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d2004bec78c2c/Fatty Acid Evolution/Data Group/"/>
    </mc:Choice>
  </mc:AlternateContent>
  <xr:revisionPtr revIDLastSave="402" documentId="8_{87475F04-4BA4-294E-A58E-962697D4A959}" xr6:coauthVersionLast="45" xr6:coauthVersionMax="45" xr10:uidLastSave="{251CB2A7-5F0D-5A42-BB58-4A4585D8C53D}"/>
  <bookViews>
    <workbookView xWindow="2020" yWindow="460" windowWidth="28900" windowHeight="19080" activeTab="1" xr2:uid="{015E2221-2D7D-DC4B-8371-9DFD33B573DC}"/>
  </bookViews>
  <sheets>
    <sheet name="Sheet1" sheetId="1" r:id="rId1"/>
    <sheet name="Filtered for Easy Class Imag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45" i="2" l="1"/>
  <c r="T4129" i="2"/>
  <c r="T4109" i="2"/>
  <c r="T4104" i="2"/>
  <c r="T4098" i="2"/>
  <c r="T4069" i="2"/>
  <c r="T4032" i="2"/>
  <c r="T4028" i="2"/>
  <c r="T3970" i="2"/>
  <c r="T3961" i="2"/>
  <c r="S3961" i="2"/>
  <c r="R3961" i="2"/>
  <c r="T2125" i="2"/>
  <c r="R1148" i="2"/>
  <c r="T524" i="2"/>
  <c r="S524" i="2"/>
  <c r="R524" i="2"/>
  <c r="T523" i="2"/>
  <c r="S523" i="2"/>
  <c r="R523" i="2"/>
  <c r="S516" i="2"/>
  <c r="S515" i="2"/>
  <c r="T501" i="2"/>
  <c r="T500" i="2"/>
  <c r="T496" i="2"/>
  <c r="S496" i="2"/>
  <c r="T495" i="2"/>
  <c r="S495" i="2"/>
  <c r="T452" i="2"/>
  <c r="S452" i="2"/>
  <c r="R452" i="2"/>
  <c r="T451" i="2"/>
  <c r="S451" i="2"/>
  <c r="R451" i="2"/>
  <c r="T448" i="2"/>
  <c r="S448" i="2"/>
  <c r="R448" i="2"/>
  <c r="T447" i="2"/>
  <c r="S447" i="2"/>
  <c r="T446" i="2"/>
  <c r="R446" i="2"/>
  <c r="T445" i="2"/>
  <c r="S445" i="2"/>
  <c r="R445" i="2"/>
  <c r="T37" i="2"/>
  <c r="S37" i="2"/>
  <c r="R37" i="2"/>
  <c r="R1158" i="1" l="1"/>
  <c r="T37" i="1"/>
  <c r="S37" i="1"/>
  <c r="R37" i="1"/>
  <c r="T4159" i="1" l="1"/>
  <c r="T4143" i="1"/>
  <c r="T4123" i="1"/>
  <c r="T4118" i="1"/>
  <c r="T4112" i="1"/>
  <c r="T4083" i="1"/>
  <c r="T4046" i="1"/>
  <c r="T4042" i="1"/>
  <c r="T500" i="1"/>
  <c r="S500" i="1"/>
  <c r="T3984" i="1"/>
  <c r="T3975" i="1"/>
  <c r="S3975" i="1"/>
  <c r="R3975" i="1"/>
  <c r="T505" i="1"/>
  <c r="T504" i="1"/>
  <c r="T2137" i="1" l="1"/>
  <c r="T528" i="1"/>
  <c r="S528" i="1"/>
  <c r="R528" i="1"/>
  <c r="T527" i="1"/>
  <c r="S527" i="1"/>
  <c r="R527" i="1"/>
  <c r="T456" i="1"/>
  <c r="S456" i="1"/>
  <c r="R456" i="1"/>
  <c r="T455" i="1"/>
  <c r="S455" i="1"/>
  <c r="R455" i="1"/>
  <c r="T452" i="1"/>
  <c r="S452" i="1"/>
  <c r="R452" i="1"/>
  <c r="T451" i="1"/>
  <c r="S451" i="1"/>
  <c r="T450" i="1"/>
  <c r="R450" i="1"/>
  <c r="T449" i="1"/>
  <c r="S449" i="1"/>
  <c r="R449" i="1"/>
  <c r="T499" i="1"/>
  <c r="S499" i="1"/>
  <c r="S520" i="1"/>
  <c r="S519" i="1"/>
</calcChain>
</file>

<file path=xl/sharedStrings.xml><?xml version="1.0" encoding="utf-8"?>
<sst xmlns="http://schemas.openxmlformats.org/spreadsheetml/2006/main" count="91262" uniqueCount="4286">
  <si>
    <t>ecosystem</t>
  </si>
  <si>
    <t>habitat</t>
  </si>
  <si>
    <t>Notes</t>
  </si>
  <si>
    <t>trophic_position</t>
  </si>
  <si>
    <t>Organ</t>
  </si>
  <si>
    <t>species</t>
  </si>
  <si>
    <t>Phylum</t>
  </si>
  <si>
    <t>Class</t>
  </si>
  <si>
    <t>Order</t>
  </si>
  <si>
    <t>Family</t>
  </si>
  <si>
    <t>original_study</t>
  </si>
  <si>
    <t>name_of_data_extractor</t>
  </si>
  <si>
    <t>study_number</t>
  </si>
  <si>
    <t>date_data_extracted</t>
  </si>
  <si>
    <t>data_from</t>
  </si>
  <si>
    <t>source</t>
  </si>
  <si>
    <t>common_name</t>
  </si>
  <si>
    <t>stream</t>
  </si>
  <si>
    <t>Adiron</t>
  </si>
  <si>
    <t>whole fish</t>
  </si>
  <si>
    <t>Osmerus mordax</t>
  </si>
  <si>
    <t>Chordata</t>
  </si>
  <si>
    <t>Actinopterygii</t>
  </si>
  <si>
    <t>Osmeriformes</t>
  </si>
  <si>
    <t>Osmeridae</t>
  </si>
  <si>
    <t>Wang et al 2016 Agricultural and Food Chemistry</t>
  </si>
  <si>
    <t>Miguel</t>
  </si>
  <si>
    <t>27_11_2019</t>
  </si>
  <si>
    <t>wild</t>
  </si>
  <si>
    <t xml:space="preserve">Rainbow smelt </t>
  </si>
  <si>
    <t>pelagic_lake</t>
  </si>
  <si>
    <t>Oneida Lake</t>
  </si>
  <si>
    <t>Lepomis gibbosus</t>
  </si>
  <si>
    <t>Perciformes</t>
  </si>
  <si>
    <t>Centrarchidae</t>
  </si>
  <si>
    <t xml:space="preserve">Pumpkinseed </t>
  </si>
  <si>
    <t>Adiron/Whitney</t>
  </si>
  <si>
    <t>Catostomus commersonii</t>
  </si>
  <si>
    <t>Cypriniformes</t>
  </si>
  <si>
    <t>Catostomidae</t>
  </si>
  <si>
    <t xml:space="preserve">White sucker </t>
  </si>
  <si>
    <t>Cayuga Lake</t>
  </si>
  <si>
    <t>Salvelinus namaycush</t>
  </si>
  <si>
    <t>Salmoniformes</t>
  </si>
  <si>
    <t>Salmonidae</t>
  </si>
  <si>
    <t xml:space="preserve">Lake trout </t>
  </si>
  <si>
    <t>Aplodinotus grunniens</t>
  </si>
  <si>
    <t>Sciaenidae</t>
  </si>
  <si>
    <t xml:space="preserve">Freshwater drum </t>
  </si>
  <si>
    <t>Alosa pseudoharengus</t>
  </si>
  <si>
    <t>Clupeiformes</t>
  </si>
  <si>
    <t>Clupeidae</t>
  </si>
  <si>
    <t xml:space="preserve">Alewife </t>
  </si>
  <si>
    <t>Luxilus cornutus</t>
  </si>
  <si>
    <t>Cyprinidae</t>
  </si>
  <si>
    <t xml:space="preserve">Common shiner </t>
  </si>
  <si>
    <t>Whitney</t>
  </si>
  <si>
    <t>Pomoxis annularis</t>
  </si>
  <si>
    <t xml:space="preserve">White crappie </t>
  </si>
  <si>
    <t>Sander vitreus</t>
  </si>
  <si>
    <t>Percidae</t>
  </si>
  <si>
    <t xml:space="preserve">Walleye </t>
  </si>
  <si>
    <t>Ictalurus punctatus</t>
  </si>
  <si>
    <t>Siluriformes</t>
  </si>
  <si>
    <t>Ictaluridae</t>
  </si>
  <si>
    <t xml:space="preserve">Channel catfish </t>
  </si>
  <si>
    <t>Moxostoma valenciennesi</t>
  </si>
  <si>
    <t xml:space="preserve">Greater redhorse </t>
  </si>
  <si>
    <t>Bald Eagle Creek</t>
  </si>
  <si>
    <t>Pomoxis nigromaculatus</t>
  </si>
  <si>
    <t xml:space="preserve">Black crappie </t>
  </si>
  <si>
    <t>Micropterus dolomieu</t>
  </si>
  <si>
    <t xml:space="preserve">Smallmouth bass </t>
  </si>
  <si>
    <t>Notemigonus crysoleucas</t>
  </si>
  <si>
    <t xml:space="preserve">Golden shiner </t>
  </si>
  <si>
    <t>Cascadilla Creek</t>
  </si>
  <si>
    <t>Cottus cognatus</t>
  </si>
  <si>
    <t>Scorpaeniformes</t>
  </si>
  <si>
    <t>Cottidae</t>
  </si>
  <si>
    <t xml:space="preserve">Slimy sculpin </t>
  </si>
  <si>
    <t>Ameiurus nebulosus</t>
  </si>
  <si>
    <t xml:space="preserve">Brown bullhead </t>
  </si>
  <si>
    <t>W. Susquehanna</t>
  </si>
  <si>
    <t>Lepomis auritus</t>
  </si>
  <si>
    <t xml:space="preserve">Redbreast sunfish </t>
  </si>
  <si>
    <t>Rhinichthys atratulus</t>
  </si>
  <si>
    <t xml:space="preserve">Blacknose dace </t>
  </si>
  <si>
    <t>Whitney/Tusca</t>
  </si>
  <si>
    <t>Ambloplites rupestris</t>
  </si>
  <si>
    <t xml:space="preserve">Rock bass </t>
  </si>
  <si>
    <t>Rhinichthys cataractae</t>
  </si>
  <si>
    <t xml:space="preserve">Longnose dace </t>
  </si>
  <si>
    <t>Etheostoma flabellare</t>
  </si>
  <si>
    <t xml:space="preserve">Fantail darter </t>
  </si>
  <si>
    <t>Amia calva</t>
  </si>
  <si>
    <t>Amiiformes</t>
  </si>
  <si>
    <t>Amiidae</t>
  </si>
  <si>
    <t xml:space="preserve">Bowfin </t>
  </si>
  <si>
    <t>Esox niger</t>
  </si>
  <si>
    <t>Esociformes</t>
  </si>
  <si>
    <t>Esocidae</t>
  </si>
  <si>
    <t xml:space="preserve">Chain pickerel </t>
  </si>
  <si>
    <t>Morone americana</t>
  </si>
  <si>
    <t>Moronidae</t>
  </si>
  <si>
    <t xml:space="preserve">White perch </t>
  </si>
  <si>
    <t>Lota lota</t>
  </si>
  <si>
    <t>Gadiformes</t>
  </si>
  <si>
    <t>Lotidae</t>
  </si>
  <si>
    <t xml:space="preserve">Burbot </t>
  </si>
  <si>
    <t>Perca flavescens</t>
  </si>
  <si>
    <t xml:space="preserve">Yellow perch </t>
  </si>
  <si>
    <t>Lepomis macrochirus</t>
  </si>
  <si>
    <t xml:space="preserve">Bluegill </t>
  </si>
  <si>
    <t>Marine</t>
  </si>
  <si>
    <t>Phytoplankton</t>
  </si>
  <si>
    <t>Producer</t>
  </si>
  <si>
    <t>Isochrysis galbana</t>
  </si>
  <si>
    <t>Lily</t>
  </si>
  <si>
    <t>24_06_20</t>
  </si>
  <si>
    <t>Columbo et al 2017</t>
  </si>
  <si>
    <t>Bivalves</t>
  </si>
  <si>
    <t>Consumer</t>
  </si>
  <si>
    <t>Ostrea  edulis</t>
  </si>
  <si>
    <t>Mollusca</t>
  </si>
  <si>
    <t>Bivalvia</t>
  </si>
  <si>
    <t>Ostreida</t>
  </si>
  <si>
    <t>Ostreidae</t>
  </si>
  <si>
    <t>Abad et al 1995</t>
  </si>
  <si>
    <t>Flat oyster</t>
  </si>
  <si>
    <t>Amphidinium carterae</t>
  </si>
  <si>
    <t>Amphidinium sp.</t>
  </si>
  <si>
    <t>Chaetoceros calcitrans</t>
  </si>
  <si>
    <t>Abe et al 2014</t>
  </si>
  <si>
    <t>Pavlova lutheri</t>
  </si>
  <si>
    <t>Phaeodactylum tricornutum</t>
  </si>
  <si>
    <t>Thalassiosira pseudonana</t>
  </si>
  <si>
    <t>Syracosphaera carterae</t>
  </si>
  <si>
    <t>Ackman 1968</t>
  </si>
  <si>
    <t>Gastropods</t>
  </si>
  <si>
    <t>Littorina  littorea</t>
  </si>
  <si>
    <t>Gastropoda</t>
  </si>
  <si>
    <t>Littorinimorpha</t>
  </si>
  <si>
    <t>Littorinidae</t>
  </si>
  <si>
    <t>Ackman and Hooper 1973</t>
  </si>
  <si>
    <t>Periwinkle</t>
  </si>
  <si>
    <t>Lunatia  triseriata</t>
  </si>
  <si>
    <t>Naticidae</t>
  </si>
  <si>
    <t>Moon snail</t>
  </si>
  <si>
    <t>Marine mammals</t>
  </si>
  <si>
    <t>Balaenoptera physalus</t>
  </si>
  <si>
    <t>Mammalia</t>
  </si>
  <si>
    <t>Cetartiodactyla</t>
  </si>
  <si>
    <t>Balaenopteridae</t>
  </si>
  <si>
    <t>Ackman et al 1965</t>
  </si>
  <si>
    <t>Atlantic finwhale</t>
  </si>
  <si>
    <t>Pagophilus groenlandica</t>
  </si>
  <si>
    <t>Carnivora</t>
  </si>
  <si>
    <t>Phocidae</t>
  </si>
  <si>
    <t>Harp seal</t>
  </si>
  <si>
    <t>Ackman et al 1968</t>
  </si>
  <si>
    <t>Ackman et al 1971</t>
  </si>
  <si>
    <t>Skeletonema costatum</t>
  </si>
  <si>
    <t>Terrestrial</t>
  </si>
  <si>
    <t>Terrestrial insects</t>
  </si>
  <si>
    <t>Macrotermes  bellicosus</t>
  </si>
  <si>
    <t>Arthropoda</t>
  </si>
  <si>
    <t>Insecta</t>
  </si>
  <si>
    <t>Blattodea</t>
  </si>
  <si>
    <t>Termitidae</t>
  </si>
  <si>
    <t>Adeyeye et al 2011</t>
  </si>
  <si>
    <t>Variegated grasshoper</t>
  </si>
  <si>
    <t>Zonocerus  variegatus</t>
  </si>
  <si>
    <t>Orthoptera</t>
  </si>
  <si>
    <t>Pyrgomorphidae</t>
  </si>
  <si>
    <t>Winged termite</t>
  </si>
  <si>
    <t>Terrestrial plants</t>
  </si>
  <si>
    <t>Anacardium  occidentale</t>
  </si>
  <si>
    <t>Cashew kernel</t>
  </si>
  <si>
    <t>Peridiniopsis borgei</t>
  </si>
  <si>
    <t>Peridinium cinctum</t>
  </si>
  <si>
    <t>Cirina  forda</t>
  </si>
  <si>
    <t>Lepidoptera</t>
  </si>
  <si>
    <t>Saturniidae</t>
  </si>
  <si>
    <t>Akinnawo and Ketiku 2000</t>
  </si>
  <si>
    <t>Citrullus colocynthis</t>
  </si>
  <si>
    <t>Al-Khalifa et al 1996</t>
  </si>
  <si>
    <t>Bitter Apple</t>
  </si>
  <si>
    <t>Citrullus lanatus</t>
  </si>
  <si>
    <t>Watermellon (Iranian)</t>
  </si>
  <si>
    <t>Watermellon (Egyptian)</t>
  </si>
  <si>
    <t>Watermellon (Chinese)</t>
  </si>
  <si>
    <t>Austrovenus  stutchburyi</t>
  </si>
  <si>
    <t>Venerida</t>
  </si>
  <si>
    <t>Veneridae</t>
  </si>
  <si>
    <t>Alfaro et al 2006</t>
  </si>
  <si>
    <t>New Zealand cockle</t>
  </si>
  <si>
    <t>Crassostrea gigas</t>
  </si>
  <si>
    <t>Pacific oyster</t>
  </si>
  <si>
    <t>Paphies  australis</t>
  </si>
  <si>
    <t>Mesodesmatidae</t>
  </si>
  <si>
    <t>Pipi</t>
  </si>
  <si>
    <t>Crustaceans</t>
  </si>
  <si>
    <t>Grahamina sp.</t>
  </si>
  <si>
    <t>Shrimp</t>
  </si>
  <si>
    <t>Helice crassa</t>
  </si>
  <si>
    <t>Malacostraca</t>
  </si>
  <si>
    <t>Decapoda</t>
  </si>
  <si>
    <t>Varunidae</t>
  </si>
  <si>
    <t>Tunelling mud crab</t>
  </si>
  <si>
    <t>Palaemon  affinis</t>
  </si>
  <si>
    <t>Palaemonidae</t>
  </si>
  <si>
    <t>Cominella glandiformis</t>
  </si>
  <si>
    <t>Neogastropoda</t>
  </si>
  <si>
    <t>Buccinidae</t>
  </si>
  <si>
    <t>Mud whelk</t>
  </si>
  <si>
    <t>Lepsiella  scobina</t>
  </si>
  <si>
    <t>Muricidae</t>
  </si>
  <si>
    <t>Oyster borer</t>
  </si>
  <si>
    <t>Nerita  atramentosa</t>
  </si>
  <si>
    <t>Cylconeritida</t>
  </si>
  <si>
    <t>Neritidae</t>
  </si>
  <si>
    <t>Black nerite</t>
  </si>
  <si>
    <t>Turbo  smaragdus</t>
  </si>
  <si>
    <t>Trochida</t>
  </si>
  <si>
    <t>Turbinidae</t>
  </si>
  <si>
    <t>Macrophytes</t>
  </si>
  <si>
    <t>Hormosira  banksii</t>
  </si>
  <si>
    <t>Brown algae</t>
  </si>
  <si>
    <t>Zostera  capricorni</t>
  </si>
  <si>
    <t>Eelgrass</t>
  </si>
  <si>
    <t>Mytilus edulis</t>
  </si>
  <si>
    <t>Mytilida</t>
  </si>
  <si>
    <t>Mytilidae</t>
  </si>
  <si>
    <t>Alkanani et al 2007</t>
  </si>
  <si>
    <t>Blue mussel</t>
  </si>
  <si>
    <t>Perna  perna</t>
  </si>
  <si>
    <t>Allan et al 2010</t>
  </si>
  <si>
    <t>Brown mussel</t>
  </si>
  <si>
    <t>Fish</t>
  </si>
  <si>
    <t>Anisarchus medius</t>
  </si>
  <si>
    <t>Stichaeidae</t>
  </si>
  <si>
    <t>Andersen et al 2004</t>
  </si>
  <si>
    <t>Stout eelblenny</t>
  </si>
  <si>
    <t>Boreogadus saida</t>
  </si>
  <si>
    <t>Gadidae</t>
  </si>
  <si>
    <t>Arctic cod</t>
  </si>
  <si>
    <t>Careproctus reinhardti</t>
  </si>
  <si>
    <t>Liparidae</t>
  </si>
  <si>
    <t>Sea tadpole</t>
  </si>
  <si>
    <t>Gadus morhua</t>
  </si>
  <si>
    <t>Atlantic Cod</t>
  </si>
  <si>
    <t>Hippoglossoides  platessoides</t>
  </si>
  <si>
    <t>Pleuronectiformes</t>
  </si>
  <si>
    <t>Pleuronectidae</t>
  </si>
  <si>
    <t>American plaice</t>
  </si>
  <si>
    <t>Leptagonus decagonus</t>
  </si>
  <si>
    <t>Agonidae</t>
  </si>
  <si>
    <t>Atlantic poacher</t>
  </si>
  <si>
    <t>Liparis fabricci</t>
  </si>
  <si>
    <t>Gelatinous snailfish</t>
  </si>
  <si>
    <t>Liparis gibbus</t>
  </si>
  <si>
    <t>Variegated snailfish</t>
  </si>
  <si>
    <t>Lumpenus lampretaeformis</t>
  </si>
  <si>
    <t>Snakeblenny</t>
  </si>
  <si>
    <t>Lumpenus maculatus</t>
  </si>
  <si>
    <t>Daubed shanny</t>
  </si>
  <si>
    <t>Lycodes rossi</t>
  </si>
  <si>
    <t>Zoarcidae</t>
  </si>
  <si>
    <t>Threespot eelpout</t>
  </si>
  <si>
    <t>Lycodes sp.</t>
  </si>
  <si>
    <t>Eelpout</t>
  </si>
  <si>
    <t>Mallotus vilosus</t>
  </si>
  <si>
    <t>Capelin</t>
  </si>
  <si>
    <t>Raja radiata</t>
  </si>
  <si>
    <t>Elasmobranchii</t>
  </si>
  <si>
    <t>Rajiformes</t>
  </si>
  <si>
    <t>Rajidae</t>
  </si>
  <si>
    <t>Thorny skate</t>
  </si>
  <si>
    <t>Reinardtius hippoglossoides</t>
  </si>
  <si>
    <t>Greenland halibut</t>
  </si>
  <si>
    <t>Sebastes mentella</t>
  </si>
  <si>
    <t>Sebastidae</t>
  </si>
  <si>
    <t>Deepwater redfish</t>
  </si>
  <si>
    <t>Triglops pingelii</t>
  </si>
  <si>
    <t>Ribbed sculpin</t>
  </si>
  <si>
    <t>Echinoderms</t>
  </si>
  <si>
    <t>Holothuria  mammata</t>
  </si>
  <si>
    <t>Echinodermata</t>
  </si>
  <si>
    <t>Holothuroidea</t>
  </si>
  <si>
    <t>Holothuriida</t>
  </si>
  <si>
    <t>Holothuriidae</t>
  </si>
  <si>
    <t>Aydin et al 2011</t>
  </si>
  <si>
    <t>Sea cucumber</t>
  </si>
  <si>
    <t>Holothuria  polii</t>
  </si>
  <si>
    <t>Holothuria  tubulosa</t>
  </si>
  <si>
    <t>Salvia  columbariae</t>
  </si>
  <si>
    <t>Ayerza and Coates 2007</t>
  </si>
  <si>
    <t>Golden chia</t>
  </si>
  <si>
    <t>Salvia  hispanica</t>
  </si>
  <si>
    <t>Chia</t>
  </si>
  <si>
    <t>Satureja  montana</t>
  </si>
  <si>
    <t>Winter savory</t>
  </si>
  <si>
    <t>Geloina  coaxans</t>
  </si>
  <si>
    <t>Cyrenidae</t>
  </si>
  <si>
    <t>Bachok et al 2003</t>
  </si>
  <si>
    <t>Mud clam</t>
  </si>
  <si>
    <t>Terrestrial mammals</t>
  </si>
  <si>
    <t>Ovibos moschatus</t>
  </si>
  <si>
    <t>Artiodactyla</t>
  </si>
  <si>
    <t>Bovidae</t>
  </si>
  <si>
    <t>Baker et al 1970</t>
  </si>
  <si>
    <t>Muskox</t>
  </si>
  <si>
    <t>Aquatic insects</t>
  </si>
  <si>
    <t>Corydalus  cornutus</t>
  </si>
  <si>
    <t>Megaloptera</t>
  </si>
  <si>
    <t>Corydalidae</t>
  </si>
  <si>
    <t>Barlow 1964</t>
  </si>
  <si>
    <t>Trichoptera sp</t>
  </si>
  <si>
    <t>Tricoptera</t>
  </si>
  <si>
    <t>Acanthomyops  claviger</t>
  </si>
  <si>
    <t>Hymenoptera</t>
  </si>
  <si>
    <t>Formicidae</t>
  </si>
  <si>
    <t>Acyrthosiphon  pisum</t>
  </si>
  <si>
    <t>Hemiptera</t>
  </si>
  <si>
    <t>Aphididae</t>
  </si>
  <si>
    <t>Aedes  aegypti</t>
  </si>
  <si>
    <t>Diptera</t>
  </si>
  <si>
    <t>Culicidae</t>
  </si>
  <si>
    <t>Agria  affinis</t>
  </si>
  <si>
    <t>Sarcophagidae</t>
  </si>
  <si>
    <t>Aphis  pomi</t>
  </si>
  <si>
    <t>Calophasia  lunula</t>
  </si>
  <si>
    <t>Noctuidae</t>
  </si>
  <si>
    <t>Calosoma  calidum</t>
  </si>
  <si>
    <t>Coleoptera</t>
  </si>
  <si>
    <t>Carabidae</t>
  </si>
  <si>
    <t>Ground beetle</t>
  </si>
  <si>
    <t>Campylenchia  latipes</t>
  </si>
  <si>
    <t>Membracidae</t>
  </si>
  <si>
    <t>Cicadidae sp</t>
  </si>
  <si>
    <t>Cicadidae</t>
  </si>
  <si>
    <t>Dactynotus  ambrosiae</t>
  </si>
  <si>
    <t>Dolomedes  scriptus</t>
  </si>
  <si>
    <t>Arachnida</t>
  </si>
  <si>
    <t>Araneae</t>
  </si>
  <si>
    <t>Pisauridae</t>
  </si>
  <si>
    <t>Drosophila  melanogaster</t>
  </si>
  <si>
    <t>Drosophilidae</t>
  </si>
  <si>
    <t>Galleria  mellonella</t>
  </si>
  <si>
    <t>Pyralidae</t>
  </si>
  <si>
    <t>Hylemya  brassicae</t>
  </si>
  <si>
    <t>Anthomyiidae</t>
  </si>
  <si>
    <t>Hyphantria  cunea</t>
  </si>
  <si>
    <t>Erebidae</t>
  </si>
  <si>
    <t>Melanoplus  sanguinipes</t>
  </si>
  <si>
    <t>Acrididae</t>
  </si>
  <si>
    <t>Musca  domestics</t>
  </si>
  <si>
    <t>Muscidae</t>
  </si>
  <si>
    <t>Neodiprion  sertifer</t>
  </si>
  <si>
    <t>Diprionidae</t>
  </si>
  <si>
    <t>Nymphalis  antiopa</t>
  </si>
  <si>
    <t>Nymphalidae</t>
  </si>
  <si>
    <t>Pemphigus  populicaulis</t>
  </si>
  <si>
    <t>Pemphigidae</t>
  </si>
  <si>
    <t>Philaenus  spumarius</t>
  </si>
  <si>
    <t>Aphrophoridae</t>
  </si>
  <si>
    <t>Pyropyga  decipiens</t>
  </si>
  <si>
    <t>Lampyridae</t>
  </si>
  <si>
    <t>Stictocephala  diceros</t>
  </si>
  <si>
    <t>Tetraopes  tetraophthalmus</t>
  </si>
  <si>
    <t>Cerambycidae</t>
  </si>
  <si>
    <t>Trirhabda  virgata</t>
  </si>
  <si>
    <t>Chrysomelidae</t>
  </si>
  <si>
    <t>Tuberolachnus  salignus</t>
  </si>
  <si>
    <t>Lachnidae</t>
  </si>
  <si>
    <t>Terrestrial Spider</t>
  </si>
  <si>
    <t>Achaearanea  tepidariorum</t>
  </si>
  <si>
    <t>Theridiidae</t>
  </si>
  <si>
    <t>Cancer  pagurus</t>
  </si>
  <si>
    <t>Cancridae</t>
  </si>
  <si>
    <t>Barrento et al 2010</t>
  </si>
  <si>
    <t>Brown crab</t>
  </si>
  <si>
    <t>Acheta confirmata</t>
  </si>
  <si>
    <t>Gryllidae</t>
  </si>
  <si>
    <t>Basen 2012</t>
  </si>
  <si>
    <t>Ground cricket</t>
  </si>
  <si>
    <t>Chondracris roseapbrunner</t>
  </si>
  <si>
    <t>Spur-throated grasshopper</t>
  </si>
  <si>
    <t>Gryllotalpa africana</t>
  </si>
  <si>
    <t>Gryllotalpidae</t>
  </si>
  <si>
    <t>Mole cricket</t>
  </si>
  <si>
    <t>Dolycoris  baccarum</t>
  </si>
  <si>
    <t>Pentatomidae</t>
  </si>
  <si>
    <t>Bashan &amp; Cakmak 2005</t>
  </si>
  <si>
    <t>Sloe Bug</t>
  </si>
  <si>
    <t>Piezodorus  lituratus</t>
  </si>
  <si>
    <t>Eurygaster  integriceps</t>
  </si>
  <si>
    <t>Scutelleridae</t>
  </si>
  <si>
    <t>Bashan et al 2002</t>
  </si>
  <si>
    <t>sunn pest</t>
  </si>
  <si>
    <t>Halichoerus  grypus</t>
  </si>
  <si>
    <t>Beck et al 2005</t>
  </si>
  <si>
    <t>Gray seal</t>
  </si>
  <si>
    <t>Eumetopias  jubatus</t>
  </si>
  <si>
    <t>Otariidae</t>
  </si>
  <si>
    <t>Beck et al 2007</t>
  </si>
  <si>
    <t>Stellar sea lion</t>
  </si>
  <si>
    <t>Bathymodiolus  themophitus</t>
  </si>
  <si>
    <t>Ben-Mlih et al 1992</t>
  </si>
  <si>
    <t>Banyuls mussel</t>
  </si>
  <si>
    <t>Calyptogena  magnifica</t>
  </si>
  <si>
    <t>Vesicomyidae</t>
  </si>
  <si>
    <t>Galapagos mussel</t>
  </si>
  <si>
    <t>Arabidopsis  thaliana</t>
  </si>
  <si>
    <t>Bender et al 2000</t>
  </si>
  <si>
    <t xml:space="preserve">Arabidopsis </t>
  </si>
  <si>
    <t>Mirounga  leonina</t>
  </si>
  <si>
    <t>Best et al 2003</t>
  </si>
  <si>
    <t>Southern elephant seal</t>
  </si>
  <si>
    <t>Bi et al 2014</t>
  </si>
  <si>
    <t>Cephalopods</t>
  </si>
  <si>
    <t>Octopus vulgaris</t>
  </si>
  <si>
    <t>Cepahalopoda</t>
  </si>
  <si>
    <t>Octopoda</t>
  </si>
  <si>
    <t>Octopodidae</t>
  </si>
  <si>
    <t>Biandolino et al 2010</t>
  </si>
  <si>
    <t>Octopus- Common octopus</t>
  </si>
  <si>
    <t>Balaenoptera  physalus</t>
  </si>
  <si>
    <t>Borobia et al 1995</t>
  </si>
  <si>
    <t>Finback whale</t>
  </si>
  <si>
    <t>Annelids</t>
  </si>
  <si>
    <t>Lanice  conchilega</t>
  </si>
  <si>
    <t>Annelida</t>
  </si>
  <si>
    <t>Polychaeta</t>
  </si>
  <si>
    <t>Terebellida</t>
  </si>
  <si>
    <t>Terebellidae</t>
  </si>
  <si>
    <t>Braekman et al 2012</t>
  </si>
  <si>
    <t>Polychaete</t>
  </si>
  <si>
    <t>Nephtys  hombergii</t>
  </si>
  <si>
    <t>Phyllodocida</t>
  </si>
  <si>
    <t>Nephtyidae</t>
  </si>
  <si>
    <t>Patella  depressa</t>
  </si>
  <si>
    <t>Patellidae</t>
  </si>
  <si>
    <t>Brazao et al 2003</t>
  </si>
  <si>
    <t>Limpet</t>
  </si>
  <si>
    <t>Patella  rustica</t>
  </si>
  <si>
    <t>Rustic limpet</t>
  </si>
  <si>
    <t>Patella  ulyssiponensis</t>
  </si>
  <si>
    <t>Rough limpet</t>
  </si>
  <si>
    <t>Patella  vulgata</t>
  </si>
  <si>
    <t>European limpet</t>
  </si>
  <si>
    <t>Abutilon theophrasti</t>
  </si>
  <si>
    <t>Bretagnolle et al. 2015</t>
  </si>
  <si>
    <t>butterprint</t>
  </si>
  <si>
    <t>Acinos arvensis</t>
  </si>
  <si>
    <t>basil thyme</t>
  </si>
  <si>
    <t>Adonis aestivalis</t>
  </si>
  <si>
    <t>summer pheasant's eye</t>
  </si>
  <si>
    <t>Adonis flammea</t>
  </si>
  <si>
    <t>flame adonis</t>
  </si>
  <si>
    <t>Adonis microcarpa</t>
  </si>
  <si>
    <t>small-fruit pheasant's eye</t>
  </si>
  <si>
    <t>Aethusa cynapium</t>
  </si>
  <si>
    <t>Fool's cicely</t>
  </si>
  <si>
    <t>Agrostis capillaris</t>
  </si>
  <si>
    <t>browntop bent</t>
  </si>
  <si>
    <t>Ajuga reptans</t>
  </si>
  <si>
    <t>bugleherb</t>
  </si>
  <si>
    <t>Alopecurus myosuroides</t>
  </si>
  <si>
    <t>annual foxtail</t>
  </si>
  <si>
    <t>Althaea hirsuta</t>
  </si>
  <si>
    <t>hispid mallow</t>
  </si>
  <si>
    <t>Amaranthus blitoides</t>
  </si>
  <si>
    <t>Mat amaranth</t>
  </si>
  <si>
    <t>Amaranthus blitum</t>
  </si>
  <si>
    <t>Purple amaranth</t>
  </si>
  <si>
    <t>Amaranthus retroflexus</t>
  </si>
  <si>
    <t>Common amaranth</t>
  </si>
  <si>
    <t>Ambrosia artemisiifolia</t>
  </si>
  <si>
    <t>bitterweed</t>
  </si>
  <si>
    <t>Ammi majus</t>
  </si>
  <si>
    <t>large bullwort</t>
  </si>
  <si>
    <t>Anagallis arvensis</t>
  </si>
  <si>
    <t>poor man's weather-glass</t>
  </si>
  <si>
    <t>Anchusa arvensis</t>
  </si>
  <si>
    <t>annual bugloss</t>
  </si>
  <si>
    <t>Anthemis arvensis</t>
  </si>
  <si>
    <t>scentless mayweed</t>
  </si>
  <si>
    <t>Anthriscus caucalis</t>
  </si>
  <si>
    <t>burr chervil</t>
  </si>
  <si>
    <t>Anthriscus sylvestris</t>
  </si>
  <si>
    <t>wild beaked parsley</t>
  </si>
  <si>
    <t>Apera spica-venti</t>
  </si>
  <si>
    <t>loose silky bent</t>
  </si>
  <si>
    <t>Aphanes arvensis</t>
  </si>
  <si>
    <t>parsley-piert</t>
  </si>
  <si>
    <t>Arabidopsis thaliana</t>
  </si>
  <si>
    <t>arabidopsis</t>
  </si>
  <si>
    <t>Arctium lappa</t>
  </si>
  <si>
    <t>cocklebur</t>
  </si>
  <si>
    <t>Arenaria serpyllifolia</t>
  </si>
  <si>
    <t>thyme-leaved sandwort</t>
  </si>
  <si>
    <t>Arum maculatum</t>
  </si>
  <si>
    <t>common arum</t>
  </si>
  <si>
    <t>Atriplex patula</t>
  </si>
  <si>
    <t>Common orache</t>
  </si>
  <si>
    <t>Atriplex prostrata</t>
  </si>
  <si>
    <t>Spear-leaved orache</t>
  </si>
  <si>
    <t>Avena fatua</t>
  </si>
  <si>
    <t>common wild oat</t>
  </si>
  <si>
    <t>Barbarea verna</t>
  </si>
  <si>
    <t>Land cress</t>
  </si>
  <si>
    <t>Barbarea vulgaris</t>
  </si>
  <si>
    <t>bittercress</t>
  </si>
  <si>
    <t>Brassica juncea</t>
  </si>
  <si>
    <t>Indian mustard</t>
  </si>
  <si>
    <t>Brassica nigra</t>
  </si>
  <si>
    <t>black mustard</t>
  </si>
  <si>
    <t>Bromus hordeaceus</t>
  </si>
  <si>
    <t>bull grass</t>
  </si>
  <si>
    <t>Bromus sterilis</t>
  </si>
  <si>
    <t>sterile brome</t>
  </si>
  <si>
    <t>Bryonia dioica</t>
  </si>
  <si>
    <t>red bryony</t>
  </si>
  <si>
    <t>Bupleurum rotundifolium</t>
  </si>
  <si>
    <t>hare's ear</t>
  </si>
  <si>
    <t>Calepina irregularis</t>
  </si>
  <si>
    <t>white ball-mustard</t>
  </si>
  <si>
    <t>Calystegia sepium</t>
  </si>
  <si>
    <t>bearbind</t>
  </si>
  <si>
    <t>Camelina sativa</t>
  </si>
  <si>
    <t>false flax</t>
  </si>
  <si>
    <t>Capsella bursa-pastoris</t>
  </si>
  <si>
    <t>shepherd's purse</t>
  </si>
  <si>
    <t>Cardamine hirsuta</t>
  </si>
  <si>
    <t>flick weed</t>
  </si>
  <si>
    <t>Cardaminopsis arenosa</t>
  </si>
  <si>
    <t>Sand Rock-cress</t>
  </si>
  <si>
    <t>Cardaria draba</t>
  </si>
  <si>
    <t>whitetop cress</t>
  </si>
  <si>
    <t>Caucalis platycarpos</t>
  </si>
  <si>
    <t>carrot bur-parsley</t>
  </si>
  <si>
    <t>Centaurea cyanus</t>
  </si>
  <si>
    <t>cornflower</t>
  </si>
  <si>
    <t>Centaurea scabiosa</t>
  </si>
  <si>
    <t>greater knappweed</t>
  </si>
  <si>
    <t>Centaurea solstitialis</t>
  </si>
  <si>
    <t>Barnaby thistle</t>
  </si>
  <si>
    <t>Cephalaria syriaca</t>
  </si>
  <si>
    <t>giant scabious</t>
  </si>
  <si>
    <t>Chenopodium album</t>
  </si>
  <si>
    <t>Goosefoot</t>
  </si>
  <si>
    <t>Chenopodium hybridum</t>
  </si>
  <si>
    <t>Maple-leaved goosefoot</t>
  </si>
  <si>
    <t>Chenopodium polyspermum</t>
  </si>
  <si>
    <t>Many-seeded goosefoot</t>
  </si>
  <si>
    <t>Chenopodium vulvaria</t>
  </si>
  <si>
    <t>Stinking goosefoot</t>
  </si>
  <si>
    <t>Chrysanthemum segetum</t>
  </si>
  <si>
    <t>corn daisy</t>
  </si>
  <si>
    <t>Cirsium arvense</t>
  </si>
  <si>
    <t>creeping thistle</t>
  </si>
  <si>
    <t>Cirsium vulgare</t>
  </si>
  <si>
    <t>spear thistle</t>
  </si>
  <si>
    <t>Clinopodium vulgare</t>
  </si>
  <si>
    <t>wild basil</t>
  </si>
  <si>
    <t>Consolida regalis</t>
  </si>
  <si>
    <t>royal knight's-spur</t>
  </si>
  <si>
    <t>-</t>
  </si>
  <si>
    <t>Convolvulus arvensis</t>
  </si>
  <si>
    <t>common bindweed</t>
  </si>
  <si>
    <t>Conyza canadensis</t>
  </si>
  <si>
    <t>Canadian horseweed</t>
  </si>
  <si>
    <t>Coronopus didymus</t>
  </si>
  <si>
    <t>lesser swine-cress</t>
  </si>
  <si>
    <t>Corrigiola littoralis</t>
  </si>
  <si>
    <t>strapwort</t>
  </si>
  <si>
    <t>Crepis capillaris</t>
  </si>
  <si>
    <t>smooth hawksbeard</t>
  </si>
  <si>
    <t>Cynodon dactylon</t>
  </si>
  <si>
    <t>Bahama grass</t>
  </si>
  <si>
    <t>Cyperus fuscus</t>
  </si>
  <si>
    <t>black cyperus</t>
  </si>
  <si>
    <t>Datura stramonium</t>
  </si>
  <si>
    <t>Jimson weed</t>
  </si>
  <si>
    <t>Daucus carota</t>
  </si>
  <si>
    <t xml:space="preserve">carrot  </t>
  </si>
  <si>
    <t>Digitaria ischaemum</t>
  </si>
  <si>
    <t>crabgrass</t>
  </si>
  <si>
    <t>Digitaria sanguinalis</t>
  </si>
  <si>
    <t>hairy crabgrass</t>
  </si>
  <si>
    <t>Dipsacus fullonum</t>
  </si>
  <si>
    <t>wild teasel</t>
  </si>
  <si>
    <t>Echinochloa crus-galli</t>
  </si>
  <si>
    <t>barnyardgrass</t>
  </si>
  <si>
    <t>Echium vulgare</t>
  </si>
  <si>
    <t>viper's bugloss</t>
  </si>
  <si>
    <t>Elytrigia repens</t>
  </si>
  <si>
    <t>couch grass</t>
  </si>
  <si>
    <t>Epilobium parviflorum</t>
  </si>
  <si>
    <t>hoary willowherb</t>
  </si>
  <si>
    <t>Epilobium tetragonum</t>
  </si>
  <si>
    <t>square-stalked willowherb</t>
  </si>
  <si>
    <t>Erodium cicutarium</t>
  </si>
  <si>
    <t>redstem filaree</t>
  </si>
  <si>
    <t>Eruca sativa</t>
  </si>
  <si>
    <t>salad rocket</t>
  </si>
  <si>
    <t>Eryngium campestre</t>
  </si>
  <si>
    <t>field eryngo</t>
  </si>
  <si>
    <t>Euphorbia esula</t>
  </si>
  <si>
    <t>green spurge</t>
  </si>
  <si>
    <t>Euphorbia exigua</t>
  </si>
  <si>
    <t>dwarf spurge</t>
  </si>
  <si>
    <t>Euphorbia peplus</t>
  </si>
  <si>
    <t>petty spurge</t>
  </si>
  <si>
    <t>Euphorbia platyphyllos</t>
  </si>
  <si>
    <t>broad spurge</t>
  </si>
  <si>
    <t>Falcaria vulgaris</t>
  </si>
  <si>
    <t>longleaf</t>
  </si>
  <si>
    <t>Fallopia convolvulus</t>
  </si>
  <si>
    <t>black bindweed</t>
  </si>
  <si>
    <t>Fumaria officinalis</t>
  </si>
  <si>
    <t>common fumitory</t>
  </si>
  <si>
    <t>Galeopsis segetum</t>
  </si>
  <si>
    <t>downy hempnettle</t>
  </si>
  <si>
    <t>Galeopsis tetrahit</t>
  </si>
  <si>
    <t>bristlestem hempnettle</t>
  </si>
  <si>
    <t>Galinsoga parviflora</t>
  </si>
  <si>
    <t>dumb nettle</t>
  </si>
  <si>
    <t>Galinsoga quadriradiata</t>
  </si>
  <si>
    <t xml:space="preserve">hairy galinsoga </t>
  </si>
  <si>
    <t>Galium aparine</t>
  </si>
  <si>
    <t>cleavers</t>
  </si>
  <si>
    <t>Galium verum</t>
  </si>
  <si>
    <t>lady's bedstraw</t>
  </si>
  <si>
    <t>Geranium columbinum</t>
  </si>
  <si>
    <t>long-stalked crane's-bill</t>
  </si>
  <si>
    <t>Geranium dissectum</t>
  </si>
  <si>
    <t>cut-leaved cranesbill</t>
  </si>
  <si>
    <t>Geranium molle</t>
  </si>
  <si>
    <t>dovefoot geranium</t>
  </si>
  <si>
    <t>Geranium pusillum</t>
  </si>
  <si>
    <t>small geranium</t>
  </si>
  <si>
    <t>Geranium robertianum</t>
  </si>
  <si>
    <t>herb Robert</t>
  </si>
  <si>
    <t>Geranium rotundifolium</t>
  </si>
  <si>
    <t>cranesbill</t>
  </si>
  <si>
    <t>Gnaphalium uliginosum</t>
  </si>
  <si>
    <t>marsh cudweed</t>
  </si>
  <si>
    <t>Gypsophila muralis</t>
  </si>
  <si>
    <t>annual gypsophila</t>
  </si>
  <si>
    <t>Heracleum sphondylium</t>
  </si>
  <si>
    <t>cow parsnip</t>
  </si>
  <si>
    <t>Juncus bufonius</t>
  </si>
  <si>
    <t>toad rush</t>
  </si>
  <si>
    <t>Kandis perfoliata</t>
  </si>
  <si>
    <t>Cotswold pennycress</t>
  </si>
  <si>
    <t>Kickxia spuria</t>
  </si>
  <si>
    <t>blunt-leaf fluellen</t>
  </si>
  <si>
    <t>Knautia arvensis</t>
  </si>
  <si>
    <t>field scabious</t>
  </si>
  <si>
    <t>Lactuca serriola</t>
  </si>
  <si>
    <t>China lettuce</t>
  </si>
  <si>
    <t>Lamium purpureum</t>
  </si>
  <si>
    <t>purple archangel</t>
  </si>
  <si>
    <t>Lapsana communis</t>
  </si>
  <si>
    <t>nipplewort</t>
  </si>
  <si>
    <t>Lathyrus aphaca</t>
  </si>
  <si>
    <t>yellow lathyrus</t>
  </si>
  <si>
    <t>Lathyrus tuberosus</t>
  </si>
  <si>
    <t>earthnut pea</t>
  </si>
  <si>
    <t>Legousia hybrida</t>
  </si>
  <si>
    <t>Venus's looking-glass</t>
  </si>
  <si>
    <t>Legousia speculum-veneris</t>
  </si>
  <si>
    <t>Lepidium  campestre</t>
  </si>
  <si>
    <t>field pepperweed</t>
  </si>
  <si>
    <t>Linaria vulgaris</t>
  </si>
  <si>
    <t>butter-and-eggs</t>
  </si>
  <si>
    <t>Lithospermum arvense</t>
  </si>
  <si>
    <t>bastard alkanet</t>
  </si>
  <si>
    <t>Lolium multiflorum</t>
  </si>
  <si>
    <t>Italian ryegrass</t>
  </si>
  <si>
    <t>Lolium temulentum</t>
  </si>
  <si>
    <t>bearded darnel</t>
  </si>
  <si>
    <t>Lythrum hyssopifolia</t>
  </si>
  <si>
    <t>hyssop lythrum</t>
  </si>
  <si>
    <t>Malva sylvestris</t>
  </si>
  <si>
    <t>common mallow</t>
  </si>
  <si>
    <t>Matricaria discoidea</t>
  </si>
  <si>
    <t>common matricary</t>
  </si>
  <si>
    <t>Matricaria perforata</t>
  </si>
  <si>
    <t>Matricaria recutita</t>
  </si>
  <si>
    <t>chamomile</t>
  </si>
  <si>
    <t>Melampyrum arvense</t>
  </si>
  <si>
    <t>field cow-wheat</t>
  </si>
  <si>
    <t>Mentha arvensis</t>
  </si>
  <si>
    <t>wild mint</t>
  </si>
  <si>
    <t>Mercurialis annua</t>
  </si>
  <si>
    <t>annual mercury</t>
  </si>
  <si>
    <t>Misopates orontium</t>
  </si>
  <si>
    <t>corn snapdragon</t>
  </si>
  <si>
    <t>Muscari comosum</t>
  </si>
  <si>
    <t>edible muscari</t>
  </si>
  <si>
    <t>Muscari neglectum</t>
  </si>
  <si>
    <t>grape hyacinth</t>
  </si>
  <si>
    <t>Myagrum  perfoliatum</t>
  </si>
  <si>
    <t>muskweed</t>
  </si>
  <si>
    <t>Myosotis arvensis</t>
  </si>
  <si>
    <t>Field Forgetmenot</t>
  </si>
  <si>
    <t>Neslia  paniculata</t>
  </si>
  <si>
    <t>ball mustard</t>
  </si>
  <si>
    <t>Nigella arvensis</t>
  </si>
  <si>
    <t>wild fennel</t>
  </si>
  <si>
    <t>Odontites vernus</t>
  </si>
  <si>
    <t>red bartsia</t>
  </si>
  <si>
    <t>Oxalis corniculata</t>
  </si>
  <si>
    <t>creeping woodsorrel</t>
  </si>
  <si>
    <t>Panicum capillare</t>
  </si>
  <si>
    <t>witchgrass</t>
  </si>
  <si>
    <t>Panicum dichotomiflorum</t>
  </si>
  <si>
    <t>fall panicum</t>
  </si>
  <si>
    <t>Panicum miliaceum</t>
  </si>
  <si>
    <t>broomtail millet</t>
  </si>
  <si>
    <t>Papaver dubium</t>
  </si>
  <si>
    <t>long-headed poppy</t>
  </si>
  <si>
    <t>Papaver rhoeas</t>
  </si>
  <si>
    <t>headache</t>
  </si>
  <si>
    <t>Phacelia tanacetifolia</t>
  </si>
  <si>
    <t>lacy phacelia</t>
  </si>
  <si>
    <t>Phleum pratense</t>
  </si>
  <si>
    <t>timothy grass</t>
  </si>
  <si>
    <t>Picris echioides</t>
  </si>
  <si>
    <t>bristly ox-tongue</t>
  </si>
  <si>
    <t>Plantago lanceolata</t>
  </si>
  <si>
    <t>buckhorn</t>
  </si>
  <si>
    <t>Plantago major</t>
  </si>
  <si>
    <t>plantain</t>
  </si>
  <si>
    <t>Plantago media</t>
  </si>
  <si>
    <t>cotton flower</t>
  </si>
  <si>
    <t>Poa annua</t>
  </si>
  <si>
    <t>annual bluegrass</t>
  </si>
  <si>
    <t>Poa trivialis</t>
  </si>
  <si>
    <t>rough bluegrass</t>
  </si>
  <si>
    <t>Polygonum aviculare</t>
  </si>
  <si>
    <t>knotweed</t>
  </si>
  <si>
    <t>Polygonum hydropiper</t>
  </si>
  <si>
    <t>water pepper</t>
  </si>
  <si>
    <t>Polygonum lapathifolium</t>
  </si>
  <si>
    <t>curlytop knotweed</t>
  </si>
  <si>
    <t>Polygonum persicaria</t>
  </si>
  <si>
    <t>Jesusplant</t>
  </si>
  <si>
    <t>Potentilla reptans</t>
  </si>
  <si>
    <t>creeping cinquefoil</t>
  </si>
  <si>
    <t>Ranunculus acris</t>
  </si>
  <si>
    <t>meadow buttercup</t>
  </si>
  <si>
    <t>Ranunculus arvensis</t>
  </si>
  <si>
    <t>corn buttercup</t>
  </si>
  <si>
    <t>Ranunculus repens</t>
  </si>
  <si>
    <t>creeping buttercup</t>
  </si>
  <si>
    <t>Ranunculus sardous</t>
  </si>
  <si>
    <t>hairy buttercup</t>
  </si>
  <si>
    <t>Reseda lutea</t>
  </si>
  <si>
    <t>yellow mignonette</t>
  </si>
  <si>
    <t>Rhinanthus alectorolophus</t>
  </si>
  <si>
    <t>rattle</t>
  </si>
  <si>
    <t>Rumex acetosa</t>
  </si>
  <si>
    <t>garden sorrel</t>
  </si>
  <si>
    <t>Rumex crispus</t>
  </si>
  <si>
    <t>curled dock</t>
  </si>
  <si>
    <t>Rumex obtusifolius</t>
  </si>
  <si>
    <t>bitter dock</t>
  </si>
  <si>
    <t>Scandix pecten-veneris</t>
  </si>
  <si>
    <t>shepherd's-needle</t>
  </si>
  <si>
    <t>Senecio inaequidens</t>
  </si>
  <si>
    <t>narrow-leaved ragwort</t>
  </si>
  <si>
    <t>Senecio jacobaea</t>
  </si>
  <si>
    <t>tansy ragwort</t>
  </si>
  <si>
    <t>Senecio vulgaris</t>
  </si>
  <si>
    <t>common groundsel</t>
  </si>
  <si>
    <t>Setaria pumila</t>
  </si>
  <si>
    <t>yellow foxtail</t>
  </si>
  <si>
    <t>Setaria verticillata</t>
  </si>
  <si>
    <t>bristly foxtail</t>
  </si>
  <si>
    <t>Setaria viridis</t>
  </si>
  <si>
    <t>green foxtail</t>
  </si>
  <si>
    <t>Sherardia arvensis</t>
  </si>
  <si>
    <t>blue field madder</t>
  </si>
  <si>
    <t>Silene dioica</t>
  </si>
  <si>
    <t>red campion</t>
  </si>
  <si>
    <t>Silene latifolia</t>
  </si>
  <si>
    <t>white campion</t>
  </si>
  <si>
    <t>Sinapis  arvensis</t>
  </si>
  <si>
    <t>charlock mustard</t>
  </si>
  <si>
    <t>Sisymbrium  officinale</t>
  </si>
  <si>
    <t>hedge mustard</t>
  </si>
  <si>
    <t>Solanum nigrum</t>
  </si>
  <si>
    <t>black nightshade</t>
  </si>
  <si>
    <t>Sonchus asper</t>
  </si>
  <si>
    <t>prickly sow thistle</t>
  </si>
  <si>
    <t>Sonchus oleraceus</t>
  </si>
  <si>
    <t>common sowthistle</t>
  </si>
  <si>
    <t>Spergularia segetalis</t>
  </si>
  <si>
    <t>sandspurry</t>
  </si>
  <si>
    <t>Stachys annua</t>
  </si>
  <si>
    <t>annual woundwort</t>
  </si>
  <si>
    <t>Stachys arvensis</t>
  </si>
  <si>
    <t>staggerweed</t>
  </si>
  <si>
    <t>Stellaria media</t>
  </si>
  <si>
    <t>chickenwort</t>
  </si>
  <si>
    <t>Symphytum ofﬁcinale</t>
  </si>
  <si>
    <t>boneset</t>
  </si>
  <si>
    <t>Teucrium botrys</t>
  </si>
  <si>
    <t>cut-leaved germander</t>
  </si>
  <si>
    <t>Thlaspi  arvense</t>
  </si>
  <si>
    <t>field pennycress</t>
  </si>
  <si>
    <t>Torilis arvensis</t>
  </si>
  <si>
    <t>spreading hedge parsley</t>
  </si>
  <si>
    <t>Torilis nodosa</t>
  </si>
  <si>
    <t>knotted hedgeparsley</t>
  </si>
  <si>
    <t>Trifolium pratense</t>
  </si>
  <si>
    <t>red clover</t>
  </si>
  <si>
    <t>Urtica urens</t>
  </si>
  <si>
    <t>small nettle</t>
  </si>
  <si>
    <t>Valerianella locusta</t>
  </si>
  <si>
    <t>corn salad</t>
  </si>
  <si>
    <t>Verbascum nigrum</t>
  </si>
  <si>
    <t>black mullein</t>
  </si>
  <si>
    <t>Verbascum thapsus</t>
  </si>
  <si>
    <t>great mullein</t>
  </si>
  <si>
    <t>Verbena officinalis</t>
  </si>
  <si>
    <t>holy herb</t>
  </si>
  <si>
    <t>Veronica arvensis</t>
  </si>
  <si>
    <t>corn speedwell</t>
  </si>
  <si>
    <t>Veronica hederifolia</t>
  </si>
  <si>
    <t>ivy-leaved speedwell</t>
  </si>
  <si>
    <t>Veronica persica</t>
  </si>
  <si>
    <t>bird-eye speedwell</t>
  </si>
  <si>
    <t>Vicia tetrasperma</t>
  </si>
  <si>
    <t>smooth tare</t>
  </si>
  <si>
    <t>Viola arvensis</t>
  </si>
  <si>
    <t>field pansy</t>
  </si>
  <si>
    <t>Xanthium strumarium</t>
  </si>
  <si>
    <t>Gymnodinium sanguineum</t>
  </si>
  <si>
    <t>Broglio et al 2003</t>
  </si>
  <si>
    <t>Brown et al 1996</t>
  </si>
  <si>
    <t>Cystophora  cristata</t>
  </si>
  <si>
    <t>Brunborg et al 2006</t>
  </si>
  <si>
    <t>Hooded seal</t>
  </si>
  <si>
    <t>Cancer  irroratus</t>
  </si>
  <si>
    <t>Budge et al 2002</t>
  </si>
  <si>
    <t>Rock crab</t>
  </si>
  <si>
    <t>Geryon  quinquedens</t>
  </si>
  <si>
    <t>Geryonidae</t>
  </si>
  <si>
    <t>Red crab</t>
  </si>
  <si>
    <t>Homarus  americanus</t>
  </si>
  <si>
    <t>Nephropidae</t>
  </si>
  <si>
    <t>American lobster</t>
  </si>
  <si>
    <t>Pandalus  borealis</t>
  </si>
  <si>
    <t>Pandalidae</t>
  </si>
  <si>
    <t>Acanthostepheia  behringiensisis</t>
  </si>
  <si>
    <t>Amphipoda</t>
  </si>
  <si>
    <t>Oedicerotidae</t>
  </si>
  <si>
    <t>Budge et al 2008</t>
  </si>
  <si>
    <t>Amphipod</t>
  </si>
  <si>
    <t>Apherusa sp.</t>
  </si>
  <si>
    <t>Calliopiidae</t>
  </si>
  <si>
    <t>Gammarus sp.</t>
  </si>
  <si>
    <t>Gammaridae</t>
  </si>
  <si>
    <t>Onisimus sp.</t>
  </si>
  <si>
    <t>Uristidae</t>
  </si>
  <si>
    <t>Balaena  mysticetus</t>
  </si>
  <si>
    <t>Balaenidae</t>
  </si>
  <si>
    <t>Bowhead whale</t>
  </si>
  <si>
    <t>Zooplankton</t>
  </si>
  <si>
    <t>Cyclopoid sp.</t>
  </si>
  <si>
    <t>Hexanauplia</t>
  </si>
  <si>
    <t>Cyclopoida</t>
  </si>
  <si>
    <t>Copepod</t>
  </si>
  <si>
    <t>Harpacticoid sp.</t>
  </si>
  <si>
    <t>Harpacticoida</t>
  </si>
  <si>
    <t>Thysanoessa  raschii</t>
  </si>
  <si>
    <t>Euphausiacea</t>
  </si>
  <si>
    <t>Euphausiidae</t>
  </si>
  <si>
    <t>Krill</t>
  </si>
  <si>
    <t>Argopecten  purpuratus</t>
  </si>
  <si>
    <t>Pectinida</t>
  </si>
  <si>
    <t>Pectinidae</t>
  </si>
  <si>
    <t>Caers et al 1999</t>
  </si>
  <si>
    <t>Chilean scallop</t>
  </si>
  <si>
    <t>Lertha  sheppardi</t>
  </si>
  <si>
    <t>Neuroptera</t>
  </si>
  <si>
    <t>Nemopteridae</t>
  </si>
  <si>
    <t>Cakmak et al 2007</t>
  </si>
  <si>
    <t>Monosteria  unicostata</t>
  </si>
  <si>
    <t>Heteroptera</t>
  </si>
  <si>
    <t>Tingidae</t>
  </si>
  <si>
    <t>Piocoris  luridus</t>
  </si>
  <si>
    <t>Lygaeidae</t>
  </si>
  <si>
    <t>Sardina  pilchardus</t>
  </si>
  <si>
    <t>Cardenia et al 2013</t>
  </si>
  <si>
    <t>Sardine</t>
  </si>
  <si>
    <t>Athyonidium chilensis</t>
  </si>
  <si>
    <t>Dendrochirotida</t>
  </si>
  <si>
    <t>Cucumariidae</t>
  </si>
  <si>
    <t>Careaga et al 2013</t>
  </si>
  <si>
    <t>Callinectes  sapidus</t>
  </si>
  <si>
    <t>Portunidae</t>
  </si>
  <si>
    <t>Celik et al 2004</t>
  </si>
  <si>
    <t>Blue crab</t>
  </si>
  <si>
    <t>Brachytrupes  orientalis</t>
  </si>
  <si>
    <t>Chakravorty et al 2014</t>
  </si>
  <si>
    <t>Chondracris  rosea</t>
  </si>
  <si>
    <t>Short-horned grasshopper</t>
  </si>
  <si>
    <t>Carcinus  maenas</t>
  </si>
  <si>
    <t>Carcinidae</t>
  </si>
  <si>
    <t>Chapelle 1977</t>
  </si>
  <si>
    <t>Green crab</t>
  </si>
  <si>
    <t>Eriocheir  sinensis</t>
  </si>
  <si>
    <t>Crab</t>
  </si>
  <si>
    <t>Homarus  vulgaris</t>
  </si>
  <si>
    <t>Chen et al 2007</t>
  </si>
  <si>
    <t>Chinese mitten crab</t>
  </si>
  <si>
    <t>Chen et al 2008</t>
  </si>
  <si>
    <t>Chaetoceros gracilis</t>
  </si>
  <si>
    <t>Chen et al 2011</t>
  </si>
  <si>
    <t>Thalassiosira oceanica</t>
  </si>
  <si>
    <t>Chaetoceros muelleri</t>
  </si>
  <si>
    <t>Chen et al 2012</t>
  </si>
  <si>
    <t>Sesame  indicum</t>
  </si>
  <si>
    <t>Chen et al 2014</t>
  </si>
  <si>
    <t>Sesame</t>
  </si>
  <si>
    <t>Carcinus  mediterraneus</t>
  </si>
  <si>
    <t>Cherif et al 2008</t>
  </si>
  <si>
    <t>Amathys lutzi</t>
  </si>
  <si>
    <t>Ampharetidae</t>
  </si>
  <si>
    <t>Colaco et al 2006</t>
  </si>
  <si>
    <t>Branchipolynoe seepensis</t>
  </si>
  <si>
    <t>Polynoidae</t>
  </si>
  <si>
    <t>Fucus  sp</t>
  </si>
  <si>
    <t>Colombo et al 2006</t>
  </si>
  <si>
    <t>Fucus distichus</t>
  </si>
  <si>
    <t>Nereocystis luetkeana</t>
  </si>
  <si>
    <t>Porphyra perforata</t>
  </si>
  <si>
    <t>Red algae</t>
  </si>
  <si>
    <t>Pterigophora sp</t>
  </si>
  <si>
    <t>Ulva fenestrata</t>
  </si>
  <si>
    <t>Green algae</t>
  </si>
  <si>
    <t>Calanus finmarchicus</t>
  </si>
  <si>
    <t>Calanoida</t>
  </si>
  <si>
    <t>Calanidae</t>
  </si>
  <si>
    <t>Colombo-Hixson et al 2011</t>
  </si>
  <si>
    <t>Euphausia  superba</t>
  </si>
  <si>
    <t>Antarctic krill</t>
  </si>
  <si>
    <t>Chlamys  islandica</t>
  </si>
  <si>
    <t>Pedinae</t>
  </si>
  <si>
    <t>Copeman and Parrish 2003</t>
  </si>
  <si>
    <t>Iceland scallop</t>
  </si>
  <si>
    <t>Common mussel</t>
  </si>
  <si>
    <t>Serripes groenlandicus</t>
  </si>
  <si>
    <t>Cardiida</t>
  </si>
  <si>
    <t>Cardiidae</t>
  </si>
  <si>
    <t>Greenland cockle</t>
  </si>
  <si>
    <t>Spisula solidissima</t>
  </si>
  <si>
    <t>Mactridae</t>
  </si>
  <si>
    <t>Atlantic surf clam</t>
  </si>
  <si>
    <t>Amphipoda sp.</t>
  </si>
  <si>
    <t>Hyas coarctatus</t>
  </si>
  <si>
    <t>Oregoniidae</t>
  </si>
  <si>
    <t>Marin crab</t>
  </si>
  <si>
    <t>Pagurus sp.</t>
  </si>
  <si>
    <t>Paguridae</t>
  </si>
  <si>
    <t>Hermit crab</t>
  </si>
  <si>
    <t>Chiridota laevis</t>
  </si>
  <si>
    <t>Apodida</t>
  </si>
  <si>
    <t>Chiridotidae</t>
  </si>
  <si>
    <t>Silky cucumber</t>
  </si>
  <si>
    <t>Crossaster papposus</t>
  </si>
  <si>
    <t>Asteroidea</t>
  </si>
  <si>
    <t>Valvatida</t>
  </si>
  <si>
    <t>Solasteridae</t>
  </si>
  <si>
    <t>Common sunstar</t>
  </si>
  <si>
    <t>Ctenodiscus crispatus</t>
  </si>
  <si>
    <t>Paxillosida</t>
  </si>
  <si>
    <t>Ctenodiscidae</t>
  </si>
  <si>
    <t>Mud star</t>
  </si>
  <si>
    <t>Ophiura sarsi</t>
  </si>
  <si>
    <t>Ophiurodea</t>
  </si>
  <si>
    <t>Ophiurida</t>
  </si>
  <si>
    <t>Ophiuridae</t>
  </si>
  <si>
    <t>Brittle star</t>
  </si>
  <si>
    <t>Pteraster sp</t>
  </si>
  <si>
    <t>Velatida</t>
  </si>
  <si>
    <t>Pterasteridae</t>
  </si>
  <si>
    <t>Wrinkled star</t>
  </si>
  <si>
    <t>Clupea harengus</t>
  </si>
  <si>
    <t>Copeman and Parrish 2004</t>
  </si>
  <si>
    <t>Herring</t>
  </si>
  <si>
    <t>Northern cod</t>
  </si>
  <si>
    <t>Golden cod</t>
  </si>
  <si>
    <t>Gadus ogac</t>
  </si>
  <si>
    <t>Rock cod</t>
  </si>
  <si>
    <t>Antilocapra  americana</t>
  </si>
  <si>
    <t>Antilocapridae</t>
  </si>
  <si>
    <t>Cordain et al 2002</t>
  </si>
  <si>
    <t>Antelope</t>
  </si>
  <si>
    <t>Cervus  elaphus</t>
  </si>
  <si>
    <t>Cervidae</t>
  </si>
  <si>
    <t>Elk</t>
  </si>
  <si>
    <t>Odocoileus  hemionus</t>
  </si>
  <si>
    <t>Deer</t>
  </si>
  <si>
    <t>Manta  alfredi</t>
  </si>
  <si>
    <t>Myliobatiformes</t>
  </si>
  <si>
    <t>Myliobatidae</t>
  </si>
  <si>
    <t>Couturier et al 2013</t>
  </si>
  <si>
    <t>Reef manta ray</t>
  </si>
  <si>
    <t>Zooplankton sp.</t>
  </si>
  <si>
    <t>Zooplankton mix</t>
  </si>
  <si>
    <t>Phacochoerus  aethiopicus</t>
  </si>
  <si>
    <t>Suidae</t>
  </si>
  <si>
    <t>Crawford 1979</t>
  </si>
  <si>
    <t>Warthog</t>
  </si>
  <si>
    <t>Alcephalus buselaphus</t>
  </si>
  <si>
    <t>Crawford et al 1970</t>
  </si>
  <si>
    <t>Hartebeest</t>
  </si>
  <si>
    <t>Bos taurus</t>
  </si>
  <si>
    <t>Ox</t>
  </si>
  <si>
    <t>Damaliscus korrigum</t>
  </si>
  <si>
    <t>Korigum</t>
  </si>
  <si>
    <t>Giraffa camelopardalis</t>
  </si>
  <si>
    <t>Giraffidae</t>
  </si>
  <si>
    <t>Giraffe</t>
  </si>
  <si>
    <t>Syncerus caffer</t>
  </si>
  <si>
    <t>African buffalo</t>
  </si>
  <si>
    <t>Taurotragus oryx</t>
  </si>
  <si>
    <t>Common eland</t>
  </si>
  <si>
    <t>Cuculescu et al 1995</t>
  </si>
  <si>
    <t>Delphinapterus leucas</t>
  </si>
  <si>
    <t>Monodontidae</t>
  </si>
  <si>
    <t>Dahl et al 2000</t>
  </si>
  <si>
    <t>White whale</t>
  </si>
  <si>
    <t>Apseudes  sp.</t>
  </si>
  <si>
    <t>Tanaidacea</t>
  </si>
  <si>
    <t>Apseudidae</t>
  </si>
  <si>
    <t>Dal et al 1991</t>
  </si>
  <si>
    <t>Birubius  sp.</t>
  </si>
  <si>
    <t>Phoxocephalidae</t>
  </si>
  <si>
    <t>Isaeidae sp.</t>
  </si>
  <si>
    <t>Isaeidae</t>
  </si>
  <si>
    <t>Ocypodidae sp.</t>
  </si>
  <si>
    <t>Ocypodidae</t>
  </si>
  <si>
    <t>Ghost crab</t>
  </si>
  <si>
    <t>Pseudoliotia  sp.</t>
  </si>
  <si>
    <t>Vitrinellidae</t>
  </si>
  <si>
    <t>Rissoidae sp.</t>
  </si>
  <si>
    <t>Rissoidae</t>
  </si>
  <si>
    <t>Zafra  sp.</t>
  </si>
  <si>
    <t>Columbellidae</t>
  </si>
  <si>
    <t>Kelliidae sp</t>
  </si>
  <si>
    <t>Galeommatida</t>
  </si>
  <si>
    <t>Kelliidae</t>
  </si>
  <si>
    <t>Dall et al 1991</t>
  </si>
  <si>
    <t>Clam</t>
  </si>
  <si>
    <t>Tellinidae sp</t>
  </si>
  <si>
    <t>Tellinidae</t>
  </si>
  <si>
    <t>Calanus acutus</t>
  </si>
  <si>
    <t>Dalsgaard et al 2003</t>
  </si>
  <si>
    <t>Calanus glacialis</t>
  </si>
  <si>
    <t>Calanus hyperboreus</t>
  </si>
  <si>
    <t>Calanus propinquus</t>
  </si>
  <si>
    <t>Euchaeta  antarctica</t>
  </si>
  <si>
    <t>Euchaetidae</t>
  </si>
  <si>
    <t>Metridia gerlachei</t>
  </si>
  <si>
    <t>Metrinidae</t>
  </si>
  <si>
    <t>Rhincalanus  gigas</t>
  </si>
  <si>
    <t>Rhincalanidae</t>
  </si>
  <si>
    <t>Carcharhinus  brevipinna</t>
  </si>
  <si>
    <t>Carcharhiniformes</t>
  </si>
  <si>
    <t>Carcharhinidae</t>
  </si>
  <si>
    <t>Davidson et al 2011</t>
  </si>
  <si>
    <t>Spinner shark</t>
  </si>
  <si>
    <t>Spinner</t>
  </si>
  <si>
    <t>Carcharhinus  obscurus</t>
  </si>
  <si>
    <t>Dusky</t>
  </si>
  <si>
    <t>Carcharhinus leucas</t>
  </si>
  <si>
    <t>Zambezi</t>
  </si>
  <si>
    <t>Carcharhinus limbatus</t>
  </si>
  <si>
    <t>Blacktip</t>
  </si>
  <si>
    <t>Carcharias  taurus</t>
  </si>
  <si>
    <t>Lamniformes</t>
  </si>
  <si>
    <t>Odontaspididae</t>
  </si>
  <si>
    <t>Sand tiger</t>
  </si>
  <si>
    <t>Carcharodon carcharias</t>
  </si>
  <si>
    <t>Lamnidae</t>
  </si>
  <si>
    <t>Great white</t>
  </si>
  <si>
    <t>Galeocerdo cuvier cuvier</t>
  </si>
  <si>
    <t>Tiger</t>
  </si>
  <si>
    <t>Sphyrna  lewini</t>
  </si>
  <si>
    <t>Sphyrnidae</t>
  </si>
  <si>
    <t>Scalloped hammerhead</t>
  </si>
  <si>
    <t>Sphyrna  zygaena</t>
  </si>
  <si>
    <t>Smooth hammerhead</t>
  </si>
  <si>
    <t>Hizikia  fusiforme</t>
  </si>
  <si>
    <t>Dawczynski et al 2007</t>
  </si>
  <si>
    <t>Hijiki</t>
  </si>
  <si>
    <t>Laminaria sp</t>
  </si>
  <si>
    <t>Porphyra sp</t>
  </si>
  <si>
    <t>Undaria  pinnatifia</t>
  </si>
  <si>
    <t>Mesodesma  mactroides</t>
  </si>
  <si>
    <t>De Moreno et al 1976</t>
  </si>
  <si>
    <t>Yellow clam</t>
  </si>
  <si>
    <t>Apoglossum ruscifofium</t>
  </si>
  <si>
    <t>Dembitsky et al 1991</t>
  </si>
  <si>
    <t>Bryopsis hypnoidea</t>
  </si>
  <si>
    <t>Bryopsis plumosa</t>
  </si>
  <si>
    <t>Callithamnion corymbosum</t>
  </si>
  <si>
    <t>Ceramium strictum</t>
  </si>
  <si>
    <t>Chaetomorphn crassa</t>
  </si>
  <si>
    <t>Chondoria desyphylla</t>
  </si>
  <si>
    <t>Cladophera sericea</t>
  </si>
  <si>
    <t>Cladophera vagabunda</t>
  </si>
  <si>
    <t>Corallina granifera</t>
  </si>
  <si>
    <t>Dasyopsis apiculata</t>
  </si>
  <si>
    <t>Enteromorpha linza</t>
  </si>
  <si>
    <t>Enteromorpha prolifera</t>
  </si>
  <si>
    <t>Entocladia viridis</t>
  </si>
  <si>
    <t>Gelidium latifolium</t>
  </si>
  <si>
    <t>Kylinia virgatula</t>
  </si>
  <si>
    <t>Laurencia coronopus</t>
  </si>
  <si>
    <t>Peyssonnelia dubyi</t>
  </si>
  <si>
    <t>Phyllophora nervosa</t>
  </si>
  <si>
    <t>Polysiphonia elongata</t>
  </si>
  <si>
    <t>Polysiphonia subulifera</t>
  </si>
  <si>
    <t>Rhizoclomium implexum</t>
  </si>
  <si>
    <t>Spermathamnion stricturn</t>
  </si>
  <si>
    <t>Ulothrix flacca</t>
  </si>
  <si>
    <t>Ulva rigida</t>
  </si>
  <si>
    <t>Ulva sp</t>
  </si>
  <si>
    <t>Urospora penicilliformes</t>
  </si>
  <si>
    <t>Zostera marina</t>
  </si>
  <si>
    <t>Sea grass</t>
  </si>
  <si>
    <t>Zostera nana</t>
  </si>
  <si>
    <t>Mytilus  galloprovincialis</t>
  </si>
  <si>
    <t>Dernekbaşı et al 2015</t>
  </si>
  <si>
    <t>Mediterranean mussel</t>
  </si>
  <si>
    <t>Spirulina maxima</t>
  </si>
  <si>
    <t>Deshnium et al 2000</t>
  </si>
  <si>
    <t>Spirulina platensis</t>
  </si>
  <si>
    <t>Laetmonice sp</t>
  </si>
  <si>
    <t>Aphroditidae</t>
  </si>
  <si>
    <t>Drazen et al 2008</t>
  </si>
  <si>
    <t>Paradiopatra sp</t>
  </si>
  <si>
    <t>Eunicida</t>
  </si>
  <si>
    <t>Onuphidae</t>
  </si>
  <si>
    <t>Travisia sp</t>
  </si>
  <si>
    <t>Travisiidae</t>
  </si>
  <si>
    <t>Abyssocucumis abyssorum</t>
  </si>
  <si>
    <t>Oneirophanta mutabilis</t>
  </si>
  <si>
    <t>Synallactida</t>
  </si>
  <si>
    <t>Deimatidae</t>
  </si>
  <si>
    <t>Ophiacantha  bathybia</t>
  </si>
  <si>
    <t>Ophiacanthida</t>
  </si>
  <si>
    <t>Ophiacanthidae</t>
  </si>
  <si>
    <t>Starfish</t>
  </si>
  <si>
    <t>Ophiacantha  sp.</t>
  </si>
  <si>
    <t>Peniagone vitrea</t>
  </si>
  <si>
    <t>Elasipodida</t>
  </si>
  <si>
    <t>Elpidiidae</t>
  </si>
  <si>
    <t>Protankyra brychia</t>
  </si>
  <si>
    <t>Synaptidae</t>
  </si>
  <si>
    <t>(Multiple) (Multiple)</t>
  </si>
  <si>
    <t>Dubois et al 2007</t>
  </si>
  <si>
    <t>Palm</t>
  </si>
  <si>
    <t>Acer saccharinum</t>
  </si>
  <si>
    <t>Maple Tree (Silver)</t>
  </si>
  <si>
    <t>Acer saccharum</t>
  </si>
  <si>
    <t>Maple Tree (Sugar)</t>
  </si>
  <si>
    <t>Allium cepa</t>
  </si>
  <si>
    <t>Onion</t>
  </si>
  <si>
    <t>Amaranthus hypochondriacus</t>
  </si>
  <si>
    <t>Amaranth</t>
  </si>
  <si>
    <t>Amaranthus thuscaudatus</t>
  </si>
  <si>
    <t>Amaranthus thuscruentus</t>
  </si>
  <si>
    <t>Arachis hypogea</t>
  </si>
  <si>
    <t>Peanut</t>
  </si>
  <si>
    <t>Argania spinosa</t>
  </si>
  <si>
    <t>Argan</t>
  </si>
  <si>
    <t>Avena sativa</t>
  </si>
  <si>
    <t>Oats</t>
  </si>
  <si>
    <t>Borago officinalis</t>
  </si>
  <si>
    <t>Borage</t>
  </si>
  <si>
    <t>Brassica alba</t>
  </si>
  <si>
    <t>White Mustard Seed</t>
  </si>
  <si>
    <t>Brassica napus</t>
  </si>
  <si>
    <t>Rapeseed</t>
  </si>
  <si>
    <t>Camelina</t>
  </si>
  <si>
    <t>Canarium ovatum</t>
  </si>
  <si>
    <t>Pili Nut</t>
  </si>
  <si>
    <t>Cannabis sativa</t>
  </si>
  <si>
    <t>Hemp</t>
  </si>
  <si>
    <t>Capsicum annuum</t>
  </si>
  <si>
    <t>Paprika Seed</t>
  </si>
  <si>
    <t>Chenopodium quinua</t>
  </si>
  <si>
    <t>Quinoa</t>
  </si>
  <si>
    <t>Citrullus sp.</t>
  </si>
  <si>
    <t>Watermellon</t>
  </si>
  <si>
    <t>Cocos nucifera</t>
  </si>
  <si>
    <t>Coconut</t>
  </si>
  <si>
    <t>Corylus avellana</t>
  </si>
  <si>
    <t>Hazlenut</t>
  </si>
  <si>
    <t>Crambe abyssinica</t>
  </si>
  <si>
    <t>Crambe</t>
  </si>
  <si>
    <t>Cucumis melo</t>
  </si>
  <si>
    <t>Muskmellon</t>
  </si>
  <si>
    <t>Cuminum cyminum</t>
  </si>
  <si>
    <t>Cumin</t>
  </si>
  <si>
    <t>Cuphea ilavea</t>
  </si>
  <si>
    <t>Cuphea</t>
  </si>
  <si>
    <t>Cuphea laminuligena</t>
  </si>
  <si>
    <t>Cuphea leptopoda</t>
  </si>
  <si>
    <t>Cuphea tolucana</t>
  </si>
  <si>
    <t>Cuphea wrightii</t>
  </si>
  <si>
    <t>Cynara cardunculus</t>
  </si>
  <si>
    <t>Artichoke</t>
  </si>
  <si>
    <t>Cyperus esculentus</t>
  </si>
  <si>
    <t>Chufa</t>
  </si>
  <si>
    <t>Elaeis guineensis</t>
  </si>
  <si>
    <t>Palm Kernel</t>
  </si>
  <si>
    <t>Glycine max</t>
  </si>
  <si>
    <t>Soybean</t>
  </si>
  <si>
    <t>Guizotia abyssinica</t>
  </si>
  <si>
    <t>Niger Seed</t>
  </si>
  <si>
    <t>Helianthus annuus</t>
  </si>
  <si>
    <t>Sunflower</t>
  </si>
  <si>
    <t>Hibiscus cannabinus</t>
  </si>
  <si>
    <t>Kenaf</t>
  </si>
  <si>
    <t>Hippophae rhamnoides</t>
  </si>
  <si>
    <t>Sea Buck-thorn Berry</t>
  </si>
  <si>
    <t>Irvingia malayana</t>
  </si>
  <si>
    <t>Cambodia Nut</t>
  </si>
  <si>
    <t>Jatropha curcas</t>
  </si>
  <si>
    <t>Ratanjyot</t>
  </si>
  <si>
    <t>Juglans regia</t>
  </si>
  <si>
    <t>Walnut</t>
  </si>
  <si>
    <t>Linum usitatissimum</t>
  </si>
  <si>
    <t>Linseed</t>
  </si>
  <si>
    <t>Lupinus mexicanus</t>
  </si>
  <si>
    <t>Lupin</t>
  </si>
  <si>
    <t>Macdamia tetraphylla</t>
  </si>
  <si>
    <t>Macadamia Nut</t>
  </si>
  <si>
    <t>Mangifer indica</t>
  </si>
  <si>
    <t>Mango Seed</t>
  </si>
  <si>
    <t>Matthiola tricuspidata</t>
  </si>
  <si>
    <t>Stock</t>
  </si>
  <si>
    <t>Micropus amphibolus</t>
  </si>
  <si>
    <t>Cottonseed</t>
  </si>
  <si>
    <t>Nicotiana tabacum</t>
  </si>
  <si>
    <t>Tobacco</t>
  </si>
  <si>
    <t>Nigella sativa</t>
  </si>
  <si>
    <t>Black Cumin</t>
  </si>
  <si>
    <t>Oenothera biennis</t>
  </si>
  <si>
    <t>Evening Primrose</t>
  </si>
  <si>
    <t>Olea europaea</t>
  </si>
  <si>
    <t>Olve</t>
  </si>
  <si>
    <t>Opuntia ficus-indica</t>
  </si>
  <si>
    <t>Cactus Pear</t>
  </si>
  <si>
    <t>Orbignya oleifera</t>
  </si>
  <si>
    <t>Babassu</t>
  </si>
  <si>
    <t>Oryza sativa</t>
  </si>
  <si>
    <t>Rice Bran</t>
  </si>
  <si>
    <t>Pentaclethra macrophylla</t>
  </si>
  <si>
    <t>African Bean</t>
  </si>
  <si>
    <t>Perilla frutescens</t>
  </si>
  <si>
    <t>Perilla</t>
  </si>
  <si>
    <t>Persea americana</t>
  </si>
  <si>
    <t>Avocado</t>
  </si>
  <si>
    <t>Pistacia atlantica</t>
  </si>
  <si>
    <t>Pistachio</t>
  </si>
  <si>
    <t>Polygonum fagopyrum</t>
  </si>
  <si>
    <t>Buckwheat</t>
  </si>
  <si>
    <t>Portulaca oleracea</t>
  </si>
  <si>
    <t>Purslane</t>
  </si>
  <si>
    <t>Prunus americana</t>
  </si>
  <si>
    <t>Apricot Kernel</t>
  </si>
  <si>
    <t>Rubus idaeus</t>
  </si>
  <si>
    <t>Raspberry Seed</t>
  </si>
  <si>
    <t>Salicornia bigelovii</t>
  </si>
  <si>
    <t>Salicorn</t>
  </si>
  <si>
    <t>Salicornia europaea</t>
  </si>
  <si>
    <t>Salvia hispanica</t>
  </si>
  <si>
    <t>Sesamum indicum</t>
  </si>
  <si>
    <t>Theobroma cacao</t>
  </si>
  <si>
    <t>Cocoa Butter</t>
  </si>
  <si>
    <t>Tribulus terrestris</t>
  </si>
  <si>
    <t>Gokhru</t>
  </si>
  <si>
    <t>Trigonella foenumgraecum</t>
  </si>
  <si>
    <t>Fenugreek</t>
  </si>
  <si>
    <t>Triticum aestivum</t>
  </si>
  <si>
    <t>Wheat Germ</t>
  </si>
  <si>
    <t>Vaccinium oxycoccus</t>
  </si>
  <si>
    <t>Cranberry Seed</t>
  </si>
  <si>
    <t>Vitellaria paradoxa</t>
  </si>
  <si>
    <t>Shea Butter</t>
  </si>
  <si>
    <t>Vitis vinifera</t>
  </si>
  <si>
    <t>Grape Seed</t>
  </si>
  <si>
    <t>Ximenia americana</t>
  </si>
  <si>
    <t>Belize</t>
  </si>
  <si>
    <t>Zea mays</t>
  </si>
  <si>
    <t>Corn</t>
  </si>
  <si>
    <t>Hippopotamus  amphibius</t>
  </si>
  <si>
    <t>Hippopotamidae</t>
  </si>
  <si>
    <t>Duncan and Garten 1968</t>
  </si>
  <si>
    <t>Hippopotamus</t>
  </si>
  <si>
    <t>Loxodonta  africana</t>
  </si>
  <si>
    <t>Proboscidea</t>
  </si>
  <si>
    <t>Elephantidae</t>
  </si>
  <si>
    <t>Elephant</t>
  </si>
  <si>
    <t>Nototodarus sloani</t>
  </si>
  <si>
    <t>Oegopsida</t>
  </si>
  <si>
    <t>Ommastrephidae</t>
  </si>
  <si>
    <t>Dunstan et al 1988</t>
  </si>
  <si>
    <t>Squid- Arrow squid</t>
  </si>
  <si>
    <t>Sepia  officinalis</t>
  </si>
  <si>
    <t>Sepiida</t>
  </si>
  <si>
    <t>Sepiidae</t>
  </si>
  <si>
    <t>Cuttlefish- Common cuttlefish</t>
  </si>
  <si>
    <t>Crassostrea  gigas</t>
  </si>
  <si>
    <t>Dunstan et al 1993</t>
  </si>
  <si>
    <t>Isochrysis sp</t>
  </si>
  <si>
    <t>Coscinodiscus sp</t>
  </si>
  <si>
    <t>Dunstan et al 1994</t>
  </si>
  <si>
    <t>Skeletonema sp</t>
  </si>
  <si>
    <t>Thalassionema nitzchioides</t>
  </si>
  <si>
    <t>Thalassiosira stellaris</t>
  </si>
  <si>
    <t>Thalassiothrix heteromorpha</t>
  </si>
  <si>
    <t>Haliotis laeuigatu</t>
  </si>
  <si>
    <t>Lepetellida</t>
  </si>
  <si>
    <t>Haliotidae</t>
  </si>
  <si>
    <t>Dunstan et al 1996</t>
  </si>
  <si>
    <t>Australian abalone</t>
  </si>
  <si>
    <t>Haliotis rubra</t>
  </si>
  <si>
    <t>Alexandrium lusitanicum</t>
  </si>
  <si>
    <t>Dutz et al 2008</t>
  </si>
  <si>
    <t>Chaetoceros affinis</t>
  </si>
  <si>
    <t>Scrippsiella trochoidea</t>
  </si>
  <si>
    <t>Thalassiosira rotula</t>
  </si>
  <si>
    <t>Thalassiosira weissflogii</t>
  </si>
  <si>
    <t>Emiliania huxleyi</t>
  </si>
  <si>
    <t xml:space="preserve">Dutz et al 2008 </t>
  </si>
  <si>
    <t>Bombyx mori</t>
  </si>
  <si>
    <t>Bombycidae</t>
  </si>
  <si>
    <t>Eguchi et al 1994</t>
  </si>
  <si>
    <t>Silk moth</t>
  </si>
  <si>
    <t>Halyomorpha  mista</t>
  </si>
  <si>
    <t>Soldier bug</t>
  </si>
  <si>
    <t>Macrotermis  bellicosus</t>
  </si>
  <si>
    <t>Ekpo &amp; Onigbinde 2007</t>
  </si>
  <si>
    <t>Stauroneis amphioxys</t>
  </si>
  <si>
    <t xml:space="preserve">EL Maghraby and Fahkry 2015 </t>
  </si>
  <si>
    <t>El-Kassas 2013</t>
  </si>
  <si>
    <t>Enser et al 1998</t>
  </si>
  <si>
    <t>Steer</t>
  </si>
  <si>
    <t>Ovis aries</t>
  </si>
  <si>
    <t>Lamb</t>
  </si>
  <si>
    <t>- -</t>
  </si>
  <si>
    <t>Environment Canada</t>
  </si>
  <si>
    <t>Aphid (Daisy Lake)</t>
  </si>
  <si>
    <t>Estefanell et al 2007</t>
  </si>
  <si>
    <t>Plagusia depressa</t>
  </si>
  <si>
    <t>Plagusiidae</t>
  </si>
  <si>
    <t>Estefanell et al 2011</t>
  </si>
  <si>
    <t>White crab</t>
  </si>
  <si>
    <t>Portunus  pelagicus</t>
  </si>
  <si>
    <t>Adansonia digitata</t>
  </si>
  <si>
    <t>Ezeagu et al 1998</t>
  </si>
  <si>
    <t>Baobab</t>
  </si>
  <si>
    <t>Albizia lebbeck</t>
  </si>
  <si>
    <t>Silk plant</t>
  </si>
  <si>
    <t>Albizia zygia</t>
  </si>
  <si>
    <t>Daniellia ogea</t>
  </si>
  <si>
    <t>Ogea</t>
  </si>
  <si>
    <t>Diospyros mespiliformis</t>
  </si>
  <si>
    <t>Jackalberry</t>
  </si>
  <si>
    <t>Entandrophragma angolense</t>
  </si>
  <si>
    <t>Mahogony</t>
  </si>
  <si>
    <t>Enterolobium cyclocarpium</t>
  </si>
  <si>
    <t>Guanacaste</t>
  </si>
  <si>
    <t>Gliricidia sepium</t>
  </si>
  <si>
    <t>Gliricidia</t>
  </si>
  <si>
    <t>Lonchocarpus sericeus</t>
  </si>
  <si>
    <t>Lancepod</t>
  </si>
  <si>
    <t>Milletia thonningii</t>
  </si>
  <si>
    <t>Molluscicide plant</t>
  </si>
  <si>
    <t>Prosopis africana</t>
  </si>
  <si>
    <t>African mesquite</t>
  </si>
  <si>
    <t>Pterocarpus osun</t>
  </si>
  <si>
    <t>Pterocarpus</t>
  </si>
  <si>
    <t>Pterocarpus santalinoides</t>
  </si>
  <si>
    <t>Mututi</t>
  </si>
  <si>
    <t>Sesbania pachycarpa</t>
  </si>
  <si>
    <t>Fabaceae</t>
  </si>
  <si>
    <t>Euphausia  crystallorophias</t>
  </si>
  <si>
    <t>Falk-Petersen et al 2000</t>
  </si>
  <si>
    <t>Thysanoessa inermis</t>
  </si>
  <si>
    <t>Thysanoessa longicaudata</t>
  </si>
  <si>
    <t>Thysanoessa raschii</t>
  </si>
  <si>
    <t>Phoca  groenlandica</t>
  </si>
  <si>
    <t>Falk-Peterson et al 2004</t>
  </si>
  <si>
    <t>Tachyglossus aculeatus</t>
  </si>
  <si>
    <t>Monotremata</t>
  </si>
  <si>
    <t>Tachyglossidae</t>
  </si>
  <si>
    <t>Falkenstein et al 2001</t>
  </si>
  <si>
    <t>Spiny anteater</t>
  </si>
  <si>
    <t>Chironomus  sp</t>
  </si>
  <si>
    <t>Chironomidae</t>
  </si>
  <si>
    <t>Fast 1966</t>
  </si>
  <si>
    <t>Dipteran</t>
  </si>
  <si>
    <t>Altica  ambiens alni</t>
  </si>
  <si>
    <t>Coleopteran</t>
  </si>
  <si>
    <t>Aphrophora parallela</t>
  </si>
  <si>
    <t>Homopteran</t>
  </si>
  <si>
    <t>Archips  cerasivoranus</t>
  </si>
  <si>
    <t>Torticidae</t>
  </si>
  <si>
    <t>Lepidopteran</t>
  </si>
  <si>
    <t>Arge  pectoralis</t>
  </si>
  <si>
    <t>Argidae</t>
  </si>
  <si>
    <t>Hymenopteran</t>
  </si>
  <si>
    <t>Chrysomela  crotchi</t>
  </si>
  <si>
    <t>Datana  integerrima</t>
  </si>
  <si>
    <t>Notodontidae</t>
  </si>
  <si>
    <t>Diapheromera  femorata</t>
  </si>
  <si>
    <t>Phasmatodea</t>
  </si>
  <si>
    <t>Diapheromeridae</t>
  </si>
  <si>
    <t>Orthopteran</t>
  </si>
  <si>
    <t>Erannls  tiliarle</t>
  </si>
  <si>
    <t>Geometridae</t>
  </si>
  <si>
    <t>Euxesta  notata</t>
  </si>
  <si>
    <t>Ulidiidae</t>
  </si>
  <si>
    <t>Hylemya  antiqua</t>
  </si>
  <si>
    <t>Monoctenus  juniperinus</t>
  </si>
  <si>
    <t>Musca  domestica</t>
  </si>
  <si>
    <t>Nephrotoma  sodalis</t>
  </si>
  <si>
    <t>Tipulidae</t>
  </si>
  <si>
    <t>Paleacrita  vernata</t>
  </si>
  <si>
    <t>Phytophaga  rigidae</t>
  </si>
  <si>
    <t>Itonididae</t>
  </si>
  <si>
    <t>Pikonema  alaskensis</t>
  </si>
  <si>
    <t>Tenthredinidae</t>
  </si>
  <si>
    <t>Pissodes  strobi</t>
  </si>
  <si>
    <t>Curculionidae</t>
  </si>
  <si>
    <t>Prociphilus  tesselatus</t>
  </si>
  <si>
    <t>Schizolachnus piniradiatae</t>
  </si>
  <si>
    <t>Strauzia  longipennis</t>
  </si>
  <si>
    <t>Tephritidae</t>
  </si>
  <si>
    <t>Tenebrio  molitor</t>
  </si>
  <si>
    <t>Tenebrionidae</t>
  </si>
  <si>
    <t>Apostichopus japonicus</t>
  </si>
  <si>
    <t>Stichopodidae</t>
  </si>
  <si>
    <t>Fei et al 2011</t>
  </si>
  <si>
    <t>Chondrus  crispus</t>
  </si>
  <si>
    <t>Fleurence et al 1994</t>
  </si>
  <si>
    <t>Enteromorpha  intestinalis</t>
  </si>
  <si>
    <t>Fucus  vesiculosus</t>
  </si>
  <si>
    <t>Gracilaria  verrucosa</t>
  </si>
  <si>
    <t>Halidrys  siliquosa</t>
  </si>
  <si>
    <t>Laminaria  digitata</t>
  </si>
  <si>
    <t>Laminaria  saccharina</t>
  </si>
  <si>
    <t>Palmaria  palmata</t>
  </si>
  <si>
    <t>Porphyra  umbilicalis</t>
  </si>
  <si>
    <t>Ulva  rotundata</t>
  </si>
  <si>
    <t>Undaria  pinnatifida</t>
  </si>
  <si>
    <t>Farfantepenaeus aztecus</t>
  </si>
  <si>
    <t>Penaeidae</t>
  </si>
  <si>
    <t>Fluckiger et al 2008</t>
  </si>
  <si>
    <t>Brown shrimp</t>
  </si>
  <si>
    <t>Mysis  almyra</t>
  </si>
  <si>
    <t>Mysida</t>
  </si>
  <si>
    <t>Mysidae</t>
  </si>
  <si>
    <t>Mysid shrimp</t>
  </si>
  <si>
    <t>Palaemonetes pugio</t>
  </si>
  <si>
    <t>Grass shrimp</t>
  </si>
  <si>
    <t>Andinia  xenica</t>
  </si>
  <si>
    <t>Cyprinodontiformes</t>
  </si>
  <si>
    <t>Fundulidae</t>
  </si>
  <si>
    <t>Diamond killifish</t>
  </si>
  <si>
    <t>Cyprinodon  variegates</t>
  </si>
  <si>
    <t>Cyprinodontidae</t>
  </si>
  <si>
    <t>Sheepshead minnow</t>
  </si>
  <si>
    <t>Fundulus  similes</t>
  </si>
  <si>
    <t>Longnose killifish</t>
  </si>
  <si>
    <t>Gambusia  avinis</t>
  </si>
  <si>
    <t>Poeciliidae</t>
  </si>
  <si>
    <t>Mosquito fish</t>
  </si>
  <si>
    <t>Menidia beryllina</t>
  </si>
  <si>
    <t>Atheriniformes</t>
  </si>
  <si>
    <t>Atherinopsidae</t>
  </si>
  <si>
    <t>Inland silverside</t>
  </si>
  <si>
    <t>Mirounga  angustirostris</t>
  </si>
  <si>
    <t>Fowler et al 2014</t>
  </si>
  <si>
    <t>Northern elephant seal</t>
  </si>
  <si>
    <t>Aizoon  canariense</t>
  </si>
  <si>
    <t>Freije et al 2013</t>
  </si>
  <si>
    <t>Pursane leaved aizoon</t>
  </si>
  <si>
    <t>Asphodelus  tenuifolius</t>
  </si>
  <si>
    <t>Wild onion</t>
  </si>
  <si>
    <t>Emex  spinosus</t>
  </si>
  <si>
    <t>Devils thorn</t>
  </si>
  <si>
    <t>Freites et al 2002</t>
  </si>
  <si>
    <t>Mussel</t>
  </si>
  <si>
    <t>Garcia-Garrido et al 2010</t>
  </si>
  <si>
    <t>George et al 2008</t>
  </si>
  <si>
    <t>Odontella aurita</t>
  </si>
  <si>
    <t>Gillan et al 1991</t>
  </si>
  <si>
    <t>Myocastor  coypus</t>
  </si>
  <si>
    <t>Rodentia</t>
  </si>
  <si>
    <t>Myocastoridae</t>
  </si>
  <si>
    <t>Glogowski et al 2010</t>
  </si>
  <si>
    <t>Nutria</t>
  </si>
  <si>
    <t>Głogowski et al 2010</t>
  </si>
  <si>
    <t>Gibbula  cineraria</t>
  </si>
  <si>
    <t>Trochidae</t>
  </si>
  <si>
    <t>Go et al 2002</t>
  </si>
  <si>
    <t>Top snail</t>
  </si>
  <si>
    <t>Littorina  scarba</t>
  </si>
  <si>
    <t>Littorina neritoides</t>
  </si>
  <si>
    <t>Monodonta  turbinata</t>
  </si>
  <si>
    <t>Nassa  serta</t>
  </si>
  <si>
    <t>Nassa</t>
  </si>
  <si>
    <t>Nassarius  albescens</t>
  </si>
  <si>
    <t>Nassariidae</t>
  </si>
  <si>
    <t>Whitish nassa</t>
  </si>
  <si>
    <t>Nodilittorina  subnodosa</t>
  </si>
  <si>
    <t>PIanaxis  sulcata</t>
  </si>
  <si>
    <t>Caenogastropoda</t>
  </si>
  <si>
    <t>Planaxidae</t>
  </si>
  <si>
    <t>Graeve et al 1994</t>
  </si>
  <si>
    <t>Calanus glacralis</t>
  </si>
  <si>
    <t>Thalassiosira antarctica</t>
  </si>
  <si>
    <t>Onuphis  conchylega</t>
  </si>
  <si>
    <t>Graeve et al 1997</t>
  </si>
  <si>
    <t>Anonyx  nugax</t>
  </si>
  <si>
    <t>Arcturus  baffini</t>
  </si>
  <si>
    <t>Isopoda</t>
  </si>
  <si>
    <t>Arcturidae</t>
  </si>
  <si>
    <t>Eualus  gaimardi</t>
  </si>
  <si>
    <t>Thoridae</t>
  </si>
  <si>
    <t>Caridean shrimp</t>
  </si>
  <si>
    <t>Sabinea  septemcarinata</t>
  </si>
  <si>
    <t>Crangonidae</t>
  </si>
  <si>
    <t>Sclerocrangon  ferox</t>
  </si>
  <si>
    <t>Sclerocrangon boreas</t>
  </si>
  <si>
    <t>Stegocephalus  inflatus</t>
  </si>
  <si>
    <t>Stegocephalidae</t>
  </si>
  <si>
    <t>Heliometra  glacialis</t>
  </si>
  <si>
    <t>Crinoidea</t>
  </si>
  <si>
    <t>Comatulida</t>
  </si>
  <si>
    <t>Antedonidae</t>
  </si>
  <si>
    <t>Feather star</t>
  </si>
  <si>
    <t>Ophiacantha  bidentata</t>
  </si>
  <si>
    <t>Ophiopholis  aculeata</t>
  </si>
  <si>
    <t>Amphilepidida</t>
  </si>
  <si>
    <t>Ophiopholidae</t>
  </si>
  <si>
    <t>Ophiopleura  borealis</t>
  </si>
  <si>
    <t>Ophiura  sarsi</t>
  </si>
  <si>
    <t>Audouinella purpurea</t>
  </si>
  <si>
    <t>Graeve et al 2002</t>
  </si>
  <si>
    <t>Delesseria lancifolia</t>
  </si>
  <si>
    <t>Desmarestia antarctica</t>
  </si>
  <si>
    <t>Desmarestia muelleri</t>
  </si>
  <si>
    <t>Devaleraea ramentacea</t>
  </si>
  <si>
    <t>Georgiella confluens</t>
  </si>
  <si>
    <t>Gigartina skottsbergii</t>
  </si>
  <si>
    <t>Gymnogongrus turquetii</t>
  </si>
  <si>
    <t>Hymenocladiopsis crustigena</t>
  </si>
  <si>
    <t>Lambia antarctica</t>
  </si>
  <si>
    <t>Laminaria  solidungula</t>
  </si>
  <si>
    <t>Myriogramme smithii</t>
  </si>
  <si>
    <t>Neuroglossum ligulatum</t>
  </si>
  <si>
    <t>Palmaria decipiens</t>
  </si>
  <si>
    <t>Palmaria palmata</t>
  </si>
  <si>
    <t>Pantoneura plocamioides</t>
  </si>
  <si>
    <t>Phycodrys rubens</t>
  </si>
  <si>
    <t>Prasiola crispa</t>
  </si>
  <si>
    <t>Ptilota gunneri</t>
  </si>
  <si>
    <t>Rhodymenia subantarctica</t>
  </si>
  <si>
    <t>i</t>
  </si>
  <si>
    <t>Grahl-Nielsen and Mjaavatten 1991</t>
  </si>
  <si>
    <t>Phoca   vitulina</t>
  </si>
  <si>
    <t>Harbour seal</t>
  </si>
  <si>
    <t>Phoca  vitulina</t>
  </si>
  <si>
    <t>Grahl-Nielsen et al 2000</t>
  </si>
  <si>
    <t>Phoca  hispida</t>
  </si>
  <si>
    <t>Grahl-Nielsen et al 2005</t>
  </si>
  <si>
    <t>Ringed seals</t>
  </si>
  <si>
    <t>Phoca  sibirica</t>
  </si>
  <si>
    <t>Baikal seal</t>
  </si>
  <si>
    <t>Arctocephalus  pusillus</t>
  </si>
  <si>
    <t>Grahl-Nielsen et al 2010</t>
  </si>
  <si>
    <t>Cape fur seal</t>
  </si>
  <si>
    <t>Lagenorhynchus  obscurus</t>
  </si>
  <si>
    <t>Rhabdocoela</t>
  </si>
  <si>
    <t>Polycystidae</t>
  </si>
  <si>
    <t>Dusky dolphin</t>
  </si>
  <si>
    <t>Ursus  maritimus</t>
  </si>
  <si>
    <t>Ursidae</t>
  </si>
  <si>
    <t>Grahl-Nielson et al 2003</t>
  </si>
  <si>
    <t>Polar bear</t>
  </si>
  <si>
    <t>Arctocephalus  australis</t>
  </si>
  <si>
    <t>Grompone 1991</t>
  </si>
  <si>
    <t>Uraguayan fur seal</t>
  </si>
  <si>
    <t>Penaeus  japonicus</t>
  </si>
  <si>
    <t>Guary et al 1974</t>
  </si>
  <si>
    <t>Prawn</t>
  </si>
  <si>
    <t>Guedes et al 2013</t>
  </si>
  <si>
    <t>Guest et al 2008</t>
  </si>
  <si>
    <t>Blacklip abalone</t>
  </si>
  <si>
    <t>Durvillaea potatorum</t>
  </si>
  <si>
    <t>Ecklonia radiata</t>
  </si>
  <si>
    <t>Phacelocarpus peperocarpus</t>
  </si>
  <si>
    <t>Phaeophyta sp</t>
  </si>
  <si>
    <t>Phyllospora comosa</t>
  </si>
  <si>
    <t>Plocamium augustum</t>
  </si>
  <si>
    <t>Plocamium dilatatum</t>
  </si>
  <si>
    <t>Rhodophyta sp</t>
  </si>
  <si>
    <t>Guiheneuf et al 2010</t>
  </si>
  <si>
    <t>Guiheneufet al 2010</t>
  </si>
  <si>
    <t>Amaranthus  viridis</t>
  </si>
  <si>
    <t>Guil-Guerrero and Rodriguez-Garcia 1999</t>
  </si>
  <si>
    <t>Blet</t>
  </si>
  <si>
    <t>Chenopodium  album</t>
  </si>
  <si>
    <t>Crithmum  maritimum</t>
  </si>
  <si>
    <t>Rock samphite</t>
  </si>
  <si>
    <t>Plantago  major</t>
  </si>
  <si>
    <t>Verbena  officinalis</t>
  </si>
  <si>
    <t>Vervaine</t>
  </si>
  <si>
    <t>Stenella  coeruleoalba</t>
  </si>
  <si>
    <t>Delphinidae</t>
  </si>
  <si>
    <t>Guitart et al 1999</t>
  </si>
  <si>
    <t>Striped dolphin</t>
  </si>
  <si>
    <t>Hagen et al 1995</t>
  </si>
  <si>
    <t>Euchirella rostromagna</t>
  </si>
  <si>
    <t>Aetideidae</t>
  </si>
  <si>
    <t>Hall et al 2006</t>
  </si>
  <si>
    <t>Blue swimmer crab</t>
  </si>
  <si>
    <t>Taxidea  taxus</t>
  </si>
  <si>
    <t>Mustelidae</t>
  </si>
  <si>
    <t>Harlow and Varnell 1980</t>
  </si>
  <si>
    <t>American badger</t>
  </si>
  <si>
    <t>Ursus   arctos</t>
  </si>
  <si>
    <t>Hissa et al 1998</t>
  </si>
  <si>
    <t>European brown bear</t>
  </si>
  <si>
    <t>Magicicada  septendecim</t>
  </si>
  <si>
    <t>Hobak et al 1999</t>
  </si>
  <si>
    <t>Pharaoh cicada</t>
  </si>
  <si>
    <t>Camelus  dromedarius</t>
  </si>
  <si>
    <t>Camelidae</t>
  </si>
  <si>
    <t>Hoffman 2008</t>
  </si>
  <si>
    <t>dromedary</t>
  </si>
  <si>
    <t>Hydrochoerus  hydrochaeris</t>
  </si>
  <si>
    <t>Hydrochaeridae</t>
  </si>
  <si>
    <t>Capybara</t>
  </si>
  <si>
    <t>Lama  glama</t>
  </si>
  <si>
    <t>Llama</t>
  </si>
  <si>
    <t>coypu</t>
  </si>
  <si>
    <t>Hoffman and Eichenberger 1997</t>
  </si>
  <si>
    <t>Thalassiosira sp.</t>
  </si>
  <si>
    <t>Antidorcas  marsupialis</t>
  </si>
  <si>
    <t>Hoffman et al 2007</t>
  </si>
  <si>
    <t>Springbok</t>
  </si>
  <si>
    <t xml:space="preserve">Hoffman and Eichenberger 1997  </t>
  </si>
  <si>
    <t>Bathybiaster vexillifer</t>
  </si>
  <si>
    <t>Astropectinidae</t>
  </si>
  <si>
    <t>Howell et al 2003</t>
  </si>
  <si>
    <t>Brisinga endecacnemos</t>
  </si>
  <si>
    <t>Brisingida</t>
  </si>
  <si>
    <t>Brisingidae</t>
  </si>
  <si>
    <t>Brisingella coronata</t>
  </si>
  <si>
    <t>Dytaster  grandis</t>
  </si>
  <si>
    <t>Freyella elegans</t>
  </si>
  <si>
    <t>Freyellidae</t>
  </si>
  <si>
    <t>Hymenaster membranaceus</t>
  </si>
  <si>
    <t>Hyphalaster inermis</t>
  </si>
  <si>
    <t>Porcellanasteridae</t>
  </si>
  <si>
    <t>Styracaster chuni</t>
  </si>
  <si>
    <t>Zoroaster longicauda</t>
  </si>
  <si>
    <t>Forcipulatida</t>
  </si>
  <si>
    <t>Zoroasteridae</t>
  </si>
  <si>
    <t>Amperima  rosea</t>
  </si>
  <si>
    <t>Hudson et al 2004</t>
  </si>
  <si>
    <t>Bathyplotes  natans</t>
  </si>
  <si>
    <t>Deima  validum</t>
  </si>
  <si>
    <t>Coleoptera sp</t>
  </si>
  <si>
    <t>Hughes et al 1994</t>
  </si>
  <si>
    <t>Dictyoptera sp</t>
  </si>
  <si>
    <t>Lycidae</t>
  </si>
  <si>
    <t>Dictyopteran</t>
  </si>
  <si>
    <t>Diptera sp</t>
  </si>
  <si>
    <t>Hemiptera sp</t>
  </si>
  <si>
    <t>Hemipteran</t>
  </si>
  <si>
    <t>Hymenoptera sp</t>
  </si>
  <si>
    <t>Lepidoptera sp</t>
  </si>
  <si>
    <t>Orthoptera sp</t>
  </si>
  <si>
    <t>Tachyglossus  aculeatus</t>
  </si>
  <si>
    <t>Hulbert et al 2008</t>
  </si>
  <si>
    <t>Crassostrea  corteziensis</t>
  </si>
  <si>
    <t>Hurtado et al 2012</t>
  </si>
  <si>
    <t>Oyster</t>
  </si>
  <si>
    <t>Macrotermes  nigeriensis</t>
  </si>
  <si>
    <t>Igwe et al 2011</t>
  </si>
  <si>
    <t>African termite</t>
  </si>
  <si>
    <t>Rangifer articus</t>
  </si>
  <si>
    <t>Innis and Kuhnlein 1987</t>
  </si>
  <si>
    <t>Caribou</t>
  </si>
  <si>
    <t>Thalarctos  maritimus</t>
  </si>
  <si>
    <t>Anadara  broughtonii</t>
  </si>
  <si>
    <t>Arcida</t>
  </si>
  <si>
    <t>Arcidae</t>
  </si>
  <si>
    <t>Isay and Busarova 1984</t>
  </si>
  <si>
    <t>Blood clam</t>
  </si>
  <si>
    <t>Arca  boucardi</t>
  </si>
  <si>
    <t>Bivalve</t>
  </si>
  <si>
    <t>Callista  brevisiphonata</t>
  </si>
  <si>
    <t>Chlamysfarreri  nipponensis</t>
  </si>
  <si>
    <t>Crenomytilus  grayanus</t>
  </si>
  <si>
    <t>Glycymeris  yessoensis</t>
  </si>
  <si>
    <t>Glycymerididae</t>
  </si>
  <si>
    <t>Mactra  sulcataria</t>
  </si>
  <si>
    <t>Mercenaria  stimpsoni</t>
  </si>
  <si>
    <t>Modiolus  difficilis</t>
  </si>
  <si>
    <t>Mya  japonica</t>
  </si>
  <si>
    <t>Myida</t>
  </si>
  <si>
    <t>Myidae</t>
  </si>
  <si>
    <t>Mytilus  edulis</t>
  </si>
  <si>
    <t>Patinopecten  yessoensis</t>
  </si>
  <si>
    <t>Peronidia  venulosa</t>
  </si>
  <si>
    <t>Spisula  sachalinensi</t>
  </si>
  <si>
    <t>Swiftopecten  swifti</t>
  </si>
  <si>
    <t>Phoca vitulina</t>
  </si>
  <si>
    <t>Iverson et al 1997</t>
  </si>
  <si>
    <t>Berryteuthis magister</t>
  </si>
  <si>
    <t>Gonatidae</t>
  </si>
  <si>
    <t>Iverson et al 2002</t>
  </si>
  <si>
    <t>Squid- Magister armhook</t>
  </si>
  <si>
    <t>Gonatidae sp.</t>
  </si>
  <si>
    <t>Squid- Armhook squid</t>
  </si>
  <si>
    <t>Octopus sp.</t>
  </si>
  <si>
    <t>Octopus</t>
  </si>
  <si>
    <t>Rossia pacifica pacifica</t>
  </si>
  <si>
    <t>Sepiolidae</t>
  </si>
  <si>
    <t>Squid- North Pacific bobtail</t>
  </si>
  <si>
    <t>Pandalus  sp.</t>
  </si>
  <si>
    <t xml:space="preserve"> </t>
  </si>
  <si>
    <t>Ammodytes  hexapterus</t>
  </si>
  <si>
    <t>Ammodytidae</t>
  </si>
  <si>
    <t>Pacific sandlance</t>
  </si>
  <si>
    <t>Anoplopoma fimbria</t>
  </si>
  <si>
    <t>Anoplopomatidae</t>
  </si>
  <si>
    <t>Black cod</t>
  </si>
  <si>
    <t>Clupea  harengus pallasi</t>
  </si>
  <si>
    <t>Pacific herring</t>
  </si>
  <si>
    <t>Cottidae sp.</t>
  </si>
  <si>
    <t>Sculpins</t>
  </si>
  <si>
    <t>Gadus  microcephalus</t>
  </si>
  <si>
    <t>Pacific cod</t>
  </si>
  <si>
    <t>Glyptocephalus  zachirus</t>
  </si>
  <si>
    <t>Rex sole</t>
  </si>
  <si>
    <t>Hexagrammos  sp.</t>
  </si>
  <si>
    <t>Hexagrammidae</t>
  </si>
  <si>
    <t>Greenlings</t>
  </si>
  <si>
    <t>Hippoglossoides  elassodon</t>
  </si>
  <si>
    <t>Flathead sole</t>
  </si>
  <si>
    <t>Hippoglossus  stenolepis</t>
  </si>
  <si>
    <t>Halibut</t>
  </si>
  <si>
    <t>Lepidopsetta  bilineata</t>
  </si>
  <si>
    <t>Rock sole</t>
  </si>
  <si>
    <t>Limanda  aspera</t>
  </si>
  <si>
    <t>Yellowfin sole</t>
  </si>
  <si>
    <t>Microgadus  proximus</t>
  </si>
  <si>
    <t>Pacific tomcod</t>
  </si>
  <si>
    <t>Oncorhynchus  gorbuscha</t>
  </si>
  <si>
    <t>Pink salmon</t>
  </si>
  <si>
    <t>Oncorhynchus  keta</t>
  </si>
  <si>
    <t>Chum salmon</t>
  </si>
  <si>
    <t>Osmerus  mordax</t>
  </si>
  <si>
    <t>Rainbow smelt</t>
  </si>
  <si>
    <t xml:space="preserve">Sebastes sp. </t>
  </si>
  <si>
    <t>Rock fishes</t>
  </si>
  <si>
    <t>Thaleichthys  pacificus</t>
  </si>
  <si>
    <t>Eulachon</t>
  </si>
  <si>
    <t>Theragra  chalcogramma</t>
  </si>
  <si>
    <t>Walleye pollock</t>
  </si>
  <si>
    <t>Iverson et al 2007</t>
  </si>
  <si>
    <t>Cladophora albida</t>
  </si>
  <si>
    <t>Jaimeson and Reid 1972</t>
  </si>
  <si>
    <t>Cladophora rupestris</t>
  </si>
  <si>
    <t>Enteromorpha compressa</t>
  </si>
  <si>
    <t>Enteromorpha intestinalis</t>
  </si>
  <si>
    <t>Ulva Iactuca</t>
  </si>
  <si>
    <t>James et al 2012</t>
  </si>
  <si>
    <t>Holothuria  sp</t>
  </si>
  <si>
    <t>Jeong et al 1998</t>
  </si>
  <si>
    <t>Turban shell</t>
  </si>
  <si>
    <t>Whelk</t>
  </si>
  <si>
    <t>Abalone</t>
  </si>
  <si>
    <t>Murex</t>
  </si>
  <si>
    <t>Triton</t>
  </si>
  <si>
    <t>Sea hare</t>
  </si>
  <si>
    <t>Babyneck clam</t>
  </si>
  <si>
    <t>Cockle</t>
  </si>
  <si>
    <t>Purplish</t>
  </si>
  <si>
    <t>Korean scallop</t>
  </si>
  <si>
    <t>Gaper</t>
  </si>
  <si>
    <t>Venus clam</t>
  </si>
  <si>
    <t>Tellin</t>
  </si>
  <si>
    <t>Pen shell</t>
  </si>
  <si>
    <t>Ark shell</t>
  </si>
  <si>
    <t>mytilus sp</t>
  </si>
  <si>
    <t>Jiang et al 2004</t>
  </si>
  <si>
    <t>Austrocochlea  constricta</t>
  </si>
  <si>
    <t>Johns et al 1980</t>
  </si>
  <si>
    <t>Cellana  tramoserica</t>
  </si>
  <si>
    <t>Nacellidae</t>
  </si>
  <si>
    <t>Patella  peroni</t>
  </si>
  <si>
    <t>Patelloida  alticostata</t>
  </si>
  <si>
    <t>Lottiidae</t>
  </si>
  <si>
    <t>Poneroplax  costata</t>
  </si>
  <si>
    <t>Chitonida</t>
  </si>
  <si>
    <t>Mopaliidae</t>
  </si>
  <si>
    <t>Siphonaria diemenensis</t>
  </si>
  <si>
    <t>Siphonariida</t>
  </si>
  <si>
    <t>Siphonariidae</t>
  </si>
  <si>
    <t>Subninella  undulata</t>
  </si>
  <si>
    <t>Telescopium  telescopium</t>
  </si>
  <si>
    <t>Potamididae</t>
  </si>
  <si>
    <t>Prorocentrum minimum</t>
  </si>
  <si>
    <t>Jonasdottir et al 1994</t>
  </si>
  <si>
    <t>Jonasdottir et al 1996</t>
  </si>
  <si>
    <t>Heterocapsa triquetra</t>
  </si>
  <si>
    <t>Jonasdottir et al 2009</t>
  </si>
  <si>
    <t>Canis  lupus</t>
  </si>
  <si>
    <t>Canidae</t>
  </si>
  <si>
    <t>Kakela &amp; Hyvarinen 1996a</t>
  </si>
  <si>
    <t>Gray wolf</t>
  </si>
  <si>
    <t>Lutra  lutra</t>
  </si>
  <si>
    <t>European otter</t>
  </si>
  <si>
    <t>Nyctereutes  procyonoldes</t>
  </si>
  <si>
    <t>raccoon dog</t>
  </si>
  <si>
    <t>Ursus  arctos</t>
  </si>
  <si>
    <t>Castor  canadensis</t>
  </si>
  <si>
    <t>Castoridae</t>
  </si>
  <si>
    <t>Kakela &amp; Hyvarinen 1996b</t>
  </si>
  <si>
    <t>Canadian beaver</t>
  </si>
  <si>
    <t>Castor  fiber</t>
  </si>
  <si>
    <t>European beaver</t>
  </si>
  <si>
    <t>Ondatra  zibethicus</t>
  </si>
  <si>
    <t>Cricetidae</t>
  </si>
  <si>
    <t>muskrat</t>
  </si>
  <si>
    <t>Neomys  fodiens</t>
  </si>
  <si>
    <t>Eulipotyphla</t>
  </si>
  <si>
    <t>Soricidae</t>
  </si>
  <si>
    <t>Kakela &amp; Hyvarinen 2002</t>
  </si>
  <si>
    <t>water shrew</t>
  </si>
  <si>
    <t>Sorex  araneus</t>
  </si>
  <si>
    <t>common shrew</t>
  </si>
  <si>
    <t>Kakela et al 1993</t>
  </si>
  <si>
    <t>Mytilus galloprovinciallis</t>
  </si>
  <si>
    <t>Karakoltsidis et al 1995</t>
  </si>
  <si>
    <t>Aristeus antennatus</t>
  </si>
  <si>
    <t>Aristeidae</t>
  </si>
  <si>
    <t>Nephrops  norvegicus</t>
  </si>
  <si>
    <t>Lobster</t>
  </si>
  <si>
    <t>Boops boops</t>
  </si>
  <si>
    <t>Sparidae</t>
  </si>
  <si>
    <t>Bogue (Sea bream)</t>
  </si>
  <si>
    <t>Boops salpa</t>
  </si>
  <si>
    <t>Salema</t>
  </si>
  <si>
    <t>Clupea pilchardus</t>
  </si>
  <si>
    <t>Engraulis encrasicholus</t>
  </si>
  <si>
    <t>Engraulidae</t>
  </si>
  <si>
    <t>Anchovy</t>
  </si>
  <si>
    <t>Euthynnus pelamis</t>
  </si>
  <si>
    <t>Scombridae</t>
  </si>
  <si>
    <t>Skipjack</t>
  </si>
  <si>
    <t>Merlangius merlangus</t>
  </si>
  <si>
    <t>Whiting</t>
  </si>
  <si>
    <t>Mugil  cephalus</t>
  </si>
  <si>
    <t>Mugiliformes</t>
  </si>
  <si>
    <t>Mugilidae</t>
  </si>
  <si>
    <t>Grey mullett</t>
  </si>
  <si>
    <t>Mullus barbatus</t>
  </si>
  <si>
    <t>Mullidae</t>
  </si>
  <si>
    <t>Red mullet</t>
  </si>
  <si>
    <t>Sarda sarda</t>
  </si>
  <si>
    <t>Bonito (Atlantic bonito)</t>
  </si>
  <si>
    <t>Scomber  japonicus colias</t>
  </si>
  <si>
    <t>Chub mackerel</t>
  </si>
  <si>
    <t>Scomber scombrus</t>
  </si>
  <si>
    <t>Mackerel</t>
  </si>
  <si>
    <t>Solea vulgaris</t>
  </si>
  <si>
    <t>Soleidae</t>
  </si>
  <si>
    <t>Sole</t>
  </si>
  <si>
    <t>Spicara vulgaris</t>
  </si>
  <si>
    <t>Centracanthidae</t>
  </si>
  <si>
    <t>Picarel</t>
  </si>
  <si>
    <t>Trachurus trachurus</t>
  </si>
  <si>
    <t>Carangidae</t>
  </si>
  <si>
    <t>Horse mackerel</t>
  </si>
  <si>
    <t>Konowata sp</t>
  </si>
  <si>
    <t>Kasai 2003</t>
  </si>
  <si>
    <t>Stichopus japonicus</t>
  </si>
  <si>
    <t>Calanoides  acutus</t>
  </si>
  <si>
    <t>Kattner and Hagen 1995</t>
  </si>
  <si>
    <t>Calanus  finmarchicus</t>
  </si>
  <si>
    <t>Calanus  glacialis</t>
  </si>
  <si>
    <t>Calanus  hyperboreus</t>
  </si>
  <si>
    <t>Rhincalunus  gigas</t>
  </si>
  <si>
    <t>Kattner and Krause 1989</t>
  </si>
  <si>
    <t>Calanus helgolandicus</t>
  </si>
  <si>
    <t>Pseudocalanus  elongatus</t>
  </si>
  <si>
    <t>Clausocalanidae</t>
  </si>
  <si>
    <t>Clione  limacina</t>
  </si>
  <si>
    <t>Pteropoda</t>
  </si>
  <si>
    <t>Clionidae</t>
  </si>
  <si>
    <t>Kattner et al 1998</t>
  </si>
  <si>
    <t>Naked sea butterfly</t>
  </si>
  <si>
    <t>Limacina  helicina</t>
  </si>
  <si>
    <t>Limacinidae</t>
  </si>
  <si>
    <t>Sea butterfly</t>
  </si>
  <si>
    <t>Limacina  retroversa</t>
  </si>
  <si>
    <t>Megangulus  venulosus</t>
  </si>
  <si>
    <t>Kawashima and Ohnishi 2003</t>
  </si>
  <si>
    <t>Megangulus  zyonoensis</t>
  </si>
  <si>
    <t>Megangulus venulosus</t>
  </si>
  <si>
    <t>Khan et al 2005</t>
  </si>
  <si>
    <t>Chaetopterus cautus</t>
  </si>
  <si>
    <t>Spionida</t>
  </si>
  <si>
    <t>Chaetopteridae</t>
  </si>
  <si>
    <t>Kharlamenko et al 2007</t>
  </si>
  <si>
    <t>Sargassum baccularia</t>
  </si>
  <si>
    <t>Khotimchenko 1991</t>
  </si>
  <si>
    <t>Sargassum cristaefolum</t>
  </si>
  <si>
    <t>Sargassum herklotsii</t>
  </si>
  <si>
    <t>Sargassum microcystum</t>
  </si>
  <si>
    <t>Sargassum miyabei</t>
  </si>
  <si>
    <t>Sargassum pallidum</t>
  </si>
  <si>
    <t>Sargassum turbinariodes</t>
  </si>
  <si>
    <t>Agarum  cribrosum</t>
  </si>
  <si>
    <t>Khotimchenko 1998</t>
  </si>
  <si>
    <t>Alaria  angustata</t>
  </si>
  <si>
    <t>Analipus  japonicus</t>
  </si>
  <si>
    <t>Arthrothamnus  kurilensis</t>
  </si>
  <si>
    <t>Chorda  filum</t>
  </si>
  <si>
    <t>Coccophora  langsdor</t>
  </si>
  <si>
    <t>Costaria  costata</t>
  </si>
  <si>
    <t>Cystoseira  crassipes</t>
  </si>
  <si>
    <t>Desmarestia  ligulata</t>
  </si>
  <si>
    <t>Dictyosiphon  foeniculaceus</t>
  </si>
  <si>
    <t>Fucus  evanescens</t>
  </si>
  <si>
    <t>Laminaria  bongardiana</t>
  </si>
  <si>
    <t>Laminaria  cichorioides</t>
  </si>
  <si>
    <t>Laminaria  japonica</t>
  </si>
  <si>
    <t>Leathesia  diormis</t>
  </si>
  <si>
    <t>Pelvetia wrightii</t>
  </si>
  <si>
    <t>Petalonia  fascia</t>
  </si>
  <si>
    <t>Punctaria  plantaginea</t>
  </si>
  <si>
    <t>Sphaerotreichia  divaricata</t>
  </si>
  <si>
    <t>Illex  illecebrosus</t>
  </si>
  <si>
    <t>Kirsch et al 1998</t>
  </si>
  <si>
    <t>Squid- Northern shortfin squid</t>
  </si>
  <si>
    <t>Atlantic cod</t>
  </si>
  <si>
    <t>Koep et al 2007</t>
  </si>
  <si>
    <t>Phocoena  phocoena</t>
  </si>
  <si>
    <t>Phocoenidae</t>
  </si>
  <si>
    <t>Koopman et al 1996</t>
  </si>
  <si>
    <t>Harbour porpoise</t>
  </si>
  <si>
    <t>Felis  silvestris</t>
  </si>
  <si>
    <t>Felidae</t>
  </si>
  <si>
    <t>Koussoroplis et al 2008</t>
  </si>
  <si>
    <t>European wild cat</t>
  </si>
  <si>
    <t>Martes  foina</t>
  </si>
  <si>
    <t>Stone marten</t>
  </si>
  <si>
    <t>Mustela  lutreola</t>
  </si>
  <si>
    <t>European mink</t>
  </si>
  <si>
    <t>Mustela  putorius</t>
  </si>
  <si>
    <t>European polecat</t>
  </si>
  <si>
    <t>Mustela  vison</t>
  </si>
  <si>
    <t>American mink</t>
  </si>
  <si>
    <t>Aphanius fasciatus</t>
  </si>
  <si>
    <t>Koussoroplis et al 2011</t>
  </si>
  <si>
    <t>Mediterranean kilifish</t>
  </si>
  <si>
    <t>Atherina boyeri</t>
  </si>
  <si>
    <t>Atherinidae</t>
  </si>
  <si>
    <t>Big-scale sand smelt</t>
  </si>
  <si>
    <t>Liza aurata</t>
  </si>
  <si>
    <t>Golden grey mullett</t>
  </si>
  <si>
    <t>Liza ramada</t>
  </si>
  <si>
    <t>Thin lip mullett</t>
  </si>
  <si>
    <t>Liza saliens</t>
  </si>
  <si>
    <t>Leaping mullett</t>
  </si>
  <si>
    <t>Pomatoschistus sp.</t>
  </si>
  <si>
    <t>Gobiidae</t>
  </si>
  <si>
    <t>Gobies</t>
  </si>
  <si>
    <t>Sparus aurata</t>
  </si>
  <si>
    <t>Sea bream</t>
  </si>
  <si>
    <t>Chlorophyta sp</t>
  </si>
  <si>
    <t>Zostera sp</t>
  </si>
  <si>
    <t>Cancer  borealis</t>
  </si>
  <si>
    <t>Kryznowek et al 2006</t>
  </si>
  <si>
    <t>Jonah crab</t>
  </si>
  <si>
    <t>Paralithodes  camtschatica</t>
  </si>
  <si>
    <t>Lithodidae</t>
  </si>
  <si>
    <t>Krzeckowski et al 1971</t>
  </si>
  <si>
    <t>Alaskan king crab</t>
  </si>
  <si>
    <t>Chionoecetes  bairdi</t>
  </si>
  <si>
    <t>Krzeckzowski and Stone 1974</t>
  </si>
  <si>
    <t>Snow crab</t>
  </si>
  <si>
    <t>Phocarctos  hookeri</t>
  </si>
  <si>
    <t>Lambert et al 2012</t>
  </si>
  <si>
    <t>New Zealand sea lion</t>
  </si>
  <si>
    <t>Chionoecetes angulatus</t>
  </si>
  <si>
    <t>Latyshev et al 2009</t>
  </si>
  <si>
    <t>Chionoecetes japonicus</t>
  </si>
  <si>
    <t>Chionoecetes opilio</t>
  </si>
  <si>
    <t>Paralithodes camtschaticus</t>
  </si>
  <si>
    <t>Paralithodes platipus</t>
  </si>
  <si>
    <t>Champsocephalus gunnari</t>
  </si>
  <si>
    <t>Channichthyidae</t>
  </si>
  <si>
    <t>Lea et al 2002</t>
  </si>
  <si>
    <t>Mackerel icefish</t>
  </si>
  <si>
    <t>Electrona carlsbergi</t>
  </si>
  <si>
    <t>Myctophiformes</t>
  </si>
  <si>
    <t>Myctophidae</t>
  </si>
  <si>
    <t>Electron subantarctic lanterfish</t>
  </si>
  <si>
    <t>Electrona subaspera</t>
  </si>
  <si>
    <t>Rough lanternfish</t>
  </si>
  <si>
    <t>Gymnoscopelus fraseri</t>
  </si>
  <si>
    <t>Frasers lantern fish</t>
  </si>
  <si>
    <t>Gymnoscopelus nicholsi</t>
  </si>
  <si>
    <t>Nichol's lanternfish</t>
  </si>
  <si>
    <t>Gymnoscopelus piabilis</t>
  </si>
  <si>
    <t>Southern blacktip lanternfish</t>
  </si>
  <si>
    <t>Protomyctophum  tenisoni</t>
  </si>
  <si>
    <t>Tenisons lanternfish</t>
  </si>
  <si>
    <t>Rangifer tarandus</t>
  </si>
  <si>
    <t>LeBlanc et al 2001</t>
  </si>
  <si>
    <t>Ursus  americana</t>
  </si>
  <si>
    <t>Black bear</t>
  </si>
  <si>
    <t>Ceramium  boydenii</t>
  </si>
  <si>
    <t>Li et al 2002</t>
  </si>
  <si>
    <t>Ceramium  kondoi</t>
  </si>
  <si>
    <t>Colpomenia  sinuosa</t>
  </si>
  <si>
    <t>Corallina  pilulifera</t>
  </si>
  <si>
    <t>Desmarestia  viridis</t>
  </si>
  <si>
    <t>Dictyopteris  divaricata</t>
  </si>
  <si>
    <t>Gelidium  amansii</t>
  </si>
  <si>
    <t>Gloiosiphonia  capillaris</t>
  </si>
  <si>
    <t>Hyalosiphonia  caespitosa</t>
  </si>
  <si>
    <t>Laurencia  okamurai</t>
  </si>
  <si>
    <t>Leathesia  difforme</t>
  </si>
  <si>
    <t>Myelophycus  simplex</t>
  </si>
  <si>
    <t>Polysiphonia  urceolata</t>
  </si>
  <si>
    <t>Rhodomela  confervoides</t>
  </si>
  <si>
    <t>Sargassum  kjellmanianum</t>
  </si>
  <si>
    <t>Sargassum  thunbergii</t>
  </si>
  <si>
    <t>Scytosiphon  lomentarius</t>
  </si>
  <si>
    <t>Ulva  lactuca</t>
  </si>
  <si>
    <t>Ulva  pertusa</t>
  </si>
  <si>
    <t>Liang et al 2006</t>
  </si>
  <si>
    <t>Panulirus  cygnus</t>
  </si>
  <si>
    <t>Palinuridae</t>
  </si>
  <si>
    <t>Limbourn and Nichols 2009</t>
  </si>
  <si>
    <t>Western rock lobster</t>
  </si>
  <si>
    <t>Linchan et al 1999</t>
  </si>
  <si>
    <t>Delphinapterus  leucas</t>
  </si>
  <si>
    <t>Litchfield et al 1971</t>
  </si>
  <si>
    <t>Beluga whale</t>
  </si>
  <si>
    <t>Lockyer et al 1984</t>
  </si>
  <si>
    <t>Nereis  diversicolor</t>
  </si>
  <si>
    <t>Nereididae</t>
  </si>
  <si>
    <t>Luis and Passos 1995</t>
  </si>
  <si>
    <t>Dacus oleae</t>
  </si>
  <si>
    <t>Madariaga et al 1970</t>
  </si>
  <si>
    <t>Olive fruit fly</t>
  </si>
  <si>
    <t>Alaria  esculenta</t>
  </si>
  <si>
    <t>Mai et al 1996</t>
  </si>
  <si>
    <t>Laminaria saccharina</t>
  </si>
  <si>
    <t>Ulva lactuca</t>
  </si>
  <si>
    <t>Bison antiquus</t>
  </si>
  <si>
    <t>Mailaney et al 1999</t>
  </si>
  <si>
    <t>Bison</t>
  </si>
  <si>
    <t>Cow</t>
  </si>
  <si>
    <t>Beaver</t>
  </si>
  <si>
    <t>Sciuridae sp</t>
  </si>
  <si>
    <t>Sciuridae</t>
  </si>
  <si>
    <t>Squirrel</t>
  </si>
  <si>
    <t>Bear</t>
  </si>
  <si>
    <t>Malainey et al 1999</t>
  </si>
  <si>
    <t>chokecherry</t>
  </si>
  <si>
    <t>pincherry</t>
  </si>
  <si>
    <t>gooseberry</t>
  </si>
  <si>
    <t>saskatoon</t>
  </si>
  <si>
    <t>rosehips</t>
  </si>
  <si>
    <t>bearberry</t>
  </si>
  <si>
    <t>blueberry</t>
  </si>
  <si>
    <t>juniper</t>
  </si>
  <si>
    <t>silverberry</t>
  </si>
  <si>
    <t>hawthorn</t>
  </si>
  <si>
    <t>red osier</t>
  </si>
  <si>
    <t>acorn</t>
  </si>
  <si>
    <t>hazelnut</t>
  </si>
  <si>
    <t>redbean</t>
  </si>
  <si>
    <t>vechling</t>
  </si>
  <si>
    <t>marshelder</t>
  </si>
  <si>
    <t>arrowgrass</t>
  </si>
  <si>
    <t>dock</t>
  </si>
  <si>
    <t>goosefoot</t>
  </si>
  <si>
    <t>corn</t>
  </si>
  <si>
    <t>sunflower</t>
  </si>
  <si>
    <t>squash</t>
  </si>
  <si>
    <t>bulrush</t>
  </si>
  <si>
    <t>cattail</t>
  </si>
  <si>
    <t>false solomon's seal</t>
  </si>
  <si>
    <t>fireweed</t>
  </si>
  <si>
    <t>water parsnip</t>
  </si>
  <si>
    <t>jerusalem artichoke</t>
  </si>
  <si>
    <t>giant reed</t>
  </si>
  <si>
    <t>sasparilla</t>
  </si>
  <si>
    <t>wild onion</t>
  </si>
  <si>
    <t>tiger lily</t>
  </si>
  <si>
    <t>calla</t>
  </si>
  <si>
    <t>prairie turnip</t>
  </si>
  <si>
    <t>burred</t>
  </si>
  <si>
    <t>arrowhead</t>
  </si>
  <si>
    <t>wound wart</t>
  </si>
  <si>
    <t>ostrich fern</t>
  </si>
  <si>
    <t>water-hore hound</t>
  </si>
  <si>
    <t>golden rod</t>
  </si>
  <si>
    <t>violet</t>
  </si>
  <si>
    <t>stinging nettle</t>
  </si>
  <si>
    <t>chickweed</t>
  </si>
  <si>
    <t>mare's tail</t>
  </si>
  <si>
    <t xml:space="preserve">Armillaria </t>
  </si>
  <si>
    <t>Mushroom</t>
  </si>
  <si>
    <t xml:space="preserve">Leccinum </t>
  </si>
  <si>
    <t>Fragilidium sp</t>
  </si>
  <si>
    <t>Mansour et al 1999</t>
  </si>
  <si>
    <t>Fragilidium sp.</t>
  </si>
  <si>
    <t>Gymnodinium sp</t>
  </si>
  <si>
    <t>Scrippsiella sp</t>
  </si>
  <si>
    <t>Symbiodinium microadriaticum</t>
  </si>
  <si>
    <t>Maja  brachydactyla</t>
  </si>
  <si>
    <t>Majidae</t>
  </si>
  <si>
    <t>Marquest et al 2010</t>
  </si>
  <si>
    <t>Atlantic spider crab</t>
  </si>
  <si>
    <t>Nitzschia laevis</t>
  </si>
  <si>
    <t>Marshall et al 2002</t>
  </si>
  <si>
    <t>Nitzschia ovalis</t>
  </si>
  <si>
    <t>Martínez-Pita et al 2012</t>
  </si>
  <si>
    <t>Crassostrea  rhizophorae</t>
  </si>
  <si>
    <t>Martino and da Cruz 2004</t>
  </si>
  <si>
    <t>Mangrove oyster</t>
  </si>
  <si>
    <t>Asparagus officinalis</t>
  </si>
  <si>
    <t>Martins et al 2007</t>
  </si>
  <si>
    <t>Asparagus</t>
  </si>
  <si>
    <t>Bryonia alba</t>
  </si>
  <si>
    <t>White Bryony</t>
  </si>
  <si>
    <t>Dioscorea communis</t>
  </si>
  <si>
    <t>Martins et al 2011</t>
  </si>
  <si>
    <t>Black Bryony</t>
  </si>
  <si>
    <t>Caulerpa  lentillifera</t>
  </si>
  <si>
    <t>Matanjun et al 2009</t>
  </si>
  <si>
    <t>Eucheuma cottonii</t>
  </si>
  <si>
    <t>Sargassum  polycystum</t>
  </si>
  <si>
    <t>McMeans et al 2012</t>
  </si>
  <si>
    <t>Amblyraja  hyperborea</t>
  </si>
  <si>
    <t>McMeans et al 2013</t>
  </si>
  <si>
    <t>Arctic kate</t>
  </si>
  <si>
    <t>Amblyraja radiata</t>
  </si>
  <si>
    <t>Starry skate</t>
  </si>
  <si>
    <t>Plaice</t>
  </si>
  <si>
    <t>Reinhardtius  hippoglossoides</t>
  </si>
  <si>
    <t>Somniosus  microcephalus</t>
  </si>
  <si>
    <t>Squaliformes</t>
  </si>
  <si>
    <t>Somniosidae</t>
  </si>
  <si>
    <t>Greenland shark</t>
  </si>
  <si>
    <t>Erignathus  barbatus</t>
  </si>
  <si>
    <t>Bearded seal</t>
  </si>
  <si>
    <t>Thunnus  alalunga</t>
  </si>
  <si>
    <t>Medina et al 1992</t>
  </si>
  <si>
    <t>Albacore tuna</t>
  </si>
  <si>
    <t>Enteroctopus zealandicus</t>
  </si>
  <si>
    <t>Enterocopodidae</t>
  </si>
  <si>
    <t>Meynier et al 2008</t>
  </si>
  <si>
    <t>Octopus- Yellow octopus</t>
  </si>
  <si>
    <t>Metanephrops challengeri</t>
  </si>
  <si>
    <t>Meynier et al 2010</t>
  </si>
  <si>
    <t>Scampi</t>
  </si>
  <si>
    <t>Hemerocoete sp.</t>
  </si>
  <si>
    <t>Percophidae</t>
  </si>
  <si>
    <t>Opalfish</t>
  </si>
  <si>
    <t>Lepidorhynchus denticulatus</t>
  </si>
  <si>
    <t>Macrouridae</t>
  </si>
  <si>
    <t>Javelin</t>
  </si>
  <si>
    <t>Macruronus  novaezelandiae</t>
  </si>
  <si>
    <t>Merlucciidae</t>
  </si>
  <si>
    <t>Hoki</t>
  </si>
  <si>
    <t>Pseudophycis bachus</t>
  </si>
  <si>
    <t>Moridae</t>
  </si>
  <si>
    <t>Red cod</t>
  </si>
  <si>
    <t>Squalus acanthias</t>
  </si>
  <si>
    <t>Squalidae</t>
  </si>
  <si>
    <t>Dogfish</t>
  </si>
  <si>
    <t>Loligo  vulgaris</t>
  </si>
  <si>
    <t>Myopsida</t>
  </si>
  <si>
    <t>Loliginidae</t>
  </si>
  <si>
    <t>Milou et al 2006</t>
  </si>
  <si>
    <t>Squid- European squid</t>
  </si>
  <si>
    <t>Bellamya  bengalensis</t>
  </si>
  <si>
    <t>Architaenioglossa</t>
  </si>
  <si>
    <t>Viviparidae</t>
  </si>
  <si>
    <t>Misra et al 2002</t>
  </si>
  <si>
    <t>Freshwater</t>
  </si>
  <si>
    <t>Pila  globosa</t>
  </si>
  <si>
    <t>Ampullariidae</t>
  </si>
  <si>
    <t>Apple snail</t>
  </si>
  <si>
    <t>Karenia brevis</t>
  </si>
  <si>
    <t>Mooney et al 2007</t>
  </si>
  <si>
    <t>Karenia mikimotoi</t>
  </si>
  <si>
    <t>Karenia papilionacea</t>
  </si>
  <si>
    <t>Karenia umbella</t>
  </si>
  <si>
    <t>Karlodinium sp</t>
  </si>
  <si>
    <t>Karlodinium veneficum</t>
  </si>
  <si>
    <t>Takayama helix</t>
  </si>
  <si>
    <t>Takayama tasmanica</t>
  </si>
  <si>
    <t>Morais et al 1996</t>
  </si>
  <si>
    <t>Mytilus platensis</t>
  </si>
  <si>
    <t>Moreno et al 1980</t>
  </si>
  <si>
    <t>Mourente et al 1990</t>
  </si>
  <si>
    <t>Nitzschia closterium</t>
  </si>
  <si>
    <t>Muller Navarra 2006</t>
  </si>
  <si>
    <t>Nitzschia paleacea</t>
  </si>
  <si>
    <t>Perna  canaliculus</t>
  </si>
  <si>
    <t>Murphy et al 2003</t>
  </si>
  <si>
    <t>Green lipped mussel</t>
  </si>
  <si>
    <t>Murphy et al 2004</t>
  </si>
  <si>
    <t>Martes  zibellina</t>
  </si>
  <si>
    <t>Mustonen and Nieminen 2006</t>
  </si>
  <si>
    <t>Sable</t>
  </si>
  <si>
    <t>Naczk et al 2004</t>
  </si>
  <si>
    <t>Placopecten magellanicus</t>
  </si>
  <si>
    <t>Napolitano and Ackman 1993</t>
  </si>
  <si>
    <t>Sea scallop</t>
  </si>
  <si>
    <t>Navicula sp.</t>
  </si>
  <si>
    <t>Napolitano et al 1990</t>
  </si>
  <si>
    <t>Nitzschia frustulum</t>
  </si>
  <si>
    <t>Placopecten  magellanicus</t>
  </si>
  <si>
    <t>Napolitano et al 1992</t>
  </si>
  <si>
    <t>Giant scallop</t>
  </si>
  <si>
    <t>Isochrysis sp.</t>
  </si>
  <si>
    <t>Narayan et al 2004</t>
  </si>
  <si>
    <t>Artemia sp.</t>
  </si>
  <si>
    <t>Branchiopoda</t>
  </si>
  <si>
    <t>Anostraca</t>
  </si>
  <si>
    <t>Artemiidae</t>
  </si>
  <si>
    <t>Navarro et al 1992</t>
  </si>
  <si>
    <t>Brine shrimp</t>
  </si>
  <si>
    <t>Navarro et al 2003</t>
  </si>
  <si>
    <t>Apis melifera</t>
  </si>
  <si>
    <t>Apidae</t>
  </si>
  <si>
    <t>Nelson et al 1971</t>
  </si>
  <si>
    <t>Honey bee</t>
  </si>
  <si>
    <t>Haliotis  fulgens</t>
  </si>
  <si>
    <t>Nelson et al 2002</t>
  </si>
  <si>
    <t>Green abalone</t>
  </si>
  <si>
    <t>Gymnodinium wilczeki</t>
  </si>
  <si>
    <t>Nichols et al 1984</t>
  </si>
  <si>
    <t>Prorocentrum cordatum</t>
  </si>
  <si>
    <t>Nectocarcinus  integrifons</t>
  </si>
  <si>
    <t>Ovalipidae</t>
  </si>
  <si>
    <t>Nichols et al 1986</t>
  </si>
  <si>
    <t>Phaeocystis pouchetii</t>
  </si>
  <si>
    <t>Nichols et al 1991</t>
  </si>
  <si>
    <t>Penaeus monodon</t>
  </si>
  <si>
    <t>O'Leary and Matthews 1990</t>
  </si>
  <si>
    <t>Tiger prawn</t>
  </si>
  <si>
    <t>Manduca  sexta</t>
  </si>
  <si>
    <t>Sphingidae</t>
  </si>
  <si>
    <t>Ogg &amp; Stanley-Samuelson 1992</t>
  </si>
  <si>
    <t>tobacco hornworm </t>
  </si>
  <si>
    <t>Navicula amphiporora UMACC 239</t>
  </si>
  <si>
    <t>Okoyuma et al 1992</t>
  </si>
  <si>
    <t>Navicula incerta UMACC 249</t>
  </si>
  <si>
    <t>Balaenoptera  acutorostrata</t>
  </si>
  <si>
    <t>Olsen and Grahl-Nielsen 2003</t>
  </si>
  <si>
    <t>Minke whale</t>
  </si>
  <si>
    <t>Durvillaea  antarctica</t>
  </si>
  <si>
    <t>Ortiz et al 2006</t>
  </si>
  <si>
    <t>Eledone  moschata</t>
  </si>
  <si>
    <t>Eledonidae</t>
  </si>
  <si>
    <t>Ozogul et al 2008</t>
  </si>
  <si>
    <t>Octopus- Musky octopus</t>
  </si>
  <si>
    <t>Loligo vulgaris</t>
  </si>
  <si>
    <t>Ozyurt et al 2006</t>
  </si>
  <si>
    <t>Asterias vulgaris</t>
  </si>
  <si>
    <t>Asteriidae</t>
  </si>
  <si>
    <t>Paradis and Ackman 1977</t>
  </si>
  <si>
    <t>Artacama proboscidea</t>
  </si>
  <si>
    <t>Parrish et al 1996</t>
  </si>
  <si>
    <t>Nephtys  ciliata</t>
  </si>
  <si>
    <t>Parrish et al 2012</t>
  </si>
  <si>
    <t>Katsuwonus pelamis</t>
  </si>
  <si>
    <t>Skipjack tuna</t>
  </si>
  <si>
    <t>Passi et al 2002</t>
  </si>
  <si>
    <t>European flat oyster</t>
  </si>
  <si>
    <t>Tapes  decussatus</t>
  </si>
  <si>
    <t>Grooved carpet shell</t>
  </si>
  <si>
    <t>Squilla  mantis</t>
  </si>
  <si>
    <t>Stomatopoda</t>
  </si>
  <si>
    <t>Squillidae</t>
  </si>
  <si>
    <t>Mantis shrimp</t>
  </si>
  <si>
    <t>Aspitrigla  cuculus</t>
  </si>
  <si>
    <t>Triglidae</t>
  </si>
  <si>
    <t>Red gurnard</t>
  </si>
  <si>
    <t>Boops  boops</t>
  </si>
  <si>
    <t>Centracanthus  cirrus</t>
  </si>
  <si>
    <t>Curled picarel</t>
  </si>
  <si>
    <t>Cepola  rubescens</t>
  </si>
  <si>
    <t>Cepolidae</t>
  </si>
  <si>
    <t>Red bandfish</t>
  </si>
  <si>
    <t>Dicentrarchus  labrax</t>
  </si>
  <si>
    <t>European seabass</t>
  </si>
  <si>
    <t>Diplodus  annularis</t>
  </si>
  <si>
    <t>Annular sea bream</t>
  </si>
  <si>
    <t>Lepidorhombus  boscii</t>
  </si>
  <si>
    <t>Scophthalmidae</t>
  </si>
  <si>
    <t>Four spot megrim</t>
  </si>
  <si>
    <t>Lithognatus  marmyrus</t>
  </si>
  <si>
    <t>Striped sea bream</t>
  </si>
  <si>
    <t>Merluccius  merluccius</t>
  </si>
  <si>
    <t>European hake</t>
  </si>
  <si>
    <t>Mullus  barbatus</t>
  </si>
  <si>
    <t>Mullus  surmuletus</t>
  </si>
  <si>
    <t>Striped red mullet</t>
  </si>
  <si>
    <t>Pagellus  erythrinus</t>
  </si>
  <si>
    <t>Common pandora</t>
  </si>
  <si>
    <t>European pilchard</t>
  </si>
  <si>
    <t>Scomber  scombrus</t>
  </si>
  <si>
    <t>Atlantic mackerel</t>
  </si>
  <si>
    <t>Serranus  cabrilla</t>
  </si>
  <si>
    <t>Serranidae</t>
  </si>
  <si>
    <t>Comber</t>
  </si>
  <si>
    <t>Sphyraena  sphyraena</t>
  </si>
  <si>
    <t>Sphyraenidae</t>
  </si>
  <si>
    <t>European barracuda</t>
  </si>
  <si>
    <t>Trachinus  draco</t>
  </si>
  <si>
    <t>Trachinidae</t>
  </si>
  <si>
    <t>Greater weever</t>
  </si>
  <si>
    <t>Trachurus  trachurus</t>
  </si>
  <si>
    <t>Atlantic horse mackerel</t>
  </si>
  <si>
    <t>Trigla  lucerna</t>
  </si>
  <si>
    <t>Tub gurnard</t>
  </si>
  <si>
    <t>Trigla  lyra</t>
  </si>
  <si>
    <t>Piper gurnard</t>
  </si>
  <si>
    <t>Buccinulum corneum</t>
  </si>
  <si>
    <t>Spindle euthria</t>
  </si>
  <si>
    <t>Phyllonotus trunculus</t>
  </si>
  <si>
    <t>Hexaplex trunculum</t>
  </si>
  <si>
    <t>Patil et al 2007</t>
  </si>
  <si>
    <t>Navicula abscondita</t>
  </si>
  <si>
    <t>Navicula biskanteri</t>
  </si>
  <si>
    <t>Pavlova sp</t>
  </si>
  <si>
    <t>Pazos et al 1996</t>
  </si>
  <si>
    <t>Asparagopsis  armata</t>
  </si>
  <si>
    <t>Pereira et al 2012</t>
  </si>
  <si>
    <t>Bornetia  secundiflora</t>
  </si>
  <si>
    <t>Chaetomorpha  sp</t>
  </si>
  <si>
    <t>Cladophora  albida</t>
  </si>
  <si>
    <t>Cladostephus  spongiosus</t>
  </si>
  <si>
    <t>Codium  sp</t>
  </si>
  <si>
    <t>Codium fragile</t>
  </si>
  <si>
    <t>Dictyota  dichotoma</t>
  </si>
  <si>
    <t>Dictyota spiralis</t>
  </si>
  <si>
    <t>Enteromorpha  sp</t>
  </si>
  <si>
    <t>Halopteris  scoparia</t>
  </si>
  <si>
    <t>Jania sp sp</t>
  </si>
  <si>
    <t>Peyssonnelia  sp</t>
  </si>
  <si>
    <t>Pterocladiella  capillacea</t>
  </si>
  <si>
    <t>Sargassum  vulgare</t>
  </si>
  <si>
    <t>Taonia  atomaria</t>
  </si>
  <si>
    <t>Ulva  sp</t>
  </si>
  <si>
    <t>Pernet et al 2003</t>
  </si>
  <si>
    <t>Ancistrocheirus  lesueuri</t>
  </si>
  <si>
    <t>Ancistrocheiridae</t>
  </si>
  <si>
    <t>Pethybridge et al 2010</t>
  </si>
  <si>
    <t>Squid- Sharpear squid</t>
  </si>
  <si>
    <t>Helicobranchia pfefferi</t>
  </si>
  <si>
    <t>Cranchiidae</t>
  </si>
  <si>
    <t>Squid- Bathyscaphoid squid</t>
  </si>
  <si>
    <t>Histioteuthis atlantica</t>
  </si>
  <si>
    <t>Histioteuthidae</t>
  </si>
  <si>
    <t>Squid- Jewel squid</t>
  </si>
  <si>
    <t>Histioteuthis macrohista</t>
  </si>
  <si>
    <t>Lycoteuthis  lorigera</t>
  </si>
  <si>
    <t>Lycoteuthidae</t>
  </si>
  <si>
    <t>Squid- Grimaldi squid</t>
  </si>
  <si>
    <t>Mastigoteuthis  sp.</t>
  </si>
  <si>
    <t>Mastigoteuthidae</t>
  </si>
  <si>
    <t>Squid- Flying squid</t>
  </si>
  <si>
    <t>Mastigoteuthis cf. idioteuthis</t>
  </si>
  <si>
    <t>Nototodarus gould</t>
  </si>
  <si>
    <t>Octopoteuthis megaptera</t>
  </si>
  <si>
    <t>Octopoteuthidae</t>
  </si>
  <si>
    <t>Squid</t>
  </si>
  <si>
    <t>Sepiolidae sp.</t>
  </si>
  <si>
    <t>Squid- Dumpling squid</t>
  </si>
  <si>
    <t>Slosarczykovia circumantarctica</t>
  </si>
  <si>
    <t>Brachioteuthidae</t>
  </si>
  <si>
    <t>Squid- Armed squid</t>
  </si>
  <si>
    <t>Teuthowenia pellucida</t>
  </si>
  <si>
    <t>Squid-Googly eyed squid</t>
  </si>
  <si>
    <t>Todarodes filippovae</t>
  </si>
  <si>
    <t>Squid- Fillipova's squid</t>
  </si>
  <si>
    <t>Acanthephyra sp.</t>
  </si>
  <si>
    <t>Acanthephyridae</t>
  </si>
  <si>
    <t>Euphausia sp.</t>
  </si>
  <si>
    <t>Euphausiaecea</t>
  </si>
  <si>
    <t>Sergia  potens</t>
  </si>
  <si>
    <t>Sergestidae</t>
  </si>
  <si>
    <t>Belachan shrimp</t>
  </si>
  <si>
    <t>Systellaspis  debilis</t>
  </si>
  <si>
    <t>Oplophoridae</t>
  </si>
  <si>
    <t>Deep sea shrimp</t>
  </si>
  <si>
    <t>Apogonops  anomalus</t>
  </si>
  <si>
    <t>Acropomatidae</t>
  </si>
  <si>
    <t>Temperate basses</t>
  </si>
  <si>
    <t>Argyropelecus  gigas</t>
  </si>
  <si>
    <t>Stomiiformes</t>
  </si>
  <si>
    <t>Sternoptychidae</t>
  </si>
  <si>
    <t>Hatchetfishes</t>
  </si>
  <si>
    <t>Astronesthes  sp.</t>
  </si>
  <si>
    <t>Stomiidae</t>
  </si>
  <si>
    <t>Barbed dragonfishes</t>
  </si>
  <si>
    <t>Bathylagus  antarcticus</t>
  </si>
  <si>
    <t>Argentiniformes</t>
  </si>
  <si>
    <t>Bathylagidae</t>
  </si>
  <si>
    <t>Deep sea smelt</t>
  </si>
  <si>
    <t>Chauliodus  sloani</t>
  </si>
  <si>
    <t>Viper fish</t>
  </si>
  <si>
    <t>Coelorinchus  fasciatus</t>
  </si>
  <si>
    <t>Whiptail</t>
  </si>
  <si>
    <t>Diaphus  danae</t>
  </si>
  <si>
    <t>Light fish</t>
  </si>
  <si>
    <t>Diaphus  hudsoni</t>
  </si>
  <si>
    <t>Diaphus  metoploclampus</t>
  </si>
  <si>
    <t>Electrona  risso</t>
  </si>
  <si>
    <t>Chubby flashlight fish</t>
  </si>
  <si>
    <t>Electrona paucirastra</t>
  </si>
  <si>
    <t>Belted lantern fish</t>
  </si>
  <si>
    <t>Emmelichthys  nitidus</t>
  </si>
  <si>
    <t>Emmelichthyidae</t>
  </si>
  <si>
    <t>Rovers</t>
  </si>
  <si>
    <t>Epigonus  robustus</t>
  </si>
  <si>
    <t>Epigonidae</t>
  </si>
  <si>
    <t>Robust cardinalfish</t>
  </si>
  <si>
    <t>Epigonus lenimen</t>
  </si>
  <si>
    <t>Cardinalfish</t>
  </si>
  <si>
    <t>Hygophum  hanseni</t>
  </si>
  <si>
    <t>Hansens lantern fish</t>
  </si>
  <si>
    <t>Lampanyctus australis</t>
  </si>
  <si>
    <t>Southern lantern fish</t>
  </si>
  <si>
    <t>Lampichthys  procerus</t>
  </si>
  <si>
    <t>Blackhead lantern fish</t>
  </si>
  <si>
    <t>Lepidorhynchus  denticulatus</t>
  </si>
  <si>
    <t>Thorntooth grenadier</t>
  </si>
  <si>
    <t>Merluccid hake</t>
  </si>
  <si>
    <t>Maurolicus  australis</t>
  </si>
  <si>
    <t>Bristlemouth</t>
  </si>
  <si>
    <t>Metelectrona  ventralis</t>
  </si>
  <si>
    <t>Flaccid lanternfish</t>
  </si>
  <si>
    <t>Nannobrachium  sp.</t>
  </si>
  <si>
    <t>Lantern fish</t>
  </si>
  <si>
    <t>Nansenia sp.</t>
  </si>
  <si>
    <t>Microstomatidae</t>
  </si>
  <si>
    <t>Pencil smelts</t>
  </si>
  <si>
    <t>Nemichthys  sp.</t>
  </si>
  <si>
    <t>Anguilliformes</t>
  </si>
  <si>
    <t>Nemichthyidae</t>
  </si>
  <si>
    <t>Snipe eel</t>
  </si>
  <si>
    <t>Notacanthus  sexspinis</t>
  </si>
  <si>
    <t>Notacanthiformes</t>
  </si>
  <si>
    <t>Notacanthidae</t>
  </si>
  <si>
    <t>Deep sea spiny eel</t>
  </si>
  <si>
    <t>Persparsia  kopua</t>
  </si>
  <si>
    <t>Platytroctidae</t>
  </si>
  <si>
    <t>Tube shoulders</t>
  </si>
  <si>
    <t>Photichthys  argenteus</t>
  </si>
  <si>
    <t>Phosichthyidae</t>
  </si>
  <si>
    <t>Silver lightfish</t>
  </si>
  <si>
    <t>Protomyctophum  normani</t>
  </si>
  <si>
    <t>Normans lantern fish</t>
  </si>
  <si>
    <t>Scopelosaurus  sp.</t>
  </si>
  <si>
    <t>Aulopiformes</t>
  </si>
  <si>
    <t>Notosudidae</t>
  </si>
  <si>
    <t>Wary fishes</t>
  </si>
  <si>
    <t>Stomias  boa</t>
  </si>
  <si>
    <t>Scaly dragonfish</t>
  </si>
  <si>
    <t>Symbolophorus  barnardi</t>
  </si>
  <si>
    <t>Barnards lantern fish</t>
  </si>
  <si>
    <t>Symbolophorus  boops</t>
  </si>
  <si>
    <t>Spotfish lantern fish</t>
  </si>
  <si>
    <t>Thyrsites  atun</t>
  </si>
  <si>
    <t>Gempylidae</t>
  </si>
  <si>
    <t>Snake mackerel</t>
  </si>
  <si>
    <t>Tubbia  tasmanica</t>
  </si>
  <si>
    <t>Centroloiphidae</t>
  </si>
  <si>
    <t>Trevallas</t>
  </si>
  <si>
    <t>Winteria  telescopa</t>
  </si>
  <si>
    <t>Opisthoproctidae</t>
  </si>
  <si>
    <t>Spookfish</t>
  </si>
  <si>
    <t>Woodsia  meyerwaardeni</t>
  </si>
  <si>
    <t>Austral lightfish</t>
  </si>
  <si>
    <t>Gonatus antarcticus</t>
  </si>
  <si>
    <t>Phillips et al 2002</t>
  </si>
  <si>
    <t>Squid- Gonatidae</t>
  </si>
  <si>
    <t>Moroteuthis robsoni</t>
  </si>
  <si>
    <t>Onychoteuthidae</t>
  </si>
  <si>
    <t>Squid-  Rugose Hooked Squid</t>
  </si>
  <si>
    <t>Sepioteuthis australis</t>
  </si>
  <si>
    <t>Squid- Reef squid</t>
  </si>
  <si>
    <t>Todarodes sp.</t>
  </si>
  <si>
    <t>Euphausia lucens</t>
  </si>
  <si>
    <t>Phillips et al 2003</t>
  </si>
  <si>
    <t>Munida  gregaria</t>
  </si>
  <si>
    <t>Munididae</t>
  </si>
  <si>
    <t>Squat lobster</t>
  </si>
  <si>
    <t>Themisto  guadichaudii</t>
  </si>
  <si>
    <t>Hyperiidae</t>
  </si>
  <si>
    <t>Thymops  birsteini</t>
  </si>
  <si>
    <t>Patagonian lobsterette</t>
  </si>
  <si>
    <t>Arctozenus  risso</t>
  </si>
  <si>
    <t>Paarlepididae</t>
  </si>
  <si>
    <t>Spotted barracudina</t>
  </si>
  <si>
    <t>Gymnoscopelus bolini</t>
  </si>
  <si>
    <t>Grand lanternfish</t>
  </si>
  <si>
    <t>Icichthys australis</t>
  </si>
  <si>
    <t>Southern driftfish</t>
  </si>
  <si>
    <t>Paradiplospinus  gracilis</t>
  </si>
  <si>
    <t>Slender escolar</t>
  </si>
  <si>
    <t>Photichthys argenteus</t>
  </si>
  <si>
    <t>Salilota  australis</t>
  </si>
  <si>
    <t>Tadpole codling</t>
  </si>
  <si>
    <t>Moroteuthis  ingens</t>
  </si>
  <si>
    <t>Phillips et al 2003a</t>
  </si>
  <si>
    <t>Squid- Greater hooked squid</t>
  </si>
  <si>
    <t xml:space="preserve">Phillips et al 2003b </t>
  </si>
  <si>
    <t>Phillips et al 2006</t>
  </si>
  <si>
    <t>Hinnites multirugosus</t>
  </si>
  <si>
    <t>Phleger et al 1978</t>
  </si>
  <si>
    <t>Rocky scallop</t>
  </si>
  <si>
    <t>Alvinella  caudata</t>
  </si>
  <si>
    <t>Alvinellidae</t>
  </si>
  <si>
    <t>Phleger et al 2005</t>
  </si>
  <si>
    <t>Alvinella  pompejana</t>
  </si>
  <si>
    <t>Hesiolyra bergii</t>
  </si>
  <si>
    <t>Hesionidae</t>
  </si>
  <si>
    <t>Paralvinella grasslei</t>
  </si>
  <si>
    <t>Citellus tridecemlineatus</t>
  </si>
  <si>
    <t>Platner et al 1972</t>
  </si>
  <si>
    <t>Ground squirrel</t>
  </si>
  <si>
    <t>Chlamys  tehuelcha</t>
  </si>
  <si>
    <t>Pollero et al 1979</t>
  </si>
  <si>
    <t>Pomerleau et al 2014</t>
  </si>
  <si>
    <t>Pond et al 1992</t>
  </si>
  <si>
    <t>Protis  hydrothermica</t>
  </si>
  <si>
    <t>Sabellida</t>
  </si>
  <si>
    <t>Serpulidae</t>
  </si>
  <si>
    <t>Pond et al 2002</t>
  </si>
  <si>
    <t>Tube worm</t>
  </si>
  <si>
    <t>Ridgeia  piscesae</t>
  </si>
  <si>
    <t>Siboglinidae</t>
  </si>
  <si>
    <t>Pond et al 2005</t>
  </si>
  <si>
    <t>Prato et al 2010</t>
  </si>
  <si>
    <t>Coscinodiscus eccentricus</t>
  </si>
  <si>
    <t>Pugh 1971</t>
  </si>
  <si>
    <t>Brachytrupes  portentosus</t>
  </si>
  <si>
    <t>Raksakantong et al 2010</t>
  </si>
  <si>
    <t>Short tailed cricket</t>
  </si>
  <si>
    <t>Copris nevinsoni</t>
  </si>
  <si>
    <t>Scarabaeidae</t>
  </si>
  <si>
    <t>Dung beetle</t>
  </si>
  <si>
    <t>Holotrichia sp</t>
  </si>
  <si>
    <t>June beetle</t>
  </si>
  <si>
    <t>Meimuna  opalifera</t>
  </si>
  <si>
    <t>Cicada</t>
  </si>
  <si>
    <t>Oecophylla  smaragdina</t>
  </si>
  <si>
    <t>Queen caste</t>
  </si>
  <si>
    <t>Weaver ant</t>
  </si>
  <si>
    <t>Termes  sp</t>
  </si>
  <si>
    <t>Termite</t>
  </si>
  <si>
    <t>Tessaratoma  papillosa</t>
  </si>
  <si>
    <t>Tessaratomidae</t>
  </si>
  <si>
    <t>Longan stink bug</t>
  </si>
  <si>
    <t>Razmaite et al 2011</t>
  </si>
  <si>
    <t>Chaetoceros sp</t>
  </si>
  <si>
    <t>Reitan et al 1994</t>
  </si>
  <si>
    <t>Renaud et al 1991</t>
  </si>
  <si>
    <t>Renaud et al 1999</t>
  </si>
  <si>
    <t>Unidentified NA</t>
  </si>
  <si>
    <t>Chaetoceros sp. CS256</t>
  </si>
  <si>
    <t>Renaud et al 2002</t>
  </si>
  <si>
    <t>Chaetoceros sp. CS257</t>
  </si>
  <si>
    <t>Chaetoceros sp. CS258</t>
  </si>
  <si>
    <t>Chaetoceros sp. CS259</t>
  </si>
  <si>
    <t>Chaetoceros sp. CS260</t>
  </si>
  <si>
    <t>Isochrysis sp. T.ISO</t>
  </si>
  <si>
    <t>Isochrysis sp.PS11</t>
  </si>
  <si>
    <t>Prymnesiophyte sp. NT19</t>
  </si>
  <si>
    <t>Cleistostoma  edwardsii</t>
  </si>
  <si>
    <t>Camptandriidae</t>
  </si>
  <si>
    <t>Richoux and Froneman 2008</t>
  </si>
  <si>
    <t>Cyclograpsus  punctatus</t>
  </si>
  <si>
    <t>Shore crab</t>
  </si>
  <si>
    <t>Hymenosoma  orbiculare</t>
  </si>
  <si>
    <t>Hymenosomatidae</t>
  </si>
  <si>
    <t>Crown crab</t>
  </si>
  <si>
    <t>Palaemon  peringueyi</t>
  </si>
  <si>
    <t>Sesarma  catenata</t>
  </si>
  <si>
    <t>Sesarmidae</t>
  </si>
  <si>
    <t>Sesarma  eulimene</t>
  </si>
  <si>
    <t>Upogebia  africana</t>
  </si>
  <si>
    <t>Upogebiidae</t>
  </si>
  <si>
    <t>Mud shrimp</t>
  </si>
  <si>
    <t>Macroalgal mats</t>
  </si>
  <si>
    <t>Riparian plants</t>
  </si>
  <si>
    <t>Chenolea diffusa</t>
  </si>
  <si>
    <t>Codium  sp.</t>
  </si>
  <si>
    <t>Spartina maritima</t>
  </si>
  <si>
    <t>Small cordgrass</t>
  </si>
  <si>
    <t>Zostera capensis</t>
  </si>
  <si>
    <t>Mysis  mixta</t>
  </si>
  <si>
    <t>Richoux et al 2005</t>
  </si>
  <si>
    <t>Mysis</t>
  </si>
  <si>
    <t>Roberts 1968</t>
  </si>
  <si>
    <t>Rhincodon  typus</t>
  </si>
  <si>
    <t>Orectolobiformes</t>
  </si>
  <si>
    <t>Rhincodontidae</t>
  </si>
  <si>
    <t>Rohner et al 2013</t>
  </si>
  <si>
    <t>Whale shark</t>
  </si>
  <si>
    <t>Rosa and Nunes 2003</t>
  </si>
  <si>
    <t>Red shrimp</t>
  </si>
  <si>
    <t>Norway lobster</t>
  </si>
  <si>
    <t>Parapenaeus longirostris</t>
  </si>
  <si>
    <t>Pink shrimp</t>
  </si>
  <si>
    <t>Octopus  defilippi</t>
  </si>
  <si>
    <t>Rosa et al 2004</t>
  </si>
  <si>
    <t>Octopus- Atlantic longarm octopus</t>
  </si>
  <si>
    <t>Architeuthis sp.</t>
  </si>
  <si>
    <t>Architeuthidae</t>
  </si>
  <si>
    <t>Rosa et al 2005</t>
  </si>
  <si>
    <t>Squid- Giant squid</t>
  </si>
  <si>
    <t>Ruchonnet et al 2006</t>
  </si>
  <si>
    <t>Odocoileus  virginianus</t>
  </si>
  <si>
    <t>Rule and McCormick 1998</t>
  </si>
  <si>
    <t>White-tailed deer</t>
  </si>
  <si>
    <t>Rule et al 2002</t>
  </si>
  <si>
    <t>Acheta  confirmata</t>
  </si>
  <si>
    <t>Rumpold et al 2013</t>
  </si>
  <si>
    <t>Crickets/grasshoppers</t>
  </si>
  <si>
    <t>Acheta  testacea</t>
  </si>
  <si>
    <t>Agonoscelis  pubescens</t>
  </si>
  <si>
    <t>True bug</t>
  </si>
  <si>
    <t>Antheraea  pernyi</t>
  </si>
  <si>
    <t>Moths/butterflies</t>
  </si>
  <si>
    <t>Aspongopus  viduatus</t>
  </si>
  <si>
    <t>Dinidoridae</t>
  </si>
  <si>
    <t>Bombyx  mori</t>
  </si>
  <si>
    <t>Carebara  vidua</t>
  </si>
  <si>
    <t>Bees/ants</t>
  </si>
  <si>
    <t>Chondracis  roseapbrunner</t>
  </si>
  <si>
    <t>Beetle/grubs</t>
  </si>
  <si>
    <t>Copris  nevinsoni</t>
  </si>
  <si>
    <t>Cybister  limbatus</t>
  </si>
  <si>
    <t>Dytiscidae</t>
  </si>
  <si>
    <t xml:space="preserve">Diptera </t>
  </si>
  <si>
    <t>Fly</t>
  </si>
  <si>
    <t>Gryllotalpa  africana</t>
  </si>
  <si>
    <t>Helicopris  bucephalus</t>
  </si>
  <si>
    <t>Holotrichia  sp.</t>
  </si>
  <si>
    <t>Holotrichia sp sp.</t>
  </si>
  <si>
    <t>Homorocoryphus  nitidulus</t>
  </si>
  <si>
    <t>Tettigoniidae</t>
  </si>
  <si>
    <t>Hydrous  cavistanum</t>
  </si>
  <si>
    <t>Hydrophilidae</t>
  </si>
  <si>
    <t>Imbrasia  belina</t>
  </si>
  <si>
    <t>Imbrasia  epimethea</t>
  </si>
  <si>
    <t>Imbrasia  ertli</t>
  </si>
  <si>
    <t>Imbrasia  oyemensis</t>
  </si>
  <si>
    <t>Imbrasia  truncata</t>
  </si>
  <si>
    <t>Lethocerus  indicus</t>
  </si>
  <si>
    <t>Belostomatidae</t>
  </si>
  <si>
    <t>Liatongus  rhadamitus</t>
  </si>
  <si>
    <t>Termites</t>
  </si>
  <si>
    <t>Meimuna opalifera</t>
  </si>
  <si>
    <t>Nudaurelia  oyemensis</t>
  </si>
  <si>
    <t>Onitis  spp</t>
  </si>
  <si>
    <t>Onthophagus  mouhoti</t>
  </si>
  <si>
    <t>Onthophagus  seniculus</t>
  </si>
  <si>
    <t>Oryctes  owariensis</t>
  </si>
  <si>
    <t>Oryctes  rhinoceros</t>
  </si>
  <si>
    <t>Polyrhachis  vicina</t>
  </si>
  <si>
    <t>Rhynchophorus  phoenicis</t>
  </si>
  <si>
    <t>Rhynchophorus phoenicis</t>
  </si>
  <si>
    <t>Ruspolia  differens</t>
  </si>
  <si>
    <t>Samia  ricinii</t>
  </si>
  <si>
    <t>Termes sp</t>
  </si>
  <si>
    <t>Tesseratoma  papillosa</t>
  </si>
  <si>
    <t>Ommastrephes bartramii</t>
  </si>
  <si>
    <t>Saio and Ishikawa 2012</t>
  </si>
  <si>
    <t>Squid- Neon flying squid</t>
  </si>
  <si>
    <t>Turbo  cornutus</t>
  </si>
  <si>
    <t>Saito and Aono 2014</t>
  </si>
  <si>
    <t>Horned turban</t>
  </si>
  <si>
    <t>Sus  scrofa</t>
  </si>
  <si>
    <t>Sales and Kotrba 2013</t>
  </si>
  <si>
    <t>Wild boar</t>
  </si>
  <si>
    <t>Salman et al 2007</t>
  </si>
  <si>
    <t>Saccorhiza polyschides</t>
  </si>
  <si>
    <t>Sanchez-Machado et al 2004</t>
  </si>
  <si>
    <t>Himanthalia elongata</t>
  </si>
  <si>
    <t>Laminaria ochroleuca</t>
  </si>
  <si>
    <t>Undaria pinnatifida</t>
  </si>
  <si>
    <t>Palmaria sp.</t>
  </si>
  <si>
    <t>Porphyra sp.</t>
  </si>
  <si>
    <t>Pavlova sp.</t>
  </si>
  <si>
    <t>Santiago-Vazquez and Jacobs 2005</t>
  </si>
  <si>
    <t xml:space="preserve">Santiago-Vazquez and Jacobs 2005   </t>
  </si>
  <si>
    <t>Meganyctiphanes  norvegica</t>
  </si>
  <si>
    <t>Sargent and Falk-Petersen 1981</t>
  </si>
  <si>
    <t>Thysanoessa  raschi</t>
  </si>
  <si>
    <t>Thysanoessa  inermis</t>
  </si>
  <si>
    <t>Sargent and Falk-Petersen 1983</t>
  </si>
  <si>
    <t>Chaetoceros  wighamii</t>
  </si>
  <si>
    <t>Schwenk et al 2013</t>
  </si>
  <si>
    <t>Scrippsiella hangoei</t>
  </si>
  <si>
    <t>Thalassiosira baltica</t>
  </si>
  <si>
    <t>Paracentrotus  lividus</t>
  </si>
  <si>
    <t>Echinoidea</t>
  </si>
  <si>
    <t>Camarodonta</t>
  </si>
  <si>
    <t>Parechinidae</t>
  </si>
  <si>
    <t>Serrazanetti et al 1995</t>
  </si>
  <si>
    <t>Purple sea urchin</t>
  </si>
  <si>
    <t>Navicula jeffreyi</t>
  </si>
  <si>
    <t>Shamsudin et al 1992</t>
  </si>
  <si>
    <t>Skeletonema sp.</t>
  </si>
  <si>
    <t>Siero et al 2006</t>
  </si>
  <si>
    <t>Sihamala et al 2010</t>
  </si>
  <si>
    <t>Thai red ants</t>
  </si>
  <si>
    <t>Oecophylla smaragdina</t>
  </si>
  <si>
    <t>Edible (Thai) Red Ants</t>
  </si>
  <si>
    <t>Wenzhou black ants</t>
  </si>
  <si>
    <t>Guizhou black ants</t>
  </si>
  <si>
    <t>Polyrhachis vicina</t>
  </si>
  <si>
    <t>Edible (Guizhou) Blank Ants</t>
  </si>
  <si>
    <t>Edible (Wenzhou) Blank Ants</t>
  </si>
  <si>
    <t>Silina and Zhukova 2007</t>
  </si>
  <si>
    <t>Scallop</t>
  </si>
  <si>
    <t>Eledone moschata</t>
  </si>
  <si>
    <t>Sinanoglou and Miniadis-Meimaroglou 1999</t>
  </si>
  <si>
    <t>Todarodes  sagittatus</t>
  </si>
  <si>
    <t>Squid- European flying squid</t>
  </si>
  <si>
    <t>Chaetoceros simplex</t>
  </si>
  <si>
    <t>Skerratt et al 1998</t>
  </si>
  <si>
    <t>Odontella weissflogii</t>
  </si>
  <si>
    <t>Phaeocystis antarctica</t>
  </si>
  <si>
    <t>Odobenus  rosmarus</t>
  </si>
  <si>
    <t>Odobenidae</t>
  </si>
  <si>
    <t>Skoglund et al 2010</t>
  </si>
  <si>
    <t>Atlantic walrus</t>
  </si>
  <si>
    <t>Delphinus sp</t>
  </si>
  <si>
    <t>Smith and Worthy 2006</t>
  </si>
  <si>
    <t>Dolphin</t>
  </si>
  <si>
    <t>Soppela and Nieminen 2002</t>
  </si>
  <si>
    <t>Reindeer</t>
  </si>
  <si>
    <t>Soudant et al 1999</t>
  </si>
  <si>
    <t>Lymantria dispar</t>
  </si>
  <si>
    <t>Lymantriidae</t>
  </si>
  <si>
    <t>Stanley-Samuelson et al 1992</t>
  </si>
  <si>
    <t>Gypsy moth</t>
  </si>
  <si>
    <t>Hemigrapsus  lobulatus</t>
  </si>
  <si>
    <t>Stevens et al 2015</t>
  </si>
  <si>
    <t>Varunid crab</t>
  </si>
  <si>
    <t>Neoverruca sp.</t>
  </si>
  <si>
    <t>Sessilia</t>
  </si>
  <si>
    <t>Neoverrucidae</t>
  </si>
  <si>
    <t>Barnacles</t>
  </si>
  <si>
    <t>Ophiuroidea sp</t>
  </si>
  <si>
    <t>Basket star</t>
  </si>
  <si>
    <t>Stygiopontius  sp.</t>
  </si>
  <si>
    <t>Siphonostomatoida</t>
  </si>
  <si>
    <t>Dirivultidae</t>
  </si>
  <si>
    <t>Lolliguncula  brevis</t>
  </si>
  <si>
    <t>Stowasser et al 2006</t>
  </si>
  <si>
    <t>Squid- Atlantic brief squid</t>
  </si>
  <si>
    <t>Cyprinodon variegatus</t>
  </si>
  <si>
    <t>Silverside</t>
  </si>
  <si>
    <t>Striped mullet</t>
  </si>
  <si>
    <t>Poecilia latipinna</t>
  </si>
  <si>
    <t>Sailfin molly</t>
  </si>
  <si>
    <t>Antimora rostrata</t>
  </si>
  <si>
    <t>Stowasser et al 2009</t>
  </si>
  <si>
    <t>Blue antimora</t>
  </si>
  <si>
    <t>Coryphaenoides  rupestris</t>
  </si>
  <si>
    <t>Rock (roundhouse) grenadier</t>
  </si>
  <si>
    <t>Coryphaenoides armatus</t>
  </si>
  <si>
    <t>Abyssal grenadier</t>
  </si>
  <si>
    <t>Coryphaenoides guentheri</t>
  </si>
  <si>
    <t>Gunthers grenadier</t>
  </si>
  <si>
    <t>Lepidion eques</t>
  </si>
  <si>
    <t>North Atlantic codling</t>
  </si>
  <si>
    <t>Stubing et al 2003</t>
  </si>
  <si>
    <t>Su et al 2009</t>
  </si>
  <si>
    <t>Juglans mandshurica</t>
  </si>
  <si>
    <t>Sun et al</t>
  </si>
  <si>
    <t>Manchurian Walnut</t>
  </si>
  <si>
    <t>Evening primose</t>
  </si>
  <si>
    <t>Perilla  frutescens</t>
  </si>
  <si>
    <t>Purple Perilla</t>
  </si>
  <si>
    <t>Pinus koraiensis</t>
  </si>
  <si>
    <t>Korean Pine</t>
  </si>
  <si>
    <t>Sambucus williamsii</t>
  </si>
  <si>
    <t>Elderberry</t>
  </si>
  <si>
    <t>Actinopyga lecanora</t>
  </si>
  <si>
    <t>Svetashev et al 1991</t>
  </si>
  <si>
    <t>Bohadschia argus</t>
  </si>
  <si>
    <t>Euapta fraudatrix</t>
  </si>
  <si>
    <t>Euapta godeffroyi</t>
  </si>
  <si>
    <t>Holothuria atra</t>
  </si>
  <si>
    <t>Holothuria impatiens</t>
  </si>
  <si>
    <t>Holothuria leucospilota</t>
  </si>
  <si>
    <t>Holothuria moebii</t>
  </si>
  <si>
    <t>Holothuria pardalis</t>
  </si>
  <si>
    <t>Pearsonothuria graeffei</t>
  </si>
  <si>
    <t>Stichopus chloronotus</t>
  </si>
  <si>
    <t>Strongylocentrotus droebachiensis</t>
  </si>
  <si>
    <t>Echinoida</t>
  </si>
  <si>
    <t>Strongylocentrotidae</t>
  </si>
  <si>
    <t>Tagaki et al 1979</t>
  </si>
  <si>
    <t>Atlantic sea urchin</t>
  </si>
  <si>
    <t>Tagaki et al 1996</t>
  </si>
  <si>
    <t>Synedra sp</t>
  </si>
  <si>
    <t>Taipale et al 2013</t>
  </si>
  <si>
    <t>Phaeocystis globosa</t>
  </si>
  <si>
    <t>Tang 2001</t>
  </si>
  <si>
    <t>Perna canaliculus</t>
  </si>
  <si>
    <t>Taylor and Savage 2006</t>
  </si>
  <si>
    <t>Chlamys  varia</t>
  </si>
  <si>
    <t>Telahigue et al 2010</t>
  </si>
  <si>
    <t>Flexopecten  glaber</t>
  </si>
  <si>
    <t>Pecten  jacobaeus</t>
  </si>
  <si>
    <t>Teoh et al 2013</t>
  </si>
  <si>
    <t>Thiemann et al 2008</t>
  </si>
  <si>
    <t>Beluga</t>
  </si>
  <si>
    <t>Monodon  monoceros</t>
  </si>
  <si>
    <t>Narwhal</t>
  </si>
  <si>
    <t>Chironomus  sp.</t>
  </si>
  <si>
    <t>Thompson 1973</t>
  </si>
  <si>
    <t>Bees/wasps/ants</t>
  </si>
  <si>
    <t>Acheta  domesticus</t>
  </si>
  <si>
    <t>Cricket</t>
  </si>
  <si>
    <t>Acronicta  dactylina</t>
  </si>
  <si>
    <t>Owlet moth</t>
  </si>
  <si>
    <t>Aphid</t>
  </si>
  <si>
    <t>Adelphocoris  lineolatus</t>
  </si>
  <si>
    <t>Miridae</t>
  </si>
  <si>
    <t>Alfalfa plant bug</t>
  </si>
  <si>
    <t>Aedes  sollicitans</t>
  </si>
  <si>
    <t>Altica  ambiens</t>
  </si>
  <si>
    <t>Beetle</t>
  </si>
  <si>
    <t>Amphimallon  majalis</t>
  </si>
  <si>
    <t>Anagrapha  falcigera</t>
  </si>
  <si>
    <t>Antheraea  polyphemus</t>
  </si>
  <si>
    <t>Royal moth</t>
  </si>
  <si>
    <t>Anthonomus  grandis</t>
  </si>
  <si>
    <t>Anuraphis  bakeri</t>
  </si>
  <si>
    <t>Apantesis  phalerata</t>
  </si>
  <si>
    <t>Erebid moth</t>
  </si>
  <si>
    <t>Apantesis  virgo</t>
  </si>
  <si>
    <t>Aphis  fabae</t>
  </si>
  <si>
    <t>Aphis  gossypii</t>
  </si>
  <si>
    <t>Aphis  helichrysi</t>
  </si>
  <si>
    <t>Aphis  nerii</t>
  </si>
  <si>
    <t>Aphis  sambuci</t>
  </si>
  <si>
    <t>Aphrophora  parallela</t>
  </si>
  <si>
    <t>Froghopper</t>
  </si>
  <si>
    <t>Apis  mellifera</t>
  </si>
  <si>
    <t>Tortrix moth</t>
  </si>
  <si>
    <t>Argyrotaenia  velutinana</t>
  </si>
  <si>
    <t>Athysanus  argentatus</t>
  </si>
  <si>
    <t>Cicadellidae</t>
  </si>
  <si>
    <t>Attacus  atlas</t>
  </si>
  <si>
    <t>Blaberus  discoides</t>
  </si>
  <si>
    <t>Dictyoptera</t>
  </si>
  <si>
    <t>Blaberidae</t>
  </si>
  <si>
    <t>Termites/cockroaches</t>
  </si>
  <si>
    <t>Blaberus  giganteus</t>
  </si>
  <si>
    <t>Silkworm</t>
  </si>
  <si>
    <t>Brevicoryne  brassicae</t>
  </si>
  <si>
    <t>Byrsotria  sp.</t>
  </si>
  <si>
    <t>Calliphora  erythrocephala</t>
  </si>
  <si>
    <t>Calliphoridae</t>
  </si>
  <si>
    <t>Callosamia  promethea</t>
  </si>
  <si>
    <t>Carpocapsa pomonella</t>
  </si>
  <si>
    <t>Catocala  obscura</t>
  </si>
  <si>
    <t>Catocala  palaeogama</t>
  </si>
  <si>
    <t>Catocala  ultronia</t>
  </si>
  <si>
    <t>Ceroplastes  japonicus</t>
  </si>
  <si>
    <t>Coccidae</t>
  </si>
  <si>
    <t>Soft scale</t>
  </si>
  <si>
    <t>Ceroplastes  pseudoceriferus</t>
  </si>
  <si>
    <t>Ceroplastes  rubens</t>
  </si>
  <si>
    <t>Chauliognathus pennsylvanious</t>
  </si>
  <si>
    <t>Cantharidae</t>
  </si>
  <si>
    <t>Goldenrod soilder beetle</t>
  </si>
  <si>
    <t>Choristoneura  fumiferana</t>
  </si>
  <si>
    <t>Chrysochus  auratus</t>
  </si>
  <si>
    <t>Circulifer  tenellus</t>
  </si>
  <si>
    <t>Colladonus  montanus</t>
  </si>
  <si>
    <t>Ctenucha  virginica</t>
  </si>
  <si>
    <t>Culex  tarsalis</t>
  </si>
  <si>
    <t>Cycnia  tenera</t>
  </si>
  <si>
    <t>Dactymotus  jacae</t>
  </si>
  <si>
    <t>Prominent moth</t>
  </si>
  <si>
    <t>Datana  ministra</t>
  </si>
  <si>
    <t>Dendroctonus  pseudotsugae</t>
  </si>
  <si>
    <t>Diapheromera femorata</t>
  </si>
  <si>
    <t>Common walking stick</t>
  </si>
  <si>
    <t>Diploptera  punctata</t>
  </si>
  <si>
    <t>Diplotaxis  tristis</t>
  </si>
  <si>
    <t>Empoasca  filamenta</t>
  </si>
  <si>
    <t>Leafhopper</t>
  </si>
  <si>
    <t>Epiblema  strenuana</t>
  </si>
  <si>
    <t>Epicauta  pennsylvanica</t>
  </si>
  <si>
    <t>Meloidae</t>
  </si>
  <si>
    <t>Eriosoma  lanigerum</t>
  </si>
  <si>
    <t>Wolly apple aphid</t>
  </si>
  <si>
    <t>Erythroneura  elegantula</t>
  </si>
  <si>
    <t>Euceraphis puntipennis</t>
  </si>
  <si>
    <t>Eurycotis  floridana</t>
  </si>
  <si>
    <t>Blattidae</t>
  </si>
  <si>
    <t>Eurynassa  sp.</t>
  </si>
  <si>
    <t>Feltia  herilis</t>
  </si>
  <si>
    <t>Feltia  jaculitera</t>
  </si>
  <si>
    <t>Fornax  sp.</t>
  </si>
  <si>
    <t>Eucnemidae</t>
  </si>
  <si>
    <t>Galerucella  luteola</t>
  </si>
  <si>
    <t>Snout moth</t>
  </si>
  <si>
    <t>Gnorimoschema gallaesolidaginus</t>
  </si>
  <si>
    <t>Gelechiidae</t>
  </si>
  <si>
    <t>Twirler moth</t>
  </si>
  <si>
    <t>Gryllus  bimaculatus</t>
  </si>
  <si>
    <t>Halisidota  tessellaris</t>
  </si>
  <si>
    <t>Harpalus  caliginosus</t>
  </si>
  <si>
    <t>Heliothis  virescens</t>
  </si>
  <si>
    <t>Heliothis  zea</t>
  </si>
  <si>
    <t>Hordnia  circellata</t>
  </si>
  <si>
    <t>Hyalophora  cecropia</t>
  </si>
  <si>
    <t>Hyalopterus  arundinis</t>
  </si>
  <si>
    <t>Hyphantria  textor</t>
  </si>
  <si>
    <t>Ips  paraconfusus</t>
  </si>
  <si>
    <t>Isia  isabella</t>
  </si>
  <si>
    <t>Lapara  bombycoides</t>
  </si>
  <si>
    <t>Hawk moth</t>
  </si>
  <si>
    <t>Leptinotarsa  decemlineata</t>
  </si>
  <si>
    <t>Leucania  multilinea</t>
  </si>
  <si>
    <t>Leucophaea  maderae</t>
  </si>
  <si>
    <t>Locusta  migratoria</t>
  </si>
  <si>
    <t>Grasshopper</t>
  </si>
  <si>
    <t>Lucilia  cuprina</t>
  </si>
  <si>
    <t>Luperina  passer</t>
  </si>
  <si>
    <t>Macrosiphoneilla artemisiae</t>
  </si>
  <si>
    <t>Macrosiphum  barri</t>
  </si>
  <si>
    <t>Macrosiphum  granarium</t>
  </si>
  <si>
    <t>Macrosiphum  pisi</t>
  </si>
  <si>
    <t>Macrosiphum  rosae</t>
  </si>
  <si>
    <t>Macrosiphum euphorbiae</t>
  </si>
  <si>
    <t>Macrosteles  fascifrons</t>
  </si>
  <si>
    <t>Malacosoma  ricinii</t>
  </si>
  <si>
    <t>Lasiocampidae</t>
  </si>
  <si>
    <t>Eastern tent caterpillar</t>
  </si>
  <si>
    <t>Melanoplus  dawsoni</t>
  </si>
  <si>
    <t>Melanoplus  packardi</t>
  </si>
  <si>
    <t>Melanoplus  sanquinipes</t>
  </si>
  <si>
    <t>Myzus  persicae</t>
  </si>
  <si>
    <t>Nemicrepicidius  meramonius</t>
  </si>
  <si>
    <t>Neodiprion  pratti</t>
  </si>
  <si>
    <t>Noctua  cinigrum</t>
  </si>
  <si>
    <t>Oncopeltus  fasciatus</t>
  </si>
  <si>
    <t>Milkweed bug</t>
  </si>
  <si>
    <t>Ostrinia  nubilalis</t>
  </si>
  <si>
    <t>Crambidae</t>
  </si>
  <si>
    <t>Spring cankerworm</t>
  </si>
  <si>
    <t>Paonias  excaecatus</t>
  </si>
  <si>
    <t>Paonias  myops</t>
  </si>
  <si>
    <t>Periplaneta  americana</t>
  </si>
  <si>
    <t>Phlegethontius quinquemaculatus</t>
  </si>
  <si>
    <t>Phoenicia  sericata</t>
  </si>
  <si>
    <t>Phormia  regina</t>
  </si>
  <si>
    <t>Phragmatobia  faliginosa</t>
  </si>
  <si>
    <t>Phyllophaga  sp.</t>
  </si>
  <si>
    <t>Pycnoscelus  surinamensis</t>
  </si>
  <si>
    <t>Pyropyga  dedpiens</t>
  </si>
  <si>
    <t>Rabdophaga  swainei</t>
  </si>
  <si>
    <t>Cecidomyiidae</t>
  </si>
  <si>
    <t>Rhodnius  prolixus</t>
  </si>
  <si>
    <t>Reduviidae</t>
  </si>
  <si>
    <t>Assassin bug</t>
  </si>
  <si>
    <t>Rhodophora  florida</t>
  </si>
  <si>
    <t>Rhopalosiphum  fitchii</t>
  </si>
  <si>
    <t>Rhopalosiphum  maidis</t>
  </si>
  <si>
    <t>Rhopalosiphum  nymphaeae</t>
  </si>
  <si>
    <t>Rhopalosiphum  padi</t>
  </si>
  <si>
    <t>Rhopalosiphum pseudobrassicae</t>
  </si>
  <si>
    <t>Rhyacionia  buoliana</t>
  </si>
  <si>
    <t>Rothschildia  oryzaba</t>
  </si>
  <si>
    <t>Samia  cynthia</t>
  </si>
  <si>
    <t>Sarcophaga  bulata</t>
  </si>
  <si>
    <t>Sarcophaga  sp.</t>
  </si>
  <si>
    <t>Scepsis  fulvicollis</t>
  </si>
  <si>
    <t>Schistocerca  gregaria</t>
  </si>
  <si>
    <t>Scolytus  multistriatus</t>
  </si>
  <si>
    <t>Scudderia  furcata</t>
  </si>
  <si>
    <t>Katydid</t>
  </si>
  <si>
    <t>Septis  arctica</t>
  </si>
  <si>
    <t>Sitona  scissifrons</t>
  </si>
  <si>
    <t>Telea  polyphemus</t>
  </si>
  <si>
    <t>Tetraopes  tetrophthalmus</t>
  </si>
  <si>
    <t>Therioaphis  maculata</t>
  </si>
  <si>
    <t>Toxoptera  aurantii</t>
  </si>
  <si>
    <t>Triatoma  phyllosama</t>
  </si>
  <si>
    <t>Trichoplusia  ni</t>
  </si>
  <si>
    <t>Tuberolachnus  salingus</t>
  </si>
  <si>
    <t>Vespa  crabro</t>
  </si>
  <si>
    <t>Vespidae</t>
  </si>
  <si>
    <t>Vespula  maculata</t>
  </si>
  <si>
    <t>Vespula  maculifrons</t>
  </si>
  <si>
    <t>Vespula  vulgaris</t>
  </si>
  <si>
    <t>Periplaneta americana</t>
  </si>
  <si>
    <t>Thompson and Barlow 1970</t>
  </si>
  <si>
    <t>Cockroach</t>
  </si>
  <si>
    <t>Schistocerca gregaria</t>
  </si>
  <si>
    <t>Desert locust</t>
  </si>
  <si>
    <t>Mealworm</t>
  </si>
  <si>
    <t>Thompson et al 1992</t>
  </si>
  <si>
    <t>Chaetoceros Simplex</t>
  </si>
  <si>
    <t>Pavlova Lutheri</t>
  </si>
  <si>
    <t>Thor et al 2007</t>
  </si>
  <si>
    <t>Tomotake et al 2010</t>
  </si>
  <si>
    <t>Anacardium occidentale</t>
  </si>
  <si>
    <t>Toschi et al 1993</t>
  </si>
  <si>
    <t>Cashew</t>
  </si>
  <si>
    <t>Tremblay et al 2007</t>
  </si>
  <si>
    <t>Lepus  europaeus</t>
  </si>
  <si>
    <t>Lagomorpha</t>
  </si>
  <si>
    <t>Leporidae</t>
  </si>
  <si>
    <t>Valencak et al 2003</t>
  </si>
  <si>
    <t>Brown hare</t>
  </si>
  <si>
    <t>Brown hare (S)</t>
  </si>
  <si>
    <t>Brown hare (W)</t>
  </si>
  <si>
    <t>Calanus  sp.</t>
  </si>
  <si>
    <t>van der Meeren et al 2008</t>
  </si>
  <si>
    <t>van der Meeren et al 2009</t>
  </si>
  <si>
    <t>van der Meeren et al 2010</t>
  </si>
  <si>
    <t>Ascophyllum nodosum</t>
  </si>
  <si>
    <t>van Ginneken et al 2011</t>
  </si>
  <si>
    <t>Caulerpa taxifolia</t>
  </si>
  <si>
    <t>Chondrus crispus</t>
  </si>
  <si>
    <t>Fucus serratus</t>
  </si>
  <si>
    <t>Laminaria hyperborea</t>
  </si>
  <si>
    <t>Sargassum natans</t>
  </si>
  <si>
    <t>Vas-Pires et al 2004</t>
  </si>
  <si>
    <t xml:space="preserve">Vazhappilly and Chen 1998 </t>
  </si>
  <si>
    <t>Mytilus galloprovincialis</t>
  </si>
  <si>
    <t>Ventrella et al 2008</t>
  </si>
  <si>
    <t>Nyctiphanes australis</t>
  </si>
  <si>
    <t>Virtue et al 1995</t>
  </si>
  <si>
    <t>Amphidinium sp</t>
  </si>
  <si>
    <t>Viso et al 1993</t>
  </si>
  <si>
    <t>Chrysotila Iamellosa</t>
  </si>
  <si>
    <t>Chrysotila stipitata</t>
  </si>
  <si>
    <t>Hymenomonas elongata</t>
  </si>
  <si>
    <t>Pavlova pinguis</t>
  </si>
  <si>
    <t>Prorocentrum micans</t>
  </si>
  <si>
    <t>Thalassiosira sp</t>
  </si>
  <si>
    <t>Diplolepis rosae</t>
  </si>
  <si>
    <t>Cynipidae</t>
  </si>
  <si>
    <t>Visser et al 2013</t>
  </si>
  <si>
    <t>rose bedeguar gall</t>
  </si>
  <si>
    <t>Orthopelma mediator</t>
  </si>
  <si>
    <t>Ichneumonidae</t>
  </si>
  <si>
    <t>Periclistus brandtii</t>
  </si>
  <si>
    <t>Pteromalus bedeguaris</t>
  </si>
  <si>
    <t>Pteromalidae</t>
  </si>
  <si>
    <t>Torymus bedeguaris</t>
  </si>
  <si>
    <t>Torymidae</t>
  </si>
  <si>
    <t>Volkman et al 1989</t>
  </si>
  <si>
    <t>Volkman et al 1993</t>
  </si>
  <si>
    <t>Amphiprora hyalina</t>
  </si>
  <si>
    <t>Amphora sp.</t>
  </si>
  <si>
    <t>Coscinodiscus sp.</t>
  </si>
  <si>
    <t>Pavlova  salina</t>
  </si>
  <si>
    <t>Pavlova salina</t>
  </si>
  <si>
    <t>Pavlova sp. CS-50</t>
  </si>
  <si>
    <t>Pavlova sp. CS-63</t>
  </si>
  <si>
    <t>Scrippsiella sp.</t>
  </si>
  <si>
    <t>Thalassionema nitzschioides</t>
  </si>
  <si>
    <t>Wacker et al 2002</t>
  </si>
  <si>
    <t>Megaptera  novaeangliae</t>
  </si>
  <si>
    <t>Waugh et al 2014</t>
  </si>
  <si>
    <t>Humpback whale</t>
  </si>
  <si>
    <t>Myotis Lucifugus</t>
  </si>
  <si>
    <t>Chiroptera</t>
  </si>
  <si>
    <t>Vespertilionidae</t>
  </si>
  <si>
    <t>Wells et al 1961</t>
  </si>
  <si>
    <t>Bat</t>
  </si>
  <si>
    <t>Actinopyga  caerulea</t>
  </si>
  <si>
    <t>Wen et al 2010</t>
  </si>
  <si>
    <t>Actinopyga  mauritiana</t>
  </si>
  <si>
    <t>Bohadschia  argus</t>
  </si>
  <si>
    <t>Holothuria  fuscogilva</t>
  </si>
  <si>
    <t>Holothuria  fuscopunctata</t>
  </si>
  <si>
    <t>Stichopus  herrmanni</t>
  </si>
  <si>
    <t>Thelenota  ananas</t>
  </si>
  <si>
    <t>Thelenota  anax</t>
  </si>
  <si>
    <t>West et al 1979</t>
  </si>
  <si>
    <t>Pacific walrus</t>
  </si>
  <si>
    <t>Phoca fasciata</t>
  </si>
  <si>
    <t>Ribbon seal</t>
  </si>
  <si>
    <t>Phoca hispida</t>
  </si>
  <si>
    <t>Spotted seal</t>
  </si>
  <si>
    <t>Wheeler et al 2003</t>
  </si>
  <si>
    <t>Albacore tuna (West coast)</t>
  </si>
  <si>
    <t>Wiklund et al 2001</t>
  </si>
  <si>
    <t>Wu et al 2010</t>
  </si>
  <si>
    <t>Metapenaeus  monoceros</t>
  </si>
  <si>
    <t>Yanar and Celik 2005</t>
  </si>
  <si>
    <t>Speckled shrimp</t>
  </si>
  <si>
    <t>Penaeus  semisulcatus</t>
  </si>
  <si>
    <t>Green tiger shrimp</t>
  </si>
  <si>
    <t>Yang et al 2006</t>
  </si>
  <si>
    <t>Ground Cricket</t>
  </si>
  <si>
    <t>Spur-throated Grasshopper</t>
  </si>
  <si>
    <t>Gryllotalpa</t>
  </si>
  <si>
    <t>Mole Cricket</t>
  </si>
  <si>
    <t>Protaetia brevitarsis</t>
  </si>
  <si>
    <t>Yeo et al 2013</t>
  </si>
  <si>
    <t>Young et al 2010</t>
  </si>
  <si>
    <t>Argonauta nodosa</t>
  </si>
  <si>
    <t>Argonautidae</t>
  </si>
  <si>
    <t>Squid- Knobbed argonaut squid</t>
  </si>
  <si>
    <t>Chiroteuthis sp.</t>
  </si>
  <si>
    <t>Chiroteuthidae</t>
  </si>
  <si>
    <t>Squid- Chiroteuid squid</t>
  </si>
  <si>
    <t>Eucleoteuthis luminosa</t>
  </si>
  <si>
    <t>Squid- Luminous flying squid</t>
  </si>
  <si>
    <t>Sthenoteuthis oualaniensis</t>
  </si>
  <si>
    <t>Squid- Purpleback flying squid</t>
  </si>
  <si>
    <t>Todaropsis eblanae</t>
  </si>
  <si>
    <t>Squid- Lesser flying squid</t>
  </si>
  <si>
    <t>Ceratoscopelus  warmingii</t>
  </si>
  <si>
    <t>Warmings lantern fish</t>
  </si>
  <si>
    <t>Cubiceps  baxteri</t>
  </si>
  <si>
    <t>Nomeidae</t>
  </si>
  <si>
    <t>Black fathead</t>
  </si>
  <si>
    <t>Cubiceps pauciradiatus</t>
  </si>
  <si>
    <t>Bigeye cigarfish</t>
  </si>
  <si>
    <t>Diaphus  brachycephalus</t>
  </si>
  <si>
    <t>Dana lantern fish</t>
  </si>
  <si>
    <t>Diaphus  perspiculatu</t>
  </si>
  <si>
    <t>Transparent lantern fish</t>
  </si>
  <si>
    <t>Diaphus  termophilus</t>
  </si>
  <si>
    <t>Hygophum  hygomii</t>
  </si>
  <si>
    <t>Bermuda lantern fish</t>
  </si>
  <si>
    <t>Myctophidae sp.</t>
  </si>
  <si>
    <t>Myctophids sp.</t>
  </si>
  <si>
    <t>Scomberesox scomberoides</t>
  </si>
  <si>
    <t>Beloniformes</t>
  </si>
  <si>
    <t>Scomberesocidae</t>
  </si>
  <si>
    <t>Atlantic saury</t>
  </si>
  <si>
    <t>Scombridae sp.</t>
  </si>
  <si>
    <t>Scombrids</t>
  </si>
  <si>
    <t>Sudis  atrox</t>
  </si>
  <si>
    <t>Paralepididae</t>
  </si>
  <si>
    <t>Fierce pike smelt</t>
  </si>
  <si>
    <t>Xiphias  gladius</t>
  </si>
  <si>
    <t>Xiphiidae</t>
  </si>
  <si>
    <t>Swordfish</t>
  </si>
  <si>
    <t>Isostichopus  badionotus</t>
  </si>
  <si>
    <t>Zacarias-Soto and Olvera-Novoa 2015</t>
  </si>
  <si>
    <t>Four sided sea cucumber</t>
  </si>
  <si>
    <t>Meles  meles</t>
  </si>
  <si>
    <t>Zalewski et al 2007</t>
  </si>
  <si>
    <t>Eurasian badger</t>
  </si>
  <si>
    <t>Eurasian Badger</t>
  </si>
  <si>
    <t>Zalewski et al 2009</t>
  </si>
  <si>
    <t>Zhu et al 1994</t>
  </si>
  <si>
    <t>Chromodoris sp.</t>
  </si>
  <si>
    <t>Nudibranchia</t>
  </si>
  <si>
    <t>Chromodoridae</t>
  </si>
  <si>
    <t>Zhukova 2007</t>
  </si>
  <si>
    <t>Dorid nudibranch</t>
  </si>
  <si>
    <t>Phyllidia  coelestis</t>
  </si>
  <si>
    <t>Phyllidiidae</t>
  </si>
  <si>
    <t>Sacoglossan</t>
  </si>
  <si>
    <t>Dendrodoris  nigra</t>
  </si>
  <si>
    <t>Dendrodoridae</t>
  </si>
  <si>
    <t>Zhukova and Eliseikina 2011</t>
  </si>
  <si>
    <t>Axinopsida subquadrata</t>
  </si>
  <si>
    <t>Lucinida</t>
  </si>
  <si>
    <t>Thyasiridae</t>
  </si>
  <si>
    <t>Zhukova et al 1992</t>
  </si>
  <si>
    <t>Pillucina picidium</t>
  </si>
  <si>
    <t>Lucinidae</t>
  </si>
  <si>
    <t>Reata pulchella</t>
  </si>
  <si>
    <t>Theora lubrica</t>
  </si>
  <si>
    <t>Semelidae</t>
  </si>
  <si>
    <t>Chaetoceros constrictus</t>
  </si>
  <si>
    <t>Zhukova et al 1995</t>
  </si>
  <si>
    <t>Gymnodinium kowalevskii</t>
  </si>
  <si>
    <t>Gymnodinium sp.</t>
  </si>
  <si>
    <t>Heterocapsa sp.</t>
  </si>
  <si>
    <t>Zlatanos et al 2006</t>
  </si>
  <si>
    <t>Penaeus  kerathurus</t>
  </si>
  <si>
    <t>Zlatanos et al 2009</t>
  </si>
  <si>
    <t>Caramote prawn</t>
  </si>
  <si>
    <t>Littorina littorea</t>
  </si>
  <si>
    <t>Patella  coerulea</t>
  </si>
  <si>
    <t>Pelagic</t>
  </si>
  <si>
    <t>Algae</t>
  </si>
  <si>
    <t>Cyanophyta</t>
  </si>
  <si>
    <t>Twining et al. 2016</t>
  </si>
  <si>
    <t>Chlorophyceae</t>
  </si>
  <si>
    <t>Trebouxiophyceae</t>
  </si>
  <si>
    <t>Chrysophyceae</t>
  </si>
  <si>
    <t>Dinophyceae</t>
  </si>
  <si>
    <t>Cryptophyceae</t>
  </si>
  <si>
    <t>Neomysis intermedia</t>
  </si>
  <si>
    <t>Mysidacea</t>
  </si>
  <si>
    <t>Ando &amp; Nozaki 2007</t>
  </si>
  <si>
    <t>Dunaliella tertiolecta</t>
  </si>
  <si>
    <t>Prymneisiophyceae</t>
  </si>
  <si>
    <t>Coccolithophyceae</t>
  </si>
  <si>
    <t>Bacillariophyceae</t>
  </si>
  <si>
    <t>Benthic</t>
  </si>
  <si>
    <t>Caprella dilatata</t>
  </si>
  <si>
    <t>Caprellidae</t>
  </si>
  <si>
    <t>Baeza-Rojano et al. 2014</t>
  </si>
  <si>
    <t>Caprella equilibra</t>
  </si>
  <si>
    <t>Caprella grandimana</t>
  </si>
  <si>
    <t>Caprella penantis</t>
  </si>
  <si>
    <t>Echinogammarus sp.</t>
  </si>
  <si>
    <t>Elasmopus rapax</t>
  </si>
  <si>
    <t>Maeridae</t>
  </si>
  <si>
    <t>Hyale perieri</t>
  </si>
  <si>
    <t>Hyalidae</t>
  </si>
  <si>
    <t>Jassa sp</t>
  </si>
  <si>
    <t>Ischyroceridae</t>
  </si>
  <si>
    <t>Microbial Mat</t>
  </si>
  <si>
    <t>Boechat et al 2011 (FEMS Micro)</t>
  </si>
  <si>
    <t>n/a</t>
  </si>
  <si>
    <t>Rhodomonas salina</t>
  </si>
  <si>
    <t>Rhodomonas sp</t>
  </si>
  <si>
    <t>Chu et al. 2008 (MEPS)</t>
  </si>
  <si>
    <t>Temora longicornis</t>
  </si>
  <si>
    <t>Temoridae</t>
  </si>
  <si>
    <t>Evjemo et al. 2008</t>
  </si>
  <si>
    <t>Gladyshev et al. 2016</t>
  </si>
  <si>
    <t>Ephemeroptera</t>
  </si>
  <si>
    <t>Hirudinea</t>
  </si>
  <si>
    <t>Clitellata</t>
  </si>
  <si>
    <t>Limoniidae</t>
  </si>
  <si>
    <t>Oligocheata</t>
  </si>
  <si>
    <t>Plecoptera</t>
  </si>
  <si>
    <t>Daphnia</t>
  </si>
  <si>
    <t>Diplocostraca</t>
  </si>
  <si>
    <t>Daphniidae</t>
  </si>
  <si>
    <t>Hessen and Lau 2016</t>
  </si>
  <si>
    <t>Cladoceran</t>
  </si>
  <si>
    <t>Periphyton</t>
  </si>
  <si>
    <t>Hill et al 2011 (Freshwater Bio)</t>
  </si>
  <si>
    <t>Kharlamenko et al. 2008</t>
  </si>
  <si>
    <t>Dikerogammarus haemobaphes</t>
  </si>
  <si>
    <t>Kolanowski et al. 2007</t>
  </si>
  <si>
    <t>Gammarus</t>
  </si>
  <si>
    <t>Gammarus fossarum</t>
  </si>
  <si>
    <t>Gammarus pulex</t>
  </si>
  <si>
    <t>Gammarus roeseli</t>
  </si>
  <si>
    <t>Pontogammarus robustoides</t>
  </si>
  <si>
    <t>Pontogammaridae</t>
  </si>
  <si>
    <t>Apatania crymophila</t>
  </si>
  <si>
    <t>Trichoptera</t>
  </si>
  <si>
    <t>Apataniidae</t>
  </si>
  <si>
    <t>Makhutova et al. 2011</t>
  </si>
  <si>
    <t>Caddisfly</t>
  </si>
  <si>
    <t>Chironomus plumosus</t>
  </si>
  <si>
    <t>Chironomid</t>
  </si>
  <si>
    <t>Dendrocoelopsis</t>
  </si>
  <si>
    <t>Platyhelminthes</t>
  </si>
  <si>
    <t>Rhabditophora</t>
  </si>
  <si>
    <t>Tricladida</t>
  </si>
  <si>
    <t>Dendrocoelidae</t>
  </si>
  <si>
    <t>Triclad</t>
  </si>
  <si>
    <t>Dreissena bugensis</t>
  </si>
  <si>
    <t>Veneroida</t>
  </si>
  <si>
    <t>Dreissenidae</t>
  </si>
  <si>
    <t>Quagga Mussel</t>
  </si>
  <si>
    <t>Dreissena polymorpha</t>
  </si>
  <si>
    <t>Zebra Mussel</t>
  </si>
  <si>
    <t>Ephemerella setigera</t>
  </si>
  <si>
    <t>Ephemerellidae</t>
  </si>
  <si>
    <t>Mayfly</t>
  </si>
  <si>
    <t>Eulimnogammarus viridus</t>
  </si>
  <si>
    <t>Eulimnogammaridae</t>
  </si>
  <si>
    <t>Lumbriculus variegatus</t>
  </si>
  <si>
    <t>Lumbricidula</t>
  </si>
  <si>
    <t>Lumbricidulidae</t>
  </si>
  <si>
    <t>Blackworm</t>
  </si>
  <si>
    <t>Prodiamesa olivacea</t>
  </si>
  <si>
    <t>Chironomid fly</t>
  </si>
  <si>
    <t>Tubifex tubifex</t>
  </si>
  <si>
    <t>Haplotaxida</t>
  </si>
  <si>
    <t>Naididae</t>
  </si>
  <si>
    <t>Sludge worm</t>
  </si>
  <si>
    <t>Bryozoa</t>
  </si>
  <si>
    <t>Makhutova et al. 2016</t>
  </si>
  <si>
    <t>Gammarus spp.</t>
  </si>
  <si>
    <t>Leech</t>
  </si>
  <si>
    <t>Mussels</t>
  </si>
  <si>
    <t>Odonata</t>
  </si>
  <si>
    <t>Stoneflies</t>
  </si>
  <si>
    <t>Caddislfy</t>
  </si>
  <si>
    <t>Turbellaria</t>
  </si>
  <si>
    <t>Arctodiaptomus</t>
  </si>
  <si>
    <t>Diaptomidae</t>
  </si>
  <si>
    <t>Makhutovaetal et al. 2014</t>
  </si>
  <si>
    <t>Makhutova et al. 2014</t>
  </si>
  <si>
    <t>Cyclops</t>
  </si>
  <si>
    <t>Cyclopidae</t>
  </si>
  <si>
    <t>Diaphanosoma brachyrum</t>
  </si>
  <si>
    <t>Ctenopoda</t>
  </si>
  <si>
    <t>Sididae</t>
  </si>
  <si>
    <t>Eudiaptomus graciloides</t>
  </si>
  <si>
    <t>Holopedium gibberum</t>
  </si>
  <si>
    <t>Holopediidae</t>
  </si>
  <si>
    <t>Holopedium</t>
  </si>
  <si>
    <t>Mariash et al. 2016</t>
  </si>
  <si>
    <t>Nannochloropsis limnetica</t>
  </si>
  <si>
    <t>Gammaproteobacteria</t>
  </si>
  <si>
    <t>Martin-Creuzburg et al 2009 (Proc B)</t>
  </si>
  <si>
    <t>Synechococcus elongatus</t>
  </si>
  <si>
    <t>Meganyctiphanes norvegica</t>
  </si>
  <si>
    <t>Mayzaud et al. 1999</t>
  </si>
  <si>
    <t>Atylus carinatus</t>
  </si>
  <si>
    <t>Atylidae</t>
  </si>
  <si>
    <t>Mohan et al. 2016</t>
  </si>
  <si>
    <t>Diastylis goodsiri</t>
  </si>
  <si>
    <t>Cumacea</t>
  </si>
  <si>
    <t>Diastylidae</t>
  </si>
  <si>
    <t>Monoculodes sp.</t>
  </si>
  <si>
    <t>Monoporeia affinis</t>
  </si>
  <si>
    <t>Pontoporeiidae</t>
  </si>
  <si>
    <t>Mysis relicta</t>
  </si>
  <si>
    <t>Onisimus glacialis</t>
  </si>
  <si>
    <t>Lysianassidae</t>
  </si>
  <si>
    <t>Pontoporeia femorata</t>
  </si>
  <si>
    <t>Saduria entomon</t>
  </si>
  <si>
    <t>Idoteidae</t>
  </si>
  <si>
    <t>Isopod</t>
  </si>
  <si>
    <t>Cyclotella</t>
  </si>
  <si>
    <t>Muller-Navarra 1995 (L&amp;O)</t>
  </si>
  <si>
    <t>Scenedesmus</t>
  </si>
  <si>
    <t>Cladophora</t>
  </si>
  <si>
    <t>Napolitano 1994 (J Phycol)</t>
  </si>
  <si>
    <t>Lab periphyton</t>
  </si>
  <si>
    <t>Napolitano et al 1994 (JNABS)</t>
  </si>
  <si>
    <t>Napolitano et al 1996 (Archiv fur Hydrobiologie)</t>
  </si>
  <si>
    <t>in graph</t>
  </si>
  <si>
    <t>Cyanophyceae</t>
  </si>
  <si>
    <t>Eustigmatophyceae</t>
  </si>
  <si>
    <t>Persson and Vrede 2006</t>
  </si>
  <si>
    <t>Bosmina</t>
  </si>
  <si>
    <t>Bosminidae</t>
  </si>
  <si>
    <t>Bythotrephes longimanus</t>
  </si>
  <si>
    <t>Cercopagididae</t>
  </si>
  <si>
    <t>Heterocope</t>
  </si>
  <si>
    <t>Euphausia frigida</t>
  </si>
  <si>
    <t>Phleger et al. 2002</t>
  </si>
  <si>
    <t>Euphausiids</t>
  </si>
  <si>
    <t>Euphausia superba</t>
  </si>
  <si>
    <t>Euphausia tricantha</t>
  </si>
  <si>
    <t>Thysanoessa macrura</t>
  </si>
  <si>
    <t>Idotea baltica</t>
  </si>
  <si>
    <t>Prato et al. 2012</t>
  </si>
  <si>
    <t>Sphaeroma serratum</t>
  </si>
  <si>
    <t>Sphaeromatidae</t>
  </si>
  <si>
    <t>Ravet et al. 2016</t>
  </si>
  <si>
    <t>Ravet et al. 2010</t>
  </si>
  <si>
    <t>Diacyclops thomasi</t>
  </si>
  <si>
    <t>Diaptomus ashlandi</t>
  </si>
  <si>
    <t>Epischura nevadensis</t>
  </si>
  <si>
    <t>Euphausia pacifica</t>
  </si>
  <si>
    <t>Saito et al. 2002</t>
  </si>
  <si>
    <t>Eurytemora velox</t>
  </si>
  <si>
    <t>Shields et al. 1999</t>
  </si>
  <si>
    <t>Sushchik et al. 2003</t>
  </si>
  <si>
    <t>Virtue et al. 2000</t>
  </si>
  <si>
    <t>Volk and Kiffney 2012 (Aquatic Ecology)</t>
  </si>
  <si>
    <t>Volkman et al 1989 (J Exp Mar Biol Ecol)</t>
  </si>
  <si>
    <t>Chroomonas salina</t>
  </si>
  <si>
    <t>Isochrysis</t>
  </si>
  <si>
    <t>Nannochloris atomus</t>
  </si>
  <si>
    <t>Tetraselmis suecica</t>
  </si>
  <si>
    <t>Chlorodendraceae</t>
  </si>
  <si>
    <t>Prymnesiophyceae</t>
  </si>
  <si>
    <t>Monoraphidium minutum</t>
  </si>
  <si>
    <t>Caprella mutica</t>
  </si>
  <si>
    <t>Woods 2009</t>
  </si>
  <si>
    <t>Caprella spp.</t>
  </si>
  <si>
    <t>Twining et al 2016</t>
  </si>
  <si>
    <t>Ctenidium molluscum</t>
  </si>
  <si>
    <t>Al-Hassan et al 1991 (Bryologist)</t>
  </si>
  <si>
    <t>Moss</t>
  </si>
  <si>
    <t>Pogonatum urnigerum</t>
  </si>
  <si>
    <t>Dichodontium pellucidum</t>
  </si>
  <si>
    <t>Tortella tortuousa</t>
  </si>
  <si>
    <t>Mix</t>
  </si>
  <si>
    <t>Algae etc</t>
  </si>
  <si>
    <t>Anaptychia ciliaris</t>
  </si>
  <si>
    <t>Dembitsky et al 1992 (Phytochemistry)</t>
  </si>
  <si>
    <t>Lichen</t>
  </si>
  <si>
    <t>Diploschistes</t>
  </si>
  <si>
    <t>Peltigera aphthosa</t>
  </si>
  <si>
    <t>Peltigera spuria</t>
  </si>
  <si>
    <t>Umbilicaria deusta</t>
  </si>
  <si>
    <t>Amaranthus viridus</t>
  </si>
  <si>
    <t>Plant greens</t>
  </si>
  <si>
    <t>F. antipyretica</t>
  </si>
  <si>
    <t>Kalacheva et al. 2009 (Russian J Plant Phys)</t>
  </si>
  <si>
    <t>Lui et al 2002 (J Food Lipids)</t>
  </si>
  <si>
    <t>Atriplex nummularia</t>
  </si>
  <si>
    <t>Taraxacum officinale</t>
  </si>
  <si>
    <t>Bulrush</t>
  </si>
  <si>
    <t>Malainey et al 1999 (J Arch Sci)</t>
  </si>
  <si>
    <t>Cattail</t>
  </si>
  <si>
    <t>Chickweed</t>
  </si>
  <si>
    <t>Cow parsnip</t>
  </si>
  <si>
    <t>Dock</t>
  </si>
  <si>
    <t>False solomon's seal</t>
  </si>
  <si>
    <t>Fireweed</t>
  </si>
  <si>
    <t>Golden rod</t>
  </si>
  <si>
    <t>Mare's tail</t>
  </si>
  <si>
    <t>Sarsaparilla</t>
  </si>
  <si>
    <t>Stinging nettle</t>
  </si>
  <si>
    <t>Voilet</t>
  </si>
  <si>
    <t>Water-hore hound</t>
  </si>
  <si>
    <t>Arrowgrass</t>
  </si>
  <si>
    <t>Seeds</t>
  </si>
  <si>
    <t>Knotweed</t>
  </si>
  <si>
    <t>Marshelder</t>
  </si>
  <si>
    <t>Native corn</t>
  </si>
  <si>
    <t>Native squash</t>
  </si>
  <si>
    <t>Native sunflower</t>
  </si>
  <si>
    <t>Bearberry</t>
  </si>
  <si>
    <t>Berries</t>
  </si>
  <si>
    <t>Blueberry</t>
  </si>
  <si>
    <t>Chokecherry</t>
  </si>
  <si>
    <t>Gooseberry</t>
  </si>
  <si>
    <t>Hawthorn</t>
  </si>
  <si>
    <t>Juniper berry</t>
  </si>
  <si>
    <t>Pincherry</t>
  </si>
  <si>
    <t>Red osier</t>
  </si>
  <si>
    <t>Rosehips</t>
  </si>
  <si>
    <t>Saskatoon</t>
  </si>
  <si>
    <t>Silverberry</t>
  </si>
  <si>
    <t>Acorn</t>
  </si>
  <si>
    <t>Nut</t>
  </si>
  <si>
    <t>Hazelnut</t>
  </si>
  <si>
    <t>Vetchling</t>
  </si>
  <si>
    <t>Pod</t>
  </si>
  <si>
    <t>Native redbean</t>
  </si>
  <si>
    <t>Bean</t>
  </si>
  <si>
    <t>Arrow head</t>
  </si>
  <si>
    <t>Roots</t>
  </si>
  <si>
    <t>Burreed</t>
  </si>
  <si>
    <t>Giant reed</t>
  </si>
  <si>
    <t>Jerusalem artichoke</t>
  </si>
  <si>
    <t>Ostrich fern</t>
  </si>
  <si>
    <t>Prairie turnip</t>
  </si>
  <si>
    <t>Tiger lily</t>
  </si>
  <si>
    <t>Water parsnip</t>
  </si>
  <si>
    <t>Wild calla</t>
  </si>
  <si>
    <t>Wound wort</t>
  </si>
  <si>
    <t>Ginko biloba</t>
  </si>
  <si>
    <t>Mongrand et al. 2001 (Phytochemistry)</t>
  </si>
  <si>
    <t>Cycas armstrongii</t>
  </si>
  <si>
    <t>Cycas revoluta</t>
  </si>
  <si>
    <t>Cycas siamensis</t>
  </si>
  <si>
    <t>Stangeria eriopus</t>
  </si>
  <si>
    <t>Bowenia spectabilis</t>
  </si>
  <si>
    <t>Dioon edule</t>
  </si>
  <si>
    <t>Encephalartos lebomboensis</t>
  </si>
  <si>
    <t>Lepidozamia hopei</t>
  </si>
  <si>
    <t>Macrozamia moorei</t>
  </si>
  <si>
    <t>Ceratozamia robusta</t>
  </si>
  <si>
    <t>Microcycas calocoma</t>
  </si>
  <si>
    <t>Zamia furfuracea</t>
  </si>
  <si>
    <t>Pinus cembra</t>
  </si>
  <si>
    <t>Pinus griffithii</t>
  </si>
  <si>
    <t>Pinus strobiformis</t>
  </si>
  <si>
    <t>Pinus aristata</t>
  </si>
  <si>
    <t>Pinus monophylla</t>
  </si>
  <si>
    <t>Pinus bungeana</t>
  </si>
  <si>
    <t>Pinus nigra</t>
  </si>
  <si>
    <t>Pinus resinosa</t>
  </si>
  <si>
    <t>Pinus sylvestris</t>
  </si>
  <si>
    <t>Pinus jeffreyi</t>
  </si>
  <si>
    <t>Pinus palustris</t>
  </si>
  <si>
    <t>Pinus pinaster</t>
  </si>
  <si>
    <t>Pinus halepensis</t>
  </si>
  <si>
    <t>Pinus pinea</t>
  </si>
  <si>
    <t>Picea abies</t>
  </si>
  <si>
    <t>Picea asperata</t>
  </si>
  <si>
    <t>Picea chihuahuana</t>
  </si>
  <si>
    <t>Picea glauca</t>
  </si>
  <si>
    <t>Picea omorica</t>
  </si>
  <si>
    <t>Picea sitchensis</t>
  </si>
  <si>
    <t>Picea torano</t>
  </si>
  <si>
    <t>Larix decidua</t>
  </si>
  <si>
    <t>Larix gmelinii</t>
  </si>
  <si>
    <t>Larix kaempferi</t>
  </si>
  <si>
    <t>Larix laricina</t>
  </si>
  <si>
    <t>Larix lyallii</t>
  </si>
  <si>
    <t>Larix sibirica</t>
  </si>
  <si>
    <t>Pseudotsuga macrocarpa</t>
  </si>
  <si>
    <t>Pseudotsuga menziesii</t>
  </si>
  <si>
    <t>Abies alba</t>
  </si>
  <si>
    <t>Abies cephalonica</t>
  </si>
  <si>
    <t>Abies concolor</t>
  </si>
  <si>
    <t>Abies grandis</t>
  </si>
  <si>
    <t>Abies pinsapo</t>
  </si>
  <si>
    <t>Abies sachalinensis</t>
  </si>
  <si>
    <t>Abies veitchii</t>
  </si>
  <si>
    <t>Abies vejarii</t>
  </si>
  <si>
    <t>Cedrus atlantica glauca</t>
  </si>
  <si>
    <t>Cedrus libani</t>
  </si>
  <si>
    <t>Cedrus deodora</t>
  </si>
  <si>
    <t>Keteleeria evelyniana</t>
  </si>
  <si>
    <t>Pseudolarix amabilis</t>
  </si>
  <si>
    <t>Tsuga canadensis</t>
  </si>
  <si>
    <t>Sciadopitys verticillata</t>
  </si>
  <si>
    <t>Dacrydium cupressinum</t>
  </si>
  <si>
    <t>Decussocarpus minor</t>
  </si>
  <si>
    <t>Microstrobus fitzgeraldi</t>
  </si>
  <si>
    <t>Podocarpus chinensis</t>
  </si>
  <si>
    <t>Podocarpus macrophyllus</t>
  </si>
  <si>
    <t>Podocarpus nivalis</t>
  </si>
  <si>
    <t>Podocarpus salignus</t>
  </si>
  <si>
    <t>Prumnopitys andina</t>
  </si>
  <si>
    <t>Prumnopitys ferruginea</t>
  </si>
  <si>
    <t>Prumnopitys taxifolia</t>
  </si>
  <si>
    <t>Agathis australis</t>
  </si>
  <si>
    <t>Agathis robusta</t>
  </si>
  <si>
    <t>Agathis moorei</t>
  </si>
  <si>
    <t>Araucaria angustifolia</t>
  </si>
  <si>
    <t>Araucaria cunninghamii</t>
  </si>
  <si>
    <t>Araucaria aruacana</t>
  </si>
  <si>
    <t>Araucaria luxurians</t>
  </si>
  <si>
    <t>Araucaria montana</t>
  </si>
  <si>
    <t>Cephalotaxus fortunei</t>
  </si>
  <si>
    <t>Cephalotaxus harringtonii</t>
  </si>
  <si>
    <t>Cephalotaxus sinensis</t>
  </si>
  <si>
    <t>Metasequoia glyptostroboides</t>
  </si>
  <si>
    <t>Sequoia sempervirens</t>
  </si>
  <si>
    <t>Sequoiadendron giganteum</t>
  </si>
  <si>
    <t>Taxodium distichum</t>
  </si>
  <si>
    <t>Taxodium mucronatum</t>
  </si>
  <si>
    <t>Cryptomeria japonica</t>
  </si>
  <si>
    <t>Cunninghamia konishii</t>
  </si>
  <si>
    <t>Cunninghamia lanceolata</t>
  </si>
  <si>
    <t>Athrotaxis laxifolia</t>
  </si>
  <si>
    <t>Taiwania cryptomeroides</t>
  </si>
  <si>
    <t>Cupressus bakerii</t>
  </si>
  <si>
    <t>Cupressus dupreziana</t>
  </si>
  <si>
    <t>Cupressus funebris</t>
  </si>
  <si>
    <t>Cupressus goveniana</t>
  </si>
  <si>
    <t>Cupressus lusitanica</t>
  </si>
  <si>
    <t>Cupressus sempervirens</t>
  </si>
  <si>
    <t>Cupressus torulosa</t>
  </si>
  <si>
    <t>Cupressus lawsoniana</t>
  </si>
  <si>
    <t>Cupressus pisifera</t>
  </si>
  <si>
    <t>Cupressus notabilis</t>
  </si>
  <si>
    <t>Cupressus ovensii</t>
  </si>
  <si>
    <t>Fokienia hodginsii</t>
  </si>
  <si>
    <t>Austrocedrus chilensis</t>
  </si>
  <si>
    <t>Calocendrus decurrens</t>
  </si>
  <si>
    <t>Thuja koraiensis</t>
  </si>
  <si>
    <t>Thuja occidentalis</t>
  </si>
  <si>
    <t>Platycladus orientalis</t>
  </si>
  <si>
    <t>Thuja plicata</t>
  </si>
  <si>
    <t>Thuja standishii</t>
  </si>
  <si>
    <t>Thujopsis dolabrata</t>
  </si>
  <si>
    <t>Microbiota decussata</t>
  </si>
  <si>
    <t>Callitris preissiii</t>
  </si>
  <si>
    <t>Diselma archeri</t>
  </si>
  <si>
    <t>Tetraclinis articulata</t>
  </si>
  <si>
    <t>Widdringtonia schwarzii</t>
  </si>
  <si>
    <t>Juniperus communis</t>
  </si>
  <si>
    <t>Juniperus chinensis</t>
  </si>
  <si>
    <t>Juniperus sabina</t>
  </si>
  <si>
    <t>Torreya californica</t>
  </si>
  <si>
    <t>Taxus baccata</t>
  </si>
  <si>
    <t>Taxus brevifolia</t>
  </si>
  <si>
    <t>Taxus cuspidata</t>
  </si>
  <si>
    <t>Ephedra chilensis</t>
  </si>
  <si>
    <t>Ephedra distachya</t>
  </si>
  <si>
    <t>Ephedra equisetina</t>
  </si>
  <si>
    <t>Ephedra fragilis</t>
  </si>
  <si>
    <t>Ephedra gerardiana</t>
  </si>
  <si>
    <t>Gnetum gnemon</t>
  </si>
  <si>
    <t>Welwitschia mirabilis</t>
  </si>
  <si>
    <t>Abies balsamea</t>
  </si>
  <si>
    <t>Wolff et al 1997 (Trees)</t>
  </si>
  <si>
    <t>Conifer seeds</t>
  </si>
  <si>
    <t>Abies bornmulleriana</t>
  </si>
  <si>
    <t>Abies equi-trojani</t>
  </si>
  <si>
    <t>Abies fraserii</t>
  </si>
  <si>
    <t>Abies lasiocarpa</t>
  </si>
  <si>
    <t>Abies nordmanniana</t>
  </si>
  <si>
    <t>Cupressus macrocarpa</t>
  </si>
  <si>
    <t>Picea engelmanii</t>
  </si>
  <si>
    <t>Picea omorika</t>
  </si>
  <si>
    <t>Picea orientalis</t>
  </si>
  <si>
    <t>Picea pungens glauca</t>
  </si>
  <si>
    <t>Pinus brutia</t>
  </si>
  <si>
    <t>Pinus koekelare</t>
  </si>
  <si>
    <t>Pinus laricio</t>
  </si>
  <si>
    <t>Pinus ponderosa</t>
  </si>
  <si>
    <t>Pinus pumilia</t>
  </si>
  <si>
    <t>Pinus radiata</t>
  </si>
  <si>
    <t>Pinus salzmannii</t>
  </si>
  <si>
    <t>Pinus sibirica</t>
  </si>
  <si>
    <t>Pinus strobus</t>
  </si>
  <si>
    <t>Pinus thunbergii</t>
  </si>
  <si>
    <t>Pinus uncinata</t>
  </si>
  <si>
    <t>Thuya plicata</t>
  </si>
  <si>
    <t>Tsuga heterophylla</t>
  </si>
  <si>
    <t>Strandberg et al 2017</t>
  </si>
  <si>
    <t>Black crappie</t>
  </si>
  <si>
    <t>Brown bullhead</t>
  </si>
  <si>
    <t>Salmo trutta</t>
  </si>
  <si>
    <t>Brown trout</t>
  </si>
  <si>
    <t>Channel catfish</t>
  </si>
  <si>
    <t>Oncorhynchus tshawytscha</t>
  </si>
  <si>
    <t>Chinook salmon</t>
  </si>
  <si>
    <t>Oncorhynchus kisutch</t>
  </si>
  <si>
    <t>Coho salmon</t>
  </si>
  <si>
    <t>Cyprinus carpio</t>
  </si>
  <si>
    <t>Common carp</t>
  </si>
  <si>
    <t>Freshwater drum</t>
  </si>
  <si>
    <t>Lake trout</t>
  </si>
  <si>
    <t>Coregonus clupeiformis</t>
  </si>
  <si>
    <t>Lake whitefish</t>
  </si>
  <si>
    <t>Micropterus salmoides</t>
  </si>
  <si>
    <t>Largemouth bass</t>
  </si>
  <si>
    <t>Esox lucius</t>
  </si>
  <si>
    <t>Northern pike</t>
  </si>
  <si>
    <t>Oncorhynchus mykiss</t>
  </si>
  <si>
    <t>Rainbow trout</t>
  </si>
  <si>
    <t>Moxostoma carinatum</t>
  </si>
  <si>
    <t>Redhorse sucker</t>
  </si>
  <si>
    <t>Rock bass</t>
  </si>
  <si>
    <t>Smallmouth bass</t>
  </si>
  <si>
    <t>Morone chrysops</t>
  </si>
  <si>
    <t>White bass</t>
  </si>
  <si>
    <t>White perch</t>
  </si>
  <si>
    <t>White sucker</t>
  </si>
  <si>
    <t>Yellow perch</t>
  </si>
  <si>
    <t>Ochrophyta</t>
  </si>
  <si>
    <t>Naviculales</t>
  </si>
  <si>
    <t>Galloway and Winder 2015</t>
  </si>
  <si>
    <t>Coscinodiscophyceae</t>
  </si>
  <si>
    <t>Thalassiosirales</t>
  </si>
  <si>
    <t>Haptophyta</t>
  </si>
  <si>
    <t>Chromulinales</t>
  </si>
  <si>
    <t>Raphidophyceae</t>
  </si>
  <si>
    <t>Dinophyta</t>
  </si>
  <si>
    <t>Chlorophyta</t>
  </si>
  <si>
    <t>Chlamydomonadales</t>
  </si>
  <si>
    <t>Chlorodendrophyceae</t>
  </si>
  <si>
    <t>Chlorodendrales</t>
  </si>
  <si>
    <t>Rhodophyta</t>
  </si>
  <si>
    <t>Oscillatoria agardhii</t>
  </si>
  <si>
    <t>Cyanobacteria</t>
  </si>
  <si>
    <t>Oscillatoriales</t>
  </si>
  <si>
    <t>Ahlgren1992</t>
  </si>
  <si>
    <t>Microcystis aeruginosa</t>
  </si>
  <si>
    <t>Chroococcales</t>
  </si>
  <si>
    <t>Anabaena sp</t>
  </si>
  <si>
    <t>Nostocales</t>
  </si>
  <si>
    <t>Spirulina sp</t>
  </si>
  <si>
    <t>Nostoc muscorum</t>
  </si>
  <si>
    <t>Chlamydomonas sp</t>
  </si>
  <si>
    <t>Chlorella homosphaera</t>
  </si>
  <si>
    <t>Chlorellales</t>
  </si>
  <si>
    <t>Scenedesmus quadricauda</t>
  </si>
  <si>
    <t>Sphaeropleales</t>
  </si>
  <si>
    <t>Scenedesmus acutus</t>
  </si>
  <si>
    <t>Chromulina chinophila</t>
  </si>
  <si>
    <t>Cryptomonas sp</t>
  </si>
  <si>
    <t>Cryptophyta</t>
  </si>
  <si>
    <t>Cryptomonadales</t>
  </si>
  <si>
    <t>Rhodomonas lacustris</t>
  </si>
  <si>
    <t>Pyrenomonadales</t>
  </si>
  <si>
    <t>Peridinales</t>
  </si>
  <si>
    <t>Thoracosphaerales</t>
  </si>
  <si>
    <t>Isochrysidales</t>
  </si>
  <si>
    <t>Scenedesmus obliquus</t>
  </si>
  <si>
    <t>Boersma2000</t>
  </si>
  <si>
    <t>Broglio2003</t>
  </si>
  <si>
    <t>Dinotrichales</t>
  </si>
  <si>
    <t>Amphora exigua</t>
  </si>
  <si>
    <t>Thalassiophysales</t>
  </si>
  <si>
    <t>Chen2012</t>
  </si>
  <si>
    <t>Amphora bigibba</t>
  </si>
  <si>
    <t>Caloneis platycephala</t>
  </si>
  <si>
    <t>Chaetocerotales</t>
  </si>
  <si>
    <t>Cocconeis scutellum</t>
  </si>
  <si>
    <t>Achnanthales</t>
  </si>
  <si>
    <t>Cylindrotheca sp</t>
  </si>
  <si>
    <t>Bacillariales</t>
  </si>
  <si>
    <t>Melosira nummuloides</t>
  </si>
  <si>
    <t>Melosirales</t>
  </si>
  <si>
    <t>Navicula lyra</t>
  </si>
  <si>
    <t>Nitzchia panduriformis</t>
  </si>
  <si>
    <t>Nitzchia grossestriata</t>
  </si>
  <si>
    <t>Seminavis gracilenta</t>
  </si>
  <si>
    <t>Chlorella vulgaris</t>
  </si>
  <si>
    <t>Chia2013</t>
  </si>
  <si>
    <t>Chlorella protothecoides</t>
  </si>
  <si>
    <t>Dunstan1992</t>
  </si>
  <si>
    <t>Chlorella sp</t>
  </si>
  <si>
    <t>Stichococcus sp</t>
  </si>
  <si>
    <t>Prasiolales</t>
  </si>
  <si>
    <t>Pyramimonas cordata</t>
  </si>
  <si>
    <t>Pyramimonadophyceae</t>
  </si>
  <si>
    <t>Pyramimonadales</t>
  </si>
  <si>
    <t>Tetraselmis chui</t>
  </si>
  <si>
    <t>Pycnococcus provasolii</t>
  </si>
  <si>
    <t>Pseudoscourfieldiales</t>
  </si>
  <si>
    <t>Micromonas pusilla</t>
  </si>
  <si>
    <t>Mamiellophyceae</t>
  </si>
  <si>
    <t>Mamiellales</t>
  </si>
  <si>
    <t>Eustigmatales</t>
  </si>
  <si>
    <t>Pavlovophyceae</t>
  </si>
  <si>
    <t>Pavlovales</t>
  </si>
  <si>
    <t>Dunstan2005</t>
  </si>
  <si>
    <t>Proteomonas sp</t>
  </si>
  <si>
    <t>Proteomonas sulcata</t>
  </si>
  <si>
    <t>Rhodomonas maculata</t>
  </si>
  <si>
    <t>Chroomonas placoidea</t>
  </si>
  <si>
    <t>Rhodosorus sp</t>
  </si>
  <si>
    <t>Stylonematophyceae</t>
  </si>
  <si>
    <t>Stylonematales</t>
  </si>
  <si>
    <t>Nannochloropsis sp</t>
  </si>
  <si>
    <t>Fabregas2004</t>
  </si>
  <si>
    <t>Synechococcales</t>
  </si>
  <si>
    <t>Anabaena variabilis</t>
  </si>
  <si>
    <t>Nostoc punctiforme</t>
  </si>
  <si>
    <t>Gugger2002</t>
  </si>
  <si>
    <t>Anabaena lemmermannii</t>
  </si>
  <si>
    <t>Aphanizomenon sp</t>
  </si>
  <si>
    <t>Aphanizomenon gracile</t>
  </si>
  <si>
    <t>Aphanizomenon cf gracile</t>
  </si>
  <si>
    <t>Nostoc sp</t>
  </si>
  <si>
    <t>Cylindrospermum stagnale</t>
  </si>
  <si>
    <t>Calothrix marchica</t>
  </si>
  <si>
    <t>Microcystis sp</t>
  </si>
  <si>
    <t>Planktothrix sp</t>
  </si>
  <si>
    <t>Phaeomonas parva</t>
  </si>
  <si>
    <t>Pinguiophyceae</t>
  </si>
  <si>
    <t>Pinguiochrysidales</t>
  </si>
  <si>
    <t>Kawachi2002</t>
  </si>
  <si>
    <t>Pinguiochrysis pyriformis</t>
  </si>
  <si>
    <t>Glossomastix chrysoplasta</t>
  </si>
  <si>
    <t>Pinguiococcus pyrenoidosus</t>
  </si>
  <si>
    <t>Polypodochrysis teissieri</t>
  </si>
  <si>
    <t>Chattonellales</t>
  </si>
  <si>
    <t>Chattonella antiqua</t>
  </si>
  <si>
    <t>Heterosigma akashiwo</t>
  </si>
  <si>
    <t>Nichols1987</t>
  </si>
  <si>
    <t>Phaeocystales</t>
  </si>
  <si>
    <t>Nichols1991</t>
  </si>
  <si>
    <t>Piepho2012</t>
  </si>
  <si>
    <t>Cryptomonas ovata</t>
  </si>
  <si>
    <t>Chlamydomonas globosa</t>
  </si>
  <si>
    <t>Cyclotella meneghiniana</t>
  </si>
  <si>
    <t>Nostoc linckia</t>
  </si>
  <si>
    <t>Rezanka2003</t>
  </si>
  <si>
    <t>Synechocystis aeruginousus</t>
  </si>
  <si>
    <t>Chroococcus minutus</t>
  </si>
  <si>
    <t>Lyngbya ceylanica</t>
  </si>
  <si>
    <t>Merismopedia glauca</t>
  </si>
  <si>
    <t>Nodularia sphaerocarpa</t>
  </si>
  <si>
    <t>Chlamydomonas reinhardtii</t>
  </si>
  <si>
    <t>Euglena gracilis</t>
  </si>
  <si>
    <t>Thompson1992</t>
  </si>
  <si>
    <t>Thompson1996</t>
  </si>
  <si>
    <t>Vargas1998</t>
  </si>
  <si>
    <t>Anabaenopsis sp</t>
  </si>
  <si>
    <t>Nodularia sp</t>
  </si>
  <si>
    <t>Nostoc commune</t>
  </si>
  <si>
    <t>Nostoc paludosum</t>
  </si>
  <si>
    <t>Veloza2006</t>
  </si>
  <si>
    <t>Volkman1989</t>
  </si>
  <si>
    <t>Wacker2002</t>
  </si>
  <si>
    <t>Chlorella minutissima</t>
  </si>
  <si>
    <t>Aphanothece sp</t>
  </si>
  <si>
    <t>Wenzel2012</t>
  </si>
  <si>
    <t>Chen and Chou 2002</t>
  </si>
  <si>
    <t>3_07_2020</t>
  </si>
  <si>
    <t>Hixson et al 2016</t>
  </si>
  <si>
    <t>Chlorophytes</t>
  </si>
  <si>
    <t>Rhizoclonium hieroglyphicum</t>
  </si>
  <si>
    <t>Chlamydomonas sp. ICE-L</t>
  </si>
  <si>
    <t>De Oliveira et al 1999</t>
  </si>
  <si>
    <t>DeMort et al 1972</t>
  </si>
  <si>
    <t>Durmaz et al 2007</t>
  </si>
  <si>
    <t>Floreto et al 1993</t>
  </si>
  <si>
    <t>Gillan et al 1981</t>
  </si>
  <si>
    <t>Diatoms</t>
  </si>
  <si>
    <t>Gugger et al 2002</t>
  </si>
  <si>
    <t>James et al 2013</t>
  </si>
  <si>
    <t>Jiang and Gao 2004</t>
  </si>
  <si>
    <t>Chlorella sp. MFD1</t>
  </si>
  <si>
    <t>Kalacheva et al 2002</t>
  </si>
  <si>
    <t>Botryococcus Braunii</t>
  </si>
  <si>
    <t>Nagashima et al 1995</t>
  </si>
  <si>
    <t>Chlorella sorokiniana</t>
  </si>
  <si>
    <t>Pratoomyot et al 2005</t>
  </si>
  <si>
    <t xml:space="preserve">Chlorella sorokiniana </t>
  </si>
  <si>
    <t xml:space="preserve">Chlorella vulgaris </t>
  </si>
  <si>
    <t>Renaud et al 1995</t>
  </si>
  <si>
    <t>Haptophytes</t>
  </si>
  <si>
    <t>Sushchik et al 2001</t>
  </si>
  <si>
    <t>Sushchik et al 2003</t>
  </si>
  <si>
    <t>Chlorella UMACC 234</t>
  </si>
  <si>
    <t>Teoh et al 2004</t>
  </si>
  <si>
    <t>Chlorella UMACC 237</t>
  </si>
  <si>
    <t>Klebsormidium UMACC 227</t>
  </si>
  <si>
    <t>Stichococcus UMACC 238</t>
  </si>
  <si>
    <t>Thompson et al 2002</t>
  </si>
  <si>
    <t>Volkman et al 1991</t>
  </si>
  <si>
    <t>Zhu et al 1997</t>
  </si>
  <si>
    <t>pelagic</t>
  </si>
  <si>
    <t>B</t>
  </si>
  <si>
    <t>individu</t>
  </si>
  <si>
    <t>Leptodiatomus minutus</t>
  </si>
  <si>
    <t>Charette &amp; Derry 2016 Ecology</t>
  </si>
  <si>
    <t>28_11_2019</t>
  </si>
  <si>
    <t>copepod</t>
  </si>
  <si>
    <t>BC</t>
  </si>
  <si>
    <t>Bella</t>
  </si>
  <si>
    <t>BO</t>
  </si>
  <si>
    <t>BR1</t>
  </si>
  <si>
    <t>BR2</t>
  </si>
  <si>
    <t>BR5</t>
  </si>
  <si>
    <t>BS15</t>
  </si>
  <si>
    <t>BS3</t>
  </si>
  <si>
    <t>BS6</t>
  </si>
  <si>
    <t>C</t>
  </si>
  <si>
    <t>M</t>
  </si>
  <si>
    <t>MP2</t>
  </si>
  <si>
    <t>MP3</t>
  </si>
  <si>
    <t>NR1</t>
  </si>
  <si>
    <t>NR2</t>
  </si>
  <si>
    <t>NRB1</t>
  </si>
  <si>
    <t>NRB2</t>
  </si>
  <si>
    <t>NRB3</t>
  </si>
  <si>
    <t>O</t>
  </si>
  <si>
    <t>OB10</t>
  </si>
  <si>
    <t>OB2</t>
  </si>
  <si>
    <t>OB6</t>
  </si>
  <si>
    <t>OB7</t>
  </si>
  <si>
    <t>OS2</t>
  </si>
  <si>
    <t>OS4</t>
  </si>
  <si>
    <t>OS5</t>
  </si>
  <si>
    <t>R1</t>
  </si>
  <si>
    <t>S</t>
  </si>
  <si>
    <t>Star</t>
  </si>
  <si>
    <t>Scenedesmus
gracilis</t>
  </si>
  <si>
    <t xml:space="preserve">
Chlorophyceae</t>
  </si>
  <si>
    <t>Taipale et al 2016</t>
  </si>
  <si>
    <t xml:space="preserve">Phytoplankton
</t>
  </si>
  <si>
    <t>48.9</t>
  </si>
  <si>
    <t>Monoraphidium
griffithii</t>
  </si>
  <si>
    <t>22.6</t>
  </si>
  <si>
    <t xml:space="preserve">
Euglenophyceae</t>
  </si>
  <si>
    <t xml:space="preserve">
9.4</t>
  </si>
  <si>
    <t>Mallomonas
caudata</t>
  </si>
  <si>
    <t xml:space="preserve">
Chrysophyceae</t>
  </si>
  <si>
    <t xml:space="preserve">
8.5</t>
  </si>
  <si>
    <t>Synura sp.</t>
  </si>
  <si>
    <t>13.4</t>
  </si>
  <si>
    <t>Gonyostomum
semen</t>
  </si>
  <si>
    <t xml:space="preserve">
Raphidophyceae</t>
  </si>
  <si>
    <t>10.0</t>
  </si>
  <si>
    <t>Cryptomonas sp.</t>
  </si>
  <si>
    <t>19.7</t>
  </si>
  <si>
    <t>Cryptomonas
erosa</t>
  </si>
  <si>
    <t xml:space="preserve">
Cryptophyceae</t>
  </si>
  <si>
    <t>15.5</t>
  </si>
  <si>
    <t>Crytomonas
ozolinii</t>
  </si>
  <si>
    <t>23.6</t>
  </si>
  <si>
    <t>Rhodomonas
lacustris</t>
  </si>
  <si>
    <t>23.7</t>
  </si>
  <si>
    <t>Fragilaria
crotonensis</t>
  </si>
  <si>
    <t>Diatomophyceae</t>
  </si>
  <si>
    <t xml:space="preserve">
0.0</t>
  </si>
  <si>
    <t>Cyclotella
meneghiniana</t>
  </si>
  <si>
    <t>Diatoma tenuis</t>
  </si>
  <si>
    <t xml:space="preserve">
0.3</t>
  </si>
  <si>
    <t>Peridinium
cinctum</t>
  </si>
  <si>
    <t xml:space="preserve">
Cyanophyceae</t>
  </si>
  <si>
    <t>11.8</t>
  </si>
  <si>
    <t>Syneochococcus
elongatus</t>
  </si>
  <si>
    <t>Microcystis
aeruginosa</t>
  </si>
  <si>
    <t xml:space="preserve">Bacteria
</t>
  </si>
  <si>
    <t>Limnothrix
planctonica</t>
  </si>
  <si>
    <t>34.2</t>
  </si>
  <si>
    <t>Pseudoanabaena
limnetica</t>
  </si>
  <si>
    <t>18.6</t>
  </si>
  <si>
    <t>Phragmites
australis</t>
  </si>
  <si>
    <t>Liliopsida</t>
  </si>
  <si>
    <t xml:space="preserve">
0.1</t>
  </si>
  <si>
    <t>Alnus rubra</t>
  </si>
  <si>
    <t xml:space="preserve">
Magnoliopsida</t>
  </si>
  <si>
    <t>17.3</t>
  </si>
  <si>
    <t>Betula nana</t>
  </si>
  <si>
    <t>16.5</t>
  </si>
  <si>
    <t>Candidatus
Rhodoluna
limnophila</t>
  </si>
  <si>
    <t xml:space="preserve">
Actinobacteria</t>
  </si>
  <si>
    <t>Polynucleobacter
necessarius ssp.
asymbioticus</t>
  </si>
  <si>
    <t xml:space="preserve">
Betaproteobacteria</t>
  </si>
  <si>
    <t>Methylobacter
tundripaludum</t>
  </si>
  <si>
    <t>Methylomonas
methanica</t>
  </si>
  <si>
    <t>Methylosinus
trichosporium</t>
  </si>
  <si>
    <t xml:space="preserve">
Alphaproteobacteria</t>
  </si>
  <si>
    <t>Chlorobium
phaerobacteroides</t>
  </si>
  <si>
    <t xml:space="preserve">
Chlorobia</t>
  </si>
  <si>
    <t>muscle</t>
  </si>
  <si>
    <t>Passer montanus</t>
  </si>
  <si>
    <t>Aves</t>
  </si>
  <si>
    <t>Passeriformes</t>
  </si>
  <si>
    <t>Passeridae</t>
  </si>
  <si>
    <t>Gladyshev et al 2016</t>
  </si>
  <si>
    <t>Sparrow</t>
  </si>
  <si>
    <t>Emeriza schoeniclus</t>
  </si>
  <si>
    <t>Emberizidae</t>
  </si>
  <si>
    <t>Bunting</t>
  </si>
  <si>
    <t>Acrocephalus schoenobaenus</t>
  </si>
  <si>
    <t>Acrocephalidae</t>
  </si>
  <si>
    <t>Reed bunting</t>
  </si>
  <si>
    <t>Sturnus vulgaris</t>
  </si>
  <si>
    <t>Sturnidae</t>
  </si>
  <si>
    <t>Starling</t>
  </si>
  <si>
    <t>Motacilla alba</t>
  </si>
  <si>
    <t>Motacilldae</t>
  </si>
  <si>
    <t>White wagtail</t>
  </si>
  <si>
    <t>Ardea cinerea</t>
  </si>
  <si>
    <t>Pelecaniformes</t>
  </si>
  <si>
    <t>Ardeidae</t>
  </si>
  <si>
    <t>Heron</t>
  </si>
  <si>
    <t>Columba livia</t>
  </si>
  <si>
    <t>Columbiformes</t>
  </si>
  <si>
    <t>Columbidae</t>
  </si>
  <si>
    <t>Dove</t>
  </si>
  <si>
    <t>Motacilla flava</t>
  </si>
  <si>
    <t>wYealgltoaiwl</t>
  </si>
  <si>
    <t>Hirundo rustica</t>
  </si>
  <si>
    <t>Hirundinidae</t>
  </si>
  <si>
    <t>Swallow</t>
  </si>
  <si>
    <t>Phalaropus lobatus</t>
  </si>
  <si>
    <t>Charadriiformes</t>
  </si>
  <si>
    <t>Scolopacidae</t>
  </si>
  <si>
    <t>Phalarope</t>
  </si>
  <si>
    <t>Recurvirostra avosetta</t>
  </si>
  <si>
    <t>Recurvirostridae</t>
  </si>
  <si>
    <t>Avocet</t>
  </si>
  <si>
    <t>Sterna hirundo</t>
  </si>
  <si>
    <t>Laridae</t>
  </si>
  <si>
    <t>Tern</t>
  </si>
  <si>
    <t>Tringa nebularia</t>
  </si>
  <si>
    <t>Greenashank</t>
  </si>
  <si>
    <t>Charadrius alexandrinus</t>
  </si>
  <si>
    <t>Charadriidae</t>
  </si>
  <si>
    <t>Plover</t>
  </si>
  <si>
    <t>Larus ridibundus</t>
  </si>
  <si>
    <t>Podiceps cristatus</t>
  </si>
  <si>
    <t>Podicipediformes</t>
  </si>
  <si>
    <t>Podicipedidae</t>
  </si>
  <si>
    <t>crested</t>
  </si>
  <si>
    <t>Tadorna tardorna</t>
  </si>
  <si>
    <t>Anseriformes</t>
  </si>
  <si>
    <t>Anatidae</t>
  </si>
  <si>
    <t>sChoemldmucokn</t>
  </si>
  <si>
    <t>Streptopelia orientalis</t>
  </si>
  <si>
    <t>tuOrtrliee ndtoavle</t>
  </si>
  <si>
    <t>forest_steppe</t>
  </si>
  <si>
    <t>percent data extracted from reviewer files</t>
  </si>
  <si>
    <t>Aeshna serrata</t>
  </si>
  <si>
    <t>Aeshnidae</t>
  </si>
  <si>
    <t>Popova et al 2017</t>
  </si>
  <si>
    <t>Miguel/Lily</t>
  </si>
  <si>
    <t>Dragonfliy</t>
  </si>
  <si>
    <t>Enallagma cyathigerum</t>
  </si>
  <si>
    <t>Coenagrionidae</t>
  </si>
  <si>
    <t>Damselfly</t>
  </si>
  <si>
    <t>Erythromma najas</t>
  </si>
  <si>
    <t>Lestes dryas</t>
  </si>
  <si>
    <t>Lestidae</t>
  </si>
  <si>
    <t>Leucorrhinia rubicunda</t>
  </si>
  <si>
    <t>Libellulidae</t>
  </si>
  <si>
    <t>Libellula quadrimaculata</t>
  </si>
  <si>
    <t>Sympetrum flaveolum</t>
  </si>
  <si>
    <t>Sympecma paedisca</t>
  </si>
  <si>
    <t>Sympetrum vulgatum</t>
  </si>
  <si>
    <t>pectoral muscle</t>
  </si>
  <si>
    <t>Silene vulgaris</t>
  </si>
  <si>
    <t>Caryopllyllaceae</t>
  </si>
  <si>
    <t>Alarcón et al. 2006</t>
  </si>
  <si>
    <t>Guil-Guerrero J., Torija-Isasa M. (2016) Fatty Acid Profiles of Mediterranean Wild Edible Plants. In: Sánchez-Mata M., Tardío J. (eds) Mediterranean Wild Edible Plants. Springer, New York, NY</t>
  </si>
  <si>
    <t>Bladder campion</t>
  </si>
  <si>
    <t>Arbutus unedo</t>
  </si>
  <si>
    <t>Ericaceae</t>
  </si>
  <si>
    <t>Barros et al. 2010</t>
  </si>
  <si>
    <t>Strawberry tree</t>
  </si>
  <si>
    <t>Prunus spinosa</t>
  </si>
  <si>
    <t>Rosaceae</t>
  </si>
  <si>
    <t>Blackthorn</t>
  </si>
  <si>
    <t>Rosa canina</t>
  </si>
  <si>
    <t>Rose hips</t>
  </si>
  <si>
    <t>Celik and Ercisli 2009</t>
  </si>
  <si>
    <t>Red raspberry</t>
  </si>
  <si>
    <t>Chenopodiaceae</t>
  </si>
  <si>
    <t>Daun and Tkachuk 1976</t>
  </si>
  <si>
    <t>Lamb’s-quarters</t>
  </si>
  <si>
    <t>Poaceae</t>
  </si>
  <si>
    <t>Wild oat</t>
  </si>
  <si>
    <t>–</t>
  </si>
  <si>
    <t>Anacardiaceae</t>
  </si>
  <si>
    <t>Givianrad et al. 2013</t>
  </si>
  <si>
    <t>Turpentine</t>
  </si>
  <si>
    <t>Amaranthus viridis</t>
  </si>
  <si>
    <t>Amaranthaceae</t>
  </si>
  <si>
    <t>Guil et al. 1996</t>
  </si>
  <si>
    <t>Beta maritima</t>
  </si>
  <si>
    <t>Wild chard</t>
  </si>
  <si>
    <t>Chenopodium murale</t>
  </si>
  <si>
    <t>Nettleleaf goosefoot</t>
  </si>
  <si>
    <t>Malvaceae</t>
  </si>
  <si>
    <t>Common mallow</t>
  </si>
  <si>
    <t>Portulacaceae</t>
  </si>
  <si>
    <t>Alliaria petiolata</t>
  </si>
  <si>
    <t>Cruciferae</t>
  </si>
  <si>
    <t>Guil-Guerrero et al. 1998</t>
  </si>
  <si>
    <t>Garlic mustard</t>
  </si>
  <si>
    <t>Shepherd’s purse</t>
  </si>
  <si>
    <t>Compositae</t>
  </si>
  <si>
    <t>Guil-Guerrero et al. 1999</t>
  </si>
  <si>
    <t>Sow thistle</t>
  </si>
  <si>
    <t>Sonchus tenerrimus</t>
  </si>
  <si>
    <t>Milk thistle</t>
  </si>
  <si>
    <t>Sisymbrium irio</t>
  </si>
  <si>
    <t>London rocket</t>
  </si>
  <si>
    <t>Urtica dioica</t>
  </si>
  <si>
    <t>Urticaceae</t>
  </si>
  <si>
    <t>Guil-Guerrero et al. 2003</t>
  </si>
  <si>
    <t>Ziziphus jujuba</t>
  </si>
  <si>
    <t>Rhamnaceae</t>
  </si>
  <si>
    <t>Guil-Guerrero et al. 2004</t>
  </si>
  <si>
    <t>Jujube</t>
  </si>
  <si>
    <t>Boraginaceae</t>
  </si>
  <si>
    <t>Guil-Guerrero et al. 2013</t>
  </si>
  <si>
    <t>Pistacia terebinthus</t>
  </si>
  <si>
    <t>Matthäus and Özcan 2006</t>
  </si>
  <si>
    <t>Anchusa azurea</t>
  </si>
  <si>
    <t>Morales et al. 2012</t>
  </si>
  <si>
    <t>Alkanet</t>
  </si>
  <si>
    <t>Chondrilla juncea</t>
  </si>
  <si>
    <t>Rush skeletonweed</t>
  </si>
  <si>
    <t>Taraxacum obovatum</t>
  </si>
  <si>
    <t>Dandelion</t>
  </si>
  <si>
    <t>Pinaeae</t>
  </si>
  <si>
    <t>Nergiz and Dönmez 2004</t>
  </si>
  <si>
    <t>Pine nut</t>
  </si>
  <si>
    <t>Opute 1979</t>
  </si>
  <si>
    <t>Pereira et al. 2011</t>
  </si>
  <si>
    <t>Montia fontana</t>
  </si>
  <si>
    <t>Water-blinks</t>
  </si>
  <si>
    <t>Myrtus communis</t>
  </si>
  <si>
    <t>Myrtaceae</t>
  </si>
  <si>
    <t>Serce et al. 2010</t>
  </si>
  <si>
    <t>Myrtle</t>
  </si>
  <si>
    <t>Brassicaceae</t>
  </si>
  <si>
    <t>Tonguç and Erbas 2012</t>
  </si>
  <si>
    <t>Hoary cress</t>
  </si>
  <si>
    <t>Diplotaxis tenuifolia</t>
  </si>
  <si>
    <t>Lincoln weed</t>
  </si>
  <si>
    <t>Salad rocket</t>
  </si>
  <si>
    <t>Carthamus dentatus</t>
  </si>
  <si>
    <t>Toothed thistle</t>
  </si>
  <si>
    <t>Centaurea depressa</t>
  </si>
  <si>
    <t>Low cornflower</t>
  </si>
  <si>
    <t>seeds</t>
  </si>
  <si>
    <t>Beyzi et al., 2019</t>
  </si>
  <si>
    <t>Nemiah Ladd</t>
  </si>
  <si>
    <t>Paeonia ostii</t>
  </si>
  <si>
    <t>Han et al., 2016</t>
  </si>
  <si>
    <t>Tree peony</t>
  </si>
  <si>
    <t>Paeonia rockii</t>
  </si>
  <si>
    <t>Paeonia ludlowii</t>
  </si>
  <si>
    <t>Catha edulis</t>
  </si>
  <si>
    <t>Murthy et al., 2016</t>
  </si>
  <si>
    <t>Khat</t>
  </si>
  <si>
    <t>Chenopodium quinoa</t>
  </si>
  <si>
    <t>Tang et al., 2015</t>
  </si>
  <si>
    <t>benthic</t>
  </si>
  <si>
    <t>Scharnweber et al Ecosphere 2016</t>
  </si>
  <si>
    <t>Kristin</t>
  </si>
  <si>
    <t>whole</t>
  </si>
  <si>
    <t>Ambystoma maculatum</t>
  </si>
  <si>
    <t>Amphibia</t>
  </si>
  <si>
    <t>Urodela</t>
  </si>
  <si>
    <t>Ambystomatidae</t>
  </si>
  <si>
    <t>Fritz et al 2019</t>
  </si>
  <si>
    <t>spotted salamander</t>
  </si>
  <si>
    <t>Ambystoma opacum</t>
  </si>
  <si>
    <t>marbled salamander</t>
  </si>
  <si>
    <t>Ambystoma texanum</t>
  </si>
  <si>
    <t>smallmouth salamander</t>
  </si>
  <si>
    <t>Anaxyrus americanus</t>
  </si>
  <si>
    <t>Anura</t>
  </si>
  <si>
    <t>Bufonidae</t>
  </si>
  <si>
    <t>American toad</t>
  </si>
  <si>
    <t>Lithobates sylvaticus</t>
  </si>
  <si>
    <t>Ranidae</t>
  </si>
  <si>
    <t>Wood frog</t>
  </si>
  <si>
    <t>Lithobates sphenocephalus</t>
  </si>
  <si>
    <t>Southern leopard frog</t>
  </si>
  <si>
    <t>Pseudacris triseriata</t>
  </si>
  <si>
    <t>Hylidae</t>
  </si>
  <si>
    <t>Chorus frog complex</t>
  </si>
  <si>
    <t>Hyla chrysoscelis</t>
  </si>
  <si>
    <t>Grey tree frog
complex</t>
  </si>
  <si>
    <t>siberian lake</t>
  </si>
  <si>
    <t>Chironomus nigrifrons</t>
  </si>
  <si>
    <t>Makhutova_et_al_2017</t>
  </si>
  <si>
    <t>Chiromonus halophilus</t>
  </si>
  <si>
    <t>Glyptotendipes barbipes</t>
  </si>
  <si>
    <t>Chironomus sp.</t>
  </si>
  <si>
    <t>Polypedilum bicrenatum</t>
  </si>
  <si>
    <t>Bathyraja eatonii</t>
  </si>
  <si>
    <t>Chondrichthyes</t>
  </si>
  <si>
    <t>Arhynchobatidae</t>
  </si>
  <si>
    <t>Meyer_et_al_2018</t>
  </si>
  <si>
    <t>Eaton's skate (KER)</t>
  </si>
  <si>
    <t>Bathyraja irrasa</t>
  </si>
  <si>
    <t>Kerguelen Sandpaper Skate</t>
  </si>
  <si>
    <t>Bathyraja murrayi</t>
  </si>
  <si>
    <t>Murray's skate</t>
  </si>
  <si>
    <t>Myliobatis australis</t>
  </si>
  <si>
    <t>Eagel ray (NEP)</t>
  </si>
  <si>
    <t>Dasyatis brevicaudata</t>
  </si>
  <si>
    <t>Dasyatidae</t>
  </si>
  <si>
    <t>Smooth ray</t>
  </si>
  <si>
    <t>Eagle ray (GSV)</t>
  </si>
  <si>
    <t>littoral</t>
  </si>
  <si>
    <t>Pelobates fuscus</t>
  </si>
  <si>
    <t>Rana arvalis</t>
  </si>
  <si>
    <t>Cam</t>
  </si>
  <si>
    <t>Pelobatidae</t>
  </si>
  <si>
    <t>common spadefoot toad</t>
  </si>
  <si>
    <t>moor frog</t>
  </si>
  <si>
    <t>Dgebaudze et al. 2017</t>
  </si>
  <si>
    <t>Lithobates clamitans</t>
  </si>
  <si>
    <t>Lithobates catesbeianus</t>
  </si>
  <si>
    <t>Pseudacris crucifer</t>
  </si>
  <si>
    <t>Whiles et al., 2010</t>
  </si>
  <si>
    <t>Green frog</t>
  </si>
  <si>
    <t>Bullfrog</t>
  </si>
  <si>
    <t>Spring peeper</t>
  </si>
  <si>
    <t>M_Winter</t>
  </si>
  <si>
    <t>Sphenodon punctatus</t>
  </si>
  <si>
    <t>Reptilia</t>
  </si>
  <si>
    <t>Cartland-Shaw et al., 1998</t>
  </si>
  <si>
    <t>Tuatara</t>
  </si>
  <si>
    <t>Rhynchocephalia</t>
  </si>
  <si>
    <t>Sphenodontidae</t>
  </si>
  <si>
    <t>montane</t>
  </si>
  <si>
    <t>white adipose tissue, gonadal, food intake period</t>
  </si>
  <si>
    <t>Marmota marmota</t>
  </si>
  <si>
    <t>Cochet et al 1999</t>
  </si>
  <si>
    <t>23_06_20</t>
  </si>
  <si>
    <t>alpine marmot</t>
  </si>
  <si>
    <t>white adipose tissue, gonadal hibernation</t>
  </si>
  <si>
    <t>white adipose tissue, subcutaneous, food intake period</t>
  </si>
  <si>
    <t>white adipose tissue, subcutaneous, hibernation</t>
  </si>
  <si>
    <t>average</t>
  </si>
  <si>
    <t>Paulsen et al 2014</t>
  </si>
  <si>
    <t>6_07_2020</t>
  </si>
  <si>
    <t>Geiser 1990</t>
  </si>
  <si>
    <t>Siberian chipmunk</t>
  </si>
  <si>
    <t>depot fat, sheep fat diet</t>
  </si>
  <si>
    <t>depot fat, control diet</t>
  </si>
  <si>
    <t>depot fat, sunflower oil diet</t>
  </si>
  <si>
    <t>cerebrum fat, sheep fat diet</t>
  </si>
  <si>
    <t>cerebrum fat, control diet</t>
  </si>
  <si>
    <t>cerebrum, sunflower oil diet</t>
  </si>
  <si>
    <t>other brain, sheep fat diet</t>
  </si>
  <si>
    <t>other brain, control diet</t>
  </si>
  <si>
    <t>other brain, sunflower oil diet</t>
  </si>
  <si>
    <t>Eutamias amoenus</t>
  </si>
  <si>
    <t>white adipose tissue, n-6 diet, pre-hibernation</t>
  </si>
  <si>
    <t>white adipose tissue, n-3 diet, pre-hibernation</t>
  </si>
  <si>
    <t>white adipose tissue, n-6 diet, mid-hibernation</t>
  </si>
  <si>
    <t>white adipose tissue, n-3 diet, mid-hibernation</t>
  </si>
  <si>
    <t>cardiac sarcoplasmic reticulum phospholipids, n-6 diet, mid-hibernation</t>
  </si>
  <si>
    <t>cardiac sarcoplasmic reticulum phospholipids, n-3 diet, mid-hibernation</t>
  </si>
  <si>
    <t>Gliridae</t>
  </si>
  <si>
    <t>Eliomys quercinus</t>
  </si>
  <si>
    <t>Giroud et al 2018</t>
  </si>
  <si>
    <t>Garden dormouse</t>
  </si>
  <si>
    <t>Chaoborus flavicans</t>
  </si>
  <si>
    <t>Martin-Creuzburg et al 2017</t>
  </si>
  <si>
    <t>Chaoboridae</t>
  </si>
  <si>
    <t>Simuliidae</t>
  </si>
  <si>
    <t>emerged, averaged</t>
  </si>
  <si>
    <t>brown adipose tissue</t>
  </si>
  <si>
    <t>heart</t>
  </si>
  <si>
    <t>Nyctalus noctula</t>
  </si>
  <si>
    <t>Voigt et al 2019</t>
  </si>
  <si>
    <t>common noctule</t>
  </si>
  <si>
    <t>24_06_21</t>
  </si>
  <si>
    <t>24_06_22</t>
  </si>
  <si>
    <t>24_06_23</t>
  </si>
  <si>
    <t>Migrating</t>
  </si>
  <si>
    <t>Non-Migrating</t>
  </si>
  <si>
    <t>Adipose Neutral Lipid</t>
  </si>
  <si>
    <t>Lasirurus cinereus</t>
  </si>
  <si>
    <t>Muscle Phospholipid</t>
  </si>
  <si>
    <t>McGuire et al 2013</t>
  </si>
  <si>
    <t>02_07_2020</t>
  </si>
  <si>
    <t>Hoary bats</t>
  </si>
  <si>
    <t>Twining et al 2019; Twining unpublished</t>
  </si>
  <si>
    <t>06_07_2020</t>
  </si>
  <si>
    <t>averaged across sites</t>
  </si>
  <si>
    <t>Perlidae</t>
  </si>
  <si>
    <t>Heptageniidae</t>
  </si>
  <si>
    <t>mixed periphyton</t>
  </si>
  <si>
    <t>colonized detritus</t>
  </si>
  <si>
    <t>Twining et al 2019; Twining et al 2016; Twining et al 2018</t>
  </si>
  <si>
    <t>Tree Swallow</t>
  </si>
  <si>
    <t>Tachycineta bicolor</t>
  </si>
  <si>
    <t>riparian</t>
  </si>
  <si>
    <t>Brain</t>
  </si>
  <si>
    <t>Egg</t>
  </si>
  <si>
    <t>Liver</t>
  </si>
  <si>
    <t>Pectoral Muscle</t>
  </si>
  <si>
    <t>hand-raised</t>
  </si>
  <si>
    <t>Blood</t>
  </si>
  <si>
    <t>Sayornis phoebe</t>
  </si>
  <si>
    <t>Eastern Phoebe</t>
  </si>
  <si>
    <t>Tyrannidae</t>
  </si>
  <si>
    <t>dha</t>
  </si>
  <si>
    <t>epa</t>
  </si>
  <si>
    <t>ala</t>
  </si>
  <si>
    <t>FISH</t>
  </si>
  <si>
    <t>Tripterygiidae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</si>
</sst>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Times"/>
      <family val="1"/>
    </font>
    <font>
      <sz val="12"/>
      <color theme="1"/>
      <name val="Arial"/>
      <family val="2"/>
    </font>
    <font>
      <sz val="12"/>
      <color theme="1"/>
      <name val="Calibri"/>
      <family val="2"/>
    </font>
    <font>
      <i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Roboto"/>
    </font>
    <font>
      <sz val="11"/>
      <color rgb="FF2E2E2E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666666"/>
      <name val="Georgia"/>
      <family val="1"/>
    </font>
    <font>
      <u/>
      <sz val="10"/>
      <color rgb="FF666666"/>
      <name val="Georgia"/>
      <family val="1"/>
    </font>
    <font>
      <sz val="11"/>
      <color rgb="FF333333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2" fontId="4" fillId="0" borderId="0" xfId="0" applyNumberFormat="1" applyFont="1" applyAlignment="1">
      <alignment horizontal="right"/>
    </xf>
    <xf numFmtId="2" fontId="3" fillId="0" borderId="0" xfId="0" applyNumberFormat="1" applyFont="1"/>
    <xf numFmtId="0" fontId="5" fillId="0" borderId="0" xfId="0" applyFont="1"/>
    <xf numFmtId="0" fontId="2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3" fillId="0" borderId="0" xfId="0" applyFont="1" applyAlignment="1"/>
    <xf numFmtId="0" fontId="0" fillId="0" borderId="0" xfId="1" applyFont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1" applyFont="1" applyAlignment="1">
      <alignment horizontal="left"/>
    </xf>
    <xf numFmtId="2" fontId="0" fillId="0" borderId="0" xfId="1" applyNumberFormat="1" applyFont="1"/>
    <xf numFmtId="2" fontId="0" fillId="0" borderId="0" xfId="1" quotePrefix="1" applyNumberFormat="1" applyFont="1"/>
    <xf numFmtId="0" fontId="6" fillId="0" borderId="0" xfId="0" applyFont="1"/>
    <xf numFmtId="0" fontId="8" fillId="0" borderId="0" xfId="0" applyFont="1"/>
    <xf numFmtId="0" fontId="8" fillId="0" borderId="0" xfId="1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2" fontId="9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0" fillId="2" borderId="0" xfId="0" applyFont="1" applyFill="1"/>
    <xf numFmtId="2" fontId="9" fillId="0" borderId="0" xfId="0" applyNumberFormat="1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3" borderId="0" xfId="0" applyFont="1" applyFill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left"/>
    </xf>
    <xf numFmtId="0" fontId="3" fillId="0" borderId="0" xfId="0" applyFont="1"/>
    <xf numFmtId="0" fontId="21" fillId="4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2" fontId="26" fillId="0" borderId="0" xfId="0" applyNumberFormat="1" applyFont="1" applyAlignment="1">
      <alignment horizontal="left"/>
    </xf>
    <xf numFmtId="2" fontId="19" fillId="0" borderId="0" xfId="0" applyNumberFormat="1" applyFont="1" applyAlignment="1">
      <alignment horizontal="left"/>
    </xf>
    <xf numFmtId="0" fontId="32" fillId="0" borderId="0" xfId="0" applyFont="1"/>
    <xf numFmtId="0" fontId="31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5" fontId="0" fillId="0" borderId="0" xfId="0" applyNumberFormat="1"/>
    <xf numFmtId="2" fontId="0" fillId="0" borderId="0" xfId="0" applyNumberFormat="1" applyAlignment="1">
      <alignment horizontal="center"/>
    </xf>
    <xf numFmtId="2" fontId="24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10" fillId="0" borderId="0" xfId="0" applyFont="1" applyFill="1"/>
    <xf numFmtId="0" fontId="11" fillId="0" borderId="0" xfId="0" applyFont="1" applyFill="1"/>
    <xf numFmtId="0" fontId="9" fillId="0" borderId="0" xfId="0" applyFont="1" applyFill="1"/>
    <xf numFmtId="2" fontId="10" fillId="0" borderId="0" xfId="0" applyNumberFormat="1" applyFont="1" applyFill="1" applyAlignment="1">
      <alignment horizontal="right"/>
    </xf>
    <xf numFmtId="2" fontId="10" fillId="0" borderId="0" xfId="0" applyNumberFormat="1" applyFont="1" applyFill="1"/>
    <xf numFmtId="2" fontId="9" fillId="0" borderId="0" xfId="0" applyNumberFormat="1" applyFont="1" applyFill="1" applyAlignment="1">
      <alignment horizontal="right"/>
    </xf>
    <xf numFmtId="0" fontId="20" fillId="0" borderId="0" xfId="0" applyFont="1" applyBorder="1" applyAlignment="1">
      <alignment horizontal="left"/>
    </xf>
    <xf numFmtId="0" fontId="0" fillId="0" borderId="1" xfId="0" applyBorder="1"/>
    <xf numFmtId="2" fontId="2" fillId="0" borderId="0" xfId="0" applyNumberFormat="1" applyFont="1"/>
    <xf numFmtId="2" fontId="22" fillId="0" borderId="0" xfId="0" applyNumberFormat="1" applyFont="1"/>
    <xf numFmtId="2" fontId="24" fillId="0" borderId="0" xfId="0" applyNumberFormat="1" applyFont="1"/>
    <xf numFmtId="2" fontId="31" fillId="0" borderId="0" xfId="0" applyNumberFormat="1" applyFont="1"/>
    <xf numFmtId="2" fontId="3" fillId="0" borderId="0" xfId="0" applyNumberFormat="1" applyFont="1" applyAlignment="1">
      <alignment horizontal="right"/>
    </xf>
    <xf numFmtId="2" fontId="11" fillId="0" borderId="0" xfId="0" applyNumberFormat="1" applyFont="1" applyFill="1"/>
    <xf numFmtId="2" fontId="11" fillId="0" borderId="0" xfId="0" applyNumberFormat="1" applyFont="1"/>
    <xf numFmtId="2" fontId="15" fillId="0" borderId="0" xfId="0" applyNumberFormat="1" applyFont="1"/>
    <xf numFmtId="2" fontId="4" fillId="0" borderId="0" xfId="0" applyNumberFormat="1" applyFont="1"/>
    <xf numFmtId="2" fontId="20" fillId="0" borderId="0" xfId="0" applyNumberFormat="1" applyFont="1" applyAlignment="1">
      <alignment horizontal="center"/>
    </xf>
    <xf numFmtId="2" fontId="20" fillId="0" borderId="0" xfId="0" applyNumberFormat="1" applyFont="1" applyBorder="1" applyAlignment="1">
      <alignment horizontal="center"/>
    </xf>
    <xf numFmtId="2" fontId="17" fillId="0" borderId="0" xfId="0" applyNumberFormat="1" applyFont="1" applyAlignment="1">
      <alignment horizontal="center" vertical="center"/>
    </xf>
    <xf numFmtId="2" fontId="8" fillId="0" borderId="0" xfId="0" applyNumberFormat="1" applyFont="1"/>
    <xf numFmtId="2" fontId="0" fillId="0" borderId="0" xfId="0" applyNumberFormat="1" applyFill="1"/>
    <xf numFmtId="2" fontId="13" fillId="0" borderId="0" xfId="0" applyNumberFormat="1" applyFont="1"/>
    <xf numFmtId="2" fontId="0" fillId="0" borderId="1" xfId="0" applyNumberFormat="1" applyBorder="1"/>
    <xf numFmtId="2" fontId="19" fillId="0" borderId="0" xfId="0" applyNumberFormat="1" applyFont="1"/>
    <xf numFmtId="2" fontId="27" fillId="0" borderId="0" xfId="0" applyNumberFormat="1" applyFont="1" applyAlignment="1">
      <alignment horizontal="left" vertical="top"/>
    </xf>
    <xf numFmtId="0" fontId="9" fillId="5" borderId="0" xfId="0" applyFont="1" applyFill="1"/>
    <xf numFmtId="0" fontId="10" fillId="5" borderId="0" xfId="0" applyFont="1" applyFill="1"/>
    <xf numFmtId="0" fontId="11" fillId="5" borderId="0" xfId="0" applyFont="1" applyFill="1"/>
    <xf numFmtId="0" fontId="0" fillId="5" borderId="0" xfId="0" applyFill="1"/>
    <xf numFmtId="2" fontId="9" fillId="5" borderId="0" xfId="0" applyNumberFormat="1" applyFont="1" applyFill="1"/>
  </cellXfs>
  <cellStyles count="2">
    <cellStyle name="Normal" xfId="0" builtinId="0"/>
    <cellStyle name="Normal 2" xfId="1" xr:uid="{4253CEE1-E58F-E64F-93C9-0F4D8F4E39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ink.springer.com/chapter/10.1007/978-1-4939-3329-7_8" TargetMode="External"/><Relationship Id="rId18" Type="http://schemas.openxmlformats.org/officeDocument/2006/relationships/hyperlink" Target="https://link.springer.com/chapter/10.1007/978-1-4939-3329-7_8" TargetMode="External"/><Relationship Id="rId26" Type="http://schemas.openxmlformats.org/officeDocument/2006/relationships/hyperlink" Target="https://link.springer.com/chapter/10.1007/978-1-4939-3329-7_8" TargetMode="External"/><Relationship Id="rId21" Type="http://schemas.openxmlformats.org/officeDocument/2006/relationships/hyperlink" Target="https://link.springer.com/chapter/10.1007/978-1-4939-3329-7_8" TargetMode="External"/><Relationship Id="rId34" Type="http://schemas.openxmlformats.org/officeDocument/2006/relationships/hyperlink" Target="https://link.springer.com/chapter/10.1007/978-1-4939-3329-7_8" TargetMode="External"/><Relationship Id="rId7" Type="http://schemas.openxmlformats.org/officeDocument/2006/relationships/hyperlink" Target="https://link.springer.com/chapter/10.1007/978-1-4939-3329-7_8" TargetMode="External"/><Relationship Id="rId12" Type="http://schemas.openxmlformats.org/officeDocument/2006/relationships/hyperlink" Target="https://link.springer.com/chapter/10.1007/978-1-4939-3329-7_8" TargetMode="External"/><Relationship Id="rId17" Type="http://schemas.openxmlformats.org/officeDocument/2006/relationships/hyperlink" Target="https://link.springer.com/chapter/10.1007/978-1-4939-3329-7_8" TargetMode="External"/><Relationship Id="rId25" Type="http://schemas.openxmlformats.org/officeDocument/2006/relationships/hyperlink" Target="https://link.springer.com/chapter/10.1007/978-1-4939-3329-7_8" TargetMode="External"/><Relationship Id="rId33" Type="http://schemas.openxmlformats.org/officeDocument/2006/relationships/hyperlink" Target="https://link.springer.com/chapter/10.1007/978-1-4939-3329-7_8" TargetMode="External"/><Relationship Id="rId2" Type="http://schemas.openxmlformats.org/officeDocument/2006/relationships/hyperlink" Target="https://link.springer.com/chapter/10.1007/978-1-4939-3329-7_8" TargetMode="External"/><Relationship Id="rId16" Type="http://schemas.openxmlformats.org/officeDocument/2006/relationships/hyperlink" Target="https://link.springer.com/chapter/10.1007/978-1-4939-3329-7_8" TargetMode="External"/><Relationship Id="rId20" Type="http://schemas.openxmlformats.org/officeDocument/2006/relationships/hyperlink" Target="https://link.springer.com/chapter/10.1007/978-1-4939-3329-7_8" TargetMode="External"/><Relationship Id="rId29" Type="http://schemas.openxmlformats.org/officeDocument/2006/relationships/hyperlink" Target="https://link.springer.com/chapter/10.1007/978-1-4939-3329-7_8" TargetMode="External"/><Relationship Id="rId1" Type="http://schemas.openxmlformats.org/officeDocument/2006/relationships/hyperlink" Target="https://link.springer.com/chapter/10.1007/978-1-4939-3329-7_8" TargetMode="External"/><Relationship Id="rId6" Type="http://schemas.openxmlformats.org/officeDocument/2006/relationships/hyperlink" Target="https://link.springer.com/chapter/10.1007/978-1-4939-3329-7_8" TargetMode="External"/><Relationship Id="rId11" Type="http://schemas.openxmlformats.org/officeDocument/2006/relationships/hyperlink" Target="https://link.springer.com/chapter/10.1007/978-1-4939-3329-7_8" TargetMode="External"/><Relationship Id="rId24" Type="http://schemas.openxmlformats.org/officeDocument/2006/relationships/hyperlink" Target="https://link.springer.com/chapter/10.1007/978-1-4939-3329-7_8" TargetMode="External"/><Relationship Id="rId32" Type="http://schemas.openxmlformats.org/officeDocument/2006/relationships/hyperlink" Target="https://link.springer.com/chapter/10.1007/978-1-4939-3329-7_8" TargetMode="External"/><Relationship Id="rId37" Type="http://schemas.openxmlformats.org/officeDocument/2006/relationships/hyperlink" Target="https://link.springer.com/chapter/10.1007/978-1-4939-3329-7_8" TargetMode="External"/><Relationship Id="rId5" Type="http://schemas.openxmlformats.org/officeDocument/2006/relationships/hyperlink" Target="https://link.springer.com/chapter/10.1007/978-1-4939-3329-7_8" TargetMode="External"/><Relationship Id="rId15" Type="http://schemas.openxmlformats.org/officeDocument/2006/relationships/hyperlink" Target="https://link.springer.com/chapter/10.1007/978-1-4939-3329-7_8" TargetMode="External"/><Relationship Id="rId23" Type="http://schemas.openxmlformats.org/officeDocument/2006/relationships/hyperlink" Target="https://link.springer.com/chapter/10.1007/978-1-4939-3329-7_8" TargetMode="External"/><Relationship Id="rId28" Type="http://schemas.openxmlformats.org/officeDocument/2006/relationships/hyperlink" Target="https://link.springer.com/chapter/10.1007/978-1-4939-3329-7_8" TargetMode="External"/><Relationship Id="rId36" Type="http://schemas.openxmlformats.org/officeDocument/2006/relationships/hyperlink" Target="https://link.springer.com/chapter/10.1007/978-1-4939-3329-7_8" TargetMode="External"/><Relationship Id="rId10" Type="http://schemas.openxmlformats.org/officeDocument/2006/relationships/hyperlink" Target="https://link.springer.com/chapter/10.1007/978-1-4939-3329-7_8" TargetMode="External"/><Relationship Id="rId19" Type="http://schemas.openxmlformats.org/officeDocument/2006/relationships/hyperlink" Target="https://link.springer.com/chapter/10.1007/978-1-4939-3329-7_8" TargetMode="External"/><Relationship Id="rId31" Type="http://schemas.openxmlformats.org/officeDocument/2006/relationships/hyperlink" Target="https://link.springer.com/chapter/10.1007/978-1-4939-3329-7_8" TargetMode="External"/><Relationship Id="rId4" Type="http://schemas.openxmlformats.org/officeDocument/2006/relationships/hyperlink" Target="https://link.springer.com/chapter/10.1007/978-1-4939-3329-7_8" TargetMode="External"/><Relationship Id="rId9" Type="http://schemas.openxmlformats.org/officeDocument/2006/relationships/hyperlink" Target="https://link.springer.com/chapter/10.1007/978-1-4939-3329-7_8" TargetMode="External"/><Relationship Id="rId14" Type="http://schemas.openxmlformats.org/officeDocument/2006/relationships/hyperlink" Target="https://link.springer.com/chapter/10.1007/978-1-4939-3329-7_8" TargetMode="External"/><Relationship Id="rId22" Type="http://schemas.openxmlformats.org/officeDocument/2006/relationships/hyperlink" Target="https://link.springer.com/chapter/10.1007/978-1-4939-3329-7_8" TargetMode="External"/><Relationship Id="rId27" Type="http://schemas.openxmlformats.org/officeDocument/2006/relationships/hyperlink" Target="https://link.springer.com/chapter/10.1007/978-1-4939-3329-7_8" TargetMode="External"/><Relationship Id="rId30" Type="http://schemas.openxmlformats.org/officeDocument/2006/relationships/hyperlink" Target="https://link.springer.com/chapter/10.1007/978-1-4939-3329-7_8" TargetMode="External"/><Relationship Id="rId35" Type="http://schemas.openxmlformats.org/officeDocument/2006/relationships/hyperlink" Target="https://link.springer.com/chapter/10.1007/978-1-4939-3329-7_8" TargetMode="External"/><Relationship Id="rId8" Type="http://schemas.openxmlformats.org/officeDocument/2006/relationships/hyperlink" Target="https://link.springer.com/chapter/10.1007/978-1-4939-3329-7_8" TargetMode="External"/><Relationship Id="rId3" Type="http://schemas.openxmlformats.org/officeDocument/2006/relationships/hyperlink" Target="https://link.springer.com/chapter/10.1007/978-1-4939-3329-7_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ink.springer.com/chapter/10.1007/978-1-4939-3329-7_8" TargetMode="External"/><Relationship Id="rId18" Type="http://schemas.openxmlformats.org/officeDocument/2006/relationships/hyperlink" Target="https://link.springer.com/chapter/10.1007/978-1-4939-3329-7_8" TargetMode="External"/><Relationship Id="rId26" Type="http://schemas.openxmlformats.org/officeDocument/2006/relationships/hyperlink" Target="https://link.springer.com/chapter/10.1007/978-1-4939-3329-7_8" TargetMode="External"/><Relationship Id="rId21" Type="http://schemas.openxmlformats.org/officeDocument/2006/relationships/hyperlink" Target="https://link.springer.com/chapter/10.1007/978-1-4939-3329-7_8" TargetMode="External"/><Relationship Id="rId34" Type="http://schemas.openxmlformats.org/officeDocument/2006/relationships/hyperlink" Target="https://link.springer.com/chapter/10.1007/978-1-4939-3329-7_8" TargetMode="External"/><Relationship Id="rId7" Type="http://schemas.openxmlformats.org/officeDocument/2006/relationships/hyperlink" Target="https://link.springer.com/chapter/10.1007/978-1-4939-3329-7_8" TargetMode="External"/><Relationship Id="rId12" Type="http://schemas.openxmlformats.org/officeDocument/2006/relationships/hyperlink" Target="https://link.springer.com/chapter/10.1007/978-1-4939-3329-7_8" TargetMode="External"/><Relationship Id="rId17" Type="http://schemas.openxmlformats.org/officeDocument/2006/relationships/hyperlink" Target="https://link.springer.com/chapter/10.1007/978-1-4939-3329-7_8" TargetMode="External"/><Relationship Id="rId25" Type="http://schemas.openxmlformats.org/officeDocument/2006/relationships/hyperlink" Target="https://link.springer.com/chapter/10.1007/978-1-4939-3329-7_8" TargetMode="External"/><Relationship Id="rId33" Type="http://schemas.openxmlformats.org/officeDocument/2006/relationships/hyperlink" Target="https://link.springer.com/chapter/10.1007/978-1-4939-3329-7_8" TargetMode="External"/><Relationship Id="rId2" Type="http://schemas.openxmlformats.org/officeDocument/2006/relationships/hyperlink" Target="https://link.springer.com/chapter/10.1007/978-1-4939-3329-7_8" TargetMode="External"/><Relationship Id="rId16" Type="http://schemas.openxmlformats.org/officeDocument/2006/relationships/hyperlink" Target="https://link.springer.com/chapter/10.1007/978-1-4939-3329-7_8" TargetMode="External"/><Relationship Id="rId20" Type="http://schemas.openxmlformats.org/officeDocument/2006/relationships/hyperlink" Target="https://link.springer.com/chapter/10.1007/978-1-4939-3329-7_8" TargetMode="External"/><Relationship Id="rId29" Type="http://schemas.openxmlformats.org/officeDocument/2006/relationships/hyperlink" Target="https://link.springer.com/chapter/10.1007/978-1-4939-3329-7_8" TargetMode="External"/><Relationship Id="rId1" Type="http://schemas.openxmlformats.org/officeDocument/2006/relationships/hyperlink" Target="https://link.springer.com/chapter/10.1007/978-1-4939-3329-7_8" TargetMode="External"/><Relationship Id="rId6" Type="http://schemas.openxmlformats.org/officeDocument/2006/relationships/hyperlink" Target="https://link.springer.com/chapter/10.1007/978-1-4939-3329-7_8" TargetMode="External"/><Relationship Id="rId11" Type="http://schemas.openxmlformats.org/officeDocument/2006/relationships/hyperlink" Target="https://link.springer.com/chapter/10.1007/978-1-4939-3329-7_8" TargetMode="External"/><Relationship Id="rId24" Type="http://schemas.openxmlformats.org/officeDocument/2006/relationships/hyperlink" Target="https://link.springer.com/chapter/10.1007/978-1-4939-3329-7_8" TargetMode="External"/><Relationship Id="rId32" Type="http://schemas.openxmlformats.org/officeDocument/2006/relationships/hyperlink" Target="https://link.springer.com/chapter/10.1007/978-1-4939-3329-7_8" TargetMode="External"/><Relationship Id="rId37" Type="http://schemas.openxmlformats.org/officeDocument/2006/relationships/hyperlink" Target="https://link.springer.com/chapter/10.1007/978-1-4939-3329-7_8" TargetMode="External"/><Relationship Id="rId5" Type="http://schemas.openxmlformats.org/officeDocument/2006/relationships/hyperlink" Target="https://link.springer.com/chapter/10.1007/978-1-4939-3329-7_8" TargetMode="External"/><Relationship Id="rId15" Type="http://schemas.openxmlformats.org/officeDocument/2006/relationships/hyperlink" Target="https://link.springer.com/chapter/10.1007/978-1-4939-3329-7_8" TargetMode="External"/><Relationship Id="rId23" Type="http://schemas.openxmlformats.org/officeDocument/2006/relationships/hyperlink" Target="https://link.springer.com/chapter/10.1007/978-1-4939-3329-7_8" TargetMode="External"/><Relationship Id="rId28" Type="http://schemas.openxmlformats.org/officeDocument/2006/relationships/hyperlink" Target="https://link.springer.com/chapter/10.1007/978-1-4939-3329-7_8" TargetMode="External"/><Relationship Id="rId36" Type="http://schemas.openxmlformats.org/officeDocument/2006/relationships/hyperlink" Target="https://link.springer.com/chapter/10.1007/978-1-4939-3329-7_8" TargetMode="External"/><Relationship Id="rId10" Type="http://schemas.openxmlformats.org/officeDocument/2006/relationships/hyperlink" Target="https://link.springer.com/chapter/10.1007/978-1-4939-3329-7_8" TargetMode="External"/><Relationship Id="rId19" Type="http://schemas.openxmlformats.org/officeDocument/2006/relationships/hyperlink" Target="https://link.springer.com/chapter/10.1007/978-1-4939-3329-7_8" TargetMode="External"/><Relationship Id="rId31" Type="http://schemas.openxmlformats.org/officeDocument/2006/relationships/hyperlink" Target="https://link.springer.com/chapter/10.1007/978-1-4939-3329-7_8" TargetMode="External"/><Relationship Id="rId4" Type="http://schemas.openxmlformats.org/officeDocument/2006/relationships/hyperlink" Target="https://link.springer.com/chapter/10.1007/978-1-4939-3329-7_8" TargetMode="External"/><Relationship Id="rId9" Type="http://schemas.openxmlformats.org/officeDocument/2006/relationships/hyperlink" Target="https://link.springer.com/chapter/10.1007/978-1-4939-3329-7_8" TargetMode="External"/><Relationship Id="rId14" Type="http://schemas.openxmlformats.org/officeDocument/2006/relationships/hyperlink" Target="https://link.springer.com/chapter/10.1007/978-1-4939-3329-7_8" TargetMode="External"/><Relationship Id="rId22" Type="http://schemas.openxmlformats.org/officeDocument/2006/relationships/hyperlink" Target="https://link.springer.com/chapter/10.1007/978-1-4939-3329-7_8" TargetMode="External"/><Relationship Id="rId27" Type="http://schemas.openxmlformats.org/officeDocument/2006/relationships/hyperlink" Target="https://link.springer.com/chapter/10.1007/978-1-4939-3329-7_8" TargetMode="External"/><Relationship Id="rId30" Type="http://schemas.openxmlformats.org/officeDocument/2006/relationships/hyperlink" Target="https://link.springer.com/chapter/10.1007/978-1-4939-3329-7_8" TargetMode="External"/><Relationship Id="rId35" Type="http://schemas.openxmlformats.org/officeDocument/2006/relationships/hyperlink" Target="https://link.springer.com/chapter/10.1007/978-1-4939-3329-7_8" TargetMode="External"/><Relationship Id="rId8" Type="http://schemas.openxmlformats.org/officeDocument/2006/relationships/hyperlink" Target="https://link.springer.com/chapter/10.1007/978-1-4939-3329-7_8" TargetMode="External"/><Relationship Id="rId3" Type="http://schemas.openxmlformats.org/officeDocument/2006/relationships/hyperlink" Target="https://link.springer.com/chapter/10.1007/978-1-4939-3329-7_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42DB-EACE-B546-9B36-DC964FE77F26}">
  <dimension ref="A1:T4269"/>
  <sheetViews>
    <sheetView workbookViewId="0">
      <pane ySplit="760" topLeftCell="A911" activePane="bottomLeft"/>
      <selection sqref="A1:XFD1048576"/>
      <selection pane="bottomLeft" activeCell="A932" sqref="A932:XFD933"/>
    </sheetView>
  </sheetViews>
  <sheetFormatPr baseColWidth="10" defaultRowHeight="16"/>
  <cols>
    <col min="6" max="6" width="10.83203125" style="9"/>
    <col min="9" max="9" width="15.6640625" customWidth="1"/>
    <col min="10" max="10" width="15.5" customWidth="1"/>
    <col min="11" max="11" width="21.83203125" style="9" customWidth="1"/>
    <col min="12" max="14" width="10.83203125" style="9"/>
    <col min="15" max="15" width="23.33203125" style="9" customWidth="1"/>
    <col min="17" max="17" width="10.83203125" style="9"/>
    <col min="18" max="20" width="10.83203125" style="14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" t="s">
        <v>15</v>
      </c>
      <c r="Q1" s="8" t="s">
        <v>16</v>
      </c>
      <c r="R1" s="70" t="s">
        <v>4281</v>
      </c>
      <c r="S1" s="70" t="s">
        <v>4282</v>
      </c>
      <c r="T1" s="70" t="s">
        <v>4283</v>
      </c>
    </row>
    <row r="2" spans="1:20" ht="25" customHeight="1">
      <c r="A2" s="22" t="s">
        <v>2220</v>
      </c>
      <c r="B2" s="23" t="s">
        <v>3251</v>
      </c>
      <c r="C2" s="23"/>
      <c r="D2" s="24" t="s">
        <v>121</v>
      </c>
      <c r="E2" s="24"/>
      <c r="F2" s="22" t="s">
        <v>3276</v>
      </c>
      <c r="G2" s="22" t="s">
        <v>432</v>
      </c>
      <c r="H2" s="22" t="s">
        <v>3277</v>
      </c>
      <c r="I2" s="22"/>
      <c r="J2" s="22"/>
      <c r="K2" s="22" t="s">
        <v>3274</v>
      </c>
      <c r="L2"/>
      <c r="M2">
        <v>4</v>
      </c>
      <c r="N2"/>
      <c r="O2" s="22" t="s">
        <v>3274</v>
      </c>
      <c r="P2" s="22"/>
      <c r="Q2" s="28"/>
      <c r="R2" s="28">
        <v>0.6</v>
      </c>
      <c r="S2" s="28"/>
      <c r="T2" s="28">
        <v>15.7</v>
      </c>
    </row>
    <row r="3" spans="1:20" ht="17" customHeight="1">
      <c r="A3" s="22" t="s">
        <v>2220</v>
      </c>
      <c r="B3" s="23" t="s">
        <v>3251</v>
      </c>
      <c r="C3" s="23"/>
      <c r="D3" s="24" t="s">
        <v>121</v>
      </c>
      <c r="E3" s="24"/>
      <c r="F3" s="22" t="s">
        <v>3279</v>
      </c>
      <c r="G3" s="22" t="s">
        <v>432</v>
      </c>
      <c r="H3" s="22" t="s">
        <v>3277</v>
      </c>
      <c r="I3" s="22"/>
      <c r="J3" s="22"/>
      <c r="K3" s="22" t="s">
        <v>3274</v>
      </c>
      <c r="L3"/>
      <c r="M3">
        <v>4</v>
      </c>
      <c r="N3"/>
      <c r="O3" s="22" t="s">
        <v>3274</v>
      </c>
      <c r="P3" s="22"/>
      <c r="Q3" s="28"/>
      <c r="R3" s="28">
        <v>1.1000000000000001</v>
      </c>
      <c r="S3" s="28"/>
      <c r="T3" s="28">
        <v>13.6</v>
      </c>
    </row>
    <row r="4" spans="1:20">
      <c r="A4" s="22" t="s">
        <v>2220</v>
      </c>
      <c r="B4" s="23" t="s">
        <v>3251</v>
      </c>
      <c r="C4" s="23"/>
      <c r="D4" s="24" t="s">
        <v>121</v>
      </c>
      <c r="E4" s="24"/>
      <c r="F4" s="22" t="s">
        <v>3321</v>
      </c>
      <c r="G4" s="22" t="s">
        <v>432</v>
      </c>
      <c r="H4" s="22" t="s">
        <v>3277</v>
      </c>
      <c r="I4" s="22" t="s">
        <v>3322</v>
      </c>
      <c r="J4" s="22" t="s">
        <v>3323</v>
      </c>
      <c r="K4" s="22" t="s">
        <v>3300</v>
      </c>
      <c r="L4"/>
      <c r="M4">
        <v>4</v>
      </c>
      <c r="N4"/>
      <c r="O4" s="22" t="s">
        <v>3300</v>
      </c>
      <c r="P4" s="22"/>
      <c r="Q4" s="22" t="s">
        <v>3324</v>
      </c>
      <c r="R4" s="28">
        <v>1.1000000000000001</v>
      </c>
      <c r="S4" s="28">
        <v>3.3</v>
      </c>
      <c r="T4" s="28">
        <v>15</v>
      </c>
    </row>
    <row r="5" spans="1:20">
      <c r="A5" s="22" t="s">
        <v>2220</v>
      </c>
      <c r="B5" s="23" t="s">
        <v>3251</v>
      </c>
      <c r="C5" s="23"/>
      <c r="D5" s="24" t="s">
        <v>121</v>
      </c>
      <c r="E5" s="24"/>
      <c r="F5" s="22" t="s">
        <v>3327</v>
      </c>
      <c r="G5" s="22" t="s">
        <v>432</v>
      </c>
      <c r="H5" s="22" t="s">
        <v>3277</v>
      </c>
      <c r="I5" s="22" t="s">
        <v>3328</v>
      </c>
      <c r="J5" s="22" t="s">
        <v>3329</v>
      </c>
      <c r="K5" s="22" t="s">
        <v>3300</v>
      </c>
      <c r="L5"/>
      <c r="M5">
        <v>4</v>
      </c>
      <c r="N5"/>
      <c r="O5" s="22" t="s">
        <v>3300</v>
      </c>
      <c r="P5" s="22"/>
      <c r="Q5" s="22" t="s">
        <v>3330</v>
      </c>
      <c r="R5" s="28">
        <v>2.2000000000000002</v>
      </c>
      <c r="S5" s="28">
        <v>2.4</v>
      </c>
      <c r="T5" s="28">
        <v>15.4</v>
      </c>
    </row>
    <row r="6" spans="1:20">
      <c r="A6" s="22" t="s">
        <v>2220</v>
      </c>
      <c r="B6" s="23" t="s">
        <v>3251</v>
      </c>
      <c r="C6" s="23"/>
      <c r="D6" s="24" t="s">
        <v>121</v>
      </c>
      <c r="E6" s="24"/>
      <c r="F6" s="22" t="s">
        <v>3276</v>
      </c>
      <c r="G6" s="22" t="s">
        <v>432</v>
      </c>
      <c r="H6" s="22" t="s">
        <v>3277</v>
      </c>
      <c r="I6" s="22"/>
      <c r="J6" s="22"/>
      <c r="K6" s="22" t="s">
        <v>3332</v>
      </c>
      <c r="L6"/>
      <c r="M6">
        <v>4</v>
      </c>
      <c r="N6"/>
      <c r="O6" s="22" t="s">
        <v>3332</v>
      </c>
      <c r="P6" s="22"/>
      <c r="Q6" s="24" t="s">
        <v>3334</v>
      </c>
      <c r="R6" s="28">
        <v>0.5</v>
      </c>
      <c r="S6" s="28">
        <v>3.7</v>
      </c>
      <c r="T6" s="28">
        <v>15.1</v>
      </c>
    </row>
    <row r="7" spans="1:20">
      <c r="A7" s="22" t="s">
        <v>2220</v>
      </c>
      <c r="B7" s="23" t="s">
        <v>3251</v>
      </c>
      <c r="C7" s="23"/>
      <c r="D7" s="24" t="s">
        <v>121</v>
      </c>
      <c r="E7" s="24"/>
      <c r="F7" s="22" t="s">
        <v>3279</v>
      </c>
      <c r="G7" s="22" t="s">
        <v>432</v>
      </c>
      <c r="H7" s="22" t="s">
        <v>3277</v>
      </c>
      <c r="I7" s="22"/>
      <c r="J7" s="22"/>
      <c r="K7" s="22" t="s">
        <v>3332</v>
      </c>
      <c r="L7"/>
      <c r="M7">
        <v>4</v>
      </c>
      <c r="N7"/>
      <c r="O7" s="22" t="s">
        <v>3332</v>
      </c>
      <c r="P7" s="22"/>
      <c r="Q7" s="28"/>
      <c r="R7" s="28">
        <v>0.6</v>
      </c>
      <c r="S7" s="28">
        <v>1.2</v>
      </c>
      <c r="T7" s="28">
        <v>11.2</v>
      </c>
    </row>
    <row r="8" spans="1:20">
      <c r="A8" s="22" t="s">
        <v>2220</v>
      </c>
      <c r="B8" s="23" t="s">
        <v>3235</v>
      </c>
      <c r="C8" s="23"/>
      <c r="D8" s="24" t="s">
        <v>121</v>
      </c>
      <c r="E8" s="24"/>
      <c r="F8" s="22" t="s">
        <v>3281</v>
      </c>
      <c r="G8" s="22" t="s">
        <v>165</v>
      </c>
      <c r="H8" s="22" t="s">
        <v>2260</v>
      </c>
      <c r="I8" s="22" t="s">
        <v>3282</v>
      </c>
      <c r="J8" s="22" t="s">
        <v>3283</v>
      </c>
      <c r="K8" s="22" t="s">
        <v>3284</v>
      </c>
      <c r="L8"/>
      <c r="M8">
        <v>4</v>
      </c>
      <c r="N8"/>
      <c r="O8" s="22" t="s">
        <v>3284</v>
      </c>
      <c r="P8" s="22"/>
      <c r="Q8" s="28" t="s">
        <v>3285</v>
      </c>
      <c r="R8" s="28">
        <v>1.52</v>
      </c>
      <c r="S8" s="28">
        <v>5.86</v>
      </c>
      <c r="T8" s="28">
        <v>8.6300000000000008</v>
      </c>
    </row>
    <row r="9" spans="1:20">
      <c r="A9" s="22" t="s">
        <v>2220</v>
      </c>
      <c r="B9" s="23" t="s">
        <v>3235</v>
      </c>
      <c r="C9" s="23"/>
      <c r="D9" s="24" t="s">
        <v>121</v>
      </c>
      <c r="E9" s="24"/>
      <c r="F9" s="22" t="s">
        <v>3281</v>
      </c>
      <c r="G9" s="22" t="s">
        <v>165</v>
      </c>
      <c r="H9" s="22" t="s">
        <v>2260</v>
      </c>
      <c r="I9" s="22" t="s">
        <v>3282</v>
      </c>
      <c r="J9" s="22" t="s">
        <v>3283</v>
      </c>
      <c r="K9" s="22" t="s">
        <v>3284</v>
      </c>
      <c r="L9"/>
      <c r="M9">
        <v>4</v>
      </c>
      <c r="N9"/>
      <c r="O9" s="22" t="s">
        <v>3284</v>
      </c>
      <c r="P9" s="22"/>
      <c r="Q9" s="28" t="s">
        <v>3285</v>
      </c>
      <c r="R9" s="28">
        <v>0.27</v>
      </c>
      <c r="S9" s="28">
        <v>7.99</v>
      </c>
      <c r="T9" s="28">
        <v>10.119999999999999</v>
      </c>
    </row>
    <row r="10" spans="1:20">
      <c r="A10" s="22" t="s">
        <v>2220</v>
      </c>
      <c r="B10" s="23" t="s">
        <v>3235</v>
      </c>
      <c r="C10" s="23"/>
      <c r="D10" s="24" t="s">
        <v>121</v>
      </c>
      <c r="E10" s="24"/>
      <c r="F10" s="22" t="s">
        <v>3281</v>
      </c>
      <c r="G10" s="22" t="s">
        <v>165</v>
      </c>
      <c r="H10" s="22" t="s">
        <v>2260</v>
      </c>
      <c r="I10" s="22" t="s">
        <v>3282</v>
      </c>
      <c r="J10" s="22" t="s">
        <v>3283</v>
      </c>
      <c r="K10" s="22" t="s">
        <v>3284</v>
      </c>
      <c r="L10"/>
      <c r="M10">
        <v>4</v>
      </c>
      <c r="N10"/>
      <c r="O10" s="22" t="s">
        <v>3284</v>
      </c>
      <c r="P10" s="22"/>
      <c r="Q10" s="28" t="s">
        <v>3285</v>
      </c>
      <c r="R10" s="28">
        <v>0.08</v>
      </c>
      <c r="S10" s="28">
        <v>19.600000000000001</v>
      </c>
      <c r="T10" s="28">
        <v>5.73</v>
      </c>
    </row>
    <row r="11" spans="1:20">
      <c r="A11" s="22" t="s">
        <v>2220</v>
      </c>
      <c r="B11" s="23" t="s">
        <v>3235</v>
      </c>
      <c r="C11" s="23"/>
      <c r="D11" s="24" t="s">
        <v>121</v>
      </c>
      <c r="E11" s="24"/>
      <c r="F11" s="22" t="s">
        <v>3281</v>
      </c>
      <c r="G11" s="22" t="s">
        <v>165</v>
      </c>
      <c r="H11" s="22" t="s">
        <v>2260</v>
      </c>
      <c r="I11" s="22" t="s">
        <v>3282</v>
      </c>
      <c r="J11" s="22" t="s">
        <v>3283</v>
      </c>
      <c r="K11" s="22" t="s">
        <v>3284</v>
      </c>
      <c r="L11"/>
      <c r="M11">
        <v>4</v>
      </c>
      <c r="N11"/>
      <c r="O11" s="22" t="s">
        <v>3284</v>
      </c>
      <c r="P11" s="22"/>
      <c r="Q11" s="28" t="s">
        <v>3285</v>
      </c>
      <c r="R11" s="28">
        <v>0.37</v>
      </c>
      <c r="S11" s="28">
        <v>7.16</v>
      </c>
      <c r="T11" s="28">
        <v>12.18</v>
      </c>
    </row>
    <row r="12" spans="1:20">
      <c r="A12" s="22" t="s">
        <v>2220</v>
      </c>
      <c r="B12" s="23" t="s">
        <v>3235</v>
      </c>
      <c r="C12" s="23"/>
      <c r="D12" s="24" t="s">
        <v>121</v>
      </c>
      <c r="E12" s="24"/>
      <c r="F12" s="22" t="s">
        <v>3281</v>
      </c>
      <c r="G12" s="22" t="s">
        <v>165</v>
      </c>
      <c r="H12" s="22" t="s">
        <v>2260</v>
      </c>
      <c r="I12" s="22" t="s">
        <v>3282</v>
      </c>
      <c r="J12" s="22" t="s">
        <v>3283</v>
      </c>
      <c r="K12" s="22" t="s">
        <v>3284</v>
      </c>
      <c r="L12"/>
      <c r="M12">
        <v>4</v>
      </c>
      <c r="N12"/>
      <c r="O12" s="22" t="s">
        <v>3284</v>
      </c>
      <c r="P12" s="22"/>
      <c r="Q12" s="28" t="s">
        <v>3285</v>
      </c>
      <c r="R12" s="28">
        <v>0.45</v>
      </c>
      <c r="S12" s="28">
        <v>5.31</v>
      </c>
      <c r="T12" s="28">
        <v>12.94</v>
      </c>
    </row>
    <row r="13" spans="1:20">
      <c r="A13" s="22" t="s">
        <v>2220</v>
      </c>
      <c r="B13" s="23" t="s">
        <v>3235</v>
      </c>
      <c r="C13" s="23"/>
      <c r="D13" s="24" t="s">
        <v>121</v>
      </c>
      <c r="E13" s="24"/>
      <c r="F13" s="22" t="s">
        <v>3281</v>
      </c>
      <c r="G13" s="22" t="s">
        <v>165</v>
      </c>
      <c r="H13" s="22" t="s">
        <v>2260</v>
      </c>
      <c r="I13" s="22" t="s">
        <v>3282</v>
      </c>
      <c r="J13" s="22" t="s">
        <v>3283</v>
      </c>
      <c r="K13" s="22" t="s">
        <v>3284</v>
      </c>
      <c r="L13"/>
      <c r="M13">
        <v>4</v>
      </c>
      <c r="N13"/>
      <c r="O13" s="22" t="s">
        <v>3284</v>
      </c>
      <c r="P13" s="22"/>
      <c r="Q13" s="28" t="s">
        <v>3285</v>
      </c>
      <c r="R13" s="28">
        <v>1.04</v>
      </c>
      <c r="S13" s="28">
        <v>6.72</v>
      </c>
      <c r="T13" s="28">
        <v>12.49</v>
      </c>
    </row>
    <row r="14" spans="1:20">
      <c r="A14" s="22" t="s">
        <v>2220</v>
      </c>
      <c r="B14" s="23" t="s">
        <v>3235</v>
      </c>
      <c r="C14" s="23"/>
      <c r="D14" s="24" t="s">
        <v>121</v>
      </c>
      <c r="E14" s="24"/>
      <c r="F14" s="22" t="s">
        <v>3346</v>
      </c>
      <c r="G14" s="22" t="s">
        <v>165</v>
      </c>
      <c r="H14" s="22" t="s">
        <v>2260</v>
      </c>
      <c r="I14" s="22" t="s">
        <v>3347</v>
      </c>
      <c r="J14" s="22" t="s">
        <v>3348</v>
      </c>
      <c r="K14" s="22" t="s">
        <v>3342</v>
      </c>
      <c r="L14"/>
      <c r="M14">
        <v>4</v>
      </c>
      <c r="N14"/>
      <c r="O14" s="22" t="s">
        <v>3343</v>
      </c>
      <c r="P14" s="22"/>
      <c r="Q14" s="28" t="s">
        <v>3285</v>
      </c>
      <c r="R14" s="28">
        <v>1</v>
      </c>
      <c r="S14" s="28">
        <v>3.8</v>
      </c>
      <c r="T14" s="28">
        <v>10.06</v>
      </c>
    </row>
    <row r="15" spans="1:20">
      <c r="A15" s="22" t="s">
        <v>2220</v>
      </c>
      <c r="B15" s="23" t="s">
        <v>3235</v>
      </c>
      <c r="C15" s="23"/>
      <c r="D15" s="24" t="s">
        <v>121</v>
      </c>
      <c r="E15" s="24"/>
      <c r="F15" s="22" t="s">
        <v>3350</v>
      </c>
      <c r="G15" s="22" t="s">
        <v>165</v>
      </c>
      <c r="H15" s="22" t="s">
        <v>2260</v>
      </c>
      <c r="I15" s="22" t="s">
        <v>3282</v>
      </c>
      <c r="J15" s="22" t="s">
        <v>3351</v>
      </c>
      <c r="K15" s="22" t="s">
        <v>3342</v>
      </c>
      <c r="L15"/>
      <c r="M15">
        <v>4</v>
      </c>
      <c r="N15"/>
      <c r="O15" s="22" t="s">
        <v>3343</v>
      </c>
      <c r="P15" s="22"/>
      <c r="Q15" s="28" t="s">
        <v>3352</v>
      </c>
      <c r="R15" s="28">
        <v>1.2</v>
      </c>
      <c r="S15" s="28">
        <v>4.7300000000000004</v>
      </c>
      <c r="T15" s="28">
        <v>12.84</v>
      </c>
    </row>
    <row r="16" spans="1:20">
      <c r="A16" s="22" t="s">
        <v>2220</v>
      </c>
      <c r="B16" s="23" t="s">
        <v>3235</v>
      </c>
      <c r="C16" s="23"/>
      <c r="D16" s="24" t="s">
        <v>121</v>
      </c>
      <c r="E16" s="24"/>
      <c r="F16" s="22" t="s">
        <v>3281</v>
      </c>
      <c r="G16" s="22" t="s">
        <v>165</v>
      </c>
      <c r="H16" s="22" t="s">
        <v>2260</v>
      </c>
      <c r="I16" s="22" t="s">
        <v>3282</v>
      </c>
      <c r="J16" s="22" t="s">
        <v>3283</v>
      </c>
      <c r="K16" s="22" t="s">
        <v>3353</v>
      </c>
      <c r="L16"/>
      <c r="M16">
        <v>4</v>
      </c>
      <c r="N16"/>
      <c r="O16" s="22" t="s">
        <v>3353</v>
      </c>
      <c r="P16" s="22"/>
      <c r="Q16" s="28" t="s">
        <v>3281</v>
      </c>
      <c r="R16" s="28">
        <v>0.8</v>
      </c>
      <c r="S16" s="28">
        <v>6.9</v>
      </c>
      <c r="T16" s="28">
        <v>12.8</v>
      </c>
    </row>
    <row r="17" spans="1:20">
      <c r="A17" s="22" t="s">
        <v>2220</v>
      </c>
      <c r="B17" s="23" t="s">
        <v>3235</v>
      </c>
      <c r="C17" s="23"/>
      <c r="D17" s="24" t="s">
        <v>121</v>
      </c>
      <c r="E17" s="24"/>
      <c r="F17" s="22" t="s">
        <v>3388</v>
      </c>
      <c r="G17" s="22" t="s">
        <v>165</v>
      </c>
      <c r="H17" s="22" t="s">
        <v>2260</v>
      </c>
      <c r="I17" s="22" t="s">
        <v>3282</v>
      </c>
      <c r="J17" s="22" t="s">
        <v>3389</v>
      </c>
      <c r="K17" s="22" t="s">
        <v>3387</v>
      </c>
      <c r="L17"/>
      <c r="M17">
        <v>4</v>
      </c>
      <c r="N17"/>
      <c r="O17" s="22" t="s">
        <v>3387</v>
      </c>
      <c r="P17" s="22"/>
      <c r="Q17" s="28" t="s">
        <v>3285</v>
      </c>
      <c r="R17" s="28">
        <v>2.6</v>
      </c>
      <c r="S17" s="28">
        <v>7.6</v>
      </c>
      <c r="T17" s="28">
        <v>14.4</v>
      </c>
    </row>
    <row r="18" spans="1:20">
      <c r="A18" s="22" t="s">
        <v>2220</v>
      </c>
      <c r="B18" s="23" t="s">
        <v>3235</v>
      </c>
      <c r="C18" s="23"/>
      <c r="D18" s="24" t="s">
        <v>121</v>
      </c>
      <c r="E18" s="24"/>
      <c r="F18" s="22" t="s">
        <v>3390</v>
      </c>
      <c r="G18" s="22" t="s">
        <v>165</v>
      </c>
      <c r="H18" s="22" t="s">
        <v>2260</v>
      </c>
      <c r="I18" s="22" t="s">
        <v>3282</v>
      </c>
      <c r="J18" s="22" t="s">
        <v>3391</v>
      </c>
      <c r="K18" s="22" t="s">
        <v>3387</v>
      </c>
      <c r="L18"/>
      <c r="M18">
        <v>4</v>
      </c>
      <c r="N18"/>
      <c r="O18" s="22" t="s">
        <v>3387</v>
      </c>
      <c r="P18" s="22"/>
      <c r="Q18" s="28" t="s">
        <v>3285</v>
      </c>
      <c r="R18" s="28">
        <v>2.1</v>
      </c>
      <c r="S18" s="28">
        <v>5.3</v>
      </c>
      <c r="T18" s="28">
        <v>23</v>
      </c>
    </row>
    <row r="19" spans="1:20">
      <c r="A19" s="22" t="s">
        <v>2220</v>
      </c>
      <c r="B19" s="23" t="s">
        <v>3235</v>
      </c>
      <c r="C19" s="23"/>
      <c r="D19" s="24" t="s">
        <v>121</v>
      </c>
      <c r="E19" s="24"/>
      <c r="F19" s="22" t="s">
        <v>3281</v>
      </c>
      <c r="G19" s="22" t="s">
        <v>165</v>
      </c>
      <c r="H19" s="22" t="s">
        <v>2260</v>
      </c>
      <c r="I19" s="22" t="s">
        <v>3282</v>
      </c>
      <c r="J19" s="22" t="s">
        <v>3283</v>
      </c>
      <c r="K19" s="22" t="s">
        <v>3387</v>
      </c>
      <c r="L19"/>
      <c r="M19">
        <v>4</v>
      </c>
      <c r="N19"/>
      <c r="O19" s="22" t="s">
        <v>3387</v>
      </c>
      <c r="P19" s="22"/>
      <c r="Q19" s="28" t="s">
        <v>3285</v>
      </c>
      <c r="R19" s="28">
        <v>0.9</v>
      </c>
      <c r="S19" s="28">
        <v>6.8</v>
      </c>
      <c r="T19" s="28">
        <v>11.8</v>
      </c>
    </row>
    <row r="20" spans="1:20">
      <c r="A20" s="22" t="s">
        <v>2220</v>
      </c>
      <c r="B20" s="23" t="s">
        <v>3235</v>
      </c>
      <c r="C20" s="23"/>
      <c r="D20" s="24" t="s">
        <v>121</v>
      </c>
      <c r="E20" s="24"/>
      <c r="F20" s="22" t="s">
        <v>3350</v>
      </c>
      <c r="G20" s="22" t="s">
        <v>165</v>
      </c>
      <c r="H20" s="22" t="s">
        <v>2260</v>
      </c>
      <c r="I20" s="22" t="s">
        <v>3282</v>
      </c>
      <c r="J20" s="22" t="s">
        <v>3351</v>
      </c>
      <c r="K20" s="22" t="s">
        <v>3387</v>
      </c>
      <c r="L20"/>
      <c r="M20">
        <v>4</v>
      </c>
      <c r="N20"/>
      <c r="O20" s="22" t="s">
        <v>3387</v>
      </c>
      <c r="P20" s="22"/>
      <c r="Q20" s="28" t="s">
        <v>3285</v>
      </c>
      <c r="R20" s="28">
        <v>2.1</v>
      </c>
      <c r="S20" s="28">
        <v>6.7</v>
      </c>
      <c r="T20" s="28">
        <v>17.5</v>
      </c>
    </row>
    <row r="21" spans="1:20">
      <c r="A21" s="22" t="s">
        <v>2220</v>
      </c>
      <c r="B21" s="23" t="s">
        <v>3235</v>
      </c>
      <c r="C21" s="23"/>
      <c r="D21" s="24" t="s">
        <v>121</v>
      </c>
      <c r="E21" s="24"/>
      <c r="F21" s="22" t="s">
        <v>3281</v>
      </c>
      <c r="G21" s="22" t="s">
        <v>165</v>
      </c>
      <c r="H21" s="22" t="s">
        <v>2260</v>
      </c>
      <c r="I21" s="22" t="s">
        <v>3282</v>
      </c>
      <c r="J21" s="22" t="s">
        <v>3283</v>
      </c>
      <c r="K21" s="22" t="s">
        <v>3403</v>
      </c>
      <c r="L21"/>
      <c r="M21">
        <v>4</v>
      </c>
      <c r="N21"/>
      <c r="O21" s="22" t="s">
        <v>3404</v>
      </c>
      <c r="P21" s="22"/>
      <c r="Q21" s="28" t="s">
        <v>3281</v>
      </c>
      <c r="R21" s="28">
        <v>0.7</v>
      </c>
      <c r="S21" s="28">
        <v>11.3</v>
      </c>
      <c r="T21" s="28">
        <v>8.5</v>
      </c>
    </row>
    <row r="22" spans="1:20">
      <c r="A22" s="22" t="s">
        <v>2220</v>
      </c>
      <c r="B22" s="23" t="s">
        <v>3235</v>
      </c>
      <c r="C22" s="23"/>
      <c r="D22" s="24" t="s">
        <v>121</v>
      </c>
      <c r="E22" s="24"/>
      <c r="F22" s="28" t="s">
        <v>3340</v>
      </c>
      <c r="G22" s="22" t="s">
        <v>165</v>
      </c>
      <c r="H22" s="22" t="s">
        <v>875</v>
      </c>
      <c r="I22" s="22" t="s">
        <v>948</v>
      </c>
      <c r="J22" s="22" t="s">
        <v>3341</v>
      </c>
      <c r="K22" s="22" t="s">
        <v>3342</v>
      </c>
      <c r="L22"/>
      <c r="M22">
        <v>4</v>
      </c>
      <c r="N22"/>
      <c r="O22" s="22" t="s">
        <v>3343</v>
      </c>
      <c r="P22" s="22"/>
      <c r="Q22" s="24" t="s">
        <v>877</v>
      </c>
      <c r="R22" s="28">
        <v>7</v>
      </c>
      <c r="S22" s="28">
        <v>5.93</v>
      </c>
      <c r="T22" s="28">
        <v>7.09</v>
      </c>
    </row>
    <row r="23" spans="1:20">
      <c r="A23" s="22" t="s">
        <v>2220</v>
      </c>
      <c r="B23" s="23" t="s">
        <v>3235</v>
      </c>
      <c r="C23" s="23"/>
      <c r="D23" s="24" t="s">
        <v>121</v>
      </c>
      <c r="E23" s="24"/>
      <c r="F23" s="22" t="s">
        <v>3344</v>
      </c>
      <c r="G23" s="23" t="s">
        <v>165</v>
      </c>
      <c r="H23" s="22" t="s">
        <v>875</v>
      </c>
      <c r="I23" s="22" t="s">
        <v>876</v>
      </c>
      <c r="J23" s="22" t="s">
        <v>3345</v>
      </c>
      <c r="K23" s="22" t="s">
        <v>3342</v>
      </c>
      <c r="L23"/>
      <c r="M23">
        <v>4</v>
      </c>
      <c r="N23"/>
      <c r="O23" s="22" t="s">
        <v>3343</v>
      </c>
      <c r="P23" s="22"/>
      <c r="Q23" s="28" t="s">
        <v>877</v>
      </c>
      <c r="R23" s="28">
        <v>12.7</v>
      </c>
      <c r="S23" s="28">
        <v>4.4000000000000004</v>
      </c>
      <c r="T23" s="28">
        <v>7.01</v>
      </c>
    </row>
    <row r="24" spans="1:20">
      <c r="A24" s="22" t="s">
        <v>2220</v>
      </c>
      <c r="B24" s="23" t="s">
        <v>3235</v>
      </c>
      <c r="C24" s="23"/>
      <c r="D24" s="24" t="s">
        <v>121</v>
      </c>
      <c r="E24" s="24"/>
      <c r="F24" s="22" t="s">
        <v>3349</v>
      </c>
      <c r="G24" s="22" t="s">
        <v>165</v>
      </c>
      <c r="H24" s="22" t="s">
        <v>875</v>
      </c>
      <c r="I24" s="22" t="s">
        <v>948</v>
      </c>
      <c r="J24" s="22" t="s">
        <v>3341</v>
      </c>
      <c r="K24" s="22" t="s">
        <v>3342</v>
      </c>
      <c r="L24"/>
      <c r="M24">
        <v>4</v>
      </c>
      <c r="N24"/>
      <c r="O24" s="22" t="s">
        <v>3343</v>
      </c>
      <c r="P24" s="22"/>
      <c r="Q24" s="24" t="s">
        <v>877</v>
      </c>
      <c r="R24" s="28">
        <v>13.3</v>
      </c>
      <c r="S24" s="28">
        <v>6.7</v>
      </c>
      <c r="T24" s="28">
        <v>9.7100000000000009</v>
      </c>
    </row>
    <row r="25" spans="1:20">
      <c r="A25" s="22" t="s">
        <v>2220</v>
      </c>
      <c r="B25" s="23" t="s">
        <v>3235</v>
      </c>
      <c r="C25" s="23"/>
      <c r="D25" s="24" t="s">
        <v>121</v>
      </c>
      <c r="E25" s="24"/>
      <c r="F25" s="22" t="s">
        <v>3340</v>
      </c>
      <c r="G25" s="22" t="s">
        <v>165</v>
      </c>
      <c r="H25" s="22" t="s">
        <v>875</v>
      </c>
      <c r="I25" s="22" t="s">
        <v>948</v>
      </c>
      <c r="J25" s="22" t="s">
        <v>3341</v>
      </c>
      <c r="K25" s="22" t="s">
        <v>3387</v>
      </c>
      <c r="L25"/>
      <c r="M25">
        <v>4</v>
      </c>
      <c r="N25"/>
      <c r="O25" s="22" t="s">
        <v>3387</v>
      </c>
      <c r="P25" s="22"/>
      <c r="Q25" s="24" t="s">
        <v>877</v>
      </c>
      <c r="R25" s="28">
        <v>13.6</v>
      </c>
      <c r="S25" s="28">
        <v>7.4</v>
      </c>
      <c r="T25" s="28">
        <v>6.9</v>
      </c>
    </row>
    <row r="26" spans="1:20">
      <c r="A26" s="22" t="s">
        <v>2220</v>
      </c>
      <c r="B26" s="23" t="s">
        <v>3235</v>
      </c>
      <c r="C26" s="23"/>
      <c r="D26" s="24" t="s">
        <v>121</v>
      </c>
      <c r="E26" s="24"/>
      <c r="F26" s="22" t="s">
        <v>3392</v>
      </c>
      <c r="G26" s="22" t="s">
        <v>165</v>
      </c>
      <c r="H26" s="22" t="s">
        <v>875</v>
      </c>
      <c r="I26" s="22" t="s">
        <v>948</v>
      </c>
      <c r="J26" s="22" t="s">
        <v>3272</v>
      </c>
      <c r="K26" s="22" t="s">
        <v>3387</v>
      </c>
      <c r="L26"/>
      <c r="M26">
        <v>4</v>
      </c>
      <c r="N26"/>
      <c r="O26" s="22" t="s">
        <v>3387</v>
      </c>
      <c r="P26" s="22"/>
      <c r="Q26" s="24" t="s">
        <v>877</v>
      </c>
      <c r="R26" s="28">
        <v>20</v>
      </c>
      <c r="S26" s="28">
        <v>4.0999999999999996</v>
      </c>
      <c r="T26" s="28">
        <v>10.9</v>
      </c>
    </row>
    <row r="27" spans="1:20">
      <c r="A27" s="22" t="s">
        <v>2220</v>
      </c>
      <c r="B27" s="23" t="s">
        <v>3235</v>
      </c>
      <c r="C27" s="23"/>
      <c r="D27" s="24" t="s">
        <v>121</v>
      </c>
      <c r="E27" s="24"/>
      <c r="F27" s="22" t="s">
        <v>3405</v>
      </c>
      <c r="G27" s="23" t="s">
        <v>165</v>
      </c>
      <c r="H27" s="22" t="s">
        <v>875</v>
      </c>
      <c r="I27" s="22" t="s">
        <v>876</v>
      </c>
      <c r="J27" s="22" t="s">
        <v>3345</v>
      </c>
      <c r="K27" s="22" t="s">
        <v>3403</v>
      </c>
      <c r="L27"/>
      <c r="M27">
        <v>4</v>
      </c>
      <c r="N27"/>
      <c r="O27" s="22" t="s">
        <v>3404</v>
      </c>
      <c r="P27" s="22"/>
      <c r="Q27" s="28" t="s">
        <v>877</v>
      </c>
      <c r="R27" s="28">
        <v>10.7</v>
      </c>
      <c r="S27" s="28">
        <v>17.600000000000001</v>
      </c>
      <c r="T27" s="28">
        <v>5.6</v>
      </c>
    </row>
    <row r="28" spans="1:20">
      <c r="A28" s="22" t="s">
        <v>2220</v>
      </c>
      <c r="B28" s="23" t="s">
        <v>3235</v>
      </c>
      <c r="C28" s="23"/>
      <c r="D28" s="24" t="s">
        <v>121</v>
      </c>
      <c r="E28" s="24"/>
      <c r="F28" s="22" t="s">
        <v>3406</v>
      </c>
      <c r="G28" s="22" t="s">
        <v>165</v>
      </c>
      <c r="H28" s="22" t="s">
        <v>875</v>
      </c>
      <c r="I28" s="22" t="s">
        <v>948</v>
      </c>
      <c r="J28" s="22" t="s">
        <v>3341</v>
      </c>
      <c r="K28" s="22" t="s">
        <v>3403</v>
      </c>
      <c r="L28"/>
      <c r="M28">
        <v>4</v>
      </c>
      <c r="N28"/>
      <c r="O28" s="22" t="s">
        <v>3404</v>
      </c>
      <c r="P28" s="22"/>
      <c r="Q28" s="28" t="s">
        <v>877</v>
      </c>
      <c r="R28" s="28">
        <v>14.7</v>
      </c>
      <c r="S28" s="28">
        <v>14.3</v>
      </c>
      <c r="T28" s="28">
        <v>6.5</v>
      </c>
    </row>
    <row r="29" spans="1:20">
      <c r="A29" s="22" t="s">
        <v>2220</v>
      </c>
      <c r="B29" s="23" t="s">
        <v>3235</v>
      </c>
      <c r="C29" s="23"/>
      <c r="D29" s="24" t="s">
        <v>121</v>
      </c>
      <c r="E29" s="24"/>
      <c r="F29" s="22" t="s">
        <v>3407</v>
      </c>
      <c r="G29" s="22" t="s">
        <v>165</v>
      </c>
      <c r="H29" s="22" t="s">
        <v>875</v>
      </c>
      <c r="I29" s="22" t="s">
        <v>948</v>
      </c>
      <c r="J29" s="22"/>
      <c r="K29" s="22" t="s">
        <v>3403</v>
      </c>
      <c r="L29"/>
      <c r="M29">
        <v>4</v>
      </c>
      <c r="N29"/>
      <c r="O29" s="22" t="s">
        <v>3404</v>
      </c>
      <c r="P29" s="22"/>
      <c r="Q29" s="28" t="s">
        <v>877</v>
      </c>
      <c r="R29" s="28">
        <v>18</v>
      </c>
      <c r="S29" s="28">
        <v>11.6</v>
      </c>
      <c r="T29" s="28">
        <v>9.1999999999999993</v>
      </c>
    </row>
    <row r="30" spans="1:20">
      <c r="A30" t="s">
        <v>2220</v>
      </c>
      <c r="C30" t="s">
        <v>312</v>
      </c>
      <c r="D30" t="s">
        <v>121</v>
      </c>
      <c r="F30" s="12" t="s">
        <v>313</v>
      </c>
      <c r="G30" s="12" t="s">
        <v>165</v>
      </c>
      <c r="H30" t="s">
        <v>166</v>
      </c>
      <c r="I30" t="s">
        <v>314</v>
      </c>
      <c r="J30" t="s">
        <v>315</v>
      </c>
      <c r="K30" s="13" t="s">
        <v>316</v>
      </c>
      <c r="L30" t="s">
        <v>117</v>
      </c>
      <c r="M30">
        <v>2</v>
      </c>
      <c r="N30" t="s">
        <v>118</v>
      </c>
      <c r="O30" t="s">
        <v>119</v>
      </c>
      <c r="Q30"/>
      <c r="T30" s="14">
        <v>1</v>
      </c>
    </row>
    <row r="31" spans="1:20">
      <c r="A31" t="s">
        <v>2220</v>
      </c>
      <c r="C31" t="s">
        <v>312</v>
      </c>
      <c r="D31" t="s">
        <v>121</v>
      </c>
      <c r="F31" s="12" t="s">
        <v>317</v>
      </c>
      <c r="G31" s="12" t="s">
        <v>165</v>
      </c>
      <c r="H31" t="s">
        <v>166</v>
      </c>
      <c r="I31" t="s">
        <v>318</v>
      </c>
      <c r="K31" s="13" t="s">
        <v>316</v>
      </c>
      <c r="L31" t="s">
        <v>117</v>
      </c>
      <c r="M31">
        <v>2</v>
      </c>
      <c r="N31" t="s">
        <v>118</v>
      </c>
      <c r="O31" t="s">
        <v>119</v>
      </c>
      <c r="Q31"/>
    </row>
    <row r="32" spans="1:20">
      <c r="A32" t="s">
        <v>2220</v>
      </c>
      <c r="C32" t="s">
        <v>312</v>
      </c>
      <c r="D32" t="s">
        <v>121</v>
      </c>
      <c r="F32" s="12" t="s">
        <v>1412</v>
      </c>
      <c r="G32" s="12" t="s">
        <v>165</v>
      </c>
      <c r="H32" t="s">
        <v>166</v>
      </c>
      <c r="I32" t="s">
        <v>326</v>
      </c>
      <c r="J32" t="s">
        <v>1413</v>
      </c>
      <c r="K32" s="13" t="s">
        <v>1414</v>
      </c>
      <c r="L32" t="s">
        <v>117</v>
      </c>
      <c r="M32">
        <v>2</v>
      </c>
      <c r="N32" t="s">
        <v>118</v>
      </c>
      <c r="O32" t="s">
        <v>119</v>
      </c>
      <c r="Q32" t="s">
        <v>1415</v>
      </c>
      <c r="T32" s="14">
        <v>3</v>
      </c>
    </row>
    <row r="33" spans="1:20">
      <c r="A33" t="s">
        <v>2220</v>
      </c>
      <c r="C33" t="s">
        <v>312</v>
      </c>
      <c r="D33" t="s">
        <v>121</v>
      </c>
      <c r="F33" s="12" t="s">
        <v>2863</v>
      </c>
      <c r="G33" s="12" t="s">
        <v>165</v>
      </c>
      <c r="H33" t="s">
        <v>166</v>
      </c>
      <c r="I33" t="s">
        <v>326</v>
      </c>
      <c r="J33" t="s">
        <v>1413</v>
      </c>
      <c r="K33" s="13" t="s">
        <v>2864</v>
      </c>
      <c r="L33" t="s">
        <v>117</v>
      </c>
      <c r="M33">
        <v>2</v>
      </c>
      <c r="N33" t="s">
        <v>118</v>
      </c>
      <c r="O33" t="s">
        <v>119</v>
      </c>
      <c r="Q33" t="s">
        <v>2683</v>
      </c>
      <c r="T33" s="14">
        <v>3.2</v>
      </c>
    </row>
    <row r="34" spans="1:20">
      <c r="A34" t="s">
        <v>2220</v>
      </c>
      <c r="B34" s="41" t="s">
        <v>4015</v>
      </c>
      <c r="C34" s="42" t="s">
        <v>4016</v>
      </c>
      <c r="D34" s="42" t="s">
        <v>121</v>
      </c>
      <c r="E34" s="42"/>
      <c r="F34" s="40" t="s">
        <v>4017</v>
      </c>
      <c r="G34" s="42" t="s">
        <v>165</v>
      </c>
      <c r="H34" s="42" t="s">
        <v>166</v>
      </c>
      <c r="I34" s="40" t="s">
        <v>3336</v>
      </c>
      <c r="J34" s="42" t="s">
        <v>4018</v>
      </c>
      <c r="K34" s="43" t="s">
        <v>4019</v>
      </c>
      <c r="L34" s="42" t="s">
        <v>4020</v>
      </c>
      <c r="M34" s="41">
        <v>15</v>
      </c>
      <c r="N34" s="41" t="s">
        <v>27</v>
      </c>
      <c r="O34" s="41" t="s">
        <v>4019</v>
      </c>
      <c r="P34" s="41" t="s">
        <v>28</v>
      </c>
      <c r="Q34" s="41" t="s">
        <v>4021</v>
      </c>
      <c r="R34" s="71">
        <v>0.01</v>
      </c>
      <c r="S34" s="71">
        <v>5.45</v>
      </c>
      <c r="T34" s="72">
        <v>5.14</v>
      </c>
    </row>
    <row r="35" spans="1:20">
      <c r="A35" t="s">
        <v>2220</v>
      </c>
      <c r="B35" s="41" t="s">
        <v>4015</v>
      </c>
      <c r="C35" s="42" t="s">
        <v>4016</v>
      </c>
      <c r="D35" s="42" t="s">
        <v>121</v>
      </c>
      <c r="E35" s="42"/>
      <c r="F35" s="40" t="s">
        <v>4022</v>
      </c>
      <c r="G35" s="42" t="s">
        <v>165</v>
      </c>
      <c r="H35" s="42" t="s">
        <v>166</v>
      </c>
      <c r="I35" s="40" t="s">
        <v>3336</v>
      </c>
      <c r="J35" s="42" t="s">
        <v>4023</v>
      </c>
      <c r="K35" s="41" t="s">
        <v>4019</v>
      </c>
      <c r="L35" s="42" t="s">
        <v>4020</v>
      </c>
      <c r="M35" s="41">
        <v>15</v>
      </c>
      <c r="N35" s="41" t="s">
        <v>27</v>
      </c>
      <c r="O35" s="41" t="s">
        <v>4019</v>
      </c>
      <c r="P35" s="41" t="s">
        <v>28</v>
      </c>
      <c r="Q35" s="41" t="s">
        <v>4024</v>
      </c>
      <c r="R35" s="71">
        <v>0.11</v>
      </c>
      <c r="S35" s="71">
        <v>10.85</v>
      </c>
      <c r="T35" s="72">
        <v>2.83</v>
      </c>
    </row>
    <row r="36" spans="1:20">
      <c r="A36" t="s">
        <v>2220</v>
      </c>
      <c r="B36" s="41" t="s">
        <v>4015</v>
      </c>
      <c r="C36" s="42" t="s">
        <v>4016</v>
      </c>
      <c r="D36" s="42" t="s">
        <v>121</v>
      </c>
      <c r="E36" s="42"/>
      <c r="F36" s="40" t="s">
        <v>4025</v>
      </c>
      <c r="G36" s="42" t="s">
        <v>165</v>
      </c>
      <c r="H36" s="42" t="s">
        <v>166</v>
      </c>
      <c r="I36" s="40" t="s">
        <v>3336</v>
      </c>
      <c r="J36" s="42" t="s">
        <v>4023</v>
      </c>
      <c r="K36" s="41" t="s">
        <v>4019</v>
      </c>
      <c r="L36" s="42" t="s">
        <v>4020</v>
      </c>
      <c r="M36" s="41">
        <v>15</v>
      </c>
      <c r="N36" s="41" t="s">
        <v>27</v>
      </c>
      <c r="O36" s="41" t="s">
        <v>4019</v>
      </c>
      <c r="P36" s="41" t="s">
        <v>28</v>
      </c>
      <c r="Q36" s="41" t="s">
        <v>4024</v>
      </c>
      <c r="R36" s="71">
        <v>0.06</v>
      </c>
      <c r="S36" s="71">
        <v>13.19</v>
      </c>
      <c r="T36" s="72">
        <v>5.64</v>
      </c>
    </row>
    <row r="37" spans="1:20">
      <c r="A37" t="s">
        <v>2220</v>
      </c>
      <c r="B37" s="41" t="s">
        <v>4015</v>
      </c>
      <c r="C37" s="42" t="s">
        <v>4016</v>
      </c>
      <c r="D37" s="42" t="s">
        <v>121</v>
      </c>
      <c r="E37" s="42"/>
      <c r="F37" s="40" t="s">
        <v>4026</v>
      </c>
      <c r="G37" s="42" t="s">
        <v>165</v>
      </c>
      <c r="H37" s="42" t="s">
        <v>166</v>
      </c>
      <c r="I37" s="40" t="s">
        <v>3336</v>
      </c>
      <c r="J37" s="42" t="s">
        <v>4027</v>
      </c>
      <c r="K37" s="41" t="s">
        <v>4019</v>
      </c>
      <c r="L37" s="42" t="s">
        <v>4020</v>
      </c>
      <c r="M37" s="41">
        <v>15</v>
      </c>
      <c r="N37" s="41" t="s">
        <v>27</v>
      </c>
      <c r="O37" s="41" t="s">
        <v>4019</v>
      </c>
      <c r="P37" s="41" t="s">
        <v>28</v>
      </c>
      <c r="Q37" s="41" t="s">
        <v>4024</v>
      </c>
      <c r="R37" s="71">
        <f>AVERAGE(0.21, 0.18)</f>
        <v>0.19500000000000001</v>
      </c>
      <c r="S37" s="71">
        <f>AVERAGE(13.8, 12.29)</f>
        <v>13.045</v>
      </c>
      <c r="T37" s="72">
        <f>AVERAGE(8.13,8.27)</f>
        <v>8.1999999999999993</v>
      </c>
    </row>
    <row r="38" spans="1:20">
      <c r="A38" t="s">
        <v>2220</v>
      </c>
      <c r="B38" s="41" t="s">
        <v>4015</v>
      </c>
      <c r="C38" s="42" t="s">
        <v>4016</v>
      </c>
      <c r="D38" s="42" t="s">
        <v>121</v>
      </c>
      <c r="E38" s="42"/>
      <c r="F38" s="40" t="s">
        <v>4028</v>
      </c>
      <c r="G38" s="42" t="s">
        <v>165</v>
      </c>
      <c r="H38" s="42" t="s">
        <v>166</v>
      </c>
      <c r="I38" s="40" t="s">
        <v>3336</v>
      </c>
      <c r="J38" s="42" t="s">
        <v>4029</v>
      </c>
      <c r="K38" s="41" t="s">
        <v>4019</v>
      </c>
      <c r="L38" s="42" t="s">
        <v>4020</v>
      </c>
      <c r="M38" s="41">
        <v>15</v>
      </c>
      <c r="N38" s="41" t="s">
        <v>27</v>
      </c>
      <c r="O38" s="41" t="s">
        <v>4019</v>
      </c>
      <c r="P38" s="41" t="s">
        <v>28</v>
      </c>
      <c r="Q38" s="41" t="s">
        <v>4021</v>
      </c>
      <c r="R38" s="71">
        <v>0.09</v>
      </c>
      <c r="S38" s="71">
        <v>11.71</v>
      </c>
      <c r="T38" s="72">
        <v>5.5</v>
      </c>
    </row>
    <row r="39" spans="1:20">
      <c r="A39" t="s">
        <v>2220</v>
      </c>
      <c r="B39" s="41" t="s">
        <v>4015</v>
      </c>
      <c r="C39" s="42" t="s">
        <v>4016</v>
      </c>
      <c r="D39" s="42" t="s">
        <v>121</v>
      </c>
      <c r="E39" s="42"/>
      <c r="F39" s="40" t="s">
        <v>4030</v>
      </c>
      <c r="G39" s="42" t="s">
        <v>165</v>
      </c>
      <c r="H39" s="42" t="s">
        <v>166</v>
      </c>
      <c r="I39" s="40" t="s">
        <v>3336</v>
      </c>
      <c r="J39" s="42" t="s">
        <v>4029</v>
      </c>
      <c r="K39" s="41" t="s">
        <v>4019</v>
      </c>
      <c r="L39" s="42" t="s">
        <v>4020</v>
      </c>
      <c r="M39" s="41">
        <v>15</v>
      </c>
      <c r="N39" s="41" t="s">
        <v>27</v>
      </c>
      <c r="O39" s="41" t="s">
        <v>4019</v>
      </c>
      <c r="P39" s="41" t="s">
        <v>28</v>
      </c>
      <c r="Q39" s="41" t="s">
        <v>4021</v>
      </c>
      <c r="R39" s="71">
        <v>0</v>
      </c>
      <c r="S39" s="71">
        <v>9.16</v>
      </c>
      <c r="T39" s="72">
        <v>5.0599999999999996</v>
      </c>
    </row>
    <row r="40" spans="1:20">
      <c r="A40" t="s">
        <v>2220</v>
      </c>
      <c r="B40" s="41" t="s">
        <v>4015</v>
      </c>
      <c r="C40" s="42" t="s">
        <v>4016</v>
      </c>
      <c r="D40" s="42" t="s">
        <v>121</v>
      </c>
      <c r="E40" s="42"/>
      <c r="F40" s="40" t="s">
        <v>4031</v>
      </c>
      <c r="G40" s="42" t="s">
        <v>165</v>
      </c>
      <c r="H40" s="42" t="s">
        <v>166</v>
      </c>
      <c r="I40" s="40" t="s">
        <v>3336</v>
      </c>
      <c r="J40" s="42" t="s">
        <v>4029</v>
      </c>
      <c r="K40" s="41" t="s">
        <v>4019</v>
      </c>
      <c r="L40" s="42" t="s">
        <v>4020</v>
      </c>
      <c r="M40" s="41">
        <v>15</v>
      </c>
      <c r="N40" s="41" t="s">
        <v>27</v>
      </c>
      <c r="O40" s="41" t="s">
        <v>4019</v>
      </c>
      <c r="P40" s="41" t="s">
        <v>28</v>
      </c>
      <c r="Q40" s="41" t="s">
        <v>4021</v>
      </c>
      <c r="R40" s="71">
        <v>0.05</v>
      </c>
      <c r="S40" s="71">
        <v>7.51</v>
      </c>
      <c r="T40" s="72">
        <v>4.12</v>
      </c>
    </row>
    <row r="41" spans="1:20">
      <c r="A41" t="s">
        <v>2220</v>
      </c>
      <c r="B41" s="41" t="s">
        <v>4015</v>
      </c>
      <c r="C41" s="42" t="s">
        <v>4016</v>
      </c>
      <c r="D41" s="42" t="s">
        <v>121</v>
      </c>
      <c r="E41" s="42"/>
      <c r="F41" s="40" t="s">
        <v>4032</v>
      </c>
      <c r="G41" s="42" t="s">
        <v>165</v>
      </c>
      <c r="H41" s="42" t="s">
        <v>166</v>
      </c>
      <c r="I41" s="40" t="s">
        <v>3336</v>
      </c>
      <c r="J41" s="42" t="s">
        <v>4027</v>
      </c>
      <c r="K41" s="41" t="s">
        <v>4019</v>
      </c>
      <c r="L41" s="42" t="s">
        <v>4020</v>
      </c>
      <c r="M41" s="41">
        <v>15</v>
      </c>
      <c r="N41" s="41" t="s">
        <v>27</v>
      </c>
      <c r="O41" s="41" t="s">
        <v>4019</v>
      </c>
      <c r="P41" s="41" t="s">
        <v>28</v>
      </c>
      <c r="Q41" s="41" t="s">
        <v>4024</v>
      </c>
      <c r="R41" s="71">
        <v>0</v>
      </c>
      <c r="S41" s="71">
        <v>11.52</v>
      </c>
      <c r="T41" s="72">
        <v>6.51</v>
      </c>
    </row>
    <row r="42" spans="1:20">
      <c r="A42" t="s">
        <v>2220</v>
      </c>
      <c r="B42" s="41" t="s">
        <v>4015</v>
      </c>
      <c r="C42" s="42" t="s">
        <v>4016</v>
      </c>
      <c r="D42" s="42" t="s">
        <v>121</v>
      </c>
      <c r="E42" s="42"/>
      <c r="F42" s="40" t="s">
        <v>4033</v>
      </c>
      <c r="G42" s="42" t="s">
        <v>165</v>
      </c>
      <c r="H42" s="42" t="s">
        <v>166</v>
      </c>
      <c r="I42" s="40" t="s">
        <v>3336</v>
      </c>
      <c r="J42" s="42" t="s">
        <v>4029</v>
      </c>
      <c r="K42" s="41" t="s">
        <v>4019</v>
      </c>
      <c r="L42" s="42" t="s">
        <v>4020</v>
      </c>
      <c r="M42" s="41">
        <v>15</v>
      </c>
      <c r="N42" s="41" t="s">
        <v>27</v>
      </c>
      <c r="O42" s="41" t="s">
        <v>4019</v>
      </c>
      <c r="P42" s="41" t="s">
        <v>28</v>
      </c>
      <c r="Q42" s="41" t="s">
        <v>4021</v>
      </c>
      <c r="R42" s="71">
        <v>0.12</v>
      </c>
      <c r="S42" s="71">
        <v>10.43</v>
      </c>
      <c r="T42" s="72">
        <v>6.41</v>
      </c>
    </row>
    <row r="43" spans="1:20">
      <c r="A43" s="22" t="s">
        <v>2220</v>
      </c>
      <c r="B43" s="23" t="s">
        <v>3251</v>
      </c>
      <c r="C43" s="23"/>
      <c r="D43" s="24" t="s">
        <v>121</v>
      </c>
      <c r="E43" s="24"/>
      <c r="F43" s="22" t="s">
        <v>1413</v>
      </c>
      <c r="G43" s="22" t="s">
        <v>165</v>
      </c>
      <c r="H43" s="22" t="s">
        <v>166</v>
      </c>
      <c r="I43" s="22" t="s">
        <v>326</v>
      </c>
      <c r="J43" s="22" t="s">
        <v>1413</v>
      </c>
      <c r="K43" s="22" t="s">
        <v>3274</v>
      </c>
      <c r="L43"/>
      <c r="M43">
        <v>4</v>
      </c>
      <c r="N43"/>
      <c r="O43" s="22" t="s">
        <v>3274</v>
      </c>
      <c r="P43" s="22"/>
      <c r="Q43" s="28"/>
      <c r="R43" s="28">
        <v>0.35</v>
      </c>
      <c r="S43" s="28"/>
      <c r="T43" s="28">
        <v>16.399999999999999</v>
      </c>
    </row>
    <row r="44" spans="1:20">
      <c r="A44" s="22" t="s">
        <v>2220</v>
      </c>
      <c r="B44" s="23" t="s">
        <v>3251</v>
      </c>
      <c r="C44" s="23"/>
      <c r="D44" s="24" t="s">
        <v>121</v>
      </c>
      <c r="E44" s="24"/>
      <c r="F44" s="22" t="s">
        <v>3275</v>
      </c>
      <c r="G44" s="22" t="s">
        <v>165</v>
      </c>
      <c r="H44" s="22" t="s">
        <v>166</v>
      </c>
      <c r="I44" s="22" t="s">
        <v>3275</v>
      </c>
      <c r="J44" s="22"/>
      <c r="K44" s="22" t="s">
        <v>3274</v>
      </c>
      <c r="L44"/>
      <c r="M44">
        <v>4</v>
      </c>
      <c r="N44"/>
      <c r="O44" s="22" t="s">
        <v>3274</v>
      </c>
      <c r="P44" s="22"/>
      <c r="Q44" s="28"/>
      <c r="R44" s="28">
        <v>0.1</v>
      </c>
      <c r="S44" s="28"/>
      <c r="T44" s="28">
        <v>16.8</v>
      </c>
    </row>
    <row r="45" spans="1:20">
      <c r="A45" s="22" t="s">
        <v>2220</v>
      </c>
      <c r="B45" s="23" t="s">
        <v>3251</v>
      </c>
      <c r="C45" s="23"/>
      <c r="D45" s="24" t="s">
        <v>121</v>
      </c>
      <c r="E45" s="24"/>
      <c r="F45" s="22" t="s">
        <v>3278</v>
      </c>
      <c r="G45" s="22" t="s">
        <v>165</v>
      </c>
      <c r="H45" s="22" t="s">
        <v>166</v>
      </c>
      <c r="I45" s="22" t="s">
        <v>326</v>
      </c>
      <c r="J45" s="22" t="s">
        <v>3278</v>
      </c>
      <c r="K45" s="22" t="s">
        <v>3274</v>
      </c>
      <c r="L45"/>
      <c r="M45">
        <v>4</v>
      </c>
      <c r="N45"/>
      <c r="O45" s="22" t="s">
        <v>3274</v>
      </c>
      <c r="P45" s="22"/>
      <c r="Q45" s="28"/>
      <c r="R45" s="28">
        <v>0.2</v>
      </c>
      <c r="S45" s="28"/>
      <c r="T45" s="28">
        <v>19.600000000000001</v>
      </c>
    </row>
    <row r="46" spans="1:20">
      <c r="A46" s="22" t="s">
        <v>2220</v>
      </c>
      <c r="B46" s="23" t="s">
        <v>3251</v>
      </c>
      <c r="C46" s="23"/>
      <c r="D46" s="24" t="s">
        <v>121</v>
      </c>
      <c r="E46" s="24"/>
      <c r="F46" s="22" t="s">
        <v>3280</v>
      </c>
      <c r="G46" s="22" t="s">
        <v>165</v>
      </c>
      <c r="H46" s="22" t="s">
        <v>166</v>
      </c>
      <c r="I46" s="22" t="s">
        <v>3280</v>
      </c>
      <c r="J46" s="22"/>
      <c r="K46" s="22" t="s">
        <v>3274</v>
      </c>
      <c r="L46"/>
      <c r="M46">
        <v>4</v>
      </c>
      <c r="N46"/>
      <c r="O46" s="22" t="s">
        <v>3274</v>
      </c>
      <c r="P46" s="22"/>
      <c r="Q46" s="28"/>
      <c r="R46" s="28">
        <v>0.2</v>
      </c>
      <c r="S46" s="28"/>
      <c r="T46" s="28">
        <v>15</v>
      </c>
    </row>
    <row r="47" spans="1:20">
      <c r="A47" s="22" t="s">
        <v>2220</v>
      </c>
      <c r="B47" s="23" t="s">
        <v>3251</v>
      </c>
      <c r="C47" s="23"/>
      <c r="D47" s="24" t="s">
        <v>121</v>
      </c>
      <c r="E47" s="24"/>
      <c r="F47" s="22" t="s">
        <v>318</v>
      </c>
      <c r="G47" s="22" t="s">
        <v>165</v>
      </c>
      <c r="H47" s="22" t="s">
        <v>166</v>
      </c>
      <c r="I47" s="22" t="s">
        <v>318</v>
      </c>
      <c r="J47" s="22"/>
      <c r="K47" s="22" t="s">
        <v>3274</v>
      </c>
      <c r="L47"/>
      <c r="M47">
        <v>4</v>
      </c>
      <c r="N47"/>
      <c r="O47" s="22" t="s">
        <v>3274</v>
      </c>
      <c r="P47" s="22"/>
      <c r="Q47" s="28"/>
      <c r="R47" s="28">
        <v>0.3</v>
      </c>
      <c r="S47" s="28"/>
      <c r="T47" s="28">
        <v>10.1</v>
      </c>
    </row>
    <row r="48" spans="1:20">
      <c r="A48" s="22" t="s">
        <v>2220</v>
      </c>
      <c r="B48" s="23" t="s">
        <v>3251</v>
      </c>
      <c r="C48" s="23"/>
      <c r="D48" s="24" t="s">
        <v>121</v>
      </c>
      <c r="E48" s="24"/>
      <c r="F48" s="22" t="s">
        <v>3297</v>
      </c>
      <c r="G48" s="22" t="s">
        <v>165</v>
      </c>
      <c r="H48" s="22" t="s">
        <v>166</v>
      </c>
      <c r="I48" s="22" t="s">
        <v>3298</v>
      </c>
      <c r="J48" s="22" t="s">
        <v>3299</v>
      </c>
      <c r="K48" s="22" t="s">
        <v>3300</v>
      </c>
      <c r="L48"/>
      <c r="M48">
        <v>4</v>
      </c>
      <c r="N48"/>
      <c r="O48" s="22" t="s">
        <v>3300</v>
      </c>
      <c r="P48" s="22"/>
      <c r="Q48" s="28" t="s">
        <v>3301</v>
      </c>
      <c r="R48" s="28">
        <v>0.2</v>
      </c>
      <c r="S48" s="28">
        <v>10.4</v>
      </c>
      <c r="T48" s="28">
        <v>8.6999999999999993</v>
      </c>
    </row>
    <row r="49" spans="1:20">
      <c r="A49" s="22" t="s">
        <v>2220</v>
      </c>
      <c r="B49" s="23" t="s">
        <v>3251</v>
      </c>
      <c r="C49" s="23"/>
      <c r="D49" s="24" t="s">
        <v>121</v>
      </c>
      <c r="E49" s="24"/>
      <c r="F49" s="22" t="s">
        <v>3302</v>
      </c>
      <c r="G49" s="22" t="s">
        <v>165</v>
      </c>
      <c r="H49" s="22" t="s">
        <v>166</v>
      </c>
      <c r="I49" s="22" t="s">
        <v>326</v>
      </c>
      <c r="J49" s="22" t="s">
        <v>1413</v>
      </c>
      <c r="K49" s="22" t="s">
        <v>3300</v>
      </c>
      <c r="L49"/>
      <c r="M49">
        <v>4</v>
      </c>
      <c r="N49"/>
      <c r="O49" s="22" t="s">
        <v>3300</v>
      </c>
      <c r="P49" s="22"/>
      <c r="Q49" s="28" t="s">
        <v>3303</v>
      </c>
      <c r="R49" s="28">
        <v>0.1</v>
      </c>
      <c r="S49" s="28">
        <v>4.7</v>
      </c>
      <c r="T49" s="28">
        <v>8</v>
      </c>
    </row>
    <row r="50" spans="1:20">
      <c r="A50" s="22" t="s">
        <v>2220</v>
      </c>
      <c r="B50" s="23" t="s">
        <v>3251</v>
      </c>
      <c r="C50" s="23"/>
      <c r="D50" s="24" t="s">
        <v>121</v>
      </c>
      <c r="E50" s="24"/>
      <c r="F50" s="22" t="s">
        <v>3316</v>
      </c>
      <c r="G50" s="22" t="s">
        <v>165</v>
      </c>
      <c r="H50" s="22" t="s">
        <v>166</v>
      </c>
      <c r="I50" s="22" t="s">
        <v>3275</v>
      </c>
      <c r="J50" s="22" t="s">
        <v>3317</v>
      </c>
      <c r="K50" s="22" t="s">
        <v>3300</v>
      </c>
      <c r="L50"/>
      <c r="M50">
        <v>4</v>
      </c>
      <c r="N50"/>
      <c r="O50" s="22" t="s">
        <v>3300</v>
      </c>
      <c r="P50" s="22"/>
      <c r="Q50" s="28" t="s">
        <v>3318</v>
      </c>
      <c r="R50" s="28">
        <v>0.1</v>
      </c>
      <c r="S50" s="28">
        <v>10</v>
      </c>
      <c r="T50" s="28">
        <v>11.3</v>
      </c>
    </row>
    <row r="51" spans="1:20">
      <c r="A51" s="22" t="s">
        <v>2220</v>
      </c>
      <c r="B51" s="23" t="s">
        <v>3251</v>
      </c>
      <c r="C51" s="23"/>
      <c r="D51" s="24" t="s">
        <v>121</v>
      </c>
      <c r="E51" s="24"/>
      <c r="F51" s="22" t="s">
        <v>3325</v>
      </c>
      <c r="G51" s="22" t="s">
        <v>165</v>
      </c>
      <c r="H51" s="22" t="s">
        <v>166</v>
      </c>
      <c r="I51" s="22" t="s">
        <v>326</v>
      </c>
      <c r="J51" s="22" t="s">
        <v>1413</v>
      </c>
      <c r="K51" s="22" t="s">
        <v>3300</v>
      </c>
      <c r="L51"/>
      <c r="M51">
        <v>4</v>
      </c>
      <c r="N51"/>
      <c r="O51" s="22" t="s">
        <v>3300</v>
      </c>
      <c r="P51" s="22"/>
      <c r="Q51" s="28" t="s">
        <v>3326</v>
      </c>
      <c r="R51" s="28">
        <v>0.1</v>
      </c>
      <c r="S51" s="28">
        <v>3.1</v>
      </c>
      <c r="T51" s="28">
        <v>13.7</v>
      </c>
    </row>
    <row r="52" spans="1:20">
      <c r="A52" s="22" t="s">
        <v>2220</v>
      </c>
      <c r="B52" s="23" t="s">
        <v>3235</v>
      </c>
      <c r="C52" s="23"/>
      <c r="D52" s="24" t="s">
        <v>121</v>
      </c>
      <c r="E52" s="24"/>
      <c r="F52" s="22" t="s">
        <v>334</v>
      </c>
      <c r="G52" s="22" t="s">
        <v>165</v>
      </c>
      <c r="H52" s="22" t="s">
        <v>166</v>
      </c>
      <c r="I52" s="22" t="s">
        <v>334</v>
      </c>
      <c r="J52" s="22"/>
      <c r="K52" s="22" t="s">
        <v>3332</v>
      </c>
      <c r="L52"/>
      <c r="M52">
        <v>4</v>
      </c>
      <c r="N52"/>
      <c r="O52" s="22" t="s">
        <v>3332</v>
      </c>
      <c r="P52" s="22"/>
      <c r="Q52" s="28"/>
      <c r="R52" s="28">
        <v>2.8</v>
      </c>
      <c r="S52" s="28">
        <v>3.5</v>
      </c>
      <c r="T52" s="28">
        <v>10.6</v>
      </c>
    </row>
    <row r="53" spans="1:20">
      <c r="A53" s="22" t="s">
        <v>2220</v>
      </c>
      <c r="B53" s="23" t="s">
        <v>3251</v>
      </c>
      <c r="C53" s="23"/>
      <c r="D53" s="24" t="s">
        <v>121</v>
      </c>
      <c r="E53" s="24"/>
      <c r="F53" s="22" t="s">
        <v>326</v>
      </c>
      <c r="G53" s="22" t="s">
        <v>165</v>
      </c>
      <c r="H53" s="22" t="s">
        <v>166</v>
      </c>
      <c r="I53" s="22" t="s">
        <v>326</v>
      </c>
      <c r="J53" s="22"/>
      <c r="K53" s="22" t="s">
        <v>3332</v>
      </c>
      <c r="L53"/>
      <c r="M53">
        <v>4</v>
      </c>
      <c r="N53"/>
      <c r="O53" s="22" t="s">
        <v>3332</v>
      </c>
      <c r="P53" s="22"/>
      <c r="Q53"/>
      <c r="R53" s="28">
        <v>0.2</v>
      </c>
      <c r="S53" s="28">
        <v>3.8</v>
      </c>
      <c r="T53" s="28">
        <v>11.8</v>
      </c>
    </row>
    <row r="54" spans="1:20">
      <c r="A54" s="22" t="s">
        <v>2220</v>
      </c>
      <c r="B54" s="23" t="s">
        <v>3251</v>
      </c>
      <c r="C54" s="23"/>
      <c r="D54" s="24" t="s">
        <v>121</v>
      </c>
      <c r="E54" s="24"/>
      <c r="F54" s="22" t="s">
        <v>3275</v>
      </c>
      <c r="G54" s="22" t="s">
        <v>165</v>
      </c>
      <c r="H54" s="22" t="s">
        <v>166</v>
      </c>
      <c r="I54" s="22" t="s">
        <v>3275</v>
      </c>
      <c r="J54" s="22"/>
      <c r="K54" s="22" t="s">
        <v>3332</v>
      </c>
      <c r="L54"/>
      <c r="M54">
        <v>4</v>
      </c>
      <c r="N54"/>
      <c r="O54" s="22" t="s">
        <v>3332</v>
      </c>
      <c r="P54" s="22"/>
      <c r="Q54" s="28" t="s">
        <v>3318</v>
      </c>
      <c r="R54" s="28">
        <v>0.1</v>
      </c>
      <c r="S54" s="28">
        <v>5.2</v>
      </c>
      <c r="T54" s="28">
        <v>16.399999999999999</v>
      </c>
    </row>
    <row r="55" spans="1:20">
      <c r="A55" s="22" t="s">
        <v>2220</v>
      </c>
      <c r="B55" s="23" t="s">
        <v>3235</v>
      </c>
      <c r="C55" s="23"/>
      <c r="D55" s="24" t="s">
        <v>121</v>
      </c>
      <c r="E55" s="24"/>
      <c r="F55" s="22" t="s">
        <v>314</v>
      </c>
      <c r="G55" s="22" t="s">
        <v>165</v>
      </c>
      <c r="H55" s="22" t="s">
        <v>166</v>
      </c>
      <c r="I55" s="22" t="s">
        <v>314</v>
      </c>
      <c r="J55" s="22"/>
      <c r="K55" s="22" t="s">
        <v>3332</v>
      </c>
      <c r="L55"/>
      <c r="M55">
        <v>4</v>
      </c>
      <c r="N55"/>
      <c r="O55" s="22" t="s">
        <v>3332</v>
      </c>
      <c r="P55" s="22"/>
      <c r="Q55" s="28"/>
      <c r="R55" s="28">
        <v>0.1</v>
      </c>
      <c r="S55" s="28">
        <v>9.9</v>
      </c>
      <c r="T55" s="28">
        <v>10.6</v>
      </c>
    </row>
    <row r="56" spans="1:20">
      <c r="A56" s="22" t="s">
        <v>2220</v>
      </c>
      <c r="B56" s="23" t="s">
        <v>3251</v>
      </c>
      <c r="C56" s="23"/>
      <c r="D56" s="24" t="s">
        <v>121</v>
      </c>
      <c r="E56" s="24"/>
      <c r="F56" s="22" t="s">
        <v>3336</v>
      </c>
      <c r="G56" s="22" t="s">
        <v>165</v>
      </c>
      <c r="H56" s="22" t="s">
        <v>166</v>
      </c>
      <c r="I56" s="22" t="s">
        <v>3336</v>
      </c>
      <c r="J56" s="22"/>
      <c r="K56" s="22" t="s">
        <v>3332</v>
      </c>
      <c r="L56"/>
      <c r="M56">
        <v>4</v>
      </c>
      <c r="N56"/>
      <c r="O56" s="22" t="s">
        <v>3332</v>
      </c>
      <c r="P56" s="22"/>
      <c r="Q56" s="28"/>
      <c r="R56" s="28">
        <v>0.4</v>
      </c>
      <c r="S56" s="28">
        <v>4.5999999999999996</v>
      </c>
      <c r="T56" s="28">
        <v>10.9</v>
      </c>
    </row>
    <row r="57" spans="1:20">
      <c r="A57" s="22" t="s">
        <v>2220</v>
      </c>
      <c r="B57" s="23" t="s">
        <v>3251</v>
      </c>
      <c r="C57" s="23"/>
      <c r="D57" s="24" t="s">
        <v>121</v>
      </c>
      <c r="E57" s="24"/>
      <c r="F57" s="22" t="s">
        <v>3280</v>
      </c>
      <c r="G57" s="22" t="s">
        <v>165</v>
      </c>
      <c r="H57" s="22" t="s">
        <v>166</v>
      </c>
      <c r="I57" s="22" t="s">
        <v>3280</v>
      </c>
      <c r="J57" s="22"/>
      <c r="K57" s="22" t="s">
        <v>3332</v>
      </c>
      <c r="L57"/>
      <c r="M57">
        <v>4</v>
      </c>
      <c r="N57"/>
      <c r="O57" s="22" t="s">
        <v>3332</v>
      </c>
      <c r="P57" s="22"/>
      <c r="Q57" s="28" t="s">
        <v>3337</v>
      </c>
      <c r="R57" s="28">
        <v>0.2</v>
      </c>
      <c r="S57" s="28">
        <v>10.3</v>
      </c>
      <c r="T57" s="28">
        <v>16.600000000000001</v>
      </c>
    </row>
    <row r="58" spans="1:20">
      <c r="A58" s="22" t="s">
        <v>2220</v>
      </c>
      <c r="B58" s="23" t="s">
        <v>3251</v>
      </c>
      <c r="C58" s="23"/>
      <c r="D58" s="24" t="s">
        <v>121</v>
      </c>
      <c r="E58" s="24"/>
      <c r="F58" s="22" t="s">
        <v>318</v>
      </c>
      <c r="G58" s="22" t="s">
        <v>165</v>
      </c>
      <c r="H58" s="22" t="s">
        <v>166</v>
      </c>
      <c r="I58" s="22" t="s">
        <v>318</v>
      </c>
      <c r="J58" s="22"/>
      <c r="K58" s="22" t="s">
        <v>3332</v>
      </c>
      <c r="L58"/>
      <c r="M58">
        <v>4</v>
      </c>
      <c r="N58"/>
      <c r="O58" s="22" t="s">
        <v>3332</v>
      </c>
      <c r="P58" s="22"/>
      <c r="Q58" s="28" t="s">
        <v>3338</v>
      </c>
      <c r="R58" s="28">
        <v>0.3</v>
      </c>
      <c r="S58" s="28">
        <v>8.6999999999999993</v>
      </c>
      <c r="T58" s="28">
        <v>10.5</v>
      </c>
    </row>
    <row r="59" spans="1:20">
      <c r="A59" s="22" t="s">
        <v>2220</v>
      </c>
      <c r="B59" s="23" t="s">
        <v>3251</v>
      </c>
      <c r="C59" s="23"/>
      <c r="D59" s="24" t="s">
        <v>121</v>
      </c>
      <c r="E59" s="24"/>
      <c r="F59" s="22" t="s">
        <v>1413</v>
      </c>
      <c r="G59" s="22" t="s">
        <v>165</v>
      </c>
      <c r="H59" s="22" t="s">
        <v>166</v>
      </c>
      <c r="I59" s="22" t="s">
        <v>326</v>
      </c>
      <c r="J59" s="22" t="s">
        <v>1413</v>
      </c>
      <c r="K59" s="22" t="s">
        <v>3412</v>
      </c>
      <c r="L59"/>
      <c r="M59">
        <v>4</v>
      </c>
      <c r="N59"/>
      <c r="O59" s="22" t="s">
        <v>3412</v>
      </c>
      <c r="P59" s="22"/>
      <c r="Q59" s="28" t="s">
        <v>3303</v>
      </c>
      <c r="R59" s="28">
        <v>0.1</v>
      </c>
      <c r="S59" s="28">
        <v>4.2</v>
      </c>
      <c r="T59" s="28">
        <v>9.5</v>
      </c>
    </row>
    <row r="60" spans="1:20">
      <c r="A60" s="22" t="s">
        <v>2220</v>
      </c>
      <c r="B60" s="23" t="s">
        <v>3251</v>
      </c>
      <c r="C60" s="23"/>
      <c r="D60" s="24" t="s">
        <v>121</v>
      </c>
      <c r="E60" s="24"/>
      <c r="F60" s="22" t="s">
        <v>3275</v>
      </c>
      <c r="G60" s="22" t="s">
        <v>165</v>
      </c>
      <c r="H60" s="22" t="s">
        <v>166</v>
      </c>
      <c r="I60" s="22" t="s">
        <v>3275</v>
      </c>
      <c r="J60" s="22"/>
      <c r="K60" s="22" t="s">
        <v>3412</v>
      </c>
      <c r="L60"/>
      <c r="M60">
        <v>4</v>
      </c>
      <c r="N60"/>
      <c r="O60" s="22" t="s">
        <v>3412</v>
      </c>
      <c r="P60" s="22"/>
      <c r="Q60" s="28" t="s">
        <v>3318</v>
      </c>
      <c r="R60" s="28">
        <v>0.1</v>
      </c>
      <c r="S60" s="28">
        <v>1.8</v>
      </c>
      <c r="T60" s="28">
        <v>9.3000000000000007</v>
      </c>
    </row>
    <row r="61" spans="1:20">
      <c r="A61" s="22" t="s">
        <v>2220</v>
      </c>
      <c r="B61" s="23" t="s">
        <v>3251</v>
      </c>
      <c r="C61" s="23"/>
      <c r="D61" s="24" t="s">
        <v>121</v>
      </c>
      <c r="E61" s="24"/>
      <c r="F61" s="22" t="s">
        <v>318</v>
      </c>
      <c r="G61" s="22" t="s">
        <v>165</v>
      </c>
      <c r="H61" s="22" t="s">
        <v>166</v>
      </c>
      <c r="I61" s="22" t="s">
        <v>318</v>
      </c>
      <c r="J61" s="22"/>
      <c r="K61" s="22" t="s">
        <v>3412</v>
      </c>
      <c r="L61"/>
      <c r="M61">
        <v>4</v>
      </c>
      <c r="N61"/>
      <c r="O61" s="22" t="s">
        <v>3412</v>
      </c>
      <c r="P61" s="22"/>
      <c r="Q61" s="28" t="s">
        <v>3338</v>
      </c>
      <c r="R61" s="28">
        <v>0.3</v>
      </c>
      <c r="S61" s="28">
        <v>3.4</v>
      </c>
      <c r="T61" s="28">
        <v>4.5999999999999996</v>
      </c>
    </row>
    <row r="62" spans="1:20">
      <c r="A62" s="48" t="s">
        <v>2220</v>
      </c>
      <c r="B62" s="48" t="s">
        <v>4134</v>
      </c>
      <c r="D62" s="49" t="s">
        <v>121</v>
      </c>
      <c r="F62"/>
      <c r="G62" s="49" t="s">
        <v>165</v>
      </c>
      <c r="H62" s="38" t="s">
        <v>166</v>
      </c>
      <c r="I62" s="38" t="s">
        <v>3336</v>
      </c>
      <c r="K62" s="38" t="s">
        <v>4135</v>
      </c>
      <c r="L62" s="38" t="s">
        <v>4136</v>
      </c>
      <c r="M62" s="24">
        <v>19</v>
      </c>
      <c r="N62"/>
      <c r="O62"/>
      <c r="Q62"/>
      <c r="R62" s="6">
        <v>2.6426810382643661E-4</v>
      </c>
      <c r="S62" s="6">
        <v>15.773714390159707</v>
      </c>
    </row>
    <row r="63" spans="1:20">
      <c r="A63" s="48" t="s">
        <v>2220</v>
      </c>
      <c r="B63" s="48" t="s">
        <v>4134</v>
      </c>
      <c r="D63" s="49" t="s">
        <v>121</v>
      </c>
      <c r="F63"/>
      <c r="G63" s="49" t="s">
        <v>165</v>
      </c>
      <c r="H63" s="38" t="s">
        <v>166</v>
      </c>
      <c r="I63" s="38" t="s">
        <v>326</v>
      </c>
      <c r="J63" s="38" t="s">
        <v>1413</v>
      </c>
      <c r="K63" s="38" t="s">
        <v>4135</v>
      </c>
      <c r="L63" s="38" t="s">
        <v>4136</v>
      </c>
      <c r="M63" s="24">
        <v>19</v>
      </c>
      <c r="N63"/>
      <c r="O63"/>
      <c r="Q63"/>
      <c r="R63" s="6">
        <v>3.5534523523490634E-4</v>
      </c>
      <c r="S63" s="6">
        <v>14.707468513303523</v>
      </c>
      <c r="T63" s="73">
        <v>6.1</v>
      </c>
    </row>
    <row r="64" spans="1:20">
      <c r="A64" s="48" t="s">
        <v>2220</v>
      </c>
      <c r="B64" s="48" t="s">
        <v>4134</v>
      </c>
      <c r="D64" s="49" t="s">
        <v>121</v>
      </c>
      <c r="F64"/>
      <c r="G64" s="49" t="s">
        <v>165</v>
      </c>
      <c r="H64" s="38" t="s">
        <v>166</v>
      </c>
      <c r="I64" s="38" t="s">
        <v>3275</v>
      </c>
      <c r="K64" s="38" t="s">
        <v>4135</v>
      </c>
      <c r="L64" s="38" t="s">
        <v>4136</v>
      </c>
      <c r="M64" s="24">
        <v>19</v>
      </c>
      <c r="N64"/>
      <c r="O64"/>
      <c r="Q64"/>
      <c r="R64" s="6">
        <v>2.9011033524232316E-4</v>
      </c>
      <c r="S64" s="6">
        <v>9.3215415640984602</v>
      </c>
      <c r="T64" s="73">
        <v>16.8</v>
      </c>
    </row>
    <row r="65" spans="1:20">
      <c r="A65" s="48" t="s">
        <v>2220</v>
      </c>
      <c r="B65" s="48" t="s">
        <v>4134</v>
      </c>
      <c r="D65" s="49" t="s">
        <v>121</v>
      </c>
      <c r="F65"/>
      <c r="G65" s="49" t="s">
        <v>165</v>
      </c>
      <c r="H65" s="38" t="s">
        <v>166</v>
      </c>
      <c r="I65" s="38" t="s">
        <v>3298</v>
      </c>
      <c r="K65" s="38" t="s">
        <v>4135</v>
      </c>
      <c r="L65" s="38" t="s">
        <v>4136</v>
      </c>
      <c r="M65" s="24">
        <v>19</v>
      </c>
      <c r="N65"/>
      <c r="O65"/>
      <c r="Q65"/>
      <c r="R65" s="6">
        <v>9.9566233179959043E-4</v>
      </c>
      <c r="S65" s="6">
        <v>17.902030630327939</v>
      </c>
      <c r="T65" s="73">
        <v>6.9</v>
      </c>
    </row>
    <row r="66" spans="1:20">
      <c r="A66" s="48" t="s">
        <v>2220</v>
      </c>
      <c r="B66" s="48" t="s">
        <v>4134</v>
      </c>
      <c r="D66" s="49" t="s">
        <v>121</v>
      </c>
      <c r="F66"/>
      <c r="G66" s="49" t="s">
        <v>165</v>
      </c>
      <c r="H66" s="38" t="s">
        <v>166</v>
      </c>
      <c r="I66" s="38" t="s">
        <v>326</v>
      </c>
      <c r="J66" s="38" t="s">
        <v>1413</v>
      </c>
      <c r="K66" s="38" t="s">
        <v>4135</v>
      </c>
      <c r="L66" s="38" t="s">
        <v>4136</v>
      </c>
      <c r="M66" s="24">
        <v>19</v>
      </c>
      <c r="N66"/>
      <c r="O66"/>
      <c r="Q66"/>
      <c r="R66" s="6">
        <v>2.0687441101497527E-4</v>
      </c>
      <c r="S66" s="6">
        <v>11.528682695833773</v>
      </c>
      <c r="T66" s="73">
        <v>3</v>
      </c>
    </row>
    <row r="67" spans="1:20">
      <c r="A67" s="48" t="s">
        <v>2220</v>
      </c>
      <c r="B67" s="48" t="s">
        <v>4134</v>
      </c>
      <c r="D67" s="49" t="s">
        <v>121</v>
      </c>
      <c r="F67"/>
      <c r="G67" s="49" t="s">
        <v>165</v>
      </c>
      <c r="H67" s="38" t="s">
        <v>166</v>
      </c>
      <c r="I67" s="38" t="s">
        <v>3275</v>
      </c>
      <c r="K67" s="38" t="s">
        <v>4135</v>
      </c>
      <c r="L67" s="38" t="s">
        <v>4136</v>
      </c>
      <c r="M67" s="24">
        <v>19</v>
      </c>
      <c r="N67"/>
      <c r="O67"/>
      <c r="Q67"/>
      <c r="R67" s="6">
        <v>4.3805309102643016E-5</v>
      </c>
      <c r="S67" s="6">
        <v>12.496399051603934</v>
      </c>
      <c r="T67" s="73">
        <v>4</v>
      </c>
    </row>
    <row r="68" spans="1:20">
      <c r="A68" s="48" t="s">
        <v>2220</v>
      </c>
      <c r="B68" s="48" t="s">
        <v>4134</v>
      </c>
      <c r="D68" s="49" t="s">
        <v>121</v>
      </c>
      <c r="F68"/>
      <c r="G68" s="49" t="s">
        <v>165</v>
      </c>
      <c r="H68" s="38" t="s">
        <v>166</v>
      </c>
      <c r="I68" s="38" t="s">
        <v>3336</v>
      </c>
      <c r="K68" s="38" t="s">
        <v>4135</v>
      </c>
      <c r="L68" s="38" t="s">
        <v>4136</v>
      </c>
      <c r="M68" s="24">
        <v>19</v>
      </c>
      <c r="N68"/>
      <c r="O68"/>
      <c r="Q68"/>
      <c r="R68" s="6">
        <v>1.1347411111834553E-4</v>
      </c>
      <c r="S68" s="6">
        <v>15.037923046238058</v>
      </c>
    </row>
    <row r="69" spans="1:20">
      <c r="A69" s="48" t="s">
        <v>2220</v>
      </c>
      <c r="B69" s="48" t="s">
        <v>4134</v>
      </c>
      <c r="D69" s="49" t="s">
        <v>121</v>
      </c>
      <c r="F69"/>
      <c r="G69" s="49" t="s">
        <v>165</v>
      </c>
      <c r="H69" s="38" t="s">
        <v>166</v>
      </c>
      <c r="I69" s="38" t="s">
        <v>326</v>
      </c>
      <c r="J69" s="38" t="s">
        <v>1413</v>
      </c>
      <c r="K69" s="38" t="s">
        <v>4135</v>
      </c>
      <c r="L69" s="38" t="s">
        <v>4136</v>
      </c>
      <c r="M69" s="24">
        <v>19</v>
      </c>
      <c r="N69"/>
      <c r="O69"/>
      <c r="Q69"/>
      <c r="R69" s="6">
        <v>8.6474301019413672E-4</v>
      </c>
      <c r="S69" s="6">
        <v>7.1962996680765237</v>
      </c>
      <c r="T69" s="73">
        <v>2</v>
      </c>
    </row>
    <row r="70" spans="1:20">
      <c r="A70" s="48" t="s">
        <v>2220</v>
      </c>
      <c r="B70" s="48" t="s">
        <v>4134</v>
      </c>
      <c r="D70" s="49" t="s">
        <v>121</v>
      </c>
      <c r="F70"/>
      <c r="G70" s="49" t="s">
        <v>165</v>
      </c>
      <c r="H70" s="38" t="s">
        <v>166</v>
      </c>
      <c r="I70" s="38" t="s">
        <v>3298</v>
      </c>
      <c r="K70" s="38" t="s">
        <v>4135</v>
      </c>
      <c r="L70" s="38" t="s">
        <v>4136</v>
      </c>
      <c r="M70" s="24">
        <v>19</v>
      </c>
      <c r="N70"/>
      <c r="O70"/>
      <c r="Q70"/>
      <c r="R70" s="6">
        <v>2.5770058147091463E-4</v>
      </c>
      <c r="S70" s="6">
        <v>14.467164785248036</v>
      </c>
      <c r="T70" s="73">
        <v>4.2</v>
      </c>
    </row>
    <row r="71" spans="1:20">
      <c r="A71" s="36" t="s">
        <v>2220</v>
      </c>
      <c r="B71" s="36" t="s">
        <v>3861</v>
      </c>
      <c r="C71" s="36" t="s">
        <v>4162</v>
      </c>
      <c r="D71" s="36" t="s">
        <v>121</v>
      </c>
      <c r="F71" s="38" t="s">
        <v>4163</v>
      </c>
      <c r="G71" s="36" t="s">
        <v>165</v>
      </c>
      <c r="H71" s="36" t="s">
        <v>166</v>
      </c>
      <c r="I71" s="44" t="s">
        <v>326</v>
      </c>
      <c r="J71" s="36" t="s">
        <v>1413</v>
      </c>
      <c r="K71" s="36" t="s">
        <v>4164</v>
      </c>
      <c r="L71" s="36" t="s">
        <v>4020</v>
      </c>
      <c r="M71" s="36">
        <v>21</v>
      </c>
      <c r="N71" s="36" t="s">
        <v>3866</v>
      </c>
      <c r="O71" s="36" t="s">
        <v>4164</v>
      </c>
      <c r="P71" s="36" t="s">
        <v>28</v>
      </c>
      <c r="Q71"/>
      <c r="R71" s="6">
        <v>0</v>
      </c>
      <c r="S71" s="6">
        <v>5.5</v>
      </c>
      <c r="T71" s="6">
        <v>1.3</v>
      </c>
    </row>
    <row r="72" spans="1:20">
      <c r="A72" s="36" t="s">
        <v>2220</v>
      </c>
      <c r="B72" s="36" t="s">
        <v>3861</v>
      </c>
      <c r="C72" s="36" t="s">
        <v>4162</v>
      </c>
      <c r="D72" s="36" t="s">
        <v>121</v>
      </c>
      <c r="F72" s="38" t="s">
        <v>4165</v>
      </c>
      <c r="G72" s="36" t="s">
        <v>165</v>
      </c>
      <c r="H72" s="36" t="s">
        <v>166</v>
      </c>
      <c r="I72" s="44" t="s">
        <v>326</v>
      </c>
      <c r="J72" s="36" t="s">
        <v>1413</v>
      </c>
      <c r="K72" s="36" t="s">
        <v>4164</v>
      </c>
      <c r="L72" s="36" t="s">
        <v>4020</v>
      </c>
      <c r="M72" s="36">
        <v>21</v>
      </c>
      <c r="N72" s="36" t="s">
        <v>3866</v>
      </c>
      <c r="O72" s="36" t="s">
        <v>4164</v>
      </c>
      <c r="P72" s="36" t="s">
        <v>28</v>
      </c>
      <c r="Q72"/>
      <c r="R72" s="6">
        <v>0</v>
      </c>
      <c r="S72" s="6">
        <v>6.3</v>
      </c>
      <c r="T72" s="6">
        <v>2</v>
      </c>
    </row>
    <row r="73" spans="1:20">
      <c r="A73" s="36" t="s">
        <v>2220</v>
      </c>
      <c r="B73" s="36" t="s">
        <v>3861</v>
      </c>
      <c r="C73" s="36" t="s">
        <v>4162</v>
      </c>
      <c r="D73" s="36" t="s">
        <v>121</v>
      </c>
      <c r="F73" s="38" t="s">
        <v>4166</v>
      </c>
      <c r="G73" s="36" t="s">
        <v>165</v>
      </c>
      <c r="H73" s="36" t="s">
        <v>166</v>
      </c>
      <c r="I73" s="44" t="s">
        <v>326</v>
      </c>
      <c r="J73" s="36" t="s">
        <v>1413</v>
      </c>
      <c r="K73" s="36" t="s">
        <v>4164</v>
      </c>
      <c r="L73" s="36" t="s">
        <v>4020</v>
      </c>
      <c r="M73" s="36">
        <v>21</v>
      </c>
      <c r="N73" s="36" t="s">
        <v>3866</v>
      </c>
      <c r="O73" s="36" t="s">
        <v>4164</v>
      </c>
      <c r="P73" s="36" t="s">
        <v>28</v>
      </c>
      <c r="Q73"/>
      <c r="R73" s="74">
        <v>0.1</v>
      </c>
      <c r="S73" s="74">
        <v>14.3</v>
      </c>
      <c r="T73" s="74">
        <v>9.6</v>
      </c>
    </row>
    <row r="74" spans="1:20">
      <c r="A74" s="36" t="s">
        <v>2220</v>
      </c>
      <c r="B74" s="36" t="s">
        <v>3861</v>
      </c>
      <c r="C74" s="36" t="s">
        <v>4162</v>
      </c>
      <c r="D74" s="36" t="s">
        <v>121</v>
      </c>
      <c r="F74" s="38" t="s">
        <v>4166</v>
      </c>
      <c r="G74" s="36" t="s">
        <v>165</v>
      </c>
      <c r="H74" s="36" t="s">
        <v>166</v>
      </c>
      <c r="I74" s="44" t="s">
        <v>326</v>
      </c>
      <c r="J74" s="36" t="s">
        <v>1413</v>
      </c>
      <c r="K74" s="36" t="s">
        <v>4164</v>
      </c>
      <c r="L74" s="36" t="s">
        <v>4020</v>
      </c>
      <c r="M74" s="36">
        <v>21</v>
      </c>
      <c r="N74" s="36" t="s">
        <v>3866</v>
      </c>
      <c r="O74" s="36" t="s">
        <v>4164</v>
      </c>
      <c r="P74" s="36" t="s">
        <v>28</v>
      </c>
      <c r="Q74"/>
      <c r="R74" s="6">
        <v>0</v>
      </c>
      <c r="S74" s="6">
        <v>18.399999999999999</v>
      </c>
      <c r="T74" s="6">
        <v>11.3</v>
      </c>
    </row>
    <row r="75" spans="1:20">
      <c r="A75" s="36" t="s">
        <v>2220</v>
      </c>
      <c r="B75" s="36" t="s">
        <v>3861</v>
      </c>
      <c r="C75" s="36" t="s">
        <v>4162</v>
      </c>
      <c r="D75" s="36" t="s">
        <v>121</v>
      </c>
      <c r="F75" s="38" t="s">
        <v>4167</v>
      </c>
      <c r="G75" s="36" t="s">
        <v>165</v>
      </c>
      <c r="H75" s="36" t="s">
        <v>166</v>
      </c>
      <c r="I75" s="44" t="s">
        <v>326</v>
      </c>
      <c r="J75" s="36" t="s">
        <v>1413</v>
      </c>
      <c r="K75" s="36" t="s">
        <v>4164</v>
      </c>
      <c r="L75" s="36" t="s">
        <v>4020</v>
      </c>
      <c r="M75" s="36">
        <v>21</v>
      </c>
      <c r="N75" s="36" t="s">
        <v>3866</v>
      </c>
      <c r="O75" s="36" t="s">
        <v>4164</v>
      </c>
      <c r="P75" s="36" t="s">
        <v>28</v>
      </c>
      <c r="Q75"/>
      <c r="R75" s="6">
        <v>0</v>
      </c>
      <c r="S75" s="74">
        <v>4.2</v>
      </c>
      <c r="T75" s="74">
        <v>2.1</v>
      </c>
    </row>
    <row r="76" spans="1:20">
      <c r="A76" s="36" t="s">
        <v>2220</v>
      </c>
      <c r="B76" s="36" t="s">
        <v>3861</v>
      </c>
      <c r="C76" s="36" t="s">
        <v>4162</v>
      </c>
      <c r="D76" s="36" t="s">
        <v>121</v>
      </c>
      <c r="F76" s="38" t="s">
        <v>4168</v>
      </c>
      <c r="G76" s="36" t="s">
        <v>165</v>
      </c>
      <c r="H76" s="36" t="s">
        <v>166</v>
      </c>
      <c r="I76" s="44" t="s">
        <v>326</v>
      </c>
      <c r="J76" s="36" t="s">
        <v>1413</v>
      </c>
      <c r="K76" s="36" t="s">
        <v>4164</v>
      </c>
      <c r="L76" s="36" t="s">
        <v>4020</v>
      </c>
      <c r="M76" s="36">
        <v>21</v>
      </c>
      <c r="N76" s="36" t="s">
        <v>3866</v>
      </c>
      <c r="O76" s="36" t="s">
        <v>4164</v>
      </c>
      <c r="P76" s="36" t="s">
        <v>28</v>
      </c>
      <c r="Q76"/>
      <c r="R76" s="6">
        <v>0</v>
      </c>
      <c r="S76" s="74">
        <v>2.5</v>
      </c>
      <c r="T76" s="74">
        <v>0.7</v>
      </c>
    </row>
    <row r="77" spans="1:20">
      <c r="A77" t="s">
        <v>2220</v>
      </c>
      <c r="C77" t="s">
        <v>4244</v>
      </c>
      <c r="D77" t="s">
        <v>121</v>
      </c>
      <c r="F77" t="s">
        <v>4240</v>
      </c>
      <c r="G77" t="s">
        <v>165</v>
      </c>
      <c r="H77" t="s">
        <v>166</v>
      </c>
      <c r="I77" t="s">
        <v>326</v>
      </c>
      <c r="J77" t="s">
        <v>4242</v>
      </c>
      <c r="K77" t="s">
        <v>4241</v>
      </c>
      <c r="L77" t="s">
        <v>117</v>
      </c>
      <c r="M77">
        <v>34</v>
      </c>
      <c r="N77" s="57" t="s">
        <v>4210</v>
      </c>
      <c r="O77" s="29" t="s">
        <v>4241</v>
      </c>
      <c r="P77" t="s">
        <v>28</v>
      </c>
      <c r="Q77"/>
      <c r="R77" s="14">
        <v>4.25</v>
      </c>
      <c r="S77" s="14">
        <v>25.93</v>
      </c>
      <c r="T77" s="14">
        <v>5.39</v>
      </c>
    </row>
    <row r="78" spans="1:20">
      <c r="A78" t="s">
        <v>2220</v>
      </c>
      <c r="C78" t="s">
        <v>4244</v>
      </c>
      <c r="D78" t="s">
        <v>121</v>
      </c>
      <c r="G78" t="s">
        <v>165</v>
      </c>
      <c r="H78" t="s">
        <v>166</v>
      </c>
      <c r="I78" t="s">
        <v>326</v>
      </c>
      <c r="J78" t="s">
        <v>1413</v>
      </c>
      <c r="K78" t="s">
        <v>4241</v>
      </c>
      <c r="L78" t="s">
        <v>117</v>
      </c>
      <c r="M78">
        <v>34</v>
      </c>
      <c r="N78" s="57" t="s">
        <v>4210</v>
      </c>
      <c r="O78" s="29" t="s">
        <v>4241</v>
      </c>
      <c r="P78" t="s">
        <v>28</v>
      </c>
      <c r="Q78"/>
      <c r="R78" s="14">
        <v>0.18</v>
      </c>
      <c r="S78" s="14">
        <v>17.399999999999999</v>
      </c>
      <c r="T78" s="14">
        <v>10.11</v>
      </c>
    </row>
    <row r="79" spans="1:20">
      <c r="A79" t="s">
        <v>2220</v>
      </c>
      <c r="C79" t="s">
        <v>4244</v>
      </c>
      <c r="D79" t="s">
        <v>121</v>
      </c>
      <c r="G79" t="s">
        <v>165</v>
      </c>
      <c r="H79" t="s">
        <v>166</v>
      </c>
      <c r="I79" t="s">
        <v>318</v>
      </c>
      <c r="K79" t="s">
        <v>4241</v>
      </c>
      <c r="L79" t="s">
        <v>117</v>
      </c>
      <c r="M79">
        <v>34</v>
      </c>
      <c r="N79" s="57" t="s">
        <v>4210</v>
      </c>
      <c r="O79" s="29" t="s">
        <v>4241</v>
      </c>
      <c r="P79" t="s">
        <v>28</v>
      </c>
      <c r="Q79"/>
      <c r="R79" s="14">
        <v>0.05</v>
      </c>
      <c r="S79" s="14">
        <v>15.53</v>
      </c>
      <c r="T79" s="14">
        <v>14.98</v>
      </c>
    </row>
    <row r="80" spans="1:20">
      <c r="A80" t="s">
        <v>2220</v>
      </c>
      <c r="C80" t="s">
        <v>4244</v>
      </c>
      <c r="D80" t="s">
        <v>121</v>
      </c>
      <c r="G80" t="s">
        <v>165</v>
      </c>
      <c r="H80" t="s">
        <v>166</v>
      </c>
      <c r="I80" t="s">
        <v>3275</v>
      </c>
      <c r="K80" t="s">
        <v>4241</v>
      </c>
      <c r="L80" t="s">
        <v>117</v>
      </c>
      <c r="M80">
        <v>34</v>
      </c>
      <c r="N80" s="57" t="s">
        <v>4210</v>
      </c>
      <c r="O80" s="29" t="s">
        <v>4241</v>
      </c>
      <c r="P80" t="s">
        <v>28</v>
      </c>
      <c r="Q80"/>
      <c r="R80" s="14">
        <v>0</v>
      </c>
      <c r="S80" s="14">
        <v>28.66</v>
      </c>
      <c r="T80" s="14">
        <v>11.19</v>
      </c>
    </row>
    <row r="81" spans="1:20">
      <c r="A81" t="s">
        <v>2220</v>
      </c>
      <c r="C81" t="s">
        <v>4244</v>
      </c>
      <c r="D81" t="s">
        <v>121</v>
      </c>
      <c r="G81" t="s">
        <v>165</v>
      </c>
      <c r="H81" t="s">
        <v>166</v>
      </c>
      <c r="I81" t="s">
        <v>326</v>
      </c>
      <c r="J81" t="s">
        <v>4243</v>
      </c>
      <c r="K81" t="s">
        <v>4241</v>
      </c>
      <c r="L81" t="s">
        <v>117</v>
      </c>
      <c r="M81">
        <v>34</v>
      </c>
      <c r="N81" s="57" t="s">
        <v>4210</v>
      </c>
      <c r="O81" s="29" t="s">
        <v>4241</v>
      </c>
      <c r="P81" t="s">
        <v>28</v>
      </c>
      <c r="Q81"/>
      <c r="R81" s="14">
        <v>0.22</v>
      </c>
      <c r="S81" s="14">
        <v>12</v>
      </c>
      <c r="T81" s="14">
        <v>7.26</v>
      </c>
    </row>
    <row r="82" spans="1:20">
      <c r="A82" t="s">
        <v>2220</v>
      </c>
      <c r="C82" t="s">
        <v>4263</v>
      </c>
      <c r="D82" t="s">
        <v>121</v>
      </c>
      <c r="E82" t="s">
        <v>4137</v>
      </c>
      <c r="G82" s="9" t="s">
        <v>165</v>
      </c>
      <c r="H82" t="s">
        <v>166</v>
      </c>
      <c r="I82" t="s">
        <v>3280</v>
      </c>
      <c r="J82" t="s">
        <v>4264</v>
      </c>
      <c r="K82" s="9" t="s">
        <v>4261</v>
      </c>
      <c r="L82" s="9" t="s">
        <v>117</v>
      </c>
      <c r="M82" s="9">
        <v>35</v>
      </c>
      <c r="N82" s="9" t="s">
        <v>4262</v>
      </c>
      <c r="O82" s="9" t="s">
        <v>4261</v>
      </c>
      <c r="P82" s="9" t="s">
        <v>28</v>
      </c>
      <c r="R82" s="14">
        <v>3.7087700000000001E-3</v>
      </c>
      <c r="S82" s="14">
        <v>20.531090209999999</v>
      </c>
      <c r="T82" s="14">
        <v>5.3055501679999999</v>
      </c>
    </row>
    <row r="83" spans="1:20">
      <c r="A83" t="s">
        <v>2220</v>
      </c>
      <c r="C83" t="s">
        <v>4263</v>
      </c>
      <c r="D83" t="s">
        <v>121</v>
      </c>
      <c r="E83" t="s">
        <v>4137</v>
      </c>
      <c r="G83" s="9" t="s">
        <v>165</v>
      </c>
      <c r="H83" t="s">
        <v>166</v>
      </c>
      <c r="I83" t="s">
        <v>3275</v>
      </c>
      <c r="J83" t="s">
        <v>4265</v>
      </c>
      <c r="K83" s="9" t="s">
        <v>4261</v>
      </c>
      <c r="L83" s="9" t="s">
        <v>117</v>
      </c>
      <c r="M83" s="9">
        <v>35</v>
      </c>
      <c r="N83" s="9" t="s">
        <v>4262</v>
      </c>
      <c r="O83" s="9" t="s">
        <v>4261</v>
      </c>
      <c r="P83" s="9" t="s">
        <v>28</v>
      </c>
      <c r="S83" s="14">
        <v>14.99267931</v>
      </c>
      <c r="T83" s="14">
        <v>6.92</v>
      </c>
    </row>
    <row r="84" spans="1:20">
      <c r="A84" s="62" t="s">
        <v>2220</v>
      </c>
      <c r="B84" s="62" t="s">
        <v>3251</v>
      </c>
      <c r="C84" s="62"/>
      <c r="D84" s="63" t="s">
        <v>121</v>
      </c>
      <c r="E84" s="63"/>
      <c r="F84" s="62" t="s">
        <v>3258</v>
      </c>
      <c r="G84" s="64" t="s">
        <v>165</v>
      </c>
      <c r="H84" s="64" t="s">
        <v>205</v>
      </c>
      <c r="I84" s="64" t="s">
        <v>860</v>
      </c>
      <c r="J84" s="64" t="s">
        <v>867</v>
      </c>
      <c r="K84" s="62" t="s">
        <v>3254</v>
      </c>
      <c r="L84" s="60"/>
      <c r="M84" s="60">
        <v>4</v>
      </c>
      <c r="N84" s="60"/>
      <c r="O84" s="62" t="s">
        <v>3254</v>
      </c>
      <c r="P84" s="62"/>
      <c r="Q84" s="62" t="s">
        <v>863</v>
      </c>
      <c r="R84" s="65">
        <v>0.86</v>
      </c>
      <c r="S84" s="65">
        <v>4.6500000000000004</v>
      </c>
      <c r="T84" s="75">
        <v>8.52</v>
      </c>
    </row>
    <row r="85" spans="1:20">
      <c r="A85" s="22" t="s">
        <v>2220</v>
      </c>
      <c r="B85" s="23" t="s">
        <v>3251</v>
      </c>
      <c r="C85" s="23"/>
      <c r="D85" s="24" t="s">
        <v>121</v>
      </c>
      <c r="E85" s="24"/>
      <c r="F85" s="22" t="s">
        <v>860</v>
      </c>
      <c r="G85" s="22" t="s">
        <v>165</v>
      </c>
      <c r="H85" s="22" t="s">
        <v>205</v>
      </c>
      <c r="I85" s="22" t="s">
        <v>860</v>
      </c>
      <c r="J85" s="22"/>
      <c r="K85" s="22" t="s">
        <v>3274</v>
      </c>
      <c r="L85"/>
      <c r="M85">
        <v>4</v>
      </c>
      <c r="N85"/>
      <c r="O85" s="22" t="s">
        <v>3274</v>
      </c>
      <c r="P85" s="22"/>
      <c r="Q85" s="28"/>
      <c r="R85" s="28">
        <v>3.2</v>
      </c>
      <c r="S85" s="28"/>
      <c r="T85" s="28">
        <v>17.100000000000001</v>
      </c>
    </row>
    <row r="86" spans="1:20">
      <c r="A86" s="22" t="s">
        <v>2220</v>
      </c>
      <c r="B86" s="23" t="s">
        <v>3251</v>
      </c>
      <c r="C86" s="23"/>
      <c r="D86" s="24" t="s">
        <v>121</v>
      </c>
      <c r="E86" s="24"/>
      <c r="F86" s="22" t="s">
        <v>3289</v>
      </c>
      <c r="G86" s="22" t="s">
        <v>165</v>
      </c>
      <c r="H86" s="22" t="s">
        <v>205</v>
      </c>
      <c r="I86" s="22" t="s">
        <v>860</v>
      </c>
      <c r="J86" s="22" t="s">
        <v>867</v>
      </c>
      <c r="K86" s="24" t="s">
        <v>3290</v>
      </c>
      <c r="L86"/>
      <c r="M86">
        <v>4</v>
      </c>
      <c r="N86"/>
      <c r="O86" s="24" t="s">
        <v>3290</v>
      </c>
      <c r="P86" s="24"/>
      <c r="Q86" s="28" t="s">
        <v>3291</v>
      </c>
      <c r="R86" s="28">
        <v>3.4</v>
      </c>
      <c r="S86" s="28">
        <v>2.2000000000000002</v>
      </c>
      <c r="T86" s="28">
        <v>16.2</v>
      </c>
    </row>
    <row r="87" spans="1:20">
      <c r="A87" s="22" t="s">
        <v>2220</v>
      </c>
      <c r="B87" s="23" t="s">
        <v>3251</v>
      </c>
      <c r="C87" s="23"/>
      <c r="D87" s="24" t="s">
        <v>121</v>
      </c>
      <c r="E87" s="24"/>
      <c r="F87" s="22" t="s">
        <v>3292</v>
      </c>
      <c r="G87" s="22" t="s">
        <v>165</v>
      </c>
      <c r="H87" s="22" t="s">
        <v>205</v>
      </c>
      <c r="I87" s="22" t="s">
        <v>860</v>
      </c>
      <c r="J87" s="22" t="s">
        <v>867</v>
      </c>
      <c r="K87" s="24" t="s">
        <v>3290</v>
      </c>
      <c r="L87"/>
      <c r="M87">
        <v>4</v>
      </c>
      <c r="N87"/>
      <c r="O87" s="24" t="s">
        <v>3290</v>
      </c>
      <c r="P87" s="24"/>
      <c r="Q87" s="28" t="s">
        <v>3291</v>
      </c>
      <c r="R87" s="76">
        <v>2</v>
      </c>
      <c r="S87" s="76">
        <v>6.4</v>
      </c>
      <c r="T87" s="76">
        <v>9.3000000000000007</v>
      </c>
    </row>
    <row r="88" spans="1:20">
      <c r="A88" s="22" t="s">
        <v>2220</v>
      </c>
      <c r="B88" s="23" t="s">
        <v>3251</v>
      </c>
      <c r="C88" s="23"/>
      <c r="D88" s="24" t="s">
        <v>121</v>
      </c>
      <c r="E88" s="24"/>
      <c r="F88" s="22" t="s">
        <v>3293</v>
      </c>
      <c r="G88" s="22" t="s">
        <v>165</v>
      </c>
      <c r="H88" s="22" t="s">
        <v>205</v>
      </c>
      <c r="I88" s="22" t="s">
        <v>860</v>
      </c>
      <c r="J88" s="22" t="s">
        <v>867</v>
      </c>
      <c r="K88" s="24" t="s">
        <v>3290</v>
      </c>
      <c r="L88"/>
      <c r="M88">
        <v>4</v>
      </c>
      <c r="N88"/>
      <c r="O88" s="24" t="s">
        <v>3290</v>
      </c>
      <c r="P88" s="24"/>
      <c r="Q88" s="28" t="s">
        <v>3291</v>
      </c>
      <c r="R88" s="28">
        <v>1.5</v>
      </c>
      <c r="S88" s="28">
        <v>4.5</v>
      </c>
      <c r="T88" s="28">
        <v>5</v>
      </c>
    </row>
    <row r="89" spans="1:20">
      <c r="A89" s="22" t="s">
        <v>2220</v>
      </c>
      <c r="B89" s="23" t="s">
        <v>3251</v>
      </c>
      <c r="C89" s="23"/>
      <c r="D89" s="24" t="s">
        <v>121</v>
      </c>
      <c r="E89" s="24"/>
      <c r="F89" s="22" t="s">
        <v>3294</v>
      </c>
      <c r="G89" s="22" t="s">
        <v>165</v>
      </c>
      <c r="H89" s="22" t="s">
        <v>205</v>
      </c>
      <c r="I89" s="22" t="s">
        <v>860</v>
      </c>
      <c r="J89" s="22" t="s">
        <v>867</v>
      </c>
      <c r="K89" s="24" t="s">
        <v>3290</v>
      </c>
      <c r="L89"/>
      <c r="M89">
        <v>4</v>
      </c>
      <c r="N89"/>
      <c r="O89" s="24" t="s">
        <v>3290</v>
      </c>
      <c r="P89" s="24"/>
      <c r="Q89" s="28" t="s">
        <v>3291</v>
      </c>
      <c r="R89" s="28">
        <v>4.2</v>
      </c>
      <c r="S89" s="28">
        <v>7.1</v>
      </c>
      <c r="T89" s="28">
        <v>13.3</v>
      </c>
    </row>
    <row r="90" spans="1:20">
      <c r="A90" s="22" t="s">
        <v>2220</v>
      </c>
      <c r="B90" s="23" t="s">
        <v>3251</v>
      </c>
      <c r="C90" s="23"/>
      <c r="D90" s="24" t="s">
        <v>121</v>
      </c>
      <c r="E90" s="24"/>
      <c r="F90" s="22" t="s">
        <v>3295</v>
      </c>
      <c r="G90" s="22" t="s">
        <v>165</v>
      </c>
      <c r="H90" s="22" t="s">
        <v>205</v>
      </c>
      <c r="I90" s="22" t="s">
        <v>860</v>
      </c>
      <c r="J90" s="22" t="s">
        <v>3296</v>
      </c>
      <c r="K90" s="24" t="s">
        <v>3290</v>
      </c>
      <c r="L90"/>
      <c r="M90">
        <v>4</v>
      </c>
      <c r="N90"/>
      <c r="O90" s="24" t="s">
        <v>3290</v>
      </c>
      <c r="P90" s="24"/>
      <c r="Q90" s="28" t="s">
        <v>3291</v>
      </c>
      <c r="R90" s="28">
        <v>3.3</v>
      </c>
      <c r="S90" s="28">
        <v>2.5</v>
      </c>
      <c r="T90" s="28">
        <v>15.9</v>
      </c>
    </row>
    <row r="91" spans="1:20">
      <c r="A91" s="22" t="s">
        <v>2220</v>
      </c>
      <c r="B91" s="23" t="s">
        <v>3251</v>
      </c>
      <c r="C91" s="23"/>
      <c r="D91" s="24" t="s">
        <v>121</v>
      </c>
      <c r="E91" s="24"/>
      <c r="F91" s="22" t="s">
        <v>3319</v>
      </c>
      <c r="G91" s="22" t="s">
        <v>165</v>
      </c>
      <c r="H91" s="22" t="s">
        <v>205</v>
      </c>
      <c r="I91" s="22" t="s">
        <v>860</v>
      </c>
      <c r="J91" s="22" t="s">
        <v>3320</v>
      </c>
      <c r="K91" s="22" t="s">
        <v>3300</v>
      </c>
      <c r="L91"/>
      <c r="M91">
        <v>4</v>
      </c>
      <c r="N91"/>
      <c r="O91" s="22" t="s">
        <v>3300</v>
      </c>
      <c r="P91" s="22"/>
      <c r="Q91" s="28" t="s">
        <v>863</v>
      </c>
      <c r="R91" s="28">
        <v>4.9000000000000004</v>
      </c>
      <c r="S91" s="28">
        <v>2.8</v>
      </c>
      <c r="T91" s="28">
        <v>16.5</v>
      </c>
    </row>
    <row r="92" spans="1:20">
      <c r="A92" s="22" t="s">
        <v>2220</v>
      </c>
      <c r="B92" s="23" t="s">
        <v>3251</v>
      </c>
      <c r="C92" s="23"/>
      <c r="D92" s="24" t="s">
        <v>121</v>
      </c>
      <c r="E92" s="24"/>
      <c r="F92" s="22" t="s">
        <v>3333</v>
      </c>
      <c r="G92" s="22" t="s">
        <v>165</v>
      </c>
      <c r="H92" s="22" t="s">
        <v>205</v>
      </c>
      <c r="I92" s="22" t="s">
        <v>860</v>
      </c>
      <c r="J92" s="22" t="s">
        <v>867</v>
      </c>
      <c r="K92" s="22" t="s">
        <v>3332</v>
      </c>
      <c r="L92"/>
      <c r="M92">
        <v>4</v>
      </c>
      <c r="N92"/>
      <c r="O92" s="22" t="s">
        <v>3332</v>
      </c>
      <c r="P92" s="22"/>
      <c r="Q92" s="28" t="s">
        <v>3291</v>
      </c>
      <c r="R92" s="28">
        <v>6.5</v>
      </c>
      <c r="S92" s="28">
        <v>3</v>
      </c>
      <c r="T92" s="28">
        <v>16.2</v>
      </c>
    </row>
    <row r="93" spans="1:20">
      <c r="A93" s="22" t="s">
        <v>2220</v>
      </c>
      <c r="B93" s="23" t="s">
        <v>3251</v>
      </c>
      <c r="C93" s="23"/>
      <c r="D93" s="24" t="s">
        <v>121</v>
      </c>
      <c r="E93" s="24"/>
      <c r="F93" s="22" t="s">
        <v>3333</v>
      </c>
      <c r="G93" s="22" t="s">
        <v>165</v>
      </c>
      <c r="H93" s="22" t="s">
        <v>205</v>
      </c>
      <c r="I93" s="22" t="s">
        <v>860</v>
      </c>
      <c r="J93" s="22" t="s">
        <v>867</v>
      </c>
      <c r="K93" s="22" t="s">
        <v>3412</v>
      </c>
      <c r="L93"/>
      <c r="M93">
        <v>4</v>
      </c>
      <c r="N93"/>
      <c r="O93" s="22" t="s">
        <v>3412</v>
      </c>
      <c r="P93" s="22"/>
      <c r="Q93" s="28" t="s">
        <v>3291</v>
      </c>
      <c r="R93" s="28">
        <v>0.7</v>
      </c>
      <c r="S93" s="28">
        <v>2.8</v>
      </c>
      <c r="T93" s="28">
        <v>9.3000000000000007</v>
      </c>
    </row>
    <row r="94" spans="1:20">
      <c r="A94" s="48" t="s">
        <v>2220</v>
      </c>
      <c r="B94" s="48" t="s">
        <v>4134</v>
      </c>
      <c r="D94" s="49" t="s">
        <v>121</v>
      </c>
      <c r="F94"/>
      <c r="G94" s="49" t="s">
        <v>165</v>
      </c>
      <c r="H94" s="38" t="s">
        <v>205</v>
      </c>
      <c r="I94" s="38" t="s">
        <v>1541</v>
      </c>
      <c r="K94" s="38" t="s">
        <v>4135</v>
      </c>
      <c r="L94" s="38" t="s">
        <v>4136</v>
      </c>
      <c r="M94" s="24">
        <v>19</v>
      </c>
      <c r="N94"/>
      <c r="O94"/>
      <c r="Q94"/>
      <c r="R94" s="6">
        <v>0.73450202848021051</v>
      </c>
      <c r="S94" s="6">
        <v>5.5477831459468465</v>
      </c>
      <c r="T94" s="73">
        <v>5.0999999999999996</v>
      </c>
    </row>
    <row r="95" spans="1:20">
      <c r="A95" s="48" t="s">
        <v>2220</v>
      </c>
      <c r="B95" s="48" t="s">
        <v>4134</v>
      </c>
      <c r="D95" s="49" t="s">
        <v>121</v>
      </c>
      <c r="F95"/>
      <c r="G95" s="49" t="s">
        <v>165</v>
      </c>
      <c r="H95" s="38" t="s">
        <v>205</v>
      </c>
      <c r="I95" s="38" t="s">
        <v>1541</v>
      </c>
      <c r="K95" s="38" t="s">
        <v>4135</v>
      </c>
      <c r="L95" s="38" t="s">
        <v>4136</v>
      </c>
      <c r="M95" s="24">
        <v>19</v>
      </c>
      <c r="N95"/>
      <c r="O95"/>
      <c r="Q95"/>
      <c r="R95" s="6">
        <v>1.3866418952323165</v>
      </c>
      <c r="S95" s="6">
        <v>8.5611562559338292</v>
      </c>
      <c r="T95" s="73">
        <v>7.3</v>
      </c>
    </row>
    <row r="96" spans="1:20">
      <c r="A96" s="48" t="s">
        <v>2220</v>
      </c>
      <c r="B96" s="48" t="s">
        <v>4134</v>
      </c>
      <c r="D96" s="49" t="s">
        <v>121</v>
      </c>
      <c r="F96"/>
      <c r="G96" s="49" t="s">
        <v>165</v>
      </c>
      <c r="H96" s="38" t="s">
        <v>205</v>
      </c>
      <c r="I96" s="38" t="s">
        <v>1541</v>
      </c>
      <c r="K96" s="38" t="s">
        <v>4135</v>
      </c>
      <c r="L96" s="38" t="s">
        <v>4136</v>
      </c>
      <c r="M96" s="24">
        <v>19</v>
      </c>
      <c r="N96"/>
      <c r="O96"/>
      <c r="Q96"/>
      <c r="R96" s="6">
        <v>1.2202768754941913</v>
      </c>
      <c r="S96" s="6">
        <v>10.783503574144989</v>
      </c>
      <c r="T96" s="73">
        <v>1.4</v>
      </c>
    </row>
    <row r="97" spans="1:20">
      <c r="A97" s="22" t="s">
        <v>2220</v>
      </c>
      <c r="B97" s="23" t="s">
        <v>3251</v>
      </c>
      <c r="C97" s="23"/>
      <c r="D97" s="24" t="s">
        <v>121</v>
      </c>
      <c r="E97" s="24"/>
      <c r="F97" s="22" t="s">
        <v>3331</v>
      </c>
      <c r="G97" s="22" t="s">
        <v>3331</v>
      </c>
      <c r="H97" s="22"/>
      <c r="I97" s="22"/>
      <c r="J97" s="22"/>
      <c r="K97" s="22" t="s">
        <v>3332</v>
      </c>
      <c r="L97"/>
      <c r="M97">
        <v>4</v>
      </c>
      <c r="N97"/>
      <c r="O97" s="22" t="s">
        <v>3332</v>
      </c>
      <c r="P97" s="22"/>
      <c r="Q97" s="28"/>
      <c r="R97" s="28">
        <v>3.5</v>
      </c>
      <c r="S97" s="28">
        <v>2.8</v>
      </c>
      <c r="T97" s="28">
        <v>9.6</v>
      </c>
    </row>
    <row r="98" spans="1:20">
      <c r="A98" s="2" t="s">
        <v>2220</v>
      </c>
      <c r="B98" s="2" t="s">
        <v>17</v>
      </c>
      <c r="C98" s="3" t="s">
        <v>18</v>
      </c>
      <c r="D98" s="2" t="s">
        <v>121</v>
      </c>
      <c r="E98" s="4" t="s">
        <v>19</v>
      </c>
      <c r="F98" s="11" t="s">
        <v>20</v>
      </c>
      <c r="G98" s="2" t="s">
        <v>21</v>
      </c>
      <c r="H98" t="s">
        <v>22</v>
      </c>
      <c r="I98" s="2" t="s">
        <v>23</v>
      </c>
      <c r="J98" s="2" t="s">
        <v>24</v>
      </c>
      <c r="K98" s="10" t="s">
        <v>25</v>
      </c>
      <c r="L98" s="9" t="s">
        <v>26</v>
      </c>
      <c r="M98" s="9">
        <v>1</v>
      </c>
      <c r="N98" s="10" t="s">
        <v>27</v>
      </c>
      <c r="O98" s="10" t="s">
        <v>25</v>
      </c>
      <c r="P98" s="4" t="s">
        <v>28</v>
      </c>
      <c r="Q98" s="11" t="s">
        <v>29</v>
      </c>
      <c r="R98" s="5">
        <v>26.44</v>
      </c>
      <c r="S98" s="6">
        <v>9.9700000000000006</v>
      </c>
      <c r="T98" s="6">
        <v>2.94</v>
      </c>
    </row>
    <row r="99" spans="1:20">
      <c r="A99" s="2" t="s">
        <v>2220</v>
      </c>
      <c r="B99" s="2" t="s">
        <v>30</v>
      </c>
      <c r="C99" s="3" t="s">
        <v>31</v>
      </c>
      <c r="D99" s="2" t="s">
        <v>121</v>
      </c>
      <c r="E99" s="4" t="s">
        <v>19</v>
      </c>
      <c r="F99" s="11" t="s">
        <v>32</v>
      </c>
      <c r="G99" s="2" t="s">
        <v>21</v>
      </c>
      <c r="H99" t="s">
        <v>22</v>
      </c>
      <c r="I99" s="7" t="s">
        <v>33</v>
      </c>
      <c r="J99" s="2" t="s">
        <v>34</v>
      </c>
      <c r="K99" s="10" t="s">
        <v>25</v>
      </c>
      <c r="L99" s="9" t="s">
        <v>26</v>
      </c>
      <c r="M99" s="9">
        <v>1</v>
      </c>
      <c r="N99" s="10" t="s">
        <v>27</v>
      </c>
      <c r="O99" s="10" t="s">
        <v>25</v>
      </c>
      <c r="P99" s="4" t="s">
        <v>28</v>
      </c>
      <c r="Q99" s="11" t="s">
        <v>35</v>
      </c>
      <c r="R99" s="5">
        <v>15.41</v>
      </c>
      <c r="S99" s="6">
        <v>8</v>
      </c>
      <c r="T99" s="6">
        <v>1.1299999999999999</v>
      </c>
    </row>
    <row r="100" spans="1:20">
      <c r="A100" s="2" t="s">
        <v>2220</v>
      </c>
      <c r="B100" s="2" t="s">
        <v>30</v>
      </c>
      <c r="C100" s="3" t="s">
        <v>36</v>
      </c>
      <c r="D100" s="2" t="s">
        <v>121</v>
      </c>
      <c r="E100" s="4" t="s">
        <v>19</v>
      </c>
      <c r="F100" s="11" t="s">
        <v>37</v>
      </c>
      <c r="G100" s="2" t="s">
        <v>21</v>
      </c>
      <c r="H100" t="s">
        <v>22</v>
      </c>
      <c r="I100" s="2" t="s">
        <v>38</v>
      </c>
      <c r="J100" s="2" t="s">
        <v>39</v>
      </c>
      <c r="K100" s="10" t="s">
        <v>25</v>
      </c>
      <c r="L100" s="9" t="s">
        <v>26</v>
      </c>
      <c r="M100" s="9">
        <v>1</v>
      </c>
      <c r="N100" s="10" t="s">
        <v>27</v>
      </c>
      <c r="O100" s="10" t="s">
        <v>25</v>
      </c>
      <c r="P100" s="4" t="s">
        <v>28</v>
      </c>
      <c r="Q100" s="11" t="s">
        <v>40</v>
      </c>
      <c r="R100" s="5">
        <v>14.69</v>
      </c>
      <c r="S100" s="6">
        <v>8.59</v>
      </c>
      <c r="T100" s="6">
        <v>1.04</v>
      </c>
    </row>
    <row r="101" spans="1:20">
      <c r="A101" s="2" t="s">
        <v>2220</v>
      </c>
      <c r="B101" s="2" t="s">
        <v>30</v>
      </c>
      <c r="C101" s="3" t="s">
        <v>41</v>
      </c>
      <c r="D101" s="2" t="s">
        <v>121</v>
      </c>
      <c r="E101" s="4" t="s">
        <v>19</v>
      </c>
      <c r="F101" s="11" t="s">
        <v>42</v>
      </c>
      <c r="G101" s="2" t="s">
        <v>21</v>
      </c>
      <c r="H101" t="s">
        <v>22</v>
      </c>
      <c r="I101" s="2" t="s">
        <v>43</v>
      </c>
      <c r="J101" s="2" t="s">
        <v>44</v>
      </c>
      <c r="K101" s="10" t="s">
        <v>25</v>
      </c>
      <c r="L101" s="9" t="s">
        <v>26</v>
      </c>
      <c r="M101" s="9">
        <v>1</v>
      </c>
      <c r="N101" s="10" t="s">
        <v>27</v>
      </c>
      <c r="O101" s="10" t="s">
        <v>25</v>
      </c>
      <c r="P101" s="4" t="s">
        <v>28</v>
      </c>
      <c r="Q101" s="11" t="s">
        <v>45</v>
      </c>
      <c r="R101" s="5">
        <v>24.61</v>
      </c>
      <c r="S101" s="6">
        <v>7.25</v>
      </c>
      <c r="T101" s="6">
        <v>1.66</v>
      </c>
    </row>
    <row r="102" spans="1:20">
      <c r="A102" s="2" t="s">
        <v>2220</v>
      </c>
      <c r="B102" s="2" t="s">
        <v>30</v>
      </c>
      <c r="C102" s="3" t="s">
        <v>31</v>
      </c>
      <c r="D102" s="2" t="s">
        <v>121</v>
      </c>
      <c r="E102" s="4" t="s">
        <v>19</v>
      </c>
      <c r="F102" s="11" t="s">
        <v>46</v>
      </c>
      <c r="G102" s="2" t="s">
        <v>21</v>
      </c>
      <c r="H102" t="s">
        <v>22</v>
      </c>
      <c r="I102" s="2" t="s">
        <v>33</v>
      </c>
      <c r="J102" s="2" t="s">
        <v>47</v>
      </c>
      <c r="K102" s="10" t="s">
        <v>25</v>
      </c>
      <c r="L102" s="9" t="s">
        <v>26</v>
      </c>
      <c r="M102" s="9">
        <v>1</v>
      </c>
      <c r="N102" s="10" t="s">
        <v>27</v>
      </c>
      <c r="O102" s="10" t="s">
        <v>25</v>
      </c>
      <c r="P102" s="4" t="s">
        <v>28</v>
      </c>
      <c r="Q102" s="11" t="s">
        <v>48</v>
      </c>
      <c r="R102" s="5">
        <v>4.95</v>
      </c>
      <c r="S102" s="6">
        <v>14.11</v>
      </c>
      <c r="T102" s="6">
        <v>1.1599999999999999</v>
      </c>
    </row>
    <row r="103" spans="1:20">
      <c r="A103" s="2" t="s">
        <v>2220</v>
      </c>
      <c r="B103" s="2" t="s">
        <v>30</v>
      </c>
      <c r="C103" s="3" t="s">
        <v>41</v>
      </c>
      <c r="D103" s="2" t="s">
        <v>121</v>
      </c>
      <c r="E103" s="4" t="s">
        <v>19</v>
      </c>
      <c r="F103" s="11" t="s">
        <v>49</v>
      </c>
      <c r="G103" s="2" t="s">
        <v>21</v>
      </c>
      <c r="H103" t="s">
        <v>22</v>
      </c>
      <c r="I103" s="2" t="s">
        <v>50</v>
      </c>
      <c r="J103" s="2" t="s">
        <v>51</v>
      </c>
      <c r="K103" s="10" t="s">
        <v>25</v>
      </c>
      <c r="L103" s="9" t="s">
        <v>26</v>
      </c>
      <c r="M103" s="9">
        <v>1</v>
      </c>
      <c r="N103" s="10" t="s">
        <v>27</v>
      </c>
      <c r="O103" s="10" t="s">
        <v>25</v>
      </c>
      <c r="P103" s="4" t="s">
        <v>28</v>
      </c>
      <c r="Q103" s="11" t="s">
        <v>52</v>
      </c>
      <c r="R103" s="5">
        <v>15.15</v>
      </c>
      <c r="S103" s="6">
        <v>9.7899999999999991</v>
      </c>
      <c r="T103" s="6">
        <v>2.04</v>
      </c>
    </row>
    <row r="104" spans="1:20">
      <c r="A104" s="2" t="s">
        <v>2220</v>
      </c>
      <c r="B104" s="2" t="s">
        <v>17</v>
      </c>
      <c r="C104" s="3" t="s">
        <v>18</v>
      </c>
      <c r="D104" s="2" t="s">
        <v>121</v>
      </c>
      <c r="E104" s="4" t="s">
        <v>19</v>
      </c>
      <c r="F104" s="11" t="s">
        <v>53</v>
      </c>
      <c r="G104" s="2" t="s">
        <v>21</v>
      </c>
      <c r="H104" t="s">
        <v>22</v>
      </c>
      <c r="I104" s="2" t="s">
        <v>38</v>
      </c>
      <c r="J104" s="2" t="s">
        <v>54</v>
      </c>
      <c r="K104" s="10" t="s">
        <v>25</v>
      </c>
      <c r="L104" s="9" t="s">
        <v>26</v>
      </c>
      <c r="M104" s="9">
        <v>1</v>
      </c>
      <c r="N104" s="10" t="s">
        <v>27</v>
      </c>
      <c r="O104" s="10" t="s">
        <v>25</v>
      </c>
      <c r="P104" s="4" t="s">
        <v>28</v>
      </c>
      <c r="Q104" s="11" t="s">
        <v>55</v>
      </c>
      <c r="R104" s="5">
        <v>10.16</v>
      </c>
      <c r="S104" s="6">
        <v>11.16</v>
      </c>
      <c r="T104" s="6">
        <v>2.0099999999999998</v>
      </c>
    </row>
    <row r="105" spans="1:20">
      <c r="A105" s="2" t="s">
        <v>2220</v>
      </c>
      <c r="B105" s="2" t="s">
        <v>30</v>
      </c>
      <c r="C105" s="3" t="s">
        <v>56</v>
      </c>
      <c r="D105" s="2" t="s">
        <v>121</v>
      </c>
      <c r="E105" s="4" t="s">
        <v>19</v>
      </c>
      <c r="F105" s="11" t="s">
        <v>57</v>
      </c>
      <c r="G105" s="2" t="s">
        <v>21</v>
      </c>
      <c r="H105" t="s">
        <v>22</v>
      </c>
      <c r="I105" s="2" t="s">
        <v>33</v>
      </c>
      <c r="J105" s="2" t="s">
        <v>34</v>
      </c>
      <c r="K105" s="10" t="s">
        <v>25</v>
      </c>
      <c r="L105" s="9" t="s">
        <v>26</v>
      </c>
      <c r="M105" s="9">
        <v>1</v>
      </c>
      <c r="N105" s="10" t="s">
        <v>27</v>
      </c>
      <c r="O105" s="10" t="s">
        <v>25</v>
      </c>
      <c r="P105" s="4" t="s">
        <v>28</v>
      </c>
      <c r="Q105" s="11" t="s">
        <v>58</v>
      </c>
      <c r="R105" s="5">
        <v>14.65</v>
      </c>
      <c r="S105" s="6">
        <v>5.77</v>
      </c>
      <c r="T105" s="6">
        <v>1.35</v>
      </c>
    </row>
    <row r="106" spans="1:20">
      <c r="A106" s="2" t="s">
        <v>2220</v>
      </c>
      <c r="B106" s="2" t="s">
        <v>30</v>
      </c>
      <c r="C106" s="3" t="s">
        <v>56</v>
      </c>
      <c r="D106" s="2" t="s">
        <v>121</v>
      </c>
      <c r="E106" s="4" t="s">
        <v>19</v>
      </c>
      <c r="F106" s="11" t="s">
        <v>59</v>
      </c>
      <c r="G106" s="2" t="s">
        <v>21</v>
      </c>
      <c r="H106" t="s">
        <v>22</v>
      </c>
      <c r="I106" s="2" t="s">
        <v>33</v>
      </c>
      <c r="J106" s="2" t="s">
        <v>60</v>
      </c>
      <c r="K106" s="10" t="s">
        <v>25</v>
      </c>
      <c r="L106" s="9" t="s">
        <v>26</v>
      </c>
      <c r="M106" s="9">
        <v>1</v>
      </c>
      <c r="N106" s="10" t="s">
        <v>27</v>
      </c>
      <c r="O106" s="10" t="s">
        <v>25</v>
      </c>
      <c r="P106" s="4" t="s">
        <v>28</v>
      </c>
      <c r="Q106" s="11" t="s">
        <v>61</v>
      </c>
      <c r="R106" s="5">
        <v>21.46</v>
      </c>
      <c r="S106" s="6">
        <v>6.44</v>
      </c>
      <c r="T106" s="6">
        <v>1.01</v>
      </c>
    </row>
    <row r="107" spans="1:20">
      <c r="A107" s="2" t="s">
        <v>2220</v>
      </c>
      <c r="B107" s="2" t="s">
        <v>30</v>
      </c>
      <c r="C107" s="3" t="s">
        <v>31</v>
      </c>
      <c r="D107" s="2" t="s">
        <v>121</v>
      </c>
      <c r="E107" s="4" t="s">
        <v>19</v>
      </c>
      <c r="F107" s="11" t="s">
        <v>62</v>
      </c>
      <c r="G107" s="2" t="s">
        <v>21</v>
      </c>
      <c r="H107" t="s">
        <v>22</v>
      </c>
      <c r="I107" s="2" t="s">
        <v>63</v>
      </c>
      <c r="J107" s="2" t="s">
        <v>64</v>
      </c>
      <c r="K107" s="10" t="s">
        <v>25</v>
      </c>
      <c r="L107" s="9" t="s">
        <v>26</v>
      </c>
      <c r="M107" s="9">
        <v>1</v>
      </c>
      <c r="N107" s="10" t="s">
        <v>27</v>
      </c>
      <c r="O107" s="10" t="s">
        <v>25</v>
      </c>
      <c r="P107" s="4" t="s">
        <v>28</v>
      </c>
      <c r="Q107" s="11" t="s">
        <v>65</v>
      </c>
      <c r="R107" s="5">
        <v>15.66</v>
      </c>
      <c r="S107" s="6">
        <v>8.18</v>
      </c>
      <c r="T107" s="6">
        <v>0.78</v>
      </c>
    </row>
    <row r="108" spans="1:20">
      <c r="A108" s="2" t="s">
        <v>2220</v>
      </c>
      <c r="B108" s="2" t="s">
        <v>30</v>
      </c>
      <c r="C108" s="3" t="s">
        <v>31</v>
      </c>
      <c r="D108" s="2" t="s">
        <v>121</v>
      </c>
      <c r="E108" s="4" t="s">
        <v>19</v>
      </c>
      <c r="F108" s="11" t="s">
        <v>66</v>
      </c>
      <c r="G108" s="2" t="s">
        <v>21</v>
      </c>
      <c r="H108" t="s">
        <v>22</v>
      </c>
      <c r="I108" s="2" t="s">
        <v>38</v>
      </c>
      <c r="J108" s="2" t="s">
        <v>39</v>
      </c>
      <c r="K108" s="10" t="s">
        <v>25</v>
      </c>
      <c r="L108" s="9" t="s">
        <v>26</v>
      </c>
      <c r="M108" s="9">
        <v>1</v>
      </c>
      <c r="N108" s="10" t="s">
        <v>27</v>
      </c>
      <c r="O108" s="10" t="s">
        <v>25</v>
      </c>
      <c r="P108" s="4" t="s">
        <v>28</v>
      </c>
      <c r="Q108" s="11" t="s">
        <v>67</v>
      </c>
      <c r="R108" s="5">
        <v>14.41</v>
      </c>
      <c r="S108" s="6">
        <v>15.43</v>
      </c>
      <c r="T108" s="6">
        <v>0.94</v>
      </c>
    </row>
    <row r="109" spans="1:20">
      <c r="A109" s="2" t="s">
        <v>2220</v>
      </c>
      <c r="B109" s="2" t="s">
        <v>17</v>
      </c>
      <c r="C109" s="3" t="s">
        <v>68</v>
      </c>
      <c r="D109" s="2" t="s">
        <v>121</v>
      </c>
      <c r="E109" s="4" t="s">
        <v>19</v>
      </c>
      <c r="F109" s="11" t="s">
        <v>69</v>
      </c>
      <c r="G109" s="2" t="s">
        <v>21</v>
      </c>
      <c r="H109" t="s">
        <v>22</v>
      </c>
      <c r="I109" s="2" t="s">
        <v>33</v>
      </c>
      <c r="J109" s="2" t="s">
        <v>34</v>
      </c>
      <c r="K109" s="10" t="s">
        <v>25</v>
      </c>
      <c r="L109" s="9" t="s">
        <v>26</v>
      </c>
      <c r="M109" s="9">
        <v>1</v>
      </c>
      <c r="N109" s="10" t="s">
        <v>27</v>
      </c>
      <c r="O109" s="10" t="s">
        <v>25</v>
      </c>
      <c r="P109" s="4" t="s">
        <v>28</v>
      </c>
      <c r="Q109" s="11" t="s">
        <v>70</v>
      </c>
      <c r="R109" s="5">
        <v>11.49</v>
      </c>
      <c r="S109" s="6">
        <v>9.14</v>
      </c>
      <c r="T109" s="6">
        <v>2.59</v>
      </c>
    </row>
    <row r="110" spans="1:20">
      <c r="A110" s="2" t="s">
        <v>2220</v>
      </c>
      <c r="B110" s="2" t="s">
        <v>30</v>
      </c>
      <c r="C110" s="3" t="s">
        <v>36</v>
      </c>
      <c r="D110" s="2" t="s">
        <v>121</v>
      </c>
      <c r="E110" s="4" t="s">
        <v>19</v>
      </c>
      <c r="F110" s="11" t="s">
        <v>71</v>
      </c>
      <c r="G110" s="2" t="s">
        <v>21</v>
      </c>
      <c r="H110" t="s">
        <v>22</v>
      </c>
      <c r="I110" s="2" t="s">
        <v>33</v>
      </c>
      <c r="J110" s="2" t="s">
        <v>34</v>
      </c>
      <c r="K110" s="10" t="s">
        <v>25</v>
      </c>
      <c r="L110" s="9" t="s">
        <v>26</v>
      </c>
      <c r="M110" s="9">
        <v>1</v>
      </c>
      <c r="N110" s="10" t="s">
        <v>27</v>
      </c>
      <c r="O110" s="10" t="s">
        <v>25</v>
      </c>
      <c r="P110" s="4" t="s">
        <v>28</v>
      </c>
      <c r="Q110" s="11" t="s">
        <v>72</v>
      </c>
      <c r="R110" s="5">
        <v>19.38</v>
      </c>
      <c r="S110" s="6">
        <v>4.95</v>
      </c>
      <c r="T110" s="6">
        <v>1.39</v>
      </c>
    </row>
    <row r="111" spans="1:20">
      <c r="A111" s="2" t="s">
        <v>2220</v>
      </c>
      <c r="B111" s="2" t="s">
        <v>30</v>
      </c>
      <c r="C111" s="3" t="s">
        <v>56</v>
      </c>
      <c r="D111" s="2" t="s">
        <v>121</v>
      </c>
      <c r="E111" s="4" t="s">
        <v>19</v>
      </c>
      <c r="F111" s="11" t="s">
        <v>73</v>
      </c>
      <c r="G111" s="2" t="s">
        <v>21</v>
      </c>
      <c r="H111" t="s">
        <v>22</v>
      </c>
      <c r="I111" s="2" t="s">
        <v>38</v>
      </c>
      <c r="J111" s="2" t="s">
        <v>54</v>
      </c>
      <c r="K111" s="10" t="s">
        <v>25</v>
      </c>
      <c r="L111" s="9" t="s">
        <v>26</v>
      </c>
      <c r="M111" s="9">
        <v>1</v>
      </c>
      <c r="N111" s="10" t="s">
        <v>27</v>
      </c>
      <c r="O111" s="10" t="s">
        <v>25</v>
      </c>
      <c r="P111" s="4" t="s">
        <v>28</v>
      </c>
      <c r="Q111" s="11" t="s">
        <v>74</v>
      </c>
      <c r="R111" s="5">
        <v>16.739999999999998</v>
      </c>
      <c r="S111" s="6">
        <v>12.4</v>
      </c>
      <c r="T111" s="6">
        <v>2.35</v>
      </c>
    </row>
    <row r="112" spans="1:20">
      <c r="A112" s="2" t="s">
        <v>2220</v>
      </c>
      <c r="B112" s="2" t="s">
        <v>17</v>
      </c>
      <c r="C112" s="3" t="s">
        <v>75</v>
      </c>
      <c r="D112" s="2" t="s">
        <v>121</v>
      </c>
      <c r="E112" s="4" t="s">
        <v>19</v>
      </c>
      <c r="F112" s="11" t="s">
        <v>76</v>
      </c>
      <c r="G112" s="2" t="s">
        <v>21</v>
      </c>
      <c r="H112" t="s">
        <v>22</v>
      </c>
      <c r="I112" s="7" t="s">
        <v>77</v>
      </c>
      <c r="J112" s="2" t="s">
        <v>78</v>
      </c>
      <c r="K112" s="10" t="s">
        <v>25</v>
      </c>
      <c r="L112" s="9" t="s">
        <v>26</v>
      </c>
      <c r="M112" s="9">
        <v>1</v>
      </c>
      <c r="N112" s="10" t="s">
        <v>27</v>
      </c>
      <c r="O112" s="10" t="s">
        <v>25</v>
      </c>
      <c r="P112" s="4" t="s">
        <v>28</v>
      </c>
      <c r="Q112" s="11" t="s">
        <v>79</v>
      </c>
      <c r="R112" s="5">
        <v>17.78</v>
      </c>
      <c r="S112" s="6">
        <v>17.36</v>
      </c>
      <c r="T112" s="6">
        <v>0.67</v>
      </c>
    </row>
    <row r="113" spans="1:20">
      <c r="A113" s="2" t="s">
        <v>2220</v>
      </c>
      <c r="B113" s="2" t="s">
        <v>30</v>
      </c>
      <c r="C113" s="3" t="s">
        <v>56</v>
      </c>
      <c r="D113" s="2" t="s">
        <v>121</v>
      </c>
      <c r="E113" s="4" t="s">
        <v>19</v>
      </c>
      <c r="F113" s="11" t="s">
        <v>80</v>
      </c>
      <c r="G113" s="2" t="s">
        <v>21</v>
      </c>
      <c r="H113" t="s">
        <v>22</v>
      </c>
      <c r="I113" s="2" t="s">
        <v>63</v>
      </c>
      <c r="J113" s="2" t="s">
        <v>64</v>
      </c>
      <c r="K113" s="10" t="s">
        <v>25</v>
      </c>
      <c r="L113" s="9" t="s">
        <v>26</v>
      </c>
      <c r="M113" s="9">
        <v>1</v>
      </c>
      <c r="N113" s="10" t="s">
        <v>27</v>
      </c>
      <c r="O113" s="10" t="s">
        <v>25</v>
      </c>
      <c r="P113" s="4" t="s">
        <v>28</v>
      </c>
      <c r="Q113" s="11" t="s">
        <v>81</v>
      </c>
      <c r="R113" s="5">
        <v>16.52</v>
      </c>
      <c r="S113" s="6">
        <v>7.77</v>
      </c>
      <c r="T113" s="6">
        <v>1.6</v>
      </c>
    </row>
    <row r="114" spans="1:20">
      <c r="A114" s="2" t="s">
        <v>2220</v>
      </c>
      <c r="B114" s="2" t="s">
        <v>17</v>
      </c>
      <c r="C114" s="3" t="s">
        <v>82</v>
      </c>
      <c r="D114" s="2" t="s">
        <v>121</v>
      </c>
      <c r="E114" s="4" t="s">
        <v>19</v>
      </c>
      <c r="F114" s="11" t="s">
        <v>83</v>
      </c>
      <c r="G114" s="2" t="s">
        <v>21</v>
      </c>
      <c r="H114" t="s">
        <v>22</v>
      </c>
      <c r="I114" s="2" t="s">
        <v>33</v>
      </c>
      <c r="J114" s="2" t="s">
        <v>34</v>
      </c>
      <c r="K114" s="10" t="s">
        <v>25</v>
      </c>
      <c r="L114" s="9" t="s">
        <v>26</v>
      </c>
      <c r="M114" s="9">
        <v>1</v>
      </c>
      <c r="N114" s="10" t="s">
        <v>27</v>
      </c>
      <c r="O114" s="10" t="s">
        <v>25</v>
      </c>
      <c r="P114" s="4" t="s">
        <v>28</v>
      </c>
      <c r="Q114" s="11" t="s">
        <v>84</v>
      </c>
      <c r="R114" s="5">
        <v>18.690000000000001</v>
      </c>
      <c r="S114" s="6">
        <v>6.2</v>
      </c>
      <c r="T114" s="6">
        <v>2.4300000000000002</v>
      </c>
    </row>
    <row r="115" spans="1:20">
      <c r="A115" s="2" t="s">
        <v>2220</v>
      </c>
      <c r="B115" s="2" t="s">
        <v>17</v>
      </c>
      <c r="C115" s="3" t="s">
        <v>75</v>
      </c>
      <c r="D115" s="2" t="s">
        <v>121</v>
      </c>
      <c r="E115" s="4" t="s">
        <v>19</v>
      </c>
      <c r="F115" s="11" t="s">
        <v>85</v>
      </c>
      <c r="G115" s="2" t="s">
        <v>21</v>
      </c>
      <c r="H115" t="s">
        <v>22</v>
      </c>
      <c r="I115" s="2" t="s">
        <v>38</v>
      </c>
      <c r="J115" s="2" t="s">
        <v>54</v>
      </c>
      <c r="K115" s="10" t="s">
        <v>25</v>
      </c>
      <c r="L115" s="9" t="s">
        <v>26</v>
      </c>
      <c r="M115" s="9">
        <v>1</v>
      </c>
      <c r="N115" s="10" t="s">
        <v>27</v>
      </c>
      <c r="O115" s="10" t="s">
        <v>25</v>
      </c>
      <c r="P115" s="4" t="s">
        <v>28</v>
      </c>
      <c r="Q115" s="11" t="s">
        <v>86</v>
      </c>
      <c r="R115" s="5">
        <v>24.04</v>
      </c>
      <c r="S115" s="6">
        <v>11.62</v>
      </c>
      <c r="T115" s="6">
        <v>0.48</v>
      </c>
    </row>
    <row r="116" spans="1:20">
      <c r="A116" s="2" t="s">
        <v>2220</v>
      </c>
      <c r="B116" s="2" t="s">
        <v>30</v>
      </c>
      <c r="C116" s="3" t="s">
        <v>87</v>
      </c>
      <c r="D116" s="2" t="s">
        <v>121</v>
      </c>
      <c r="E116" s="4" t="s">
        <v>19</v>
      </c>
      <c r="F116" s="11" t="s">
        <v>88</v>
      </c>
      <c r="G116" s="2" t="s">
        <v>21</v>
      </c>
      <c r="H116" t="s">
        <v>22</v>
      </c>
      <c r="I116" s="2" t="s">
        <v>33</v>
      </c>
      <c r="J116" s="2" t="s">
        <v>34</v>
      </c>
      <c r="K116" s="10" t="s">
        <v>25</v>
      </c>
      <c r="L116" s="9" t="s">
        <v>26</v>
      </c>
      <c r="M116" s="9">
        <v>1</v>
      </c>
      <c r="N116" s="10" t="s">
        <v>27</v>
      </c>
      <c r="O116" s="10" t="s">
        <v>25</v>
      </c>
      <c r="P116" s="4" t="s">
        <v>28</v>
      </c>
      <c r="Q116" s="11" t="s">
        <v>89</v>
      </c>
      <c r="R116" s="5">
        <v>24.94</v>
      </c>
      <c r="S116" s="6">
        <v>9.69</v>
      </c>
      <c r="T116" s="6">
        <v>1.31</v>
      </c>
    </row>
    <row r="117" spans="1:20">
      <c r="A117" s="2" t="s">
        <v>2220</v>
      </c>
      <c r="B117" s="2" t="s">
        <v>17</v>
      </c>
      <c r="C117" s="3" t="s">
        <v>75</v>
      </c>
      <c r="D117" s="2" t="s">
        <v>121</v>
      </c>
      <c r="E117" s="4" t="s">
        <v>19</v>
      </c>
      <c r="F117" s="11" t="s">
        <v>90</v>
      </c>
      <c r="G117" s="2" t="s">
        <v>21</v>
      </c>
      <c r="H117" t="s">
        <v>22</v>
      </c>
      <c r="I117" s="2" t="s">
        <v>38</v>
      </c>
      <c r="J117" s="2" t="s">
        <v>54</v>
      </c>
      <c r="K117" s="10" t="s">
        <v>25</v>
      </c>
      <c r="L117" s="9" t="s">
        <v>26</v>
      </c>
      <c r="M117" s="9">
        <v>1</v>
      </c>
      <c r="N117" s="10" t="s">
        <v>27</v>
      </c>
      <c r="O117" s="10" t="s">
        <v>25</v>
      </c>
      <c r="P117" s="4" t="s">
        <v>28</v>
      </c>
      <c r="Q117" s="11" t="s">
        <v>91</v>
      </c>
      <c r="R117" s="5">
        <v>22.93</v>
      </c>
      <c r="S117" s="6">
        <v>16.8</v>
      </c>
      <c r="T117" s="6">
        <v>0.41</v>
      </c>
    </row>
    <row r="118" spans="1:20">
      <c r="A118" s="2" t="s">
        <v>2220</v>
      </c>
      <c r="B118" s="2" t="s">
        <v>17</v>
      </c>
      <c r="C118" s="3" t="s">
        <v>75</v>
      </c>
      <c r="D118" s="2" t="s">
        <v>121</v>
      </c>
      <c r="E118" s="4" t="s">
        <v>19</v>
      </c>
      <c r="F118" s="11" t="s">
        <v>92</v>
      </c>
      <c r="G118" s="2" t="s">
        <v>21</v>
      </c>
      <c r="H118" t="s">
        <v>22</v>
      </c>
      <c r="I118" s="2" t="s">
        <v>33</v>
      </c>
      <c r="J118" s="2" t="s">
        <v>60</v>
      </c>
      <c r="K118" s="10" t="s">
        <v>25</v>
      </c>
      <c r="L118" s="9" t="s">
        <v>26</v>
      </c>
      <c r="M118" s="9">
        <v>1</v>
      </c>
      <c r="N118" s="10" t="s">
        <v>27</v>
      </c>
      <c r="O118" s="10" t="s">
        <v>25</v>
      </c>
      <c r="P118" s="4" t="s">
        <v>28</v>
      </c>
      <c r="Q118" s="11" t="s">
        <v>93</v>
      </c>
      <c r="R118" s="5">
        <v>18.23</v>
      </c>
      <c r="S118" s="6">
        <v>20.61</v>
      </c>
      <c r="T118" s="6">
        <v>0.73</v>
      </c>
    </row>
    <row r="119" spans="1:20">
      <c r="A119" s="2" t="s">
        <v>2220</v>
      </c>
      <c r="B119" s="2" t="s">
        <v>30</v>
      </c>
      <c r="C119" s="3" t="s">
        <v>31</v>
      </c>
      <c r="D119" s="2" t="s">
        <v>121</v>
      </c>
      <c r="E119" s="4" t="s">
        <v>19</v>
      </c>
      <c r="F119" s="11" t="s">
        <v>94</v>
      </c>
      <c r="G119" s="2" t="s">
        <v>21</v>
      </c>
      <c r="H119" t="s">
        <v>22</v>
      </c>
      <c r="I119" s="2" t="s">
        <v>95</v>
      </c>
      <c r="J119" s="2" t="s">
        <v>96</v>
      </c>
      <c r="K119" s="10" t="s">
        <v>25</v>
      </c>
      <c r="L119" s="9" t="s">
        <v>26</v>
      </c>
      <c r="M119" s="9">
        <v>1</v>
      </c>
      <c r="N119" s="10" t="s">
        <v>27</v>
      </c>
      <c r="O119" s="10" t="s">
        <v>25</v>
      </c>
      <c r="P119" s="4" t="s">
        <v>28</v>
      </c>
      <c r="Q119" s="11" t="s">
        <v>97</v>
      </c>
      <c r="R119" s="5">
        <v>13.76</v>
      </c>
      <c r="S119" s="6">
        <v>10.69</v>
      </c>
      <c r="T119" s="6">
        <v>1.04</v>
      </c>
    </row>
    <row r="120" spans="1:20">
      <c r="A120" s="2" t="s">
        <v>2220</v>
      </c>
      <c r="B120" s="2" t="s">
        <v>30</v>
      </c>
      <c r="C120" s="3" t="s">
        <v>31</v>
      </c>
      <c r="D120" s="2" t="s">
        <v>121</v>
      </c>
      <c r="E120" s="4" t="s">
        <v>19</v>
      </c>
      <c r="F120" s="11" t="s">
        <v>98</v>
      </c>
      <c r="G120" s="2" t="s">
        <v>21</v>
      </c>
      <c r="H120" t="s">
        <v>22</v>
      </c>
      <c r="I120" s="2" t="s">
        <v>99</v>
      </c>
      <c r="J120" s="2" t="s">
        <v>100</v>
      </c>
      <c r="K120" s="10" t="s">
        <v>25</v>
      </c>
      <c r="L120" s="9" t="s">
        <v>26</v>
      </c>
      <c r="M120" s="9">
        <v>1</v>
      </c>
      <c r="N120" s="10" t="s">
        <v>27</v>
      </c>
      <c r="O120" s="10" t="s">
        <v>25</v>
      </c>
      <c r="P120" s="4" t="s">
        <v>28</v>
      </c>
      <c r="Q120" s="11" t="s">
        <v>101</v>
      </c>
      <c r="R120" s="5">
        <v>29.65</v>
      </c>
      <c r="S120" s="6">
        <v>9.5399999999999991</v>
      </c>
      <c r="T120" s="6">
        <v>1.77</v>
      </c>
    </row>
    <row r="121" spans="1:20">
      <c r="A121" s="2" t="s">
        <v>2220</v>
      </c>
      <c r="B121" s="2" t="s">
        <v>30</v>
      </c>
      <c r="C121" s="3" t="s">
        <v>31</v>
      </c>
      <c r="D121" s="2" t="s">
        <v>121</v>
      </c>
      <c r="E121" s="4" t="s">
        <v>19</v>
      </c>
      <c r="F121" s="11" t="s">
        <v>102</v>
      </c>
      <c r="G121" s="2" t="s">
        <v>21</v>
      </c>
      <c r="H121" t="s">
        <v>22</v>
      </c>
      <c r="I121" s="2" t="s">
        <v>33</v>
      </c>
      <c r="J121" s="2" t="s">
        <v>103</v>
      </c>
      <c r="K121" s="10" t="s">
        <v>25</v>
      </c>
      <c r="L121" s="9" t="s">
        <v>26</v>
      </c>
      <c r="M121" s="9">
        <v>1</v>
      </c>
      <c r="N121" s="10" t="s">
        <v>27</v>
      </c>
      <c r="O121" s="10" t="s">
        <v>25</v>
      </c>
      <c r="P121" s="4" t="s">
        <v>28</v>
      </c>
      <c r="Q121" s="11" t="s">
        <v>104</v>
      </c>
      <c r="R121" s="5">
        <v>16.309999999999999</v>
      </c>
      <c r="S121" s="6">
        <v>15.09</v>
      </c>
      <c r="T121" s="6">
        <v>1.46</v>
      </c>
    </row>
    <row r="122" spans="1:20">
      <c r="A122" s="2" t="s">
        <v>2220</v>
      </c>
      <c r="B122" s="2" t="s">
        <v>30</v>
      </c>
      <c r="C122" s="3" t="s">
        <v>31</v>
      </c>
      <c r="D122" s="2" t="s">
        <v>121</v>
      </c>
      <c r="E122" s="4" t="s">
        <v>19</v>
      </c>
      <c r="F122" s="11" t="s">
        <v>105</v>
      </c>
      <c r="G122" s="2" t="s">
        <v>21</v>
      </c>
      <c r="H122" t="s">
        <v>22</v>
      </c>
      <c r="I122" s="2" t="s">
        <v>106</v>
      </c>
      <c r="J122" s="2" t="s">
        <v>107</v>
      </c>
      <c r="K122" s="10" t="s">
        <v>25</v>
      </c>
      <c r="L122" s="9" t="s">
        <v>26</v>
      </c>
      <c r="M122" s="9">
        <v>1</v>
      </c>
      <c r="N122" s="10" t="s">
        <v>27</v>
      </c>
      <c r="O122" s="10" t="s">
        <v>25</v>
      </c>
      <c r="P122" s="4" t="s">
        <v>28</v>
      </c>
      <c r="Q122" s="11" t="s">
        <v>108</v>
      </c>
      <c r="R122" s="5">
        <v>13.9</v>
      </c>
      <c r="S122" s="6">
        <v>7.37</v>
      </c>
      <c r="T122" s="6">
        <v>0.46</v>
      </c>
    </row>
    <row r="123" spans="1:20">
      <c r="A123" s="2" t="s">
        <v>2220</v>
      </c>
      <c r="B123" s="2" t="s">
        <v>30</v>
      </c>
      <c r="C123" s="3" t="s">
        <v>56</v>
      </c>
      <c r="D123" s="2" t="s">
        <v>121</v>
      </c>
      <c r="E123" s="4" t="s">
        <v>19</v>
      </c>
      <c r="F123" s="11" t="s">
        <v>109</v>
      </c>
      <c r="G123" s="2" t="s">
        <v>21</v>
      </c>
      <c r="H123" t="s">
        <v>22</v>
      </c>
      <c r="I123" s="2" t="s">
        <v>33</v>
      </c>
      <c r="J123" s="2" t="s">
        <v>60</v>
      </c>
      <c r="K123" s="10" t="s">
        <v>25</v>
      </c>
      <c r="L123" s="9" t="s">
        <v>26</v>
      </c>
      <c r="M123" s="9">
        <v>1</v>
      </c>
      <c r="N123" s="10" t="s">
        <v>27</v>
      </c>
      <c r="O123" s="10" t="s">
        <v>25</v>
      </c>
      <c r="P123" s="4" t="s">
        <v>28</v>
      </c>
      <c r="Q123" s="11" t="s">
        <v>110</v>
      </c>
      <c r="R123" s="5">
        <v>17.010000000000002</v>
      </c>
      <c r="S123" s="6">
        <v>9.0299999999999994</v>
      </c>
      <c r="T123" s="6">
        <v>0.88</v>
      </c>
    </row>
    <row r="124" spans="1:20">
      <c r="A124" s="2" t="s">
        <v>2220</v>
      </c>
      <c r="B124" s="2" t="s">
        <v>30</v>
      </c>
      <c r="C124" s="3" t="s">
        <v>56</v>
      </c>
      <c r="D124" s="2" t="s">
        <v>121</v>
      </c>
      <c r="E124" s="4" t="s">
        <v>19</v>
      </c>
      <c r="F124" s="11" t="s">
        <v>111</v>
      </c>
      <c r="G124" s="2" t="s">
        <v>21</v>
      </c>
      <c r="H124" t="s">
        <v>22</v>
      </c>
      <c r="I124" s="7" t="s">
        <v>33</v>
      </c>
      <c r="J124" s="2" t="s">
        <v>34</v>
      </c>
      <c r="K124" s="10" t="s">
        <v>25</v>
      </c>
      <c r="L124" s="9" t="s">
        <v>26</v>
      </c>
      <c r="M124" s="9">
        <v>1</v>
      </c>
      <c r="N124" s="10" t="s">
        <v>27</v>
      </c>
      <c r="O124" s="10" t="s">
        <v>25</v>
      </c>
      <c r="P124" s="4" t="s">
        <v>28</v>
      </c>
      <c r="Q124" s="11" t="s">
        <v>112</v>
      </c>
      <c r="R124" s="5">
        <v>15.39</v>
      </c>
      <c r="S124" s="6">
        <v>5.1100000000000003</v>
      </c>
      <c r="T124" s="6">
        <v>2.2000000000000002</v>
      </c>
    </row>
    <row r="125" spans="1:20">
      <c r="A125" s="30" t="s">
        <v>2220</v>
      </c>
      <c r="D125" s="30" t="s">
        <v>121</v>
      </c>
      <c r="F125" t="s">
        <v>69</v>
      </c>
      <c r="G125" s="2" t="s">
        <v>21</v>
      </c>
      <c r="H125" t="s">
        <v>22</v>
      </c>
      <c r="I125" s="2" t="s">
        <v>33</v>
      </c>
      <c r="J125" s="2" t="s">
        <v>34</v>
      </c>
      <c r="K125" s="30" t="s">
        <v>3654</v>
      </c>
      <c r="L125"/>
      <c r="M125">
        <v>6</v>
      </c>
      <c r="N125"/>
      <c r="O125" s="30" t="s">
        <v>3654</v>
      </c>
      <c r="Q125" s="31" t="s">
        <v>3655</v>
      </c>
      <c r="R125" s="77">
        <v>21.745379876796715</v>
      </c>
      <c r="S125" s="77">
        <v>3.4291581108829563</v>
      </c>
      <c r="T125" s="77">
        <v>2.238193018480493</v>
      </c>
    </row>
    <row r="126" spans="1:20">
      <c r="A126" s="30" t="s">
        <v>2220</v>
      </c>
      <c r="D126" s="30" t="s">
        <v>121</v>
      </c>
      <c r="F126" t="s">
        <v>80</v>
      </c>
      <c r="G126" s="2" t="s">
        <v>21</v>
      </c>
      <c r="H126" t="s">
        <v>22</v>
      </c>
      <c r="I126" s="2" t="s">
        <v>63</v>
      </c>
      <c r="J126" s="2" t="s">
        <v>64</v>
      </c>
      <c r="K126" s="30" t="s">
        <v>3654</v>
      </c>
      <c r="L126"/>
      <c r="M126">
        <v>6</v>
      </c>
      <c r="N126"/>
      <c r="O126" s="30" t="s">
        <v>3654</v>
      </c>
      <c r="Q126" s="31" t="s">
        <v>3656</v>
      </c>
      <c r="R126" s="77">
        <v>8.4074373484236045</v>
      </c>
      <c r="S126" s="77">
        <v>6.6289409862570734</v>
      </c>
      <c r="T126" s="77">
        <v>2.3174346537321475</v>
      </c>
    </row>
    <row r="127" spans="1:20">
      <c r="A127" s="30" t="s">
        <v>2220</v>
      </c>
      <c r="D127" s="30" t="s">
        <v>121</v>
      </c>
      <c r="F127" t="s">
        <v>3657</v>
      </c>
      <c r="G127" s="2" t="s">
        <v>21</v>
      </c>
      <c r="H127" t="s">
        <v>22</v>
      </c>
      <c r="I127" s="2" t="s">
        <v>43</v>
      </c>
      <c r="J127" s="2" t="s">
        <v>44</v>
      </c>
      <c r="K127" s="30" t="s">
        <v>3654</v>
      </c>
      <c r="L127"/>
      <c r="M127">
        <v>6</v>
      </c>
      <c r="N127"/>
      <c r="O127" s="30" t="s">
        <v>3654</v>
      </c>
      <c r="Q127" s="31" t="s">
        <v>3658</v>
      </c>
      <c r="R127" s="77">
        <v>9.1649559631812458</v>
      </c>
      <c r="S127" s="77">
        <v>4.1564576297375453</v>
      </c>
      <c r="T127" s="77">
        <v>2.7790654040571261</v>
      </c>
    </row>
    <row r="128" spans="1:20">
      <c r="A128" s="30" t="s">
        <v>2220</v>
      </c>
      <c r="D128" s="30" t="s">
        <v>121</v>
      </c>
      <c r="F128" t="s">
        <v>62</v>
      </c>
      <c r="G128" s="2" t="s">
        <v>21</v>
      </c>
      <c r="H128" t="s">
        <v>22</v>
      </c>
      <c r="I128" s="2" t="s">
        <v>63</v>
      </c>
      <c r="J128" s="2" t="s">
        <v>64</v>
      </c>
      <c r="K128" s="30" t="s">
        <v>3654</v>
      </c>
      <c r="L128"/>
      <c r="M128">
        <v>6</v>
      </c>
      <c r="N128"/>
      <c r="O128" s="30" t="s">
        <v>3654</v>
      </c>
      <c r="Q128" s="31" t="s">
        <v>3659</v>
      </c>
      <c r="R128" s="77">
        <v>4.8569925387411512</v>
      </c>
      <c r="S128" s="77">
        <v>2.3388176774440406</v>
      </c>
      <c r="T128" s="77">
        <v>2.5062177157069061</v>
      </c>
    </row>
    <row r="129" spans="1:20">
      <c r="A129" s="30" t="s">
        <v>2220</v>
      </c>
      <c r="D129" s="30" t="s">
        <v>121</v>
      </c>
      <c r="F129" t="s">
        <v>3660</v>
      </c>
      <c r="G129" s="2" t="s">
        <v>21</v>
      </c>
      <c r="H129" t="s">
        <v>22</v>
      </c>
      <c r="I129" s="2" t="s">
        <v>43</v>
      </c>
      <c r="J129" s="2" t="s">
        <v>44</v>
      </c>
      <c r="K129" s="30" t="s">
        <v>3654</v>
      </c>
      <c r="L129"/>
      <c r="M129">
        <v>6</v>
      </c>
      <c r="N129"/>
      <c r="O129" s="30" t="s">
        <v>3654</v>
      </c>
      <c r="Q129" s="31" t="s">
        <v>3661</v>
      </c>
      <c r="R129" s="77">
        <v>9.2575702298431217</v>
      </c>
      <c r="S129" s="77">
        <v>3.5707770886537751</v>
      </c>
      <c r="T129" s="77">
        <v>3.0919372491791313</v>
      </c>
    </row>
    <row r="130" spans="1:20">
      <c r="A130" s="30" t="s">
        <v>2220</v>
      </c>
      <c r="D130" s="30" t="s">
        <v>121</v>
      </c>
      <c r="F130" t="s">
        <v>3662</v>
      </c>
      <c r="G130" s="2" t="s">
        <v>21</v>
      </c>
      <c r="H130" t="s">
        <v>22</v>
      </c>
      <c r="I130" s="2" t="s">
        <v>43</v>
      </c>
      <c r="J130" s="2" t="s">
        <v>44</v>
      </c>
      <c r="K130" s="30" t="s">
        <v>3654</v>
      </c>
      <c r="L130"/>
      <c r="M130">
        <v>6</v>
      </c>
      <c r="N130"/>
      <c r="O130" s="30" t="s">
        <v>3654</v>
      </c>
      <c r="Q130" s="31" t="s">
        <v>3663</v>
      </c>
      <c r="R130" s="77">
        <v>12.636285679284578</v>
      </c>
      <c r="S130" s="77">
        <v>4.2018865613132421</v>
      </c>
      <c r="T130" s="77">
        <v>4.4101433296582142</v>
      </c>
    </row>
    <row r="131" spans="1:20">
      <c r="A131" s="30" t="s">
        <v>2220</v>
      </c>
      <c r="D131" s="30" t="s">
        <v>121</v>
      </c>
      <c r="F131" t="s">
        <v>3664</v>
      </c>
      <c r="G131" s="2" t="s">
        <v>21</v>
      </c>
      <c r="H131" t="s">
        <v>22</v>
      </c>
      <c r="I131" s="2" t="s">
        <v>38</v>
      </c>
      <c r="J131" s="2" t="s">
        <v>54</v>
      </c>
      <c r="K131" s="30" t="s">
        <v>3654</v>
      </c>
      <c r="L131"/>
      <c r="M131">
        <v>6</v>
      </c>
      <c r="N131"/>
      <c r="O131" s="30" t="s">
        <v>3654</v>
      </c>
      <c r="Q131" s="31" t="s">
        <v>3665</v>
      </c>
      <c r="R131" s="77">
        <v>2.7655497436428607</v>
      </c>
      <c r="S131" s="77">
        <v>3.4439898492930756</v>
      </c>
      <c r="T131" s="77">
        <v>2.8121601325806616</v>
      </c>
    </row>
    <row r="132" spans="1:20">
      <c r="A132" s="30" t="s">
        <v>2220</v>
      </c>
      <c r="D132" s="30" t="s">
        <v>121</v>
      </c>
      <c r="F132" t="s">
        <v>46</v>
      </c>
      <c r="G132" s="2" t="s">
        <v>21</v>
      </c>
      <c r="H132" t="s">
        <v>22</v>
      </c>
      <c r="I132" s="2" t="s">
        <v>33</v>
      </c>
      <c r="J132" s="2" t="s">
        <v>47</v>
      </c>
      <c r="K132" s="30" t="s">
        <v>3654</v>
      </c>
      <c r="L132"/>
      <c r="M132">
        <v>6</v>
      </c>
      <c r="N132"/>
      <c r="O132" s="30" t="s">
        <v>3654</v>
      </c>
      <c r="Q132" s="31" t="s">
        <v>3666</v>
      </c>
      <c r="R132" s="77">
        <v>5.9571338516495072</v>
      </c>
      <c r="S132" s="77">
        <v>5.5473839041815509</v>
      </c>
      <c r="T132" s="77">
        <v>1.4814036562303006</v>
      </c>
    </row>
    <row r="133" spans="1:20">
      <c r="A133" s="30" t="s">
        <v>2220</v>
      </c>
      <c r="D133" s="30" t="s">
        <v>121</v>
      </c>
      <c r="F133" t="s">
        <v>42</v>
      </c>
      <c r="G133" s="2" t="s">
        <v>21</v>
      </c>
      <c r="H133" t="s">
        <v>22</v>
      </c>
      <c r="I133" s="2" t="s">
        <v>43</v>
      </c>
      <c r="J133" s="2" t="s">
        <v>44</v>
      </c>
      <c r="K133" s="30" t="s">
        <v>3654</v>
      </c>
      <c r="L133"/>
      <c r="M133">
        <v>6</v>
      </c>
      <c r="N133"/>
      <c r="O133" s="30" t="s">
        <v>3654</v>
      </c>
      <c r="Q133" s="31" t="s">
        <v>3667</v>
      </c>
      <c r="R133" s="77">
        <v>10.204320077112939</v>
      </c>
      <c r="S133" s="77">
        <v>4.6764323582246501</v>
      </c>
      <c r="T133" s="77">
        <v>3.2247228753778971</v>
      </c>
    </row>
    <row r="134" spans="1:20">
      <c r="A134" s="30" t="s">
        <v>2220</v>
      </c>
      <c r="D134" s="30" t="s">
        <v>121</v>
      </c>
      <c r="F134" t="s">
        <v>3668</v>
      </c>
      <c r="G134" s="2" t="s">
        <v>21</v>
      </c>
      <c r="H134" t="s">
        <v>22</v>
      </c>
      <c r="I134" s="2" t="s">
        <v>43</v>
      </c>
      <c r="J134" s="2" t="s">
        <v>44</v>
      </c>
      <c r="K134" s="30" t="s">
        <v>3654</v>
      </c>
      <c r="L134"/>
      <c r="M134">
        <v>6</v>
      </c>
      <c r="N134"/>
      <c r="O134" s="30" t="s">
        <v>3654</v>
      </c>
      <c r="Q134" s="31" t="s">
        <v>3669</v>
      </c>
      <c r="R134" s="77">
        <v>10.02464012449747</v>
      </c>
      <c r="S134" s="77">
        <v>5.9687459473479443</v>
      </c>
      <c r="T134" s="77">
        <v>1.4427441317598235</v>
      </c>
    </row>
    <row r="135" spans="1:20">
      <c r="A135" s="30" t="s">
        <v>2220</v>
      </c>
      <c r="D135" s="30" t="s">
        <v>121</v>
      </c>
      <c r="F135" t="s">
        <v>3670</v>
      </c>
      <c r="G135" s="2" t="s">
        <v>21</v>
      </c>
      <c r="H135" t="s">
        <v>22</v>
      </c>
      <c r="I135" s="2" t="s">
        <v>33</v>
      </c>
      <c r="J135" s="2" t="s">
        <v>34</v>
      </c>
      <c r="K135" s="30" t="s">
        <v>3654</v>
      </c>
      <c r="L135"/>
      <c r="M135">
        <v>6</v>
      </c>
      <c r="N135"/>
      <c r="O135" s="30" t="s">
        <v>3654</v>
      </c>
      <c r="Q135" s="31" t="s">
        <v>3671</v>
      </c>
      <c r="R135" s="77">
        <v>18.884736993388906</v>
      </c>
      <c r="S135" s="77">
        <v>5.5188272492095427</v>
      </c>
      <c r="T135" s="77">
        <v>2.0120724346076457</v>
      </c>
    </row>
    <row r="136" spans="1:20">
      <c r="A136" s="30" t="s">
        <v>2220</v>
      </c>
      <c r="D136" s="30" t="s">
        <v>121</v>
      </c>
      <c r="F136" t="s">
        <v>3672</v>
      </c>
      <c r="G136" s="2" t="s">
        <v>21</v>
      </c>
      <c r="H136" t="s">
        <v>22</v>
      </c>
      <c r="I136" s="2" t="s">
        <v>99</v>
      </c>
      <c r="J136" s="2" t="s">
        <v>100</v>
      </c>
      <c r="K136" s="30" t="s">
        <v>3654</v>
      </c>
      <c r="L136"/>
      <c r="M136">
        <v>6</v>
      </c>
      <c r="N136"/>
      <c r="O136" s="30" t="s">
        <v>3654</v>
      </c>
      <c r="Q136" s="31" t="s">
        <v>3673</v>
      </c>
      <c r="R136" s="77">
        <v>31.453362255965288</v>
      </c>
      <c r="S136" s="77">
        <v>6.8600867678958792</v>
      </c>
      <c r="T136" s="77">
        <v>1.5726681127982645</v>
      </c>
    </row>
    <row r="137" spans="1:20">
      <c r="A137" s="30" t="s">
        <v>2220</v>
      </c>
      <c r="D137" s="30" t="s">
        <v>121</v>
      </c>
      <c r="F137" t="s">
        <v>3674</v>
      </c>
      <c r="G137" s="2" t="s">
        <v>21</v>
      </c>
      <c r="H137" t="s">
        <v>22</v>
      </c>
      <c r="I137" s="2" t="s">
        <v>43</v>
      </c>
      <c r="J137" s="2" t="s">
        <v>44</v>
      </c>
      <c r="K137" s="30" t="s">
        <v>3654</v>
      </c>
      <c r="L137"/>
      <c r="M137">
        <v>6</v>
      </c>
      <c r="N137"/>
      <c r="O137" s="30" t="s">
        <v>3654</v>
      </c>
      <c r="Q137" s="31" t="s">
        <v>3675</v>
      </c>
      <c r="R137" s="77">
        <v>12.16237968000515</v>
      </c>
      <c r="S137" s="77">
        <v>4.9930785822361008</v>
      </c>
      <c r="T137" s="77">
        <v>3.9275021730032513</v>
      </c>
    </row>
    <row r="138" spans="1:20">
      <c r="A138" s="30" t="s">
        <v>2220</v>
      </c>
      <c r="D138" s="30" t="s">
        <v>121</v>
      </c>
      <c r="F138" t="s">
        <v>3676</v>
      </c>
      <c r="G138" s="2" t="s">
        <v>21</v>
      </c>
      <c r="H138" t="s">
        <v>22</v>
      </c>
      <c r="I138" s="2" t="s">
        <v>38</v>
      </c>
      <c r="J138" s="2" t="s">
        <v>39</v>
      </c>
      <c r="K138" s="30" t="s">
        <v>3654</v>
      </c>
      <c r="L138"/>
      <c r="M138">
        <v>6</v>
      </c>
      <c r="N138"/>
      <c r="O138" s="30" t="s">
        <v>3654</v>
      </c>
      <c r="Q138" s="31" t="s">
        <v>3677</v>
      </c>
      <c r="R138" s="77">
        <v>9.136555186945218</v>
      </c>
      <c r="S138" s="77">
        <v>13.449296153501301</v>
      </c>
      <c r="T138" s="77">
        <v>2.2056845691742133</v>
      </c>
    </row>
    <row r="139" spans="1:20">
      <c r="A139" s="30" t="s">
        <v>2220</v>
      </c>
      <c r="D139" s="30" t="s">
        <v>121</v>
      </c>
      <c r="F139" t="s">
        <v>88</v>
      </c>
      <c r="G139" s="2" t="s">
        <v>21</v>
      </c>
      <c r="H139" t="s">
        <v>22</v>
      </c>
      <c r="I139" s="2" t="s">
        <v>33</v>
      </c>
      <c r="J139" s="2" t="s">
        <v>34</v>
      </c>
      <c r="K139" s="30" t="s">
        <v>3654</v>
      </c>
      <c r="L139"/>
      <c r="M139">
        <v>6</v>
      </c>
      <c r="N139"/>
      <c r="O139" s="30" t="s">
        <v>3654</v>
      </c>
      <c r="Q139" s="31" t="s">
        <v>3678</v>
      </c>
      <c r="R139" s="77">
        <v>26.00216684723727</v>
      </c>
      <c r="S139" s="77">
        <v>4.360780065005418</v>
      </c>
      <c r="T139" s="77">
        <v>1.2188515709642471</v>
      </c>
    </row>
    <row r="140" spans="1:20">
      <c r="A140" s="30" t="s">
        <v>2220</v>
      </c>
      <c r="D140" s="30" t="s">
        <v>121</v>
      </c>
      <c r="F140" t="s">
        <v>71</v>
      </c>
      <c r="G140" s="2" t="s">
        <v>21</v>
      </c>
      <c r="H140" t="s">
        <v>22</v>
      </c>
      <c r="I140" s="2" t="s">
        <v>33</v>
      </c>
      <c r="J140" s="2" t="s">
        <v>34</v>
      </c>
      <c r="K140" s="30" t="s">
        <v>3654</v>
      </c>
      <c r="L140"/>
      <c r="M140">
        <v>6</v>
      </c>
      <c r="N140"/>
      <c r="O140" s="30" t="s">
        <v>3654</v>
      </c>
      <c r="Q140" s="31" t="s">
        <v>3679</v>
      </c>
      <c r="R140" s="77">
        <v>20.24115437833564</v>
      </c>
      <c r="S140" s="77">
        <v>6.0486262107135804</v>
      </c>
      <c r="T140" s="77">
        <v>1.0278711207748568</v>
      </c>
    </row>
    <row r="141" spans="1:20">
      <c r="A141" s="30" t="s">
        <v>2220</v>
      </c>
      <c r="D141" s="30" t="s">
        <v>121</v>
      </c>
      <c r="F141" t="s">
        <v>59</v>
      </c>
      <c r="G141" s="2" t="s">
        <v>21</v>
      </c>
      <c r="H141" t="s">
        <v>22</v>
      </c>
      <c r="I141" s="2" t="s">
        <v>33</v>
      </c>
      <c r="J141" s="2" t="s">
        <v>60</v>
      </c>
      <c r="K141" s="30" t="s">
        <v>3654</v>
      </c>
      <c r="L141"/>
      <c r="M141">
        <v>6</v>
      </c>
      <c r="N141"/>
      <c r="O141" s="30" t="s">
        <v>3654</v>
      </c>
      <c r="Q141" s="31" t="s">
        <v>61</v>
      </c>
      <c r="R141" s="77">
        <v>7.0567651632970447</v>
      </c>
      <c r="S141" s="77">
        <v>2.0606531881804044</v>
      </c>
      <c r="T141" s="77">
        <v>1.224727838258165</v>
      </c>
    </row>
    <row r="142" spans="1:20">
      <c r="A142" s="30" t="s">
        <v>2220</v>
      </c>
      <c r="D142" s="30" t="s">
        <v>121</v>
      </c>
      <c r="F142" t="s">
        <v>3680</v>
      </c>
      <c r="G142" s="2" t="s">
        <v>21</v>
      </c>
      <c r="H142" t="s">
        <v>22</v>
      </c>
      <c r="I142" s="2" t="s">
        <v>33</v>
      </c>
      <c r="J142" s="2" t="s">
        <v>103</v>
      </c>
      <c r="K142" s="30" t="s">
        <v>3654</v>
      </c>
      <c r="L142"/>
      <c r="M142">
        <v>6</v>
      </c>
      <c r="N142"/>
      <c r="O142" s="30" t="s">
        <v>3654</v>
      </c>
      <c r="Q142" s="31" t="s">
        <v>3681</v>
      </c>
      <c r="R142" s="77">
        <v>13.459463347960579</v>
      </c>
      <c r="S142" s="77">
        <v>6.4527731817854832</v>
      </c>
      <c r="T142" s="77">
        <v>3.2155960002877495</v>
      </c>
    </row>
    <row r="143" spans="1:20">
      <c r="A143" s="30" t="s">
        <v>2220</v>
      </c>
      <c r="D143" s="30" t="s">
        <v>121</v>
      </c>
      <c r="F143" t="s">
        <v>102</v>
      </c>
      <c r="G143" s="2" t="s">
        <v>21</v>
      </c>
      <c r="H143" t="s">
        <v>22</v>
      </c>
      <c r="I143" s="2" t="s">
        <v>33</v>
      </c>
      <c r="J143" s="2" t="s">
        <v>103</v>
      </c>
      <c r="K143" s="30" t="s">
        <v>3654</v>
      </c>
      <c r="L143"/>
      <c r="M143">
        <v>6</v>
      </c>
      <c r="N143"/>
      <c r="O143" s="30" t="s">
        <v>3654</v>
      </c>
      <c r="Q143" s="31" t="s">
        <v>3682</v>
      </c>
      <c r="R143" s="77">
        <v>7.0027117562609664</v>
      </c>
      <c r="S143" s="77">
        <v>7.0505662785133207</v>
      </c>
      <c r="T143" s="77">
        <v>2.7596107832190144</v>
      </c>
    </row>
    <row r="144" spans="1:20">
      <c r="A144" s="30" t="s">
        <v>2220</v>
      </c>
      <c r="D144" s="30" t="s">
        <v>121</v>
      </c>
      <c r="F144" t="s">
        <v>37</v>
      </c>
      <c r="G144" s="2" t="s">
        <v>21</v>
      </c>
      <c r="H144" t="s">
        <v>22</v>
      </c>
      <c r="I144" s="2" t="s">
        <v>38</v>
      </c>
      <c r="J144" s="2" t="s">
        <v>39</v>
      </c>
      <c r="K144" s="30" t="s">
        <v>3654</v>
      </c>
      <c r="L144"/>
      <c r="M144">
        <v>6</v>
      </c>
      <c r="N144"/>
      <c r="O144" s="30" t="s">
        <v>3654</v>
      </c>
      <c r="Q144" s="31" t="s">
        <v>3683</v>
      </c>
      <c r="R144" s="77">
        <v>11.948005698005696</v>
      </c>
      <c r="S144" s="77">
        <v>6.9177350427350435</v>
      </c>
      <c r="T144" s="77">
        <v>3.0448717948717952</v>
      </c>
    </row>
    <row r="145" spans="1:20">
      <c r="A145" s="30" t="s">
        <v>2220</v>
      </c>
      <c r="D145" s="30" t="s">
        <v>121</v>
      </c>
      <c r="F145" t="s">
        <v>109</v>
      </c>
      <c r="G145" s="2" t="s">
        <v>21</v>
      </c>
      <c r="H145" t="s">
        <v>22</v>
      </c>
      <c r="I145" s="2" t="s">
        <v>33</v>
      </c>
      <c r="J145" s="2" t="s">
        <v>60</v>
      </c>
      <c r="K145" s="30" t="s">
        <v>3654</v>
      </c>
      <c r="L145"/>
      <c r="M145">
        <v>6</v>
      </c>
      <c r="N145"/>
      <c r="O145" s="30" t="s">
        <v>3654</v>
      </c>
      <c r="Q145" s="31" t="s">
        <v>3684</v>
      </c>
      <c r="R145" s="77">
        <v>26.059513074842201</v>
      </c>
      <c r="S145" s="77">
        <v>8.11541929666366</v>
      </c>
      <c r="T145" s="77">
        <v>1.0820559062218214</v>
      </c>
    </row>
    <row r="146" spans="1:20">
      <c r="A146" s="44" t="s">
        <v>2220</v>
      </c>
      <c r="D146" s="36" t="s">
        <v>121</v>
      </c>
      <c r="E146" s="36" t="s">
        <v>4137</v>
      </c>
      <c r="F146" s="44" t="s">
        <v>4138</v>
      </c>
      <c r="G146" s="44" t="s">
        <v>21</v>
      </c>
      <c r="H146" s="44" t="s">
        <v>4139</v>
      </c>
      <c r="I146" s="44" t="s">
        <v>4140</v>
      </c>
      <c r="J146" s="44" t="s">
        <v>4141</v>
      </c>
      <c r="K146" s="36" t="s">
        <v>4142</v>
      </c>
      <c r="L146" s="36" t="s">
        <v>26</v>
      </c>
      <c r="M146" s="36">
        <v>20</v>
      </c>
      <c r="N146" s="36" t="s">
        <v>3866</v>
      </c>
      <c r="O146" s="36" t="s">
        <v>4142</v>
      </c>
      <c r="P146" s="36" t="s">
        <v>28</v>
      </c>
      <c r="Q146" s="36" t="s">
        <v>4143</v>
      </c>
      <c r="R146" s="6">
        <v>1.171</v>
      </c>
      <c r="S146" s="6">
        <v>3.17</v>
      </c>
    </row>
    <row r="147" spans="1:20">
      <c r="A147" s="44" t="s">
        <v>2220</v>
      </c>
      <c r="D147" s="36" t="s">
        <v>121</v>
      </c>
      <c r="E147" s="36" t="s">
        <v>4137</v>
      </c>
      <c r="F147" s="44" t="s">
        <v>4144</v>
      </c>
      <c r="G147" s="44" t="s">
        <v>21</v>
      </c>
      <c r="H147" s="44" t="s">
        <v>4139</v>
      </c>
      <c r="I147" s="44" t="s">
        <v>4140</v>
      </c>
      <c r="J147" s="44" t="s">
        <v>4141</v>
      </c>
      <c r="K147" s="36" t="s">
        <v>4142</v>
      </c>
      <c r="L147" s="36" t="s">
        <v>26</v>
      </c>
      <c r="M147" s="36">
        <v>20</v>
      </c>
      <c r="N147" s="36" t="s">
        <v>3866</v>
      </c>
      <c r="O147" s="36" t="s">
        <v>4142</v>
      </c>
      <c r="P147" s="36" t="s">
        <v>28</v>
      </c>
      <c r="Q147" s="36" t="s">
        <v>4145</v>
      </c>
      <c r="R147" s="6">
        <v>2.0099999999999998</v>
      </c>
      <c r="S147" s="78">
        <v>4.9400000000000004</v>
      </c>
    </row>
    <row r="148" spans="1:20">
      <c r="A148" s="44" t="s">
        <v>2220</v>
      </c>
      <c r="D148" s="36" t="s">
        <v>121</v>
      </c>
      <c r="E148" s="36" t="s">
        <v>4137</v>
      </c>
      <c r="F148" s="44" t="s">
        <v>4146</v>
      </c>
      <c r="G148" s="44" t="s">
        <v>21</v>
      </c>
      <c r="H148" s="44" t="s">
        <v>4139</v>
      </c>
      <c r="I148" s="44" t="s">
        <v>4140</v>
      </c>
      <c r="J148" s="44" t="s">
        <v>4141</v>
      </c>
      <c r="K148" s="36" t="s">
        <v>4142</v>
      </c>
      <c r="L148" s="36" t="s">
        <v>26</v>
      </c>
      <c r="M148" s="36">
        <v>20</v>
      </c>
      <c r="N148" s="36" t="s">
        <v>3866</v>
      </c>
      <c r="O148" s="36" t="s">
        <v>4142</v>
      </c>
      <c r="P148" s="36" t="s">
        <v>28</v>
      </c>
      <c r="Q148" s="36" t="s">
        <v>4147</v>
      </c>
      <c r="R148" s="6">
        <v>1.07</v>
      </c>
      <c r="S148" s="6">
        <v>2.87</v>
      </c>
    </row>
    <row r="149" spans="1:20">
      <c r="A149" s="44" t="s">
        <v>2220</v>
      </c>
      <c r="D149" s="36" t="s">
        <v>121</v>
      </c>
      <c r="E149" s="36" t="s">
        <v>4137</v>
      </c>
      <c r="F149" s="44" t="s">
        <v>4148</v>
      </c>
      <c r="G149" s="44" t="s">
        <v>21</v>
      </c>
      <c r="H149" s="44" t="s">
        <v>4139</v>
      </c>
      <c r="I149" s="44" t="s">
        <v>4149</v>
      </c>
      <c r="J149" s="44" t="s">
        <v>4150</v>
      </c>
      <c r="K149" s="36" t="s">
        <v>4142</v>
      </c>
      <c r="L149" s="36" t="s">
        <v>26</v>
      </c>
      <c r="M149" s="36">
        <v>20</v>
      </c>
      <c r="N149" s="36" t="s">
        <v>3866</v>
      </c>
      <c r="O149" s="36" t="s">
        <v>4142</v>
      </c>
      <c r="P149" s="36" t="s">
        <v>28</v>
      </c>
      <c r="Q149" s="38" t="s">
        <v>4151</v>
      </c>
      <c r="R149" s="6">
        <v>4.1500000000000004</v>
      </c>
      <c r="S149" s="6">
        <v>3.9</v>
      </c>
    </row>
    <row r="150" spans="1:20">
      <c r="A150" s="44" t="s">
        <v>2220</v>
      </c>
      <c r="D150" s="36" t="s">
        <v>121</v>
      </c>
      <c r="E150" s="36" t="s">
        <v>4137</v>
      </c>
      <c r="F150" s="44" t="s">
        <v>4152</v>
      </c>
      <c r="G150" s="44" t="s">
        <v>21</v>
      </c>
      <c r="H150" s="44" t="s">
        <v>4139</v>
      </c>
      <c r="I150" s="44" t="s">
        <v>4149</v>
      </c>
      <c r="J150" s="44" t="s">
        <v>4153</v>
      </c>
      <c r="K150" s="36" t="s">
        <v>4142</v>
      </c>
      <c r="L150" s="36" t="s">
        <v>26</v>
      </c>
      <c r="M150" s="36">
        <v>20</v>
      </c>
      <c r="N150" s="36" t="s">
        <v>3866</v>
      </c>
      <c r="O150" s="36" t="s">
        <v>4142</v>
      </c>
      <c r="P150" s="36" t="s">
        <v>28</v>
      </c>
      <c r="Q150" s="38" t="s">
        <v>4154</v>
      </c>
      <c r="R150" s="6">
        <v>3.07</v>
      </c>
      <c r="S150" s="6">
        <v>2.67</v>
      </c>
    </row>
    <row r="151" spans="1:20">
      <c r="A151" s="44" t="s">
        <v>2220</v>
      </c>
      <c r="D151" s="36" t="s">
        <v>121</v>
      </c>
      <c r="E151" s="36" t="s">
        <v>4137</v>
      </c>
      <c r="F151" s="44" t="s">
        <v>4155</v>
      </c>
      <c r="G151" s="44" t="s">
        <v>21</v>
      </c>
      <c r="H151" s="44" t="s">
        <v>4139</v>
      </c>
      <c r="I151" s="44" t="s">
        <v>4149</v>
      </c>
      <c r="J151" s="44" t="s">
        <v>4153</v>
      </c>
      <c r="K151" s="36" t="s">
        <v>4142</v>
      </c>
      <c r="L151" s="36" t="s">
        <v>26</v>
      </c>
      <c r="M151" s="36">
        <v>20</v>
      </c>
      <c r="N151" s="36" t="s">
        <v>3866</v>
      </c>
      <c r="O151" s="36" t="s">
        <v>4142</v>
      </c>
      <c r="P151" s="36" t="s">
        <v>28</v>
      </c>
      <c r="Q151" s="38" t="s">
        <v>4156</v>
      </c>
      <c r="R151" s="6">
        <v>2.1</v>
      </c>
      <c r="S151" s="6">
        <v>2.0699999999999998</v>
      </c>
    </row>
    <row r="152" spans="1:20">
      <c r="A152" s="44" t="s">
        <v>2220</v>
      </c>
      <c r="D152" s="36" t="s">
        <v>121</v>
      </c>
      <c r="E152" s="36" t="s">
        <v>4137</v>
      </c>
      <c r="F152" s="44" t="s">
        <v>4157</v>
      </c>
      <c r="G152" s="44" t="s">
        <v>21</v>
      </c>
      <c r="H152" s="44" t="s">
        <v>4139</v>
      </c>
      <c r="I152" s="44" t="s">
        <v>4149</v>
      </c>
      <c r="J152" s="44" t="s">
        <v>4158</v>
      </c>
      <c r="K152" s="36" t="s">
        <v>4142</v>
      </c>
      <c r="L152" s="36" t="s">
        <v>26</v>
      </c>
      <c r="M152" s="36">
        <v>20</v>
      </c>
      <c r="N152" s="36" t="s">
        <v>3866</v>
      </c>
      <c r="O152" s="36" t="s">
        <v>4142</v>
      </c>
      <c r="P152" s="36" t="s">
        <v>28</v>
      </c>
      <c r="Q152" s="38" t="s">
        <v>4159</v>
      </c>
      <c r="R152" s="6">
        <v>4.01</v>
      </c>
      <c r="S152" s="6">
        <v>4.4400000000000004</v>
      </c>
    </row>
    <row r="153" spans="1:20">
      <c r="A153" s="44" t="s">
        <v>2220</v>
      </c>
      <c r="D153" s="36" t="s">
        <v>121</v>
      </c>
      <c r="E153" s="36" t="s">
        <v>4137</v>
      </c>
      <c r="F153" s="44" t="s">
        <v>4160</v>
      </c>
      <c r="G153" s="44" t="s">
        <v>21</v>
      </c>
      <c r="H153" s="44" t="s">
        <v>4139</v>
      </c>
      <c r="I153" s="44" t="s">
        <v>4149</v>
      </c>
      <c r="J153" s="44" t="s">
        <v>4158</v>
      </c>
      <c r="K153" s="36" t="s">
        <v>4142</v>
      </c>
      <c r="L153" s="36" t="s">
        <v>26</v>
      </c>
      <c r="M153" s="36">
        <v>20</v>
      </c>
      <c r="N153" s="36" t="s">
        <v>3866</v>
      </c>
      <c r="O153" s="36" t="s">
        <v>4142</v>
      </c>
      <c r="P153" s="36" t="s">
        <v>28</v>
      </c>
      <c r="Q153" s="38" t="s">
        <v>4161</v>
      </c>
      <c r="R153" s="6">
        <v>2.63</v>
      </c>
      <c r="S153" s="6">
        <v>2.2799999999999998</v>
      </c>
    </row>
    <row r="154" spans="1:20">
      <c r="A154" s="30" t="s">
        <v>2220</v>
      </c>
      <c r="B154" t="s">
        <v>4184</v>
      </c>
      <c r="D154" s="30" t="s">
        <v>121</v>
      </c>
      <c r="F154" s="1" t="s">
        <v>4185</v>
      </c>
      <c r="G154" s="30" t="s">
        <v>21</v>
      </c>
      <c r="H154" s="1" t="s">
        <v>4139</v>
      </c>
      <c r="I154" s="30" t="s">
        <v>4149</v>
      </c>
      <c r="J154" s="1" t="s">
        <v>4188</v>
      </c>
      <c r="K154" s="1" t="s">
        <v>4191</v>
      </c>
      <c r="L154" s="1" t="s">
        <v>4187</v>
      </c>
      <c r="M154" s="1">
        <v>23</v>
      </c>
      <c r="N154" s="1" t="s">
        <v>3866</v>
      </c>
      <c r="O154" s="1" t="s">
        <v>4191</v>
      </c>
      <c r="P154" s="1" t="s">
        <v>28</v>
      </c>
      <c r="Q154" s="1" t="s">
        <v>4189</v>
      </c>
      <c r="R154" s="70">
        <v>3.09</v>
      </c>
      <c r="S154" s="70">
        <v>8.76</v>
      </c>
      <c r="T154" s="70">
        <v>7.09</v>
      </c>
    </row>
    <row r="155" spans="1:20">
      <c r="A155" s="30" t="s">
        <v>2220</v>
      </c>
      <c r="B155" t="s">
        <v>4184</v>
      </c>
      <c r="D155" s="30" t="s">
        <v>121</v>
      </c>
      <c r="F155" s="1" t="s">
        <v>4186</v>
      </c>
      <c r="G155" s="30" t="s">
        <v>21</v>
      </c>
      <c r="H155" s="1" t="s">
        <v>4139</v>
      </c>
      <c r="I155" s="30" t="s">
        <v>4149</v>
      </c>
      <c r="J155" s="1" t="s">
        <v>4153</v>
      </c>
      <c r="K155" s="1" t="s">
        <v>4191</v>
      </c>
      <c r="L155" s="1" t="s">
        <v>4187</v>
      </c>
      <c r="M155" s="1">
        <v>23</v>
      </c>
      <c r="N155" s="1" t="s">
        <v>3866</v>
      </c>
      <c r="O155" s="1" t="s">
        <v>4191</v>
      </c>
      <c r="P155" s="1" t="s">
        <v>28</v>
      </c>
      <c r="Q155" s="1" t="s">
        <v>4190</v>
      </c>
      <c r="R155" s="70">
        <v>3.62</v>
      </c>
      <c r="S155" s="70">
        <v>6.33</v>
      </c>
      <c r="T155" s="70">
        <v>2.68</v>
      </c>
    </row>
    <row r="156" spans="1:20">
      <c r="A156" s="1" t="s">
        <v>2220</v>
      </c>
      <c r="D156" s="30" t="s">
        <v>121</v>
      </c>
      <c r="F156" s="1" t="s">
        <v>4192</v>
      </c>
      <c r="G156" s="30" t="s">
        <v>21</v>
      </c>
      <c r="H156" s="1" t="s">
        <v>4139</v>
      </c>
      <c r="I156" s="1" t="s">
        <v>4149</v>
      </c>
      <c r="J156" s="44" t="s">
        <v>4153</v>
      </c>
      <c r="K156" s="1" t="s">
        <v>4195</v>
      </c>
      <c r="L156" s="1" t="s">
        <v>4187</v>
      </c>
      <c r="M156" s="1">
        <v>24</v>
      </c>
      <c r="N156" s="1" t="s">
        <v>3866</v>
      </c>
      <c r="O156" s="1" t="s">
        <v>4195</v>
      </c>
      <c r="P156" s="1" t="s">
        <v>28</v>
      </c>
      <c r="Q156" s="1" t="s">
        <v>4196</v>
      </c>
      <c r="R156" s="70">
        <v>5</v>
      </c>
      <c r="S156" s="70">
        <v>7.2</v>
      </c>
      <c r="T156" s="70">
        <v>3.1</v>
      </c>
    </row>
    <row r="157" spans="1:20">
      <c r="A157" s="1" t="s">
        <v>2220</v>
      </c>
      <c r="D157" s="30" t="s">
        <v>121</v>
      </c>
      <c r="F157" s="1" t="s">
        <v>4192</v>
      </c>
      <c r="G157" s="30" t="s">
        <v>21</v>
      </c>
      <c r="H157" s="1" t="s">
        <v>4139</v>
      </c>
      <c r="I157" s="1" t="s">
        <v>4149</v>
      </c>
      <c r="J157" s="44" t="s">
        <v>4153</v>
      </c>
      <c r="K157" s="1" t="s">
        <v>4195</v>
      </c>
      <c r="L157" s="1" t="s">
        <v>4187</v>
      </c>
      <c r="M157" s="1">
        <v>24</v>
      </c>
      <c r="N157" s="1" t="s">
        <v>3866</v>
      </c>
      <c r="O157" s="1" t="s">
        <v>4195</v>
      </c>
      <c r="P157" s="1" t="s">
        <v>28</v>
      </c>
      <c r="Q157" s="1" t="s">
        <v>4196</v>
      </c>
      <c r="R157" s="70">
        <v>2.6</v>
      </c>
      <c r="S157" s="70">
        <v>5</v>
      </c>
      <c r="T157" s="70">
        <v>4.2</v>
      </c>
    </row>
    <row r="158" spans="1:20">
      <c r="A158" s="1" t="s">
        <v>2220</v>
      </c>
      <c r="D158" s="30" t="s">
        <v>121</v>
      </c>
      <c r="F158" s="1" t="s">
        <v>4193</v>
      </c>
      <c r="G158" s="30" t="s">
        <v>21</v>
      </c>
      <c r="H158" s="1" t="s">
        <v>4139</v>
      </c>
      <c r="I158" s="1" t="s">
        <v>4149</v>
      </c>
      <c r="J158" s="44" t="s">
        <v>4153</v>
      </c>
      <c r="K158" s="1" t="s">
        <v>4195</v>
      </c>
      <c r="L158" s="1" t="s">
        <v>4187</v>
      </c>
      <c r="M158" s="1">
        <v>24</v>
      </c>
      <c r="N158" s="1" t="s">
        <v>3866</v>
      </c>
      <c r="O158" s="1" t="s">
        <v>4195</v>
      </c>
      <c r="P158" s="1"/>
      <c r="Q158" s="1" t="s">
        <v>4197</v>
      </c>
      <c r="R158" s="70">
        <v>9.9</v>
      </c>
      <c r="S158" s="70">
        <v>5.8</v>
      </c>
      <c r="T158" s="70">
        <v>2.7</v>
      </c>
    </row>
    <row r="159" spans="1:20">
      <c r="A159" s="1" t="s">
        <v>2220</v>
      </c>
      <c r="D159" s="30" t="s">
        <v>121</v>
      </c>
      <c r="F159" s="1" t="s">
        <v>4193</v>
      </c>
      <c r="G159" s="30" t="s">
        <v>21</v>
      </c>
      <c r="H159" s="1" t="s">
        <v>4139</v>
      </c>
      <c r="I159" s="1" t="s">
        <v>4149</v>
      </c>
      <c r="J159" s="44" t="s">
        <v>4153</v>
      </c>
      <c r="K159" s="1" t="s">
        <v>4195</v>
      </c>
      <c r="L159" s="1" t="s">
        <v>4187</v>
      </c>
      <c r="M159" s="1">
        <v>24</v>
      </c>
      <c r="N159" s="1" t="s">
        <v>3866</v>
      </c>
      <c r="O159" s="1" t="s">
        <v>4195</v>
      </c>
      <c r="P159" s="1"/>
      <c r="Q159" s="1" t="s">
        <v>4197</v>
      </c>
      <c r="R159" s="70">
        <v>7.1</v>
      </c>
      <c r="S159" s="70">
        <v>6.1</v>
      </c>
      <c r="T159" s="70">
        <v>2.1</v>
      </c>
    </row>
    <row r="160" spans="1:20">
      <c r="A160" s="1" t="s">
        <v>2220</v>
      </c>
      <c r="D160" s="30" t="s">
        <v>121</v>
      </c>
      <c r="F160" s="1" t="s">
        <v>4194</v>
      </c>
      <c r="G160" s="30" t="s">
        <v>21</v>
      </c>
      <c r="H160" s="1" t="s">
        <v>4139</v>
      </c>
      <c r="I160" s="1" t="s">
        <v>4149</v>
      </c>
      <c r="J160" s="44" t="s">
        <v>4158</v>
      </c>
      <c r="K160" s="1" t="s">
        <v>4195</v>
      </c>
      <c r="L160" s="1" t="s">
        <v>4187</v>
      </c>
      <c r="M160" s="1">
        <v>24</v>
      </c>
      <c r="N160" s="1" t="s">
        <v>3866</v>
      </c>
      <c r="O160" s="1" t="s">
        <v>4195</v>
      </c>
      <c r="P160" s="1"/>
      <c r="Q160" s="1" t="s">
        <v>4198</v>
      </c>
      <c r="R160" s="70">
        <v>3.5</v>
      </c>
      <c r="S160" s="70">
        <v>7.8</v>
      </c>
      <c r="T160" s="70">
        <v>3.8</v>
      </c>
    </row>
    <row r="161" spans="1:20">
      <c r="A161" s="1" t="s">
        <v>2220</v>
      </c>
      <c r="D161" s="30" t="s">
        <v>121</v>
      </c>
      <c r="F161" s="1" t="s">
        <v>4194</v>
      </c>
      <c r="G161" s="30" t="s">
        <v>21</v>
      </c>
      <c r="H161" s="1" t="s">
        <v>4139</v>
      </c>
      <c r="I161" s="1" t="s">
        <v>4149</v>
      </c>
      <c r="J161" s="44" t="s">
        <v>4158</v>
      </c>
      <c r="K161" s="1" t="s">
        <v>4195</v>
      </c>
      <c r="L161" s="1" t="s">
        <v>4187</v>
      </c>
      <c r="M161" s="1">
        <v>24</v>
      </c>
      <c r="N161" s="1" t="s">
        <v>3866</v>
      </c>
      <c r="O161" s="1" t="s">
        <v>4195</v>
      </c>
      <c r="P161" s="1"/>
      <c r="Q161" s="1" t="s">
        <v>4198</v>
      </c>
      <c r="R161" s="70">
        <v>4.5</v>
      </c>
      <c r="S161" s="70">
        <v>5.5</v>
      </c>
      <c r="T161" s="70">
        <v>3.6</v>
      </c>
    </row>
    <row r="162" spans="1:20">
      <c r="A162" s="1" t="s">
        <v>2220</v>
      </c>
      <c r="B162" s="36" t="s">
        <v>3861</v>
      </c>
      <c r="C162" s="37" t="s">
        <v>3862</v>
      </c>
      <c r="D162" s="36" t="s">
        <v>121</v>
      </c>
      <c r="E162" s="23" t="s">
        <v>3863</v>
      </c>
      <c r="F162" s="24" t="s">
        <v>3864</v>
      </c>
      <c r="G162" s="30" t="s">
        <v>165</v>
      </c>
      <c r="H162" s="24" t="s">
        <v>875</v>
      </c>
      <c r="I162" s="36" t="s">
        <v>948</v>
      </c>
      <c r="J162" s="36" t="s">
        <v>3341</v>
      </c>
      <c r="K162" s="36" t="s">
        <v>3865</v>
      </c>
      <c r="L162" s="36" t="s">
        <v>26</v>
      </c>
      <c r="M162" s="36">
        <v>9</v>
      </c>
      <c r="N162" s="36" t="s">
        <v>3866</v>
      </c>
      <c r="O162" s="36" t="s">
        <v>3865</v>
      </c>
      <c r="P162" s="36" t="s">
        <v>28</v>
      </c>
      <c r="Q162" s="36" t="s">
        <v>3867</v>
      </c>
      <c r="R162" s="79">
        <v>12.34</v>
      </c>
      <c r="S162" s="79">
        <v>11.55</v>
      </c>
    </row>
    <row r="163" spans="1:20">
      <c r="A163" s="1" t="s">
        <v>2220</v>
      </c>
      <c r="B163" s="36" t="s">
        <v>3861</v>
      </c>
      <c r="C163" s="37" t="s">
        <v>3868</v>
      </c>
      <c r="D163" s="36" t="s">
        <v>121</v>
      </c>
      <c r="E163" s="23" t="s">
        <v>3863</v>
      </c>
      <c r="F163" s="36" t="s">
        <v>3864</v>
      </c>
      <c r="G163" s="30" t="s">
        <v>165</v>
      </c>
      <c r="H163" s="24" t="s">
        <v>875</v>
      </c>
      <c r="I163" s="36" t="s">
        <v>948</v>
      </c>
      <c r="J163" s="36" t="s">
        <v>3341</v>
      </c>
      <c r="K163" s="36" t="s">
        <v>3865</v>
      </c>
      <c r="L163" s="36" t="s">
        <v>26</v>
      </c>
      <c r="M163" s="36">
        <v>9</v>
      </c>
      <c r="N163" s="36" t="s">
        <v>3866</v>
      </c>
      <c r="O163" s="36" t="s">
        <v>3865</v>
      </c>
      <c r="P163" s="36" t="s">
        <v>28</v>
      </c>
      <c r="Q163" s="36" t="s">
        <v>3867</v>
      </c>
      <c r="R163" s="79">
        <v>18.329999999999998</v>
      </c>
      <c r="S163" s="79">
        <v>7.14</v>
      </c>
    </row>
    <row r="164" spans="1:20">
      <c r="A164" s="1" t="s">
        <v>2220</v>
      </c>
      <c r="B164" s="36" t="s">
        <v>3861</v>
      </c>
      <c r="C164" s="37" t="s">
        <v>3869</v>
      </c>
      <c r="D164" s="36" t="s">
        <v>121</v>
      </c>
      <c r="E164" s="23" t="s">
        <v>3863</v>
      </c>
      <c r="F164" s="36" t="s">
        <v>3864</v>
      </c>
      <c r="G164" s="30" t="s">
        <v>165</v>
      </c>
      <c r="H164" s="24" t="s">
        <v>875</v>
      </c>
      <c r="I164" s="36" t="s">
        <v>948</v>
      </c>
      <c r="J164" s="36" t="s">
        <v>3341</v>
      </c>
      <c r="K164" s="36" t="s">
        <v>3865</v>
      </c>
      <c r="L164" s="36" t="s">
        <v>26</v>
      </c>
      <c r="M164" s="36">
        <v>9</v>
      </c>
      <c r="N164" s="36" t="s">
        <v>3866</v>
      </c>
      <c r="O164" s="36" t="s">
        <v>3865</v>
      </c>
      <c r="P164" s="36" t="s">
        <v>28</v>
      </c>
      <c r="Q164" s="36" t="s">
        <v>3867</v>
      </c>
      <c r="R164" s="79">
        <v>12.59</v>
      </c>
      <c r="S164" s="79">
        <v>5.8</v>
      </c>
    </row>
    <row r="165" spans="1:20">
      <c r="A165" s="1" t="s">
        <v>2220</v>
      </c>
      <c r="B165" s="36" t="s">
        <v>3861</v>
      </c>
      <c r="C165" s="37" t="s">
        <v>3870</v>
      </c>
      <c r="D165" s="36" t="s">
        <v>121</v>
      </c>
      <c r="E165" s="23" t="s">
        <v>3863</v>
      </c>
      <c r="F165" s="36" t="s">
        <v>3864</v>
      </c>
      <c r="G165" s="30" t="s">
        <v>165</v>
      </c>
      <c r="H165" s="24" t="s">
        <v>875</v>
      </c>
      <c r="I165" s="36" t="s">
        <v>948</v>
      </c>
      <c r="J165" s="36" t="s">
        <v>3341</v>
      </c>
      <c r="K165" s="36" t="s">
        <v>3865</v>
      </c>
      <c r="L165" s="36" t="s">
        <v>26</v>
      </c>
      <c r="M165" s="36">
        <v>9</v>
      </c>
      <c r="N165" s="36" t="s">
        <v>3866</v>
      </c>
      <c r="O165" s="36" t="s">
        <v>3865</v>
      </c>
      <c r="P165" s="36" t="s">
        <v>28</v>
      </c>
      <c r="Q165" s="36" t="s">
        <v>3867</v>
      </c>
      <c r="R165" s="79">
        <v>5.73</v>
      </c>
      <c r="S165" s="79">
        <v>5.92</v>
      </c>
    </row>
    <row r="166" spans="1:20">
      <c r="A166" s="1" t="s">
        <v>2220</v>
      </c>
      <c r="B166" s="36" t="s">
        <v>3861</v>
      </c>
      <c r="C166" s="37" t="s">
        <v>3871</v>
      </c>
      <c r="D166" s="36" t="s">
        <v>121</v>
      </c>
      <c r="E166" s="23" t="s">
        <v>3863</v>
      </c>
      <c r="F166" s="36" t="s">
        <v>3864</v>
      </c>
      <c r="G166" s="30" t="s">
        <v>165</v>
      </c>
      <c r="H166" s="24" t="s">
        <v>875</v>
      </c>
      <c r="I166" s="36" t="s">
        <v>948</v>
      </c>
      <c r="J166" s="36" t="s">
        <v>3341</v>
      </c>
      <c r="K166" s="36" t="s">
        <v>3865</v>
      </c>
      <c r="L166" s="36" t="s">
        <v>26</v>
      </c>
      <c r="M166" s="36">
        <v>9</v>
      </c>
      <c r="N166" s="36" t="s">
        <v>3866</v>
      </c>
      <c r="O166" s="36" t="s">
        <v>3865</v>
      </c>
      <c r="P166" s="36" t="s">
        <v>28</v>
      </c>
      <c r="Q166" s="36" t="s">
        <v>3867</v>
      </c>
      <c r="R166" s="79">
        <v>7.36</v>
      </c>
      <c r="S166" s="79">
        <v>6.91</v>
      </c>
    </row>
    <row r="167" spans="1:20">
      <c r="A167" s="1" t="s">
        <v>2220</v>
      </c>
      <c r="B167" s="36" t="s">
        <v>3861</v>
      </c>
      <c r="C167" s="37" t="s">
        <v>3872</v>
      </c>
      <c r="D167" s="36" t="s">
        <v>121</v>
      </c>
      <c r="E167" s="23" t="s">
        <v>3863</v>
      </c>
      <c r="F167" s="36" t="s">
        <v>3864</v>
      </c>
      <c r="G167" s="30" t="s">
        <v>165</v>
      </c>
      <c r="H167" s="24" t="s">
        <v>875</v>
      </c>
      <c r="I167" s="36" t="s">
        <v>948</v>
      </c>
      <c r="J167" s="36" t="s">
        <v>3341</v>
      </c>
      <c r="K167" s="36" t="s">
        <v>3865</v>
      </c>
      <c r="L167" s="36" t="s">
        <v>26</v>
      </c>
      <c r="M167" s="36">
        <v>9</v>
      </c>
      <c r="N167" s="36" t="s">
        <v>3866</v>
      </c>
      <c r="O167" s="36" t="s">
        <v>3865</v>
      </c>
      <c r="P167" s="36" t="s">
        <v>28</v>
      </c>
      <c r="Q167" s="36" t="s">
        <v>3867</v>
      </c>
      <c r="R167" s="79">
        <v>7.07</v>
      </c>
      <c r="S167" s="79">
        <v>6.38</v>
      </c>
    </row>
    <row r="168" spans="1:20">
      <c r="A168" s="1" t="s">
        <v>2220</v>
      </c>
      <c r="B168" s="36" t="s">
        <v>3861</v>
      </c>
      <c r="C168" s="37" t="s">
        <v>3873</v>
      </c>
      <c r="D168" s="36" t="s">
        <v>121</v>
      </c>
      <c r="E168" s="23" t="s">
        <v>3863</v>
      </c>
      <c r="F168" s="36" t="s">
        <v>3864</v>
      </c>
      <c r="G168" s="30" t="s">
        <v>165</v>
      </c>
      <c r="H168" s="24" t="s">
        <v>875</v>
      </c>
      <c r="I168" s="36" t="s">
        <v>948</v>
      </c>
      <c r="J168" s="36" t="s">
        <v>3341</v>
      </c>
      <c r="K168" s="36" t="s">
        <v>3865</v>
      </c>
      <c r="L168" s="36" t="s">
        <v>26</v>
      </c>
      <c r="M168" s="36">
        <v>9</v>
      </c>
      <c r="N168" s="36" t="s">
        <v>3866</v>
      </c>
      <c r="O168" s="36" t="s">
        <v>3865</v>
      </c>
      <c r="P168" s="36" t="s">
        <v>28</v>
      </c>
      <c r="Q168" s="36" t="s">
        <v>3867</v>
      </c>
      <c r="R168" s="79">
        <v>14.14</v>
      </c>
      <c r="S168" s="79">
        <v>7.41</v>
      </c>
    </row>
    <row r="169" spans="1:20">
      <c r="A169" s="1" t="s">
        <v>2220</v>
      </c>
      <c r="B169" s="36" t="s">
        <v>3861</v>
      </c>
      <c r="C169" s="37" t="s">
        <v>3874</v>
      </c>
      <c r="D169" s="36" t="s">
        <v>121</v>
      </c>
      <c r="E169" s="23" t="s">
        <v>3863</v>
      </c>
      <c r="F169" s="36" t="s">
        <v>3864</v>
      </c>
      <c r="G169" s="30" t="s">
        <v>165</v>
      </c>
      <c r="H169" s="24" t="s">
        <v>875</v>
      </c>
      <c r="I169" s="36" t="s">
        <v>948</v>
      </c>
      <c r="J169" s="36" t="s">
        <v>3341</v>
      </c>
      <c r="K169" s="36" t="s">
        <v>3865</v>
      </c>
      <c r="L169" s="36" t="s">
        <v>26</v>
      </c>
      <c r="M169" s="36">
        <v>9</v>
      </c>
      <c r="N169" s="36" t="s">
        <v>3866</v>
      </c>
      <c r="O169" s="36" t="s">
        <v>3865</v>
      </c>
      <c r="P169" s="36" t="s">
        <v>28</v>
      </c>
      <c r="Q169" s="36" t="s">
        <v>3867</v>
      </c>
      <c r="R169" s="79">
        <v>3.19</v>
      </c>
      <c r="S169" s="79">
        <v>3.25</v>
      </c>
    </row>
    <row r="170" spans="1:20">
      <c r="A170" s="1" t="s">
        <v>2220</v>
      </c>
      <c r="B170" s="36" t="s">
        <v>3861</v>
      </c>
      <c r="C170" s="37" t="s">
        <v>3875</v>
      </c>
      <c r="D170" s="36" t="s">
        <v>121</v>
      </c>
      <c r="E170" s="23" t="s">
        <v>3863</v>
      </c>
      <c r="F170" s="36" t="s">
        <v>3864</v>
      </c>
      <c r="G170" s="30" t="s">
        <v>165</v>
      </c>
      <c r="H170" s="24" t="s">
        <v>875</v>
      </c>
      <c r="I170" s="36" t="s">
        <v>948</v>
      </c>
      <c r="J170" s="36" t="s">
        <v>3341</v>
      </c>
      <c r="K170" s="36" t="s">
        <v>3865</v>
      </c>
      <c r="L170" s="36" t="s">
        <v>26</v>
      </c>
      <c r="M170" s="36">
        <v>9</v>
      </c>
      <c r="N170" s="36" t="s">
        <v>3866</v>
      </c>
      <c r="O170" s="36" t="s">
        <v>3865</v>
      </c>
      <c r="P170" s="36" t="s">
        <v>28</v>
      </c>
      <c r="Q170" s="36" t="s">
        <v>3867</v>
      </c>
      <c r="R170" s="79">
        <v>8.82</v>
      </c>
      <c r="S170" s="79">
        <v>3.59</v>
      </c>
    </row>
    <row r="171" spans="1:20">
      <c r="A171" s="1" t="s">
        <v>2220</v>
      </c>
      <c r="B171" s="36" t="s">
        <v>3861</v>
      </c>
      <c r="C171" s="37" t="s">
        <v>3876</v>
      </c>
      <c r="D171" s="36" t="s">
        <v>121</v>
      </c>
      <c r="E171" s="23" t="s">
        <v>3863</v>
      </c>
      <c r="F171" s="36" t="s">
        <v>3864</v>
      </c>
      <c r="G171" s="30" t="s">
        <v>165</v>
      </c>
      <c r="H171" s="24" t="s">
        <v>875</v>
      </c>
      <c r="I171" s="36" t="s">
        <v>948</v>
      </c>
      <c r="J171" s="36" t="s">
        <v>3341</v>
      </c>
      <c r="K171" s="36" t="s">
        <v>3865</v>
      </c>
      <c r="L171" s="36" t="s">
        <v>26</v>
      </c>
      <c r="M171" s="36">
        <v>9</v>
      </c>
      <c r="N171" s="36" t="s">
        <v>3866</v>
      </c>
      <c r="O171" s="36" t="s">
        <v>3865</v>
      </c>
      <c r="P171" s="36" t="s">
        <v>28</v>
      </c>
      <c r="Q171" s="36" t="s">
        <v>3867</v>
      </c>
      <c r="R171" s="79">
        <v>12.25</v>
      </c>
      <c r="S171" s="79">
        <v>8.44</v>
      </c>
    </row>
    <row r="172" spans="1:20">
      <c r="A172" s="1" t="s">
        <v>2220</v>
      </c>
      <c r="B172" s="36" t="s">
        <v>3861</v>
      </c>
      <c r="C172" s="37" t="s">
        <v>3877</v>
      </c>
      <c r="D172" s="36" t="s">
        <v>121</v>
      </c>
      <c r="E172" s="23" t="s">
        <v>3863</v>
      </c>
      <c r="F172" s="36" t="s">
        <v>3864</v>
      </c>
      <c r="G172" s="30" t="s">
        <v>165</v>
      </c>
      <c r="H172" s="24" t="s">
        <v>875</v>
      </c>
      <c r="I172" s="36" t="s">
        <v>948</v>
      </c>
      <c r="J172" s="36" t="s">
        <v>3341</v>
      </c>
      <c r="K172" s="36" t="s">
        <v>3865</v>
      </c>
      <c r="L172" s="36" t="s">
        <v>26</v>
      </c>
      <c r="M172" s="36">
        <v>9</v>
      </c>
      <c r="N172" s="36" t="s">
        <v>3866</v>
      </c>
      <c r="O172" s="36" t="s">
        <v>3865</v>
      </c>
      <c r="P172" s="36" t="s">
        <v>28</v>
      </c>
      <c r="Q172" s="36" t="s">
        <v>3867</v>
      </c>
      <c r="R172" s="79">
        <v>5.0599999999999996</v>
      </c>
      <c r="S172" s="79">
        <v>5.74</v>
      </c>
    </row>
    <row r="173" spans="1:20">
      <c r="A173" s="1" t="s">
        <v>2220</v>
      </c>
      <c r="B173" s="36" t="s">
        <v>3861</v>
      </c>
      <c r="C173" s="37" t="s">
        <v>3878</v>
      </c>
      <c r="D173" s="36" t="s">
        <v>121</v>
      </c>
      <c r="E173" s="23" t="s">
        <v>3863</v>
      </c>
      <c r="F173" s="36" t="s">
        <v>3864</v>
      </c>
      <c r="G173" s="30" t="s">
        <v>165</v>
      </c>
      <c r="H173" s="24" t="s">
        <v>875</v>
      </c>
      <c r="I173" s="36" t="s">
        <v>948</v>
      </c>
      <c r="J173" s="36" t="s">
        <v>3341</v>
      </c>
      <c r="K173" s="36" t="s">
        <v>3865</v>
      </c>
      <c r="L173" s="36" t="s">
        <v>26</v>
      </c>
      <c r="M173" s="36">
        <v>9</v>
      </c>
      <c r="N173" s="36" t="s">
        <v>3866</v>
      </c>
      <c r="O173" s="36" t="s">
        <v>3865</v>
      </c>
      <c r="P173" s="36" t="s">
        <v>28</v>
      </c>
      <c r="Q173" s="36" t="s">
        <v>3867</v>
      </c>
      <c r="R173" s="79">
        <v>10.64</v>
      </c>
      <c r="S173" s="79">
        <v>8.0399999999999991</v>
      </c>
    </row>
    <row r="174" spans="1:20">
      <c r="A174" s="36" t="s">
        <v>2220</v>
      </c>
      <c r="B174" s="36" t="s">
        <v>3861</v>
      </c>
      <c r="C174" s="37" t="s">
        <v>3879</v>
      </c>
      <c r="D174" s="36" t="s">
        <v>121</v>
      </c>
      <c r="E174" s="23" t="s">
        <v>3863</v>
      </c>
      <c r="F174" s="36" t="s">
        <v>3864</v>
      </c>
      <c r="G174" s="30" t="s">
        <v>165</v>
      </c>
      <c r="H174" s="24" t="s">
        <v>875</v>
      </c>
      <c r="I174" s="36" t="s">
        <v>948</v>
      </c>
      <c r="J174" s="36" t="s">
        <v>3341</v>
      </c>
      <c r="K174" s="36" t="s">
        <v>3865</v>
      </c>
      <c r="L174" s="36" t="s">
        <v>26</v>
      </c>
      <c r="M174" s="36">
        <v>9</v>
      </c>
      <c r="N174" s="36" t="s">
        <v>3866</v>
      </c>
      <c r="O174" s="36" t="s">
        <v>3865</v>
      </c>
      <c r="P174" s="36" t="s">
        <v>28</v>
      </c>
      <c r="Q174" s="36" t="s">
        <v>3867</v>
      </c>
      <c r="R174" s="79">
        <v>18.97</v>
      </c>
      <c r="S174" s="79">
        <v>5.58</v>
      </c>
    </row>
    <row r="175" spans="1:20">
      <c r="A175" s="36" t="s">
        <v>2220</v>
      </c>
      <c r="B175" s="36" t="s">
        <v>3861</v>
      </c>
      <c r="C175" s="37" t="s">
        <v>3880</v>
      </c>
      <c r="D175" s="36" t="s">
        <v>121</v>
      </c>
      <c r="E175" s="23" t="s">
        <v>3863</v>
      </c>
      <c r="F175" s="36" t="s">
        <v>3864</v>
      </c>
      <c r="G175" s="30" t="s">
        <v>165</v>
      </c>
      <c r="H175" s="24" t="s">
        <v>875</v>
      </c>
      <c r="I175" s="36" t="s">
        <v>948</v>
      </c>
      <c r="J175" s="36" t="s">
        <v>3341</v>
      </c>
      <c r="K175" s="36" t="s">
        <v>3865</v>
      </c>
      <c r="L175" s="36" t="s">
        <v>26</v>
      </c>
      <c r="M175" s="36">
        <v>9</v>
      </c>
      <c r="N175" s="36" t="s">
        <v>3866</v>
      </c>
      <c r="O175" s="36" t="s">
        <v>3865</v>
      </c>
      <c r="P175" s="36" t="s">
        <v>28</v>
      </c>
      <c r="Q175" s="36" t="s">
        <v>3867</v>
      </c>
      <c r="R175" s="79">
        <v>11.49</v>
      </c>
      <c r="S175" s="79">
        <v>4.57</v>
      </c>
    </row>
    <row r="176" spans="1:20">
      <c r="A176" s="36" t="s">
        <v>2220</v>
      </c>
      <c r="B176" s="36" t="s">
        <v>3861</v>
      </c>
      <c r="C176" s="37" t="s">
        <v>3881</v>
      </c>
      <c r="D176" s="36" t="s">
        <v>121</v>
      </c>
      <c r="E176" s="23" t="s">
        <v>3863</v>
      </c>
      <c r="F176" s="36" t="s">
        <v>3864</v>
      </c>
      <c r="G176" s="30" t="s">
        <v>165</v>
      </c>
      <c r="H176" s="24" t="s">
        <v>875</v>
      </c>
      <c r="I176" s="36" t="s">
        <v>948</v>
      </c>
      <c r="J176" s="36" t="s">
        <v>3341</v>
      </c>
      <c r="K176" s="36" t="s">
        <v>3865</v>
      </c>
      <c r="L176" s="36" t="s">
        <v>26</v>
      </c>
      <c r="M176" s="36">
        <v>9</v>
      </c>
      <c r="N176" s="36" t="s">
        <v>3866</v>
      </c>
      <c r="O176" s="36" t="s">
        <v>3865</v>
      </c>
      <c r="P176" s="36" t="s">
        <v>28</v>
      </c>
      <c r="Q176" s="36" t="s">
        <v>3867</v>
      </c>
      <c r="R176" s="79">
        <v>9.18</v>
      </c>
      <c r="S176" s="79">
        <v>7.64</v>
      </c>
    </row>
    <row r="177" spans="1:20">
      <c r="A177" s="36" t="s">
        <v>2220</v>
      </c>
      <c r="B177" s="36" t="s">
        <v>3861</v>
      </c>
      <c r="C177" s="37" t="s">
        <v>3882</v>
      </c>
      <c r="D177" s="36" t="s">
        <v>121</v>
      </c>
      <c r="E177" s="23" t="s">
        <v>3863</v>
      </c>
      <c r="F177" s="36" t="s">
        <v>3864</v>
      </c>
      <c r="G177" s="30" t="s">
        <v>165</v>
      </c>
      <c r="H177" s="24" t="s">
        <v>875</v>
      </c>
      <c r="I177" s="36" t="s">
        <v>948</v>
      </c>
      <c r="J177" s="36" t="s">
        <v>3341</v>
      </c>
      <c r="K177" s="36" t="s">
        <v>3865</v>
      </c>
      <c r="L177" s="36" t="s">
        <v>26</v>
      </c>
      <c r="M177" s="36">
        <v>9</v>
      </c>
      <c r="N177" s="36" t="s">
        <v>3866</v>
      </c>
      <c r="O177" s="36" t="s">
        <v>3865</v>
      </c>
      <c r="P177" s="36" t="s">
        <v>28</v>
      </c>
      <c r="Q177" s="36" t="s">
        <v>3867</v>
      </c>
      <c r="R177" s="79">
        <v>11.94</v>
      </c>
      <c r="S177" s="79">
        <v>7.79</v>
      </c>
    </row>
    <row r="178" spans="1:20">
      <c r="A178" s="36" t="s">
        <v>2220</v>
      </c>
      <c r="B178" s="36" t="s">
        <v>3861</v>
      </c>
      <c r="C178" s="37" t="s">
        <v>3883</v>
      </c>
      <c r="D178" s="36" t="s">
        <v>121</v>
      </c>
      <c r="E178" s="23" t="s">
        <v>3863</v>
      </c>
      <c r="F178" s="36" t="s">
        <v>3864</v>
      </c>
      <c r="G178" s="30" t="s">
        <v>165</v>
      </c>
      <c r="H178" s="24" t="s">
        <v>875</v>
      </c>
      <c r="I178" s="36" t="s">
        <v>948</v>
      </c>
      <c r="J178" s="36" t="s">
        <v>3341</v>
      </c>
      <c r="K178" s="36" t="s">
        <v>3865</v>
      </c>
      <c r="L178" s="36" t="s">
        <v>26</v>
      </c>
      <c r="M178" s="36">
        <v>9</v>
      </c>
      <c r="N178" s="36" t="s">
        <v>3866</v>
      </c>
      <c r="O178" s="36" t="s">
        <v>3865</v>
      </c>
      <c r="P178" s="36" t="s">
        <v>28</v>
      </c>
      <c r="Q178" s="36" t="s">
        <v>3867</v>
      </c>
      <c r="R178" s="79">
        <v>9.84</v>
      </c>
      <c r="S178" s="79">
        <v>8.31</v>
      </c>
    </row>
    <row r="179" spans="1:20">
      <c r="A179" s="36" t="s">
        <v>2220</v>
      </c>
      <c r="B179" s="36" t="s">
        <v>3861</v>
      </c>
      <c r="C179" s="37" t="s">
        <v>3884</v>
      </c>
      <c r="D179" s="36" t="s">
        <v>121</v>
      </c>
      <c r="E179" s="23" t="s">
        <v>3863</v>
      </c>
      <c r="F179" s="36" t="s">
        <v>3864</v>
      </c>
      <c r="G179" s="30" t="s">
        <v>165</v>
      </c>
      <c r="H179" s="24" t="s">
        <v>875</v>
      </c>
      <c r="I179" s="36" t="s">
        <v>948</v>
      </c>
      <c r="J179" s="36" t="s">
        <v>3341</v>
      </c>
      <c r="K179" s="36" t="s">
        <v>3865</v>
      </c>
      <c r="L179" s="36" t="s">
        <v>26</v>
      </c>
      <c r="M179" s="36">
        <v>9</v>
      </c>
      <c r="N179" s="36" t="s">
        <v>3866</v>
      </c>
      <c r="O179" s="36" t="s">
        <v>3865</v>
      </c>
      <c r="P179" s="36" t="s">
        <v>28</v>
      </c>
      <c r="Q179" s="36" t="s">
        <v>3867</v>
      </c>
      <c r="R179" s="79">
        <v>0</v>
      </c>
      <c r="S179" s="79">
        <v>0</v>
      </c>
    </row>
    <row r="180" spans="1:20">
      <c r="A180" s="36" t="s">
        <v>2220</v>
      </c>
      <c r="B180" s="36" t="s">
        <v>3861</v>
      </c>
      <c r="C180" s="37" t="s">
        <v>3885</v>
      </c>
      <c r="D180" s="36" t="s">
        <v>121</v>
      </c>
      <c r="E180" s="23" t="s">
        <v>3863</v>
      </c>
      <c r="F180" s="36" t="s">
        <v>3864</v>
      </c>
      <c r="G180" s="30" t="s">
        <v>165</v>
      </c>
      <c r="H180" s="24" t="s">
        <v>875</v>
      </c>
      <c r="I180" s="36" t="s">
        <v>948</v>
      </c>
      <c r="J180" s="36" t="s">
        <v>3341</v>
      </c>
      <c r="K180" s="36" t="s">
        <v>3865</v>
      </c>
      <c r="L180" s="36" t="s">
        <v>26</v>
      </c>
      <c r="M180" s="36">
        <v>9</v>
      </c>
      <c r="N180" s="36" t="s">
        <v>3866</v>
      </c>
      <c r="O180" s="36" t="s">
        <v>3865</v>
      </c>
      <c r="P180" s="36" t="s">
        <v>28</v>
      </c>
      <c r="Q180" s="36" t="s">
        <v>3867</v>
      </c>
      <c r="R180" s="79">
        <v>5.52</v>
      </c>
      <c r="S180" s="79">
        <v>7.2</v>
      </c>
    </row>
    <row r="181" spans="1:20">
      <c r="A181" s="36" t="s">
        <v>2220</v>
      </c>
      <c r="B181" s="36" t="s">
        <v>3861</v>
      </c>
      <c r="C181" s="37" t="s">
        <v>3886</v>
      </c>
      <c r="D181" s="36" t="s">
        <v>121</v>
      </c>
      <c r="E181" s="23" t="s">
        <v>3863</v>
      </c>
      <c r="F181" s="36" t="s">
        <v>3864</v>
      </c>
      <c r="G181" s="30" t="s">
        <v>165</v>
      </c>
      <c r="H181" s="24" t="s">
        <v>875</v>
      </c>
      <c r="I181" s="36" t="s">
        <v>948</v>
      </c>
      <c r="J181" s="36" t="s">
        <v>3341</v>
      </c>
      <c r="K181" s="36" t="s">
        <v>3865</v>
      </c>
      <c r="L181" s="36" t="s">
        <v>26</v>
      </c>
      <c r="M181" s="36">
        <v>9</v>
      </c>
      <c r="N181" s="36" t="s">
        <v>3866</v>
      </c>
      <c r="O181" s="36" t="s">
        <v>3865</v>
      </c>
      <c r="P181" s="36" t="s">
        <v>28</v>
      </c>
      <c r="Q181" s="36" t="s">
        <v>3867</v>
      </c>
      <c r="R181" s="79">
        <v>4.16</v>
      </c>
      <c r="S181" s="79">
        <v>2.73</v>
      </c>
    </row>
    <row r="182" spans="1:20">
      <c r="A182" s="36" t="s">
        <v>2220</v>
      </c>
      <c r="B182" s="36" t="s">
        <v>3861</v>
      </c>
      <c r="C182" s="37" t="s">
        <v>3887</v>
      </c>
      <c r="D182" s="36" t="s">
        <v>121</v>
      </c>
      <c r="E182" s="23" t="s">
        <v>3863</v>
      </c>
      <c r="F182" s="36" t="s">
        <v>3864</v>
      </c>
      <c r="G182" s="30" t="s">
        <v>165</v>
      </c>
      <c r="H182" s="24" t="s">
        <v>875</v>
      </c>
      <c r="I182" s="36" t="s">
        <v>948</v>
      </c>
      <c r="J182" s="36" t="s">
        <v>3341</v>
      </c>
      <c r="K182" s="36" t="s">
        <v>3865</v>
      </c>
      <c r="L182" s="36" t="s">
        <v>26</v>
      </c>
      <c r="M182" s="36">
        <v>9</v>
      </c>
      <c r="N182" s="36" t="s">
        <v>3866</v>
      </c>
      <c r="O182" s="36" t="s">
        <v>3865</v>
      </c>
      <c r="P182" s="36" t="s">
        <v>28</v>
      </c>
      <c r="Q182" s="36" t="s">
        <v>3867</v>
      </c>
      <c r="R182" s="79">
        <v>12.11</v>
      </c>
      <c r="S182" s="79">
        <v>9.32</v>
      </c>
    </row>
    <row r="183" spans="1:20">
      <c r="A183" s="36" t="s">
        <v>2220</v>
      </c>
      <c r="B183" s="36" t="s">
        <v>3861</v>
      </c>
      <c r="C183" s="37" t="s">
        <v>3888</v>
      </c>
      <c r="D183" s="36" t="s">
        <v>121</v>
      </c>
      <c r="E183" s="23" t="s">
        <v>3863</v>
      </c>
      <c r="F183" s="36" t="s">
        <v>3864</v>
      </c>
      <c r="G183" s="30" t="s">
        <v>165</v>
      </c>
      <c r="H183" s="24" t="s">
        <v>875</v>
      </c>
      <c r="I183" s="36" t="s">
        <v>948</v>
      </c>
      <c r="J183" s="36" t="s">
        <v>3341</v>
      </c>
      <c r="K183" s="36" t="s">
        <v>3865</v>
      </c>
      <c r="L183" s="36" t="s">
        <v>26</v>
      </c>
      <c r="M183" s="36">
        <v>9</v>
      </c>
      <c r="N183" s="36" t="s">
        <v>3866</v>
      </c>
      <c r="O183" s="36" t="s">
        <v>3865</v>
      </c>
      <c r="P183" s="36" t="s">
        <v>28</v>
      </c>
      <c r="Q183" s="36" t="s">
        <v>3867</v>
      </c>
      <c r="R183" s="79">
        <v>19.39</v>
      </c>
      <c r="S183" s="79">
        <v>10.09</v>
      </c>
    </row>
    <row r="184" spans="1:20">
      <c r="A184" s="36" t="s">
        <v>2220</v>
      </c>
      <c r="B184" s="36" t="s">
        <v>3861</v>
      </c>
      <c r="C184" s="37" t="s">
        <v>3889</v>
      </c>
      <c r="D184" s="36" t="s">
        <v>121</v>
      </c>
      <c r="E184" s="23" t="s">
        <v>3863</v>
      </c>
      <c r="F184" s="36" t="s">
        <v>3864</v>
      </c>
      <c r="G184" s="30" t="s">
        <v>165</v>
      </c>
      <c r="H184" s="24" t="s">
        <v>875</v>
      </c>
      <c r="I184" s="36" t="s">
        <v>948</v>
      </c>
      <c r="J184" s="36" t="s">
        <v>3341</v>
      </c>
      <c r="K184" s="36" t="s">
        <v>3865</v>
      </c>
      <c r="L184" s="36" t="s">
        <v>26</v>
      </c>
      <c r="M184" s="36">
        <v>9</v>
      </c>
      <c r="N184" s="36" t="s">
        <v>3866</v>
      </c>
      <c r="O184" s="36" t="s">
        <v>3865</v>
      </c>
      <c r="P184" s="36" t="s">
        <v>28</v>
      </c>
      <c r="Q184" s="36" t="s">
        <v>3867</v>
      </c>
      <c r="R184" s="79">
        <v>0</v>
      </c>
      <c r="S184" s="79">
        <v>3.11</v>
      </c>
    </row>
    <row r="185" spans="1:20">
      <c r="A185" s="36" t="s">
        <v>2220</v>
      </c>
      <c r="B185" s="36" t="s">
        <v>3861</v>
      </c>
      <c r="C185" s="37" t="s">
        <v>3890</v>
      </c>
      <c r="D185" s="36" t="s">
        <v>121</v>
      </c>
      <c r="E185" s="23" t="s">
        <v>3863</v>
      </c>
      <c r="F185" s="36" t="s">
        <v>3864</v>
      </c>
      <c r="G185" s="30" t="s">
        <v>165</v>
      </c>
      <c r="H185" s="24" t="s">
        <v>875</v>
      </c>
      <c r="I185" s="36" t="s">
        <v>948</v>
      </c>
      <c r="J185" s="36" t="s">
        <v>3341</v>
      </c>
      <c r="K185" s="36" t="s">
        <v>3865</v>
      </c>
      <c r="L185" s="36" t="s">
        <v>26</v>
      </c>
      <c r="M185" s="36">
        <v>9</v>
      </c>
      <c r="N185" s="36" t="s">
        <v>3866</v>
      </c>
      <c r="O185" s="36" t="s">
        <v>3865</v>
      </c>
      <c r="P185" s="36" t="s">
        <v>28</v>
      </c>
      <c r="Q185" s="36" t="s">
        <v>3867</v>
      </c>
      <c r="R185" s="79">
        <v>13.18</v>
      </c>
      <c r="S185" s="79">
        <v>8.84</v>
      </c>
    </row>
    <row r="186" spans="1:20">
      <c r="A186" s="36" t="s">
        <v>2220</v>
      </c>
      <c r="B186" s="36" t="s">
        <v>3861</v>
      </c>
      <c r="C186" s="37" t="s">
        <v>3891</v>
      </c>
      <c r="D186" s="36" t="s">
        <v>121</v>
      </c>
      <c r="E186" s="23" t="s">
        <v>3863</v>
      </c>
      <c r="F186" s="36" t="s">
        <v>3864</v>
      </c>
      <c r="G186" s="30" t="s">
        <v>165</v>
      </c>
      <c r="H186" s="24" t="s">
        <v>875</v>
      </c>
      <c r="I186" s="36" t="s">
        <v>948</v>
      </c>
      <c r="J186" s="36" t="s">
        <v>3341</v>
      </c>
      <c r="K186" s="36" t="s">
        <v>3865</v>
      </c>
      <c r="L186" s="36" t="s">
        <v>26</v>
      </c>
      <c r="M186" s="36">
        <v>9</v>
      </c>
      <c r="N186" s="36" t="s">
        <v>3866</v>
      </c>
      <c r="O186" s="36" t="s">
        <v>3865</v>
      </c>
      <c r="P186" s="36" t="s">
        <v>28</v>
      </c>
      <c r="Q186" s="36" t="s">
        <v>3867</v>
      </c>
      <c r="R186" s="79">
        <v>9.51</v>
      </c>
      <c r="S186" s="79">
        <v>5.78</v>
      </c>
    </row>
    <row r="187" spans="1:20">
      <c r="A187" s="36" t="s">
        <v>2220</v>
      </c>
      <c r="B187" s="36" t="s">
        <v>3861</v>
      </c>
      <c r="C187" s="37" t="s">
        <v>3892</v>
      </c>
      <c r="D187" s="36" t="s">
        <v>121</v>
      </c>
      <c r="E187" s="23" t="s">
        <v>3863</v>
      </c>
      <c r="F187" s="36" t="s">
        <v>3864</v>
      </c>
      <c r="G187" s="30" t="s">
        <v>165</v>
      </c>
      <c r="H187" s="24" t="s">
        <v>875</v>
      </c>
      <c r="I187" s="36" t="s">
        <v>948</v>
      </c>
      <c r="J187" s="36" t="s">
        <v>3341</v>
      </c>
      <c r="K187" s="36" t="s">
        <v>3865</v>
      </c>
      <c r="L187" s="36" t="s">
        <v>26</v>
      </c>
      <c r="M187" s="36">
        <v>9</v>
      </c>
      <c r="N187" s="36" t="s">
        <v>3866</v>
      </c>
      <c r="O187" s="36" t="s">
        <v>3865</v>
      </c>
      <c r="P187" s="36" t="s">
        <v>28</v>
      </c>
      <c r="Q187" s="36" t="s">
        <v>3867</v>
      </c>
      <c r="R187" s="79">
        <v>5.37</v>
      </c>
      <c r="S187" s="79">
        <v>7.14</v>
      </c>
    </row>
    <row r="188" spans="1:20">
      <c r="A188" s="36" t="s">
        <v>2220</v>
      </c>
      <c r="B188" s="36" t="s">
        <v>3861</v>
      </c>
      <c r="C188" s="37" t="s">
        <v>3893</v>
      </c>
      <c r="D188" s="36" t="s">
        <v>121</v>
      </c>
      <c r="E188" s="23" t="s">
        <v>3863</v>
      </c>
      <c r="F188" s="36" t="s">
        <v>3864</v>
      </c>
      <c r="G188" s="30" t="s">
        <v>165</v>
      </c>
      <c r="H188" s="24" t="s">
        <v>875</v>
      </c>
      <c r="I188" s="36" t="s">
        <v>948</v>
      </c>
      <c r="J188" s="36" t="s">
        <v>3341</v>
      </c>
      <c r="K188" s="36" t="s">
        <v>3865</v>
      </c>
      <c r="L188" s="36" t="s">
        <v>26</v>
      </c>
      <c r="M188" s="36">
        <v>9</v>
      </c>
      <c r="N188" s="36" t="s">
        <v>3866</v>
      </c>
      <c r="O188" s="36" t="s">
        <v>3865</v>
      </c>
      <c r="P188" s="36" t="s">
        <v>28</v>
      </c>
      <c r="Q188" s="36" t="s">
        <v>3867</v>
      </c>
      <c r="R188" s="79">
        <v>3.42</v>
      </c>
      <c r="S188" s="79">
        <v>3.83</v>
      </c>
    </row>
    <row r="189" spans="1:20">
      <c r="A189" s="36" t="s">
        <v>2220</v>
      </c>
      <c r="B189" s="36" t="s">
        <v>3861</v>
      </c>
      <c r="C189" s="37" t="s">
        <v>3894</v>
      </c>
      <c r="D189" s="36" t="s">
        <v>121</v>
      </c>
      <c r="E189" s="23" t="s">
        <v>3863</v>
      </c>
      <c r="F189" s="36" t="s">
        <v>3864</v>
      </c>
      <c r="G189" s="30" t="s">
        <v>165</v>
      </c>
      <c r="H189" s="24" t="s">
        <v>875</v>
      </c>
      <c r="I189" s="36" t="s">
        <v>948</v>
      </c>
      <c r="J189" s="36" t="s">
        <v>3341</v>
      </c>
      <c r="K189" s="36" t="s">
        <v>3865</v>
      </c>
      <c r="L189" s="36" t="s">
        <v>26</v>
      </c>
      <c r="M189" s="36">
        <v>9</v>
      </c>
      <c r="N189" s="36" t="s">
        <v>3866</v>
      </c>
      <c r="O189" s="36" t="s">
        <v>3865</v>
      </c>
      <c r="P189" s="36" t="s">
        <v>28</v>
      </c>
      <c r="Q189" s="36" t="s">
        <v>3867</v>
      </c>
      <c r="R189" s="79">
        <v>6.84</v>
      </c>
      <c r="S189" s="79">
        <v>6.52</v>
      </c>
    </row>
    <row r="190" spans="1:20">
      <c r="A190" s="36" t="s">
        <v>2220</v>
      </c>
      <c r="B190" s="36" t="s">
        <v>3861</v>
      </c>
      <c r="C190" s="37" t="s">
        <v>3895</v>
      </c>
      <c r="D190" s="36" t="s">
        <v>121</v>
      </c>
      <c r="E190" s="23" t="s">
        <v>3863</v>
      </c>
      <c r="F190" s="36" t="s">
        <v>3864</v>
      </c>
      <c r="G190" s="30" t="s">
        <v>165</v>
      </c>
      <c r="H190" s="24" t="s">
        <v>875</v>
      </c>
      <c r="I190" s="36" t="s">
        <v>948</v>
      </c>
      <c r="J190" s="36" t="s">
        <v>3341</v>
      </c>
      <c r="K190" s="36" t="s">
        <v>3865</v>
      </c>
      <c r="L190" s="36" t="s">
        <v>26</v>
      </c>
      <c r="M190" s="36">
        <v>9</v>
      </c>
      <c r="N190" s="36" t="s">
        <v>3866</v>
      </c>
      <c r="O190" s="36" t="s">
        <v>3865</v>
      </c>
      <c r="P190" s="36" t="s">
        <v>28</v>
      </c>
      <c r="Q190" s="36" t="s">
        <v>3867</v>
      </c>
      <c r="R190" s="79">
        <v>14.34</v>
      </c>
      <c r="S190" s="79">
        <v>8.34</v>
      </c>
    </row>
    <row r="191" spans="1:20">
      <c r="A191" s="36" t="s">
        <v>2220</v>
      </c>
      <c r="B191" s="36" t="s">
        <v>3861</v>
      </c>
      <c r="C191" s="68" t="s">
        <v>3896</v>
      </c>
      <c r="D191" s="36" t="s">
        <v>121</v>
      </c>
      <c r="E191" s="23" t="s">
        <v>3863</v>
      </c>
      <c r="F191" s="36" t="s">
        <v>3864</v>
      </c>
      <c r="G191" s="30" t="s">
        <v>165</v>
      </c>
      <c r="H191" s="24" t="s">
        <v>875</v>
      </c>
      <c r="I191" s="36" t="s">
        <v>948</v>
      </c>
      <c r="J191" s="36" t="s">
        <v>3341</v>
      </c>
      <c r="K191" s="36" t="s">
        <v>3865</v>
      </c>
      <c r="L191" s="36" t="s">
        <v>26</v>
      </c>
      <c r="M191" s="36">
        <v>9</v>
      </c>
      <c r="N191" s="36" t="s">
        <v>3866</v>
      </c>
      <c r="O191" s="36" t="s">
        <v>3865</v>
      </c>
      <c r="P191" s="36" t="s">
        <v>28</v>
      </c>
      <c r="Q191" s="36" t="s">
        <v>3867</v>
      </c>
      <c r="R191" s="80">
        <v>13.9</v>
      </c>
      <c r="S191" s="80">
        <v>9.5500000000000007</v>
      </c>
    </row>
    <row r="192" spans="1:20">
      <c r="A192" s="22" t="s">
        <v>2220</v>
      </c>
      <c r="B192" s="23" t="s">
        <v>3251</v>
      </c>
      <c r="C192" s="23"/>
      <c r="D192" s="24" t="s">
        <v>121</v>
      </c>
      <c r="E192" s="24"/>
      <c r="F192" s="22" t="s">
        <v>3310</v>
      </c>
      <c r="G192" s="22" t="s">
        <v>123</v>
      </c>
      <c r="H192" s="22" t="s">
        <v>124</v>
      </c>
      <c r="I192" s="22" t="s">
        <v>3311</v>
      </c>
      <c r="J192" s="22" t="s">
        <v>3312</v>
      </c>
      <c r="K192" s="22" t="s">
        <v>3300</v>
      </c>
      <c r="L192"/>
      <c r="M192">
        <v>4</v>
      </c>
      <c r="N192"/>
      <c r="O192" s="22" t="s">
        <v>3300</v>
      </c>
      <c r="P192" s="22"/>
      <c r="Q192" s="22" t="s">
        <v>3313</v>
      </c>
      <c r="R192" s="28">
        <v>7.6</v>
      </c>
      <c r="S192" s="28">
        <v>1.5</v>
      </c>
      <c r="T192" s="28">
        <v>8.3000000000000007</v>
      </c>
    </row>
    <row r="193" spans="1:20">
      <c r="A193" s="22" t="s">
        <v>2220</v>
      </c>
      <c r="B193" s="23" t="s">
        <v>3251</v>
      </c>
      <c r="C193" s="23"/>
      <c r="D193" s="24" t="s">
        <v>121</v>
      </c>
      <c r="E193" s="24"/>
      <c r="F193" s="22" t="s">
        <v>3314</v>
      </c>
      <c r="G193" s="22" t="s">
        <v>123</v>
      </c>
      <c r="H193" s="22" t="s">
        <v>124</v>
      </c>
      <c r="I193" s="22" t="s">
        <v>3311</v>
      </c>
      <c r="J193" s="22" t="s">
        <v>3312</v>
      </c>
      <c r="K193" s="22" t="s">
        <v>3300</v>
      </c>
      <c r="L193"/>
      <c r="M193">
        <v>4</v>
      </c>
      <c r="N193"/>
      <c r="O193" s="22" t="s">
        <v>3300</v>
      </c>
      <c r="P193" s="22"/>
      <c r="Q193" s="22" t="s">
        <v>3315</v>
      </c>
      <c r="R193" s="28">
        <v>7.2</v>
      </c>
      <c r="S193" s="28">
        <v>1.2</v>
      </c>
      <c r="T193" s="28">
        <v>5</v>
      </c>
    </row>
    <row r="194" spans="1:20">
      <c r="A194" t="s">
        <v>2220</v>
      </c>
      <c r="C194" t="s">
        <v>138</v>
      </c>
      <c r="D194" t="s">
        <v>121</v>
      </c>
      <c r="F194" s="12" t="s">
        <v>2221</v>
      </c>
      <c r="G194" s="12" t="s">
        <v>123</v>
      </c>
      <c r="H194" t="s">
        <v>140</v>
      </c>
      <c r="I194" t="s">
        <v>1532</v>
      </c>
      <c r="J194" t="s">
        <v>2222</v>
      </c>
      <c r="K194" s="13" t="s">
        <v>2219</v>
      </c>
      <c r="L194" t="s">
        <v>117</v>
      </c>
      <c r="M194">
        <v>2</v>
      </c>
      <c r="N194" t="s">
        <v>118</v>
      </c>
      <c r="O194" t="s">
        <v>119</v>
      </c>
      <c r="Q194" t="s">
        <v>2223</v>
      </c>
      <c r="R194" s="14">
        <v>4.0199999999999996</v>
      </c>
      <c r="S194" s="14">
        <v>0.79</v>
      </c>
      <c r="T194" s="14">
        <v>0.9</v>
      </c>
    </row>
    <row r="195" spans="1:20">
      <c r="A195" t="s">
        <v>2220</v>
      </c>
      <c r="C195" t="s">
        <v>138</v>
      </c>
      <c r="D195" t="s">
        <v>121</v>
      </c>
      <c r="F195" s="12" t="s">
        <v>2221</v>
      </c>
      <c r="G195" s="12" t="s">
        <v>123</v>
      </c>
      <c r="H195" t="s">
        <v>140</v>
      </c>
      <c r="I195" t="s">
        <v>1532</v>
      </c>
      <c r="J195" t="s">
        <v>2222</v>
      </c>
      <c r="K195" s="13" t="s">
        <v>2219</v>
      </c>
      <c r="L195" t="s">
        <v>117</v>
      </c>
      <c r="M195">
        <v>2</v>
      </c>
      <c r="N195" t="s">
        <v>118</v>
      </c>
      <c r="O195" t="s">
        <v>119</v>
      </c>
      <c r="Q195" t="s">
        <v>2223</v>
      </c>
      <c r="R195" s="14">
        <v>4.96</v>
      </c>
      <c r="S195" s="14">
        <v>0.83</v>
      </c>
      <c r="T195" s="14">
        <v>0.45</v>
      </c>
    </row>
    <row r="196" spans="1:20">
      <c r="A196" s="22" t="s">
        <v>2220</v>
      </c>
      <c r="B196" s="23" t="s">
        <v>3251</v>
      </c>
      <c r="C196" s="23"/>
      <c r="D196" s="24" t="s">
        <v>121</v>
      </c>
      <c r="E196" s="24"/>
      <c r="F196" s="22" t="s">
        <v>140</v>
      </c>
      <c r="G196" s="22" t="s">
        <v>123</v>
      </c>
      <c r="H196" s="22" t="s">
        <v>140</v>
      </c>
      <c r="I196" s="22"/>
      <c r="J196" s="22"/>
      <c r="K196" s="22" t="s">
        <v>3274</v>
      </c>
      <c r="L196"/>
      <c r="M196">
        <v>4</v>
      </c>
      <c r="N196"/>
      <c r="O196" s="22" t="s">
        <v>3274</v>
      </c>
      <c r="P196" s="22"/>
      <c r="Q196" s="28"/>
      <c r="R196" s="28">
        <v>0.9</v>
      </c>
      <c r="S196" s="28"/>
      <c r="T196" s="28">
        <v>11.9</v>
      </c>
    </row>
    <row r="197" spans="1:20">
      <c r="A197" s="22" t="s">
        <v>2220</v>
      </c>
      <c r="B197" s="23" t="s">
        <v>3251</v>
      </c>
      <c r="C197" s="23"/>
      <c r="D197" s="24" t="s">
        <v>121</v>
      </c>
      <c r="E197" s="24"/>
      <c r="F197" s="22" t="s">
        <v>123</v>
      </c>
      <c r="G197" s="22" t="s">
        <v>123</v>
      </c>
      <c r="H197" s="22"/>
      <c r="I197" s="22"/>
      <c r="J197" s="22"/>
      <c r="K197" s="22" t="s">
        <v>3332</v>
      </c>
      <c r="L197"/>
      <c r="M197">
        <v>4</v>
      </c>
      <c r="N197"/>
      <c r="O197" s="22" t="s">
        <v>3332</v>
      </c>
      <c r="P197" s="22"/>
      <c r="Q197" s="28" t="s">
        <v>3335</v>
      </c>
      <c r="R197" s="28">
        <v>3.2</v>
      </c>
      <c r="S197" s="28">
        <v>3.7</v>
      </c>
      <c r="T197" s="28">
        <v>9.9</v>
      </c>
    </row>
    <row r="198" spans="1:20" s="91" customFormat="1">
      <c r="A198" s="88" t="s">
        <v>2220</v>
      </c>
      <c r="B198" s="89" t="s">
        <v>3251</v>
      </c>
      <c r="C198" s="89"/>
      <c r="D198" s="90" t="s">
        <v>121</v>
      </c>
      <c r="E198" s="90"/>
      <c r="F198" s="88" t="s">
        <v>3304</v>
      </c>
      <c r="G198" s="88" t="s">
        <v>3305</v>
      </c>
      <c r="H198" s="88" t="s">
        <v>3306</v>
      </c>
      <c r="I198" s="88" t="s">
        <v>3307</v>
      </c>
      <c r="J198" s="88" t="s">
        <v>3308</v>
      </c>
      <c r="K198" s="88" t="s">
        <v>3300</v>
      </c>
      <c r="M198" s="91">
        <v>4</v>
      </c>
      <c r="O198" s="88" t="s">
        <v>3300</v>
      </c>
      <c r="P198" s="88"/>
      <c r="Q198" s="88" t="s">
        <v>3309</v>
      </c>
      <c r="R198" s="92">
        <v>1.8</v>
      </c>
      <c r="S198" s="92">
        <v>4.5999999999999996</v>
      </c>
      <c r="T198" s="92">
        <v>9.8000000000000007</v>
      </c>
    </row>
    <row r="199" spans="1:20" s="91" customFormat="1">
      <c r="A199" s="88" t="s">
        <v>2220</v>
      </c>
      <c r="B199" s="89" t="s">
        <v>3251</v>
      </c>
      <c r="C199" s="89"/>
      <c r="D199" s="90" t="s">
        <v>121</v>
      </c>
      <c r="E199" s="90"/>
      <c r="F199" s="88" t="s">
        <v>3339</v>
      </c>
      <c r="G199" s="88" t="s">
        <v>3305</v>
      </c>
      <c r="H199" s="88" t="s">
        <v>3339</v>
      </c>
      <c r="I199" s="88"/>
      <c r="J199" s="88"/>
      <c r="K199" s="88" t="s">
        <v>3332</v>
      </c>
      <c r="M199" s="91">
        <v>4</v>
      </c>
      <c r="O199" s="88" t="s">
        <v>3332</v>
      </c>
      <c r="P199" s="88"/>
      <c r="Q199" s="92"/>
      <c r="R199" s="92">
        <v>1.9</v>
      </c>
      <c r="S199" s="92">
        <v>5.5</v>
      </c>
      <c r="T199" s="92">
        <v>10</v>
      </c>
    </row>
    <row r="200" spans="1:20">
      <c r="A200" t="s">
        <v>2220</v>
      </c>
      <c r="D200" t="s">
        <v>115</v>
      </c>
      <c r="F200" t="s">
        <v>3709</v>
      </c>
      <c r="G200" s="1" t="s">
        <v>3694</v>
      </c>
      <c r="H200" s="1" t="s">
        <v>3239</v>
      </c>
      <c r="I200" s="1" t="s">
        <v>3695</v>
      </c>
      <c r="K200" s="1" t="s">
        <v>3702</v>
      </c>
      <c r="L200"/>
      <c r="M200">
        <v>7</v>
      </c>
      <c r="N200"/>
      <c r="O200" s="1" t="s">
        <v>3687</v>
      </c>
      <c r="Q200"/>
      <c r="R200" s="70">
        <v>0</v>
      </c>
      <c r="S200" s="70">
        <v>0</v>
      </c>
      <c r="T200" s="70">
        <v>29.597501730000001</v>
      </c>
    </row>
    <row r="201" spans="1:20">
      <c r="A201" t="s">
        <v>2220</v>
      </c>
      <c r="D201" t="s">
        <v>115</v>
      </c>
      <c r="F201" t="s">
        <v>3712</v>
      </c>
      <c r="G201" s="1" t="s">
        <v>3694</v>
      </c>
      <c r="H201" s="1" t="s">
        <v>3239</v>
      </c>
      <c r="I201" s="1" t="s">
        <v>3713</v>
      </c>
      <c r="K201" s="1" t="s">
        <v>3702</v>
      </c>
      <c r="L201"/>
      <c r="M201">
        <v>7</v>
      </c>
      <c r="N201"/>
      <c r="O201" s="1" t="s">
        <v>3687</v>
      </c>
      <c r="Q201"/>
      <c r="R201" s="70">
        <v>0</v>
      </c>
      <c r="S201" s="70">
        <v>0</v>
      </c>
      <c r="T201" s="70">
        <v>41.348900039999997</v>
      </c>
    </row>
    <row r="202" spans="1:20">
      <c r="A202" t="s">
        <v>2220</v>
      </c>
      <c r="D202" t="s">
        <v>115</v>
      </c>
      <c r="F202" t="s">
        <v>3712</v>
      </c>
      <c r="G202" s="1" t="s">
        <v>3694</v>
      </c>
      <c r="H202" s="1" t="s">
        <v>3239</v>
      </c>
      <c r="I202" s="1" t="s">
        <v>3713</v>
      </c>
      <c r="K202" s="1" t="s">
        <v>3702</v>
      </c>
      <c r="L202"/>
      <c r="M202">
        <v>7</v>
      </c>
      <c r="N202"/>
      <c r="O202" s="1" t="s">
        <v>3687</v>
      </c>
      <c r="Q202"/>
      <c r="R202" s="70">
        <v>0</v>
      </c>
      <c r="S202" s="70">
        <v>0</v>
      </c>
      <c r="T202" s="70">
        <v>24.58235075</v>
      </c>
    </row>
    <row r="203" spans="1:20">
      <c r="A203" t="s">
        <v>2220</v>
      </c>
      <c r="D203" t="s">
        <v>115</v>
      </c>
      <c r="F203" t="s">
        <v>3714</v>
      </c>
      <c r="G203" s="1" t="s">
        <v>3694</v>
      </c>
      <c r="H203" s="1" t="s">
        <v>3239</v>
      </c>
      <c r="I203" s="1" t="s">
        <v>3713</v>
      </c>
      <c r="K203" s="1" t="s">
        <v>3702</v>
      </c>
      <c r="L203"/>
      <c r="M203">
        <v>7</v>
      </c>
      <c r="N203"/>
      <c r="O203" s="1" t="s">
        <v>3687</v>
      </c>
      <c r="Q203"/>
      <c r="R203" s="70">
        <v>0</v>
      </c>
      <c r="S203" s="70">
        <v>0</v>
      </c>
      <c r="T203" s="70">
        <v>31.635482790000001</v>
      </c>
    </row>
    <row r="204" spans="1:20">
      <c r="A204" t="s">
        <v>2220</v>
      </c>
      <c r="D204" t="s">
        <v>115</v>
      </c>
      <c r="F204" t="s">
        <v>3714</v>
      </c>
      <c r="G204" s="1" t="s">
        <v>3694</v>
      </c>
      <c r="H204" s="1" t="s">
        <v>3239</v>
      </c>
      <c r="I204" s="1" t="s">
        <v>3713</v>
      </c>
      <c r="K204" s="1" t="s">
        <v>3702</v>
      </c>
      <c r="L204"/>
      <c r="M204">
        <v>7</v>
      </c>
      <c r="N204"/>
      <c r="O204" s="1" t="s">
        <v>3687</v>
      </c>
      <c r="Q204"/>
      <c r="R204" s="70">
        <v>0</v>
      </c>
      <c r="S204" s="70">
        <v>6.0812019000000002E-2</v>
      </c>
      <c r="T204" s="70">
        <v>13.31783223</v>
      </c>
    </row>
    <row r="205" spans="1:20">
      <c r="A205" t="s">
        <v>2220</v>
      </c>
      <c r="D205" t="s">
        <v>115</v>
      </c>
      <c r="F205" t="s">
        <v>3709</v>
      </c>
      <c r="G205" s="1" t="s">
        <v>3694</v>
      </c>
      <c r="H205" s="1" t="s">
        <v>3239</v>
      </c>
      <c r="I205" s="1" t="s">
        <v>3695</v>
      </c>
      <c r="K205" s="1" t="s">
        <v>3702</v>
      </c>
      <c r="L205"/>
      <c r="M205">
        <v>7</v>
      </c>
      <c r="N205"/>
      <c r="O205" s="1" t="s">
        <v>3687</v>
      </c>
      <c r="Q205"/>
      <c r="R205" s="70">
        <v>0</v>
      </c>
      <c r="S205" s="70">
        <v>0</v>
      </c>
      <c r="T205" s="70">
        <v>2.400357391</v>
      </c>
    </row>
    <row r="206" spans="1:20">
      <c r="A206" t="s">
        <v>2220</v>
      </c>
      <c r="D206" t="s">
        <v>115</v>
      </c>
      <c r="F206" t="s">
        <v>3712</v>
      </c>
      <c r="G206" s="1" t="s">
        <v>3694</v>
      </c>
      <c r="H206" s="1" t="s">
        <v>3239</v>
      </c>
      <c r="I206" s="1" t="s">
        <v>3713</v>
      </c>
      <c r="K206" s="1" t="s">
        <v>3702</v>
      </c>
      <c r="L206"/>
      <c r="M206">
        <v>7</v>
      </c>
      <c r="N206"/>
      <c r="O206" s="1" t="s">
        <v>3687</v>
      </c>
      <c r="Q206"/>
      <c r="R206" s="70">
        <v>0</v>
      </c>
      <c r="S206" s="70">
        <v>0</v>
      </c>
      <c r="T206" s="70">
        <v>2.170817252</v>
      </c>
    </row>
    <row r="207" spans="1:20">
      <c r="A207" t="s">
        <v>2220</v>
      </c>
      <c r="D207" t="s">
        <v>115</v>
      </c>
      <c r="F207" t="s">
        <v>3712</v>
      </c>
      <c r="G207" s="1" t="s">
        <v>3694</v>
      </c>
      <c r="H207" s="1" t="s">
        <v>3239</v>
      </c>
      <c r="I207" s="1" t="s">
        <v>3713</v>
      </c>
      <c r="K207" s="1" t="s">
        <v>3702</v>
      </c>
      <c r="L207"/>
      <c r="M207">
        <v>7</v>
      </c>
      <c r="N207"/>
      <c r="O207" s="1" t="s">
        <v>3687</v>
      </c>
      <c r="Q207"/>
      <c r="R207" s="70">
        <v>0</v>
      </c>
      <c r="S207" s="70">
        <v>0</v>
      </c>
      <c r="T207" s="70">
        <v>2.1804545119999998</v>
      </c>
    </row>
    <row r="208" spans="1:20">
      <c r="A208" t="s">
        <v>2220</v>
      </c>
      <c r="D208" t="s">
        <v>115</v>
      </c>
      <c r="F208" t="s">
        <v>3714</v>
      </c>
      <c r="G208" s="1" t="s">
        <v>3694</v>
      </c>
      <c r="H208" s="1" t="s">
        <v>3239</v>
      </c>
      <c r="I208" s="1" t="s">
        <v>3713</v>
      </c>
      <c r="K208" s="1" t="s">
        <v>3702</v>
      </c>
      <c r="L208"/>
      <c r="M208">
        <v>7</v>
      </c>
      <c r="N208"/>
      <c r="O208" s="1" t="s">
        <v>3687</v>
      </c>
      <c r="Q208"/>
      <c r="R208" s="70">
        <v>0</v>
      </c>
      <c r="S208" s="70">
        <v>0</v>
      </c>
      <c r="T208" s="70">
        <v>2.0468157370000002</v>
      </c>
    </row>
    <row r="209" spans="1:20">
      <c r="A209" t="s">
        <v>2220</v>
      </c>
      <c r="D209" t="s">
        <v>115</v>
      </c>
      <c r="F209" t="s">
        <v>3714</v>
      </c>
      <c r="G209" s="1" t="s">
        <v>3694</v>
      </c>
      <c r="H209" s="1" t="s">
        <v>3239</v>
      </c>
      <c r="I209" s="1" t="s">
        <v>3713</v>
      </c>
      <c r="K209" s="1" t="s">
        <v>3702</v>
      </c>
      <c r="L209"/>
      <c r="M209">
        <v>7</v>
      </c>
      <c r="N209"/>
      <c r="O209" s="1" t="s">
        <v>3687</v>
      </c>
      <c r="Q209"/>
      <c r="R209" s="70">
        <v>0</v>
      </c>
      <c r="S209" s="70">
        <v>7.1697369999999998E-3</v>
      </c>
      <c r="T209" s="70">
        <v>1.57017242</v>
      </c>
    </row>
    <row r="210" spans="1:20">
      <c r="A210" t="s">
        <v>2220</v>
      </c>
      <c r="D210" t="s">
        <v>115</v>
      </c>
      <c r="F210" t="s">
        <v>3724</v>
      </c>
      <c r="G210" s="1" t="s">
        <v>3694</v>
      </c>
      <c r="H210" s="1" t="s">
        <v>3239</v>
      </c>
      <c r="I210" s="1" t="s">
        <v>3713</v>
      </c>
      <c r="K210" s="1" t="s">
        <v>3725</v>
      </c>
      <c r="L210"/>
      <c r="M210">
        <v>7</v>
      </c>
      <c r="N210"/>
      <c r="O210" s="1" t="s">
        <v>3687</v>
      </c>
      <c r="Q210"/>
      <c r="R210" s="70">
        <v>0.02</v>
      </c>
      <c r="S210" s="70">
        <v>0</v>
      </c>
      <c r="T210" s="70">
        <v>4.54</v>
      </c>
    </row>
    <row r="211" spans="1:20">
      <c r="A211" t="s">
        <v>2220</v>
      </c>
      <c r="D211" t="s">
        <v>115</v>
      </c>
      <c r="F211" t="s">
        <v>3724</v>
      </c>
      <c r="G211" s="1" t="s">
        <v>3694</v>
      </c>
      <c r="H211" s="1" t="s">
        <v>3239</v>
      </c>
      <c r="I211" s="1" t="s">
        <v>3713</v>
      </c>
      <c r="K211" s="1" t="s">
        <v>3725</v>
      </c>
      <c r="L211"/>
      <c r="M211">
        <v>7</v>
      </c>
      <c r="N211"/>
      <c r="O211" s="1" t="s">
        <v>3687</v>
      </c>
      <c r="Q211"/>
      <c r="R211" s="70">
        <v>0.79</v>
      </c>
      <c r="S211" s="70">
        <v>0</v>
      </c>
      <c r="T211" s="70">
        <v>1.88</v>
      </c>
    </row>
    <row r="212" spans="1:20">
      <c r="A212" t="s">
        <v>2220</v>
      </c>
      <c r="D212" t="s">
        <v>115</v>
      </c>
      <c r="F212" t="s">
        <v>3724</v>
      </c>
      <c r="G212" s="1" t="s">
        <v>3694</v>
      </c>
      <c r="H212" s="1" t="s">
        <v>3239</v>
      </c>
      <c r="I212" s="1" t="s">
        <v>3713</v>
      </c>
      <c r="K212" s="1" t="s">
        <v>3725</v>
      </c>
      <c r="L212"/>
      <c r="M212">
        <v>7</v>
      </c>
      <c r="N212"/>
      <c r="O212" s="1" t="s">
        <v>3687</v>
      </c>
      <c r="Q212"/>
      <c r="R212" s="70">
        <v>0</v>
      </c>
      <c r="S212" s="70">
        <v>0</v>
      </c>
      <c r="T212" s="70">
        <v>3.85</v>
      </c>
    </row>
    <row r="213" spans="1:20">
      <c r="A213" t="s">
        <v>2220</v>
      </c>
      <c r="D213" t="s">
        <v>115</v>
      </c>
      <c r="F213" t="s">
        <v>3724</v>
      </c>
      <c r="G213" s="1" t="s">
        <v>3694</v>
      </c>
      <c r="H213" s="1" t="s">
        <v>3239</v>
      </c>
      <c r="I213" s="1" t="s">
        <v>3713</v>
      </c>
      <c r="K213" s="1" t="s">
        <v>3725</v>
      </c>
      <c r="L213"/>
      <c r="M213">
        <v>7</v>
      </c>
      <c r="N213"/>
      <c r="O213" s="1" t="s">
        <v>3687</v>
      </c>
      <c r="Q213"/>
      <c r="R213" s="70">
        <v>0.03</v>
      </c>
      <c r="S213" s="70">
        <v>0</v>
      </c>
      <c r="T213" s="70">
        <v>9.4499999999999993</v>
      </c>
    </row>
    <row r="214" spans="1:20">
      <c r="A214" t="s">
        <v>2220</v>
      </c>
      <c r="D214" t="s">
        <v>115</v>
      </c>
      <c r="F214" t="s">
        <v>3724</v>
      </c>
      <c r="G214" s="1" t="s">
        <v>3694</v>
      </c>
      <c r="H214" s="1" t="s">
        <v>3239</v>
      </c>
      <c r="I214" s="1" t="s">
        <v>3713</v>
      </c>
      <c r="K214" s="1" t="s">
        <v>3725</v>
      </c>
      <c r="L214"/>
      <c r="M214">
        <v>7</v>
      </c>
      <c r="N214"/>
      <c r="O214" s="1" t="s">
        <v>3687</v>
      </c>
      <c r="Q214"/>
      <c r="R214" s="70">
        <v>0.34</v>
      </c>
      <c r="S214" s="70">
        <v>0</v>
      </c>
      <c r="T214" s="70">
        <v>0.8</v>
      </c>
    </row>
    <row r="215" spans="1:20">
      <c r="A215" t="s">
        <v>2220</v>
      </c>
      <c r="D215" t="s">
        <v>115</v>
      </c>
      <c r="F215" t="s">
        <v>3724</v>
      </c>
      <c r="G215" s="1" t="s">
        <v>3694</v>
      </c>
      <c r="H215" s="1" t="s">
        <v>3239</v>
      </c>
      <c r="I215" s="1" t="s">
        <v>3713</v>
      </c>
      <c r="K215" s="1" t="s">
        <v>3725</v>
      </c>
      <c r="L215"/>
      <c r="M215">
        <v>7</v>
      </c>
      <c r="N215"/>
      <c r="O215" s="1" t="s">
        <v>3687</v>
      </c>
      <c r="Q215"/>
      <c r="R215" s="70">
        <v>0</v>
      </c>
      <c r="S215" s="70">
        <v>0</v>
      </c>
      <c r="T215" s="70">
        <v>6.86</v>
      </c>
    </row>
    <row r="216" spans="1:20">
      <c r="A216" t="s">
        <v>2220</v>
      </c>
      <c r="D216" t="s">
        <v>115</v>
      </c>
      <c r="F216" t="s">
        <v>3712</v>
      </c>
      <c r="G216" s="1" t="s">
        <v>3694</v>
      </c>
      <c r="H216" s="1" t="s">
        <v>3239</v>
      </c>
      <c r="I216" s="1" t="s">
        <v>3713</v>
      </c>
      <c r="K216" s="1" t="s">
        <v>3800</v>
      </c>
      <c r="L216"/>
      <c r="M216">
        <v>7</v>
      </c>
      <c r="N216"/>
      <c r="O216" s="1" t="s">
        <v>3687</v>
      </c>
      <c r="Q216"/>
      <c r="R216" s="70">
        <v>0</v>
      </c>
      <c r="S216" s="70">
        <v>0</v>
      </c>
      <c r="T216" s="70">
        <v>23.215651619999999</v>
      </c>
    </row>
    <row r="217" spans="1:20">
      <c r="A217" t="s">
        <v>2220</v>
      </c>
      <c r="D217" t="s">
        <v>115</v>
      </c>
      <c r="F217" t="s">
        <v>3712</v>
      </c>
      <c r="G217" s="1" t="s">
        <v>3694</v>
      </c>
      <c r="H217" s="1" t="s">
        <v>3239</v>
      </c>
      <c r="I217" s="1" t="s">
        <v>3713</v>
      </c>
      <c r="K217" s="1" t="s">
        <v>3800</v>
      </c>
      <c r="L217"/>
      <c r="M217">
        <v>7</v>
      </c>
      <c r="N217"/>
      <c r="O217" s="1" t="s">
        <v>3687</v>
      </c>
      <c r="Q217"/>
      <c r="R217" s="70">
        <v>0</v>
      </c>
      <c r="S217" s="70">
        <v>0</v>
      </c>
      <c r="T217" s="70">
        <v>22.782835250000002</v>
      </c>
    </row>
    <row r="218" spans="1:20">
      <c r="A218" t="s">
        <v>2220</v>
      </c>
      <c r="D218" t="s">
        <v>115</v>
      </c>
      <c r="F218" t="s">
        <v>3712</v>
      </c>
      <c r="G218" s="1" t="s">
        <v>3694</v>
      </c>
      <c r="H218" s="1" t="s">
        <v>3239</v>
      </c>
      <c r="I218" s="1" t="s">
        <v>3713</v>
      </c>
      <c r="K218" s="1" t="s">
        <v>3800</v>
      </c>
      <c r="L218"/>
      <c r="M218">
        <v>7</v>
      </c>
      <c r="N218"/>
      <c r="O218" s="1" t="s">
        <v>3687</v>
      </c>
      <c r="Q218"/>
      <c r="R218" s="70">
        <v>0</v>
      </c>
      <c r="S218" s="70">
        <v>0</v>
      </c>
      <c r="T218" s="70">
        <v>15.94659895</v>
      </c>
    </row>
    <row r="219" spans="1:20">
      <c r="A219" t="s">
        <v>2220</v>
      </c>
      <c r="D219" t="s">
        <v>115</v>
      </c>
      <c r="F219" t="s">
        <v>3712</v>
      </c>
      <c r="G219" s="1" t="s">
        <v>3694</v>
      </c>
      <c r="H219" s="1" t="s">
        <v>3239</v>
      </c>
      <c r="I219" s="1" t="s">
        <v>3713</v>
      </c>
      <c r="K219" s="1" t="s">
        <v>3800</v>
      </c>
      <c r="L219"/>
      <c r="M219">
        <v>7</v>
      </c>
      <c r="N219"/>
      <c r="O219" s="1" t="s">
        <v>3687</v>
      </c>
      <c r="Q219"/>
      <c r="R219" s="70">
        <v>0</v>
      </c>
      <c r="S219" s="70">
        <v>0</v>
      </c>
      <c r="T219" s="70">
        <v>17.92423101</v>
      </c>
    </row>
    <row r="220" spans="1:20">
      <c r="A220" t="s">
        <v>2220</v>
      </c>
      <c r="D220" t="s">
        <v>115</v>
      </c>
      <c r="F220" t="s">
        <v>3712</v>
      </c>
      <c r="G220" s="1" t="s">
        <v>3694</v>
      </c>
      <c r="H220" s="1" t="s">
        <v>3239</v>
      </c>
      <c r="I220" s="1" t="s">
        <v>3713</v>
      </c>
      <c r="K220" s="1" t="s">
        <v>3800</v>
      </c>
      <c r="L220"/>
      <c r="M220">
        <v>7</v>
      </c>
      <c r="N220"/>
      <c r="O220" s="1" t="s">
        <v>3687</v>
      </c>
      <c r="Q220"/>
      <c r="R220" s="70">
        <v>0</v>
      </c>
      <c r="S220" s="70">
        <v>0</v>
      </c>
      <c r="T220" s="70">
        <v>16.896217679999999</v>
      </c>
    </row>
    <row r="221" spans="1:20">
      <c r="A221" t="s">
        <v>2220</v>
      </c>
      <c r="D221" t="s">
        <v>115</v>
      </c>
      <c r="F221" t="s">
        <v>3712</v>
      </c>
      <c r="G221" s="1" t="s">
        <v>3694</v>
      </c>
      <c r="H221" s="1" t="s">
        <v>3239</v>
      </c>
      <c r="I221" s="1" t="s">
        <v>3713</v>
      </c>
      <c r="K221" s="1" t="s">
        <v>3800</v>
      </c>
      <c r="L221"/>
      <c r="M221">
        <v>7</v>
      </c>
      <c r="N221"/>
      <c r="O221" s="1" t="s">
        <v>3687</v>
      </c>
      <c r="Q221"/>
      <c r="R221" s="70">
        <v>0</v>
      </c>
      <c r="S221" s="70">
        <v>0</v>
      </c>
      <c r="T221" s="70">
        <v>20.720412329999998</v>
      </c>
    </row>
    <row r="222" spans="1:20">
      <c r="A222" t="s">
        <v>2220</v>
      </c>
      <c r="D222" t="s">
        <v>115</v>
      </c>
      <c r="F222" t="s">
        <v>3712</v>
      </c>
      <c r="G222" s="1" t="s">
        <v>3694</v>
      </c>
      <c r="H222" s="1" t="s">
        <v>3239</v>
      </c>
      <c r="I222" s="1" t="s">
        <v>3713</v>
      </c>
      <c r="K222" s="1" t="s">
        <v>3800</v>
      </c>
      <c r="L222"/>
      <c r="M222">
        <v>7</v>
      </c>
      <c r="N222"/>
      <c r="O222" s="1" t="s">
        <v>3687</v>
      </c>
      <c r="Q222"/>
      <c r="R222" s="70">
        <v>0</v>
      </c>
      <c r="S222" s="70">
        <v>0</v>
      </c>
      <c r="T222" s="70">
        <v>16.15702508</v>
      </c>
    </row>
    <row r="223" spans="1:20">
      <c r="A223" t="s">
        <v>2220</v>
      </c>
      <c r="D223" t="s">
        <v>115</v>
      </c>
      <c r="F223" t="s">
        <v>3712</v>
      </c>
      <c r="G223" s="1" t="s">
        <v>3694</v>
      </c>
      <c r="H223" s="1" t="s">
        <v>3239</v>
      </c>
      <c r="I223" s="1" t="s">
        <v>3713</v>
      </c>
      <c r="K223" s="1" t="s">
        <v>3800</v>
      </c>
      <c r="L223"/>
      <c r="M223">
        <v>7</v>
      </c>
      <c r="N223"/>
      <c r="O223" s="1" t="s">
        <v>3687</v>
      </c>
      <c r="Q223"/>
      <c r="R223" s="70">
        <v>0</v>
      </c>
      <c r="S223" s="70">
        <v>0</v>
      </c>
      <c r="T223" s="70">
        <v>17.05391401</v>
      </c>
    </row>
    <row r="224" spans="1:20">
      <c r="A224" t="s">
        <v>2220</v>
      </c>
      <c r="D224" t="s">
        <v>115</v>
      </c>
      <c r="F224" t="s">
        <v>3712</v>
      </c>
      <c r="G224" s="1" t="s">
        <v>3694</v>
      </c>
      <c r="H224" s="1" t="s">
        <v>3239</v>
      </c>
      <c r="I224" s="1" t="s">
        <v>3713</v>
      </c>
      <c r="K224" s="1" t="s">
        <v>3800</v>
      </c>
      <c r="L224"/>
      <c r="M224">
        <v>7</v>
      </c>
      <c r="N224"/>
      <c r="O224" s="1" t="s">
        <v>3687</v>
      </c>
      <c r="Q224"/>
      <c r="R224" s="70">
        <v>0</v>
      </c>
      <c r="S224" s="70">
        <v>0</v>
      </c>
      <c r="T224" s="70">
        <v>17.417430710000001</v>
      </c>
    </row>
    <row r="225" spans="1:20">
      <c r="A225" t="s">
        <v>2220</v>
      </c>
      <c r="D225" t="s">
        <v>115</v>
      </c>
      <c r="F225" t="s">
        <v>3712</v>
      </c>
      <c r="G225" s="1" t="s">
        <v>3694</v>
      </c>
      <c r="H225" s="1" t="s">
        <v>3239</v>
      </c>
      <c r="I225" s="1" t="s">
        <v>3713</v>
      </c>
      <c r="K225" s="1" t="s">
        <v>3800</v>
      </c>
      <c r="L225"/>
      <c r="M225">
        <v>7</v>
      </c>
      <c r="N225"/>
      <c r="O225" s="1" t="s">
        <v>3687</v>
      </c>
      <c r="Q225"/>
      <c r="R225" s="70">
        <v>0</v>
      </c>
      <c r="S225" s="70">
        <v>0</v>
      </c>
      <c r="T225" s="70">
        <v>18.939420009999999</v>
      </c>
    </row>
    <row r="226" spans="1:20">
      <c r="A226" t="s">
        <v>2220</v>
      </c>
      <c r="D226" t="s">
        <v>115</v>
      </c>
      <c r="F226" t="s">
        <v>3802</v>
      </c>
      <c r="G226" s="1" t="s">
        <v>3694</v>
      </c>
      <c r="H226" s="1" t="s">
        <v>3239</v>
      </c>
      <c r="I226" s="1" t="s">
        <v>3695</v>
      </c>
      <c r="K226" s="1" t="s">
        <v>3800</v>
      </c>
      <c r="L226"/>
      <c r="M226">
        <v>7</v>
      </c>
      <c r="N226"/>
      <c r="O226" s="1" t="s">
        <v>3687</v>
      </c>
      <c r="Q226"/>
      <c r="R226" s="70">
        <v>0</v>
      </c>
      <c r="S226" s="70">
        <v>0</v>
      </c>
      <c r="T226" s="70">
        <v>24.161264360000001</v>
      </c>
    </row>
    <row r="227" spans="1:20">
      <c r="A227" t="s">
        <v>2220</v>
      </c>
      <c r="D227" t="s">
        <v>115</v>
      </c>
      <c r="F227" t="s">
        <v>3802</v>
      </c>
      <c r="G227" s="1" t="s">
        <v>3694</v>
      </c>
      <c r="H227" s="1" t="s">
        <v>3239</v>
      </c>
      <c r="I227" s="1" t="s">
        <v>3695</v>
      </c>
      <c r="K227" s="1" t="s">
        <v>3800</v>
      </c>
      <c r="L227"/>
      <c r="M227">
        <v>7</v>
      </c>
      <c r="N227"/>
      <c r="O227" s="1" t="s">
        <v>3687</v>
      </c>
      <c r="Q227"/>
      <c r="R227" s="70">
        <v>0</v>
      </c>
      <c r="S227" s="70">
        <v>0</v>
      </c>
      <c r="T227" s="70">
        <v>24.301086990000002</v>
      </c>
    </row>
    <row r="228" spans="1:20">
      <c r="A228" t="s">
        <v>2220</v>
      </c>
      <c r="D228" t="s">
        <v>115</v>
      </c>
      <c r="F228" t="s">
        <v>3802</v>
      </c>
      <c r="G228" s="1" t="s">
        <v>3694</v>
      </c>
      <c r="H228" s="1" t="s">
        <v>3239</v>
      </c>
      <c r="I228" s="1" t="s">
        <v>3695</v>
      </c>
      <c r="K228" s="1" t="s">
        <v>3800</v>
      </c>
      <c r="L228"/>
      <c r="M228">
        <v>7</v>
      </c>
      <c r="N228"/>
      <c r="O228" s="1" t="s">
        <v>3687</v>
      </c>
      <c r="Q228"/>
      <c r="R228" s="70">
        <v>0</v>
      </c>
      <c r="S228" s="70">
        <v>0</v>
      </c>
      <c r="T228" s="70">
        <v>24.985798200000001</v>
      </c>
    </row>
    <row r="229" spans="1:20">
      <c r="A229" t="s">
        <v>2220</v>
      </c>
      <c r="D229" t="s">
        <v>115</v>
      </c>
      <c r="F229" t="s">
        <v>3802</v>
      </c>
      <c r="G229" s="1" t="s">
        <v>3694</v>
      </c>
      <c r="H229" s="1" t="s">
        <v>3239</v>
      </c>
      <c r="I229" s="1" t="s">
        <v>3695</v>
      </c>
      <c r="K229" s="1" t="s">
        <v>3800</v>
      </c>
      <c r="L229"/>
      <c r="M229">
        <v>7</v>
      </c>
      <c r="N229"/>
      <c r="O229" s="1" t="s">
        <v>3687</v>
      </c>
      <c r="Q229"/>
      <c r="R229" s="70">
        <v>0</v>
      </c>
      <c r="S229" s="70">
        <v>0</v>
      </c>
      <c r="T229" s="70">
        <v>18.02891632</v>
      </c>
    </row>
    <row r="230" spans="1:20">
      <c r="A230" t="s">
        <v>2220</v>
      </c>
      <c r="D230" t="s">
        <v>115</v>
      </c>
      <c r="F230" t="s">
        <v>3802</v>
      </c>
      <c r="G230" s="1" t="s">
        <v>3694</v>
      </c>
      <c r="H230" s="1" t="s">
        <v>3239</v>
      </c>
      <c r="I230" s="1" t="s">
        <v>3695</v>
      </c>
      <c r="K230" s="1" t="s">
        <v>3800</v>
      </c>
      <c r="L230"/>
      <c r="M230">
        <v>7</v>
      </c>
      <c r="N230"/>
      <c r="O230" s="1" t="s">
        <v>3687</v>
      </c>
      <c r="Q230"/>
      <c r="R230" s="70">
        <v>0</v>
      </c>
      <c r="S230" s="70">
        <v>0</v>
      </c>
      <c r="T230" s="70">
        <v>26.53098511</v>
      </c>
    </row>
    <row r="231" spans="1:20">
      <c r="A231" t="s">
        <v>2220</v>
      </c>
      <c r="D231" t="s">
        <v>115</v>
      </c>
      <c r="F231" t="s">
        <v>3802</v>
      </c>
      <c r="G231" s="1" t="s">
        <v>3694</v>
      </c>
      <c r="H231" s="1" t="s">
        <v>3239</v>
      </c>
      <c r="I231" s="1" t="s">
        <v>3695</v>
      </c>
      <c r="K231" s="1" t="s">
        <v>3800</v>
      </c>
      <c r="L231"/>
      <c r="M231">
        <v>7</v>
      </c>
      <c r="N231"/>
      <c r="O231" s="1" t="s">
        <v>3687</v>
      </c>
      <c r="Q231"/>
      <c r="R231" s="70">
        <v>0</v>
      </c>
      <c r="S231" s="70">
        <v>0</v>
      </c>
      <c r="T231" s="70">
        <v>35.84002529</v>
      </c>
    </row>
    <row r="232" spans="1:20">
      <c r="A232" t="s">
        <v>2220</v>
      </c>
      <c r="D232" t="s">
        <v>115</v>
      </c>
      <c r="F232" t="s">
        <v>3802</v>
      </c>
      <c r="G232" s="1" t="s">
        <v>3694</v>
      </c>
      <c r="H232" s="1" t="s">
        <v>3239</v>
      </c>
      <c r="I232" s="1" t="s">
        <v>3695</v>
      </c>
      <c r="K232" s="1" t="s">
        <v>3800</v>
      </c>
      <c r="L232"/>
      <c r="M232">
        <v>7</v>
      </c>
      <c r="N232"/>
      <c r="O232" s="1" t="s">
        <v>3687</v>
      </c>
      <c r="Q232"/>
      <c r="R232" s="70">
        <v>0</v>
      </c>
      <c r="S232" s="70">
        <v>0</v>
      </c>
      <c r="T232" s="70">
        <v>28.491236789999999</v>
      </c>
    </row>
    <row r="233" spans="1:20">
      <c r="A233" t="s">
        <v>2220</v>
      </c>
      <c r="D233" t="s">
        <v>115</v>
      </c>
      <c r="F233" t="s">
        <v>3802</v>
      </c>
      <c r="G233" s="1" t="s">
        <v>3694</v>
      </c>
      <c r="H233" s="1" t="s">
        <v>3239</v>
      </c>
      <c r="I233" s="1" t="s">
        <v>3695</v>
      </c>
      <c r="K233" s="1" t="s">
        <v>3800</v>
      </c>
      <c r="L233"/>
      <c r="M233">
        <v>7</v>
      </c>
      <c r="N233"/>
      <c r="O233" s="1" t="s">
        <v>3687</v>
      </c>
      <c r="Q233"/>
      <c r="R233" s="70">
        <v>0</v>
      </c>
      <c r="S233" s="70">
        <v>0</v>
      </c>
      <c r="T233" s="70">
        <v>24.040305549999999</v>
      </c>
    </row>
    <row r="234" spans="1:20">
      <c r="A234" t="s">
        <v>2220</v>
      </c>
      <c r="D234" t="s">
        <v>115</v>
      </c>
      <c r="F234" t="s">
        <v>3802</v>
      </c>
      <c r="G234" s="1" t="s">
        <v>3694</v>
      </c>
      <c r="H234" s="1" t="s">
        <v>3239</v>
      </c>
      <c r="I234" s="1" t="s">
        <v>3695</v>
      </c>
      <c r="K234" s="1" t="s">
        <v>3800</v>
      </c>
      <c r="L234"/>
      <c r="M234">
        <v>7</v>
      </c>
      <c r="N234"/>
      <c r="O234" s="1" t="s">
        <v>3687</v>
      </c>
      <c r="Q234"/>
      <c r="R234" s="70">
        <v>0</v>
      </c>
      <c r="S234" s="70">
        <v>0</v>
      </c>
      <c r="T234" s="70">
        <v>19.643688439999998</v>
      </c>
    </row>
    <row r="235" spans="1:20">
      <c r="A235" t="s">
        <v>2220</v>
      </c>
      <c r="D235" t="s">
        <v>115</v>
      </c>
      <c r="F235" t="s">
        <v>3802</v>
      </c>
      <c r="G235" s="1" t="s">
        <v>3694</v>
      </c>
      <c r="H235" s="1" t="s">
        <v>3239</v>
      </c>
      <c r="I235" s="1" t="s">
        <v>3695</v>
      </c>
      <c r="K235" s="1" t="s">
        <v>3800</v>
      </c>
      <c r="L235"/>
      <c r="M235">
        <v>7</v>
      </c>
      <c r="N235"/>
      <c r="O235" s="1" t="s">
        <v>3687</v>
      </c>
      <c r="Q235"/>
      <c r="R235" s="70">
        <v>0</v>
      </c>
      <c r="S235" s="70">
        <v>0</v>
      </c>
      <c r="T235" s="70">
        <v>22.26856892</v>
      </c>
    </row>
    <row r="236" spans="1:20">
      <c r="A236" t="s">
        <v>2220</v>
      </c>
      <c r="D236" t="s">
        <v>115</v>
      </c>
      <c r="F236" t="s">
        <v>3712</v>
      </c>
      <c r="G236" s="1" t="s">
        <v>3694</v>
      </c>
      <c r="H236" s="1" t="s">
        <v>3239</v>
      </c>
      <c r="I236" s="1" t="s">
        <v>3713</v>
      </c>
      <c r="K236" s="1" t="s">
        <v>3800</v>
      </c>
      <c r="L236"/>
      <c r="M236">
        <v>7</v>
      </c>
      <c r="N236"/>
      <c r="O236" s="1" t="s">
        <v>3687</v>
      </c>
      <c r="Q236"/>
      <c r="R236" s="70">
        <v>0</v>
      </c>
      <c r="S236" s="70">
        <v>0</v>
      </c>
      <c r="T236" s="70">
        <v>19.845802469999999</v>
      </c>
    </row>
    <row r="237" spans="1:20">
      <c r="A237" t="s">
        <v>2220</v>
      </c>
      <c r="D237" t="s">
        <v>115</v>
      </c>
      <c r="F237" t="s">
        <v>3712</v>
      </c>
      <c r="G237" s="1" t="s">
        <v>3694</v>
      </c>
      <c r="H237" s="1" t="s">
        <v>3239</v>
      </c>
      <c r="I237" s="1" t="s">
        <v>3713</v>
      </c>
      <c r="K237" s="1" t="s">
        <v>3800</v>
      </c>
      <c r="L237"/>
      <c r="M237">
        <v>7</v>
      </c>
      <c r="N237"/>
      <c r="O237" s="1" t="s">
        <v>3687</v>
      </c>
      <c r="Q237"/>
      <c r="R237" s="70">
        <v>0</v>
      </c>
      <c r="S237" s="70">
        <v>0</v>
      </c>
      <c r="T237" s="70">
        <v>29.43640366</v>
      </c>
    </row>
    <row r="238" spans="1:20">
      <c r="A238" t="s">
        <v>2220</v>
      </c>
      <c r="D238" t="s">
        <v>115</v>
      </c>
      <c r="F238" t="s">
        <v>3802</v>
      </c>
      <c r="G238" s="1" t="s">
        <v>3694</v>
      </c>
      <c r="H238" s="1" t="s">
        <v>3239</v>
      </c>
      <c r="I238" s="1" t="s">
        <v>3695</v>
      </c>
      <c r="K238" s="1" t="s">
        <v>3800</v>
      </c>
      <c r="L238"/>
      <c r="M238">
        <v>7</v>
      </c>
      <c r="N238"/>
      <c r="O238" s="1" t="s">
        <v>3687</v>
      </c>
      <c r="Q238"/>
      <c r="R238" s="70">
        <v>0</v>
      </c>
      <c r="S238" s="70">
        <v>0</v>
      </c>
      <c r="T238" s="70">
        <v>20.944974169999998</v>
      </c>
    </row>
    <row r="239" spans="1:20">
      <c r="A239" t="s">
        <v>2220</v>
      </c>
      <c r="D239" t="s">
        <v>115</v>
      </c>
      <c r="F239" t="s">
        <v>3802</v>
      </c>
      <c r="G239" s="1" t="s">
        <v>3694</v>
      </c>
      <c r="H239" s="1" t="s">
        <v>3239</v>
      </c>
      <c r="I239" s="1" t="s">
        <v>3695</v>
      </c>
      <c r="K239" s="1" t="s">
        <v>3800</v>
      </c>
      <c r="L239"/>
      <c r="M239">
        <v>7</v>
      </c>
      <c r="N239"/>
      <c r="O239" s="1" t="s">
        <v>3687</v>
      </c>
      <c r="Q239"/>
      <c r="R239" s="70">
        <v>0</v>
      </c>
      <c r="S239" s="70">
        <v>0</v>
      </c>
      <c r="T239" s="70">
        <v>34.385172709999999</v>
      </c>
    </row>
    <row r="240" spans="1:20">
      <c r="A240" t="s">
        <v>2220</v>
      </c>
      <c r="D240" t="s">
        <v>115</v>
      </c>
      <c r="F240" t="s">
        <v>3712</v>
      </c>
      <c r="G240" s="1" t="s">
        <v>3694</v>
      </c>
      <c r="H240" s="1" t="s">
        <v>3239</v>
      </c>
      <c r="I240" s="1" t="s">
        <v>3713</v>
      </c>
      <c r="K240" s="1" t="s">
        <v>3800</v>
      </c>
      <c r="L240"/>
      <c r="M240">
        <v>7</v>
      </c>
      <c r="N240"/>
      <c r="O240" s="1" t="s">
        <v>3687</v>
      </c>
      <c r="Q240"/>
      <c r="R240" s="70">
        <v>0</v>
      </c>
      <c r="S240" s="70">
        <v>0</v>
      </c>
      <c r="T240" s="70">
        <v>12.29232653</v>
      </c>
    </row>
    <row r="241" spans="1:20">
      <c r="A241" t="s">
        <v>2220</v>
      </c>
      <c r="D241" t="s">
        <v>115</v>
      </c>
      <c r="F241" t="s">
        <v>3712</v>
      </c>
      <c r="G241" s="1" t="s">
        <v>3694</v>
      </c>
      <c r="H241" s="1" t="s">
        <v>3239</v>
      </c>
      <c r="I241" s="1" t="s">
        <v>3713</v>
      </c>
      <c r="K241" s="1" t="s">
        <v>3800</v>
      </c>
      <c r="L241"/>
      <c r="M241">
        <v>7</v>
      </c>
      <c r="N241"/>
      <c r="O241" s="1" t="s">
        <v>3687</v>
      </c>
      <c r="Q241"/>
      <c r="R241" s="70">
        <v>0</v>
      </c>
      <c r="S241" s="70">
        <v>0</v>
      </c>
      <c r="T241" s="70">
        <v>22.969145170000001</v>
      </c>
    </row>
    <row r="242" spans="1:20">
      <c r="A242" t="s">
        <v>2220</v>
      </c>
      <c r="D242" t="s">
        <v>115</v>
      </c>
      <c r="F242" t="s">
        <v>3802</v>
      </c>
      <c r="G242" s="1" t="s">
        <v>3694</v>
      </c>
      <c r="H242" s="1" t="s">
        <v>3239</v>
      </c>
      <c r="I242" s="1" t="s">
        <v>3695</v>
      </c>
      <c r="K242" s="1" t="s">
        <v>3800</v>
      </c>
      <c r="L242"/>
      <c r="M242">
        <v>7</v>
      </c>
      <c r="N242"/>
      <c r="O242" s="1" t="s">
        <v>3687</v>
      </c>
      <c r="Q242"/>
      <c r="R242" s="70">
        <v>0</v>
      </c>
      <c r="S242" s="70">
        <v>0</v>
      </c>
      <c r="T242" s="70">
        <v>20.782646320000001</v>
      </c>
    </row>
    <row r="243" spans="1:20">
      <c r="A243" t="s">
        <v>2220</v>
      </c>
      <c r="D243" t="s">
        <v>115</v>
      </c>
      <c r="F243" t="s">
        <v>3802</v>
      </c>
      <c r="G243" s="1" t="s">
        <v>3694</v>
      </c>
      <c r="H243" s="1" t="s">
        <v>3239</v>
      </c>
      <c r="I243" s="1" t="s">
        <v>3695</v>
      </c>
      <c r="K243" s="1" t="s">
        <v>3800</v>
      </c>
      <c r="L243"/>
      <c r="M243">
        <v>7</v>
      </c>
      <c r="N243"/>
      <c r="O243" s="1" t="s">
        <v>3687</v>
      </c>
      <c r="Q243"/>
      <c r="R243" s="70">
        <v>0</v>
      </c>
      <c r="S243" s="70">
        <v>0</v>
      </c>
      <c r="T243" s="70">
        <v>31.183541569999999</v>
      </c>
    </row>
    <row r="244" spans="1:20">
      <c r="A244" t="s">
        <v>2220</v>
      </c>
      <c r="D244" t="s">
        <v>115</v>
      </c>
      <c r="F244" t="s">
        <v>3712</v>
      </c>
      <c r="G244" s="1" t="s">
        <v>3694</v>
      </c>
      <c r="H244" s="1" t="s">
        <v>3239</v>
      </c>
      <c r="I244" s="1" t="s">
        <v>3713</v>
      </c>
      <c r="K244" s="1" t="s">
        <v>3800</v>
      </c>
      <c r="L244"/>
      <c r="M244">
        <v>7</v>
      </c>
      <c r="N244"/>
      <c r="O244" s="1" t="s">
        <v>3687</v>
      </c>
      <c r="Q244"/>
      <c r="R244" s="70">
        <v>0</v>
      </c>
      <c r="S244" s="70">
        <v>0</v>
      </c>
      <c r="T244" s="70">
        <v>44.467205700000001</v>
      </c>
    </row>
    <row r="245" spans="1:20">
      <c r="A245" t="s">
        <v>2220</v>
      </c>
      <c r="D245" t="s">
        <v>115</v>
      </c>
      <c r="F245" t="s">
        <v>3712</v>
      </c>
      <c r="G245" s="1" t="s">
        <v>3694</v>
      </c>
      <c r="H245" s="1" t="s">
        <v>3239</v>
      </c>
      <c r="I245" s="1" t="s">
        <v>3713</v>
      </c>
      <c r="K245" s="1" t="s">
        <v>3800</v>
      </c>
      <c r="L245"/>
      <c r="M245">
        <v>7</v>
      </c>
      <c r="N245"/>
      <c r="O245" s="1" t="s">
        <v>3687</v>
      </c>
      <c r="Q245"/>
      <c r="R245" s="70">
        <v>0</v>
      </c>
      <c r="S245" s="70">
        <v>0</v>
      </c>
      <c r="T245" s="70">
        <v>47.049208610000001</v>
      </c>
    </row>
    <row r="246" spans="1:20">
      <c r="A246" t="s">
        <v>2220</v>
      </c>
      <c r="D246" t="s">
        <v>115</v>
      </c>
      <c r="F246" t="s">
        <v>3712</v>
      </c>
      <c r="G246" s="1" t="s">
        <v>3694</v>
      </c>
      <c r="H246" s="1" t="s">
        <v>3239</v>
      </c>
      <c r="I246" s="1" t="s">
        <v>3713</v>
      </c>
      <c r="K246" s="1" t="s">
        <v>3800</v>
      </c>
      <c r="L246"/>
      <c r="M246">
        <v>7</v>
      </c>
      <c r="N246"/>
      <c r="O246" s="1" t="s">
        <v>3687</v>
      </c>
      <c r="Q246"/>
      <c r="R246" s="70">
        <v>0</v>
      </c>
      <c r="S246" s="70">
        <v>0</v>
      </c>
      <c r="T246" s="70">
        <v>44.820108570000002</v>
      </c>
    </row>
    <row r="247" spans="1:20">
      <c r="A247" t="s">
        <v>2220</v>
      </c>
      <c r="D247" t="s">
        <v>115</v>
      </c>
      <c r="F247" t="s">
        <v>3712</v>
      </c>
      <c r="G247" s="1" t="s">
        <v>3694</v>
      </c>
      <c r="H247" s="1" t="s">
        <v>3239</v>
      </c>
      <c r="I247" s="1" t="s">
        <v>3713</v>
      </c>
      <c r="K247" s="1" t="s">
        <v>3800</v>
      </c>
      <c r="L247"/>
      <c r="M247">
        <v>7</v>
      </c>
      <c r="N247"/>
      <c r="O247" s="1" t="s">
        <v>3687</v>
      </c>
      <c r="Q247"/>
      <c r="R247" s="70">
        <v>0</v>
      </c>
      <c r="S247" s="70">
        <v>0</v>
      </c>
      <c r="T247" s="70">
        <v>69.261024180000007</v>
      </c>
    </row>
    <row r="248" spans="1:20">
      <c r="A248" t="s">
        <v>2220</v>
      </c>
      <c r="D248" t="s">
        <v>115</v>
      </c>
      <c r="F248" t="s">
        <v>3712</v>
      </c>
      <c r="G248" s="1" t="s">
        <v>3694</v>
      </c>
      <c r="H248" s="1" t="s">
        <v>3239</v>
      </c>
      <c r="I248" s="1" t="s">
        <v>3713</v>
      </c>
      <c r="K248" s="1" t="s">
        <v>3800</v>
      </c>
      <c r="L248"/>
      <c r="M248">
        <v>7</v>
      </c>
      <c r="N248"/>
      <c r="O248" s="1" t="s">
        <v>3687</v>
      </c>
      <c r="Q248"/>
      <c r="R248" s="70">
        <v>0</v>
      </c>
      <c r="S248" s="70">
        <v>0</v>
      </c>
      <c r="T248" s="70">
        <v>65.694551169999997</v>
      </c>
    </row>
    <row r="249" spans="1:20">
      <c r="A249" t="s">
        <v>2220</v>
      </c>
      <c r="D249" t="s">
        <v>115</v>
      </c>
      <c r="F249" t="s">
        <v>3712</v>
      </c>
      <c r="G249" s="1" t="s">
        <v>3694</v>
      </c>
      <c r="H249" s="1" t="s">
        <v>3239</v>
      </c>
      <c r="I249" s="1" t="s">
        <v>3713</v>
      </c>
      <c r="K249" s="1" t="s">
        <v>3800</v>
      </c>
      <c r="L249"/>
      <c r="M249">
        <v>7</v>
      </c>
      <c r="N249"/>
      <c r="O249" s="1" t="s">
        <v>3687</v>
      </c>
      <c r="Q249"/>
      <c r="R249" s="70">
        <v>0</v>
      </c>
      <c r="S249" s="70">
        <v>0</v>
      </c>
      <c r="T249" s="70">
        <v>51.960393529999997</v>
      </c>
    </row>
    <row r="250" spans="1:20">
      <c r="A250" t="s">
        <v>2220</v>
      </c>
      <c r="D250" t="s">
        <v>115</v>
      </c>
      <c r="F250" t="s">
        <v>3712</v>
      </c>
      <c r="G250" s="1" t="s">
        <v>3694</v>
      </c>
      <c r="H250" s="1" t="s">
        <v>3239</v>
      </c>
      <c r="I250" s="1" t="s">
        <v>3713</v>
      </c>
      <c r="K250" s="1" t="s">
        <v>3800</v>
      </c>
      <c r="L250"/>
      <c r="M250">
        <v>7</v>
      </c>
      <c r="N250"/>
      <c r="O250" s="1" t="s">
        <v>3687</v>
      </c>
      <c r="Q250"/>
      <c r="R250" s="70">
        <v>0</v>
      </c>
      <c r="S250" s="70">
        <v>0</v>
      </c>
      <c r="T250" s="70">
        <v>39.916696229999999</v>
      </c>
    </row>
    <row r="251" spans="1:20">
      <c r="A251" t="s">
        <v>2220</v>
      </c>
      <c r="D251" t="s">
        <v>115</v>
      </c>
      <c r="F251" t="s">
        <v>3712</v>
      </c>
      <c r="G251" s="1" t="s">
        <v>3694</v>
      </c>
      <c r="H251" s="1" t="s">
        <v>3239</v>
      </c>
      <c r="I251" s="1" t="s">
        <v>3713</v>
      </c>
      <c r="K251" s="1" t="s">
        <v>3800</v>
      </c>
      <c r="L251"/>
      <c r="M251">
        <v>7</v>
      </c>
      <c r="N251"/>
      <c r="O251" s="1" t="s">
        <v>3687</v>
      </c>
      <c r="Q251"/>
      <c r="R251" s="70">
        <v>0</v>
      </c>
      <c r="S251" s="70">
        <v>0</v>
      </c>
      <c r="T251" s="70">
        <v>68.256585970000003</v>
      </c>
    </row>
    <row r="252" spans="1:20">
      <c r="A252" t="s">
        <v>2220</v>
      </c>
      <c r="D252" t="s">
        <v>115</v>
      </c>
      <c r="F252" t="s">
        <v>3712</v>
      </c>
      <c r="G252" s="1" t="s">
        <v>3694</v>
      </c>
      <c r="H252" s="1" t="s">
        <v>3239</v>
      </c>
      <c r="I252" s="1" t="s">
        <v>3713</v>
      </c>
      <c r="K252" s="1" t="s">
        <v>3800</v>
      </c>
      <c r="L252"/>
      <c r="M252">
        <v>7</v>
      </c>
      <c r="N252"/>
      <c r="O252" s="1" t="s">
        <v>3687</v>
      </c>
      <c r="Q252"/>
      <c r="R252" s="70">
        <v>0</v>
      </c>
      <c r="S252" s="70">
        <v>0</v>
      </c>
      <c r="T252" s="70">
        <v>73.106538749999999</v>
      </c>
    </row>
    <row r="253" spans="1:20">
      <c r="A253" t="s">
        <v>2220</v>
      </c>
      <c r="D253" t="s">
        <v>115</v>
      </c>
      <c r="F253" t="s">
        <v>3712</v>
      </c>
      <c r="G253" s="1" t="s">
        <v>3694</v>
      </c>
      <c r="H253" s="1" t="s">
        <v>3239</v>
      </c>
      <c r="I253" s="1" t="s">
        <v>3713</v>
      </c>
      <c r="K253" s="1" t="s">
        <v>3800</v>
      </c>
      <c r="L253"/>
      <c r="M253">
        <v>7</v>
      </c>
      <c r="N253"/>
      <c r="O253" s="1" t="s">
        <v>3687</v>
      </c>
      <c r="Q253"/>
      <c r="R253" s="70">
        <v>0</v>
      </c>
      <c r="S253" s="70">
        <v>0</v>
      </c>
      <c r="T253" s="70">
        <v>64.697315950000004</v>
      </c>
    </row>
    <row r="254" spans="1:20">
      <c r="A254" t="s">
        <v>2220</v>
      </c>
      <c r="D254" t="s">
        <v>115</v>
      </c>
      <c r="F254" t="s">
        <v>3802</v>
      </c>
      <c r="G254" s="1" t="s">
        <v>3694</v>
      </c>
      <c r="H254" s="1" t="s">
        <v>3239</v>
      </c>
      <c r="I254" s="1" t="s">
        <v>3695</v>
      </c>
      <c r="K254" s="1" t="s">
        <v>3800</v>
      </c>
      <c r="L254"/>
      <c r="M254">
        <v>7</v>
      </c>
      <c r="N254"/>
      <c r="O254" s="1" t="s">
        <v>3687</v>
      </c>
      <c r="Q254"/>
      <c r="R254" s="70">
        <v>0</v>
      </c>
      <c r="S254" s="70">
        <v>0</v>
      </c>
      <c r="T254" s="70">
        <v>38.910839289999998</v>
      </c>
    </row>
    <row r="255" spans="1:20">
      <c r="A255" t="s">
        <v>2220</v>
      </c>
      <c r="D255" t="s">
        <v>115</v>
      </c>
      <c r="F255" t="s">
        <v>3802</v>
      </c>
      <c r="G255" s="1" t="s">
        <v>3694</v>
      </c>
      <c r="H255" s="1" t="s">
        <v>3239</v>
      </c>
      <c r="I255" s="1" t="s">
        <v>3695</v>
      </c>
      <c r="K255" s="1" t="s">
        <v>3800</v>
      </c>
      <c r="L255"/>
      <c r="M255">
        <v>7</v>
      </c>
      <c r="N255"/>
      <c r="O255" s="1" t="s">
        <v>3687</v>
      </c>
      <c r="Q255"/>
      <c r="R255" s="70">
        <v>0</v>
      </c>
      <c r="S255" s="70">
        <v>0</v>
      </c>
      <c r="T255" s="70">
        <v>37.48327081</v>
      </c>
    </row>
    <row r="256" spans="1:20">
      <c r="A256" t="s">
        <v>2220</v>
      </c>
      <c r="D256" t="s">
        <v>115</v>
      </c>
      <c r="F256" t="s">
        <v>3802</v>
      </c>
      <c r="G256" s="1" t="s">
        <v>3694</v>
      </c>
      <c r="H256" s="1" t="s">
        <v>3239</v>
      </c>
      <c r="I256" s="1" t="s">
        <v>3695</v>
      </c>
      <c r="K256" s="1" t="s">
        <v>3800</v>
      </c>
      <c r="L256"/>
      <c r="M256">
        <v>7</v>
      </c>
      <c r="N256"/>
      <c r="O256" s="1" t="s">
        <v>3687</v>
      </c>
      <c r="Q256"/>
      <c r="R256" s="70">
        <v>0</v>
      </c>
      <c r="S256" s="70">
        <v>0</v>
      </c>
      <c r="T256" s="70">
        <v>59.200511089999999</v>
      </c>
    </row>
    <row r="257" spans="1:20">
      <c r="A257" t="s">
        <v>2220</v>
      </c>
      <c r="D257" t="s">
        <v>115</v>
      </c>
      <c r="F257" t="s">
        <v>3802</v>
      </c>
      <c r="G257" s="1" t="s">
        <v>3694</v>
      </c>
      <c r="H257" s="1" t="s">
        <v>3239</v>
      </c>
      <c r="I257" s="1" t="s">
        <v>3695</v>
      </c>
      <c r="K257" s="1" t="s">
        <v>3800</v>
      </c>
      <c r="L257"/>
      <c r="M257">
        <v>7</v>
      </c>
      <c r="N257"/>
      <c r="O257" s="1" t="s">
        <v>3687</v>
      </c>
      <c r="Q257"/>
      <c r="R257" s="70">
        <v>0</v>
      </c>
      <c r="S257" s="70">
        <v>0</v>
      </c>
      <c r="T257" s="70">
        <v>35.747897680000001</v>
      </c>
    </row>
    <row r="258" spans="1:20">
      <c r="A258" t="s">
        <v>2220</v>
      </c>
      <c r="D258" t="s">
        <v>115</v>
      </c>
      <c r="F258" t="s">
        <v>3802</v>
      </c>
      <c r="G258" s="1" t="s">
        <v>3694</v>
      </c>
      <c r="H258" s="1" t="s">
        <v>3239</v>
      </c>
      <c r="I258" s="1" t="s">
        <v>3695</v>
      </c>
      <c r="K258" s="1" t="s">
        <v>3800</v>
      </c>
      <c r="L258"/>
      <c r="M258">
        <v>7</v>
      </c>
      <c r="N258"/>
      <c r="O258" s="1" t="s">
        <v>3687</v>
      </c>
      <c r="Q258"/>
      <c r="R258" s="70">
        <v>0</v>
      </c>
      <c r="S258" s="70">
        <v>0</v>
      </c>
      <c r="T258" s="70">
        <v>60.963214860000001</v>
      </c>
    </row>
    <row r="259" spans="1:20">
      <c r="A259" t="s">
        <v>2220</v>
      </c>
      <c r="D259" t="s">
        <v>115</v>
      </c>
      <c r="F259" t="s">
        <v>3802</v>
      </c>
      <c r="G259" s="1" t="s">
        <v>3694</v>
      </c>
      <c r="H259" s="1" t="s">
        <v>3239</v>
      </c>
      <c r="I259" s="1" t="s">
        <v>3695</v>
      </c>
      <c r="K259" s="1" t="s">
        <v>3800</v>
      </c>
      <c r="L259"/>
      <c r="M259">
        <v>7</v>
      </c>
      <c r="N259"/>
      <c r="O259" s="1" t="s">
        <v>3687</v>
      </c>
      <c r="Q259"/>
      <c r="R259" s="70">
        <v>0</v>
      </c>
      <c r="S259" s="70">
        <v>0</v>
      </c>
      <c r="T259" s="70">
        <v>68.040415789999997</v>
      </c>
    </row>
    <row r="260" spans="1:20">
      <c r="A260" t="s">
        <v>2220</v>
      </c>
      <c r="D260" t="s">
        <v>115</v>
      </c>
      <c r="F260" t="s">
        <v>3802</v>
      </c>
      <c r="G260" s="1" t="s">
        <v>3694</v>
      </c>
      <c r="H260" s="1" t="s">
        <v>3239</v>
      </c>
      <c r="I260" s="1" t="s">
        <v>3695</v>
      </c>
      <c r="K260" s="1" t="s">
        <v>3800</v>
      </c>
      <c r="L260"/>
      <c r="M260">
        <v>7</v>
      </c>
      <c r="N260"/>
      <c r="O260" s="1" t="s">
        <v>3687</v>
      </c>
      <c r="Q260"/>
      <c r="R260" s="70">
        <v>0</v>
      </c>
      <c r="S260" s="70">
        <v>0</v>
      </c>
      <c r="T260" s="70">
        <v>40.601107460000001</v>
      </c>
    </row>
    <row r="261" spans="1:20">
      <c r="A261" t="s">
        <v>2220</v>
      </c>
      <c r="D261" t="s">
        <v>115</v>
      </c>
      <c r="F261" t="s">
        <v>3802</v>
      </c>
      <c r="G261" s="1" t="s">
        <v>3694</v>
      </c>
      <c r="H261" s="1" t="s">
        <v>3239</v>
      </c>
      <c r="I261" s="1" t="s">
        <v>3695</v>
      </c>
      <c r="K261" s="1" t="s">
        <v>3800</v>
      </c>
      <c r="L261"/>
      <c r="M261">
        <v>7</v>
      </c>
      <c r="N261"/>
      <c r="O261" s="1" t="s">
        <v>3687</v>
      </c>
      <c r="Q261"/>
      <c r="R261" s="70">
        <v>0</v>
      </c>
      <c r="S261" s="70">
        <v>0</v>
      </c>
      <c r="T261" s="70">
        <v>52.216972980000001</v>
      </c>
    </row>
    <row r="262" spans="1:20">
      <c r="A262" t="s">
        <v>2220</v>
      </c>
      <c r="D262" t="s">
        <v>115</v>
      </c>
      <c r="F262" t="s">
        <v>3802</v>
      </c>
      <c r="G262" s="1" t="s">
        <v>3694</v>
      </c>
      <c r="H262" s="1" t="s">
        <v>3239</v>
      </c>
      <c r="I262" s="1" t="s">
        <v>3695</v>
      </c>
      <c r="K262" s="1" t="s">
        <v>3800</v>
      </c>
      <c r="L262"/>
      <c r="M262">
        <v>7</v>
      </c>
      <c r="N262"/>
      <c r="O262" s="1" t="s">
        <v>3687</v>
      </c>
      <c r="Q262"/>
      <c r="R262" s="70">
        <v>0</v>
      </c>
      <c r="S262" s="70">
        <v>0</v>
      </c>
      <c r="T262" s="70">
        <v>39.889822979999998</v>
      </c>
    </row>
    <row r="263" spans="1:20">
      <c r="A263" t="s">
        <v>2220</v>
      </c>
      <c r="D263" t="s">
        <v>115</v>
      </c>
      <c r="F263" t="s">
        <v>3802</v>
      </c>
      <c r="G263" s="1" t="s">
        <v>3694</v>
      </c>
      <c r="H263" s="1" t="s">
        <v>3239</v>
      </c>
      <c r="I263" s="1" t="s">
        <v>3695</v>
      </c>
      <c r="K263" s="1" t="s">
        <v>3800</v>
      </c>
      <c r="L263"/>
      <c r="M263">
        <v>7</v>
      </c>
      <c r="N263"/>
      <c r="O263" s="1" t="s">
        <v>3687</v>
      </c>
      <c r="Q263"/>
      <c r="R263" s="70">
        <v>0</v>
      </c>
      <c r="S263" s="70">
        <v>0</v>
      </c>
      <c r="T263" s="70">
        <v>57.830118380000002</v>
      </c>
    </row>
    <row r="264" spans="1:20">
      <c r="A264" t="s">
        <v>2220</v>
      </c>
      <c r="D264" t="s">
        <v>115</v>
      </c>
      <c r="F264" t="s">
        <v>3712</v>
      </c>
      <c r="G264" s="1" t="s">
        <v>3694</v>
      </c>
      <c r="H264" s="1" t="s">
        <v>3239</v>
      </c>
      <c r="I264" s="1" t="s">
        <v>3713</v>
      </c>
      <c r="K264" s="1" t="s">
        <v>3800</v>
      </c>
      <c r="L264"/>
      <c r="M264">
        <v>7</v>
      </c>
      <c r="N264"/>
      <c r="O264" s="1" t="s">
        <v>3687</v>
      </c>
      <c r="Q264"/>
      <c r="R264" s="70">
        <v>0</v>
      </c>
      <c r="S264" s="70">
        <v>0</v>
      </c>
      <c r="T264" s="70">
        <v>58.223506950000001</v>
      </c>
    </row>
    <row r="265" spans="1:20">
      <c r="A265" t="s">
        <v>2220</v>
      </c>
      <c r="D265" t="s">
        <v>115</v>
      </c>
      <c r="F265" t="s">
        <v>3712</v>
      </c>
      <c r="G265" s="1" t="s">
        <v>3694</v>
      </c>
      <c r="H265" s="1" t="s">
        <v>3239</v>
      </c>
      <c r="I265" s="1" t="s">
        <v>3713</v>
      </c>
      <c r="K265" s="1" t="s">
        <v>3800</v>
      </c>
      <c r="L265"/>
      <c r="M265">
        <v>7</v>
      </c>
      <c r="N265"/>
      <c r="O265" s="1" t="s">
        <v>3687</v>
      </c>
      <c r="Q265"/>
      <c r="R265" s="70">
        <v>0</v>
      </c>
      <c r="S265" s="70">
        <v>0</v>
      </c>
      <c r="T265" s="70">
        <v>47.865316059999998</v>
      </c>
    </row>
    <row r="266" spans="1:20">
      <c r="A266" t="s">
        <v>2220</v>
      </c>
      <c r="D266" t="s">
        <v>115</v>
      </c>
      <c r="F266" t="s">
        <v>3802</v>
      </c>
      <c r="G266" s="1" t="s">
        <v>3694</v>
      </c>
      <c r="H266" s="1" t="s">
        <v>3239</v>
      </c>
      <c r="I266" s="1" t="s">
        <v>3695</v>
      </c>
      <c r="K266" s="1" t="s">
        <v>3800</v>
      </c>
      <c r="L266"/>
      <c r="M266">
        <v>7</v>
      </c>
      <c r="N266"/>
      <c r="O266" s="1" t="s">
        <v>3687</v>
      </c>
      <c r="Q266"/>
      <c r="R266" s="70">
        <v>0</v>
      </c>
      <c r="S266" s="70">
        <v>0</v>
      </c>
      <c r="T266" s="70">
        <v>60.957890300000003</v>
      </c>
    </row>
    <row r="267" spans="1:20">
      <c r="A267" t="s">
        <v>2220</v>
      </c>
      <c r="D267" t="s">
        <v>115</v>
      </c>
      <c r="F267" t="s">
        <v>3802</v>
      </c>
      <c r="G267" s="1" t="s">
        <v>3694</v>
      </c>
      <c r="H267" s="1" t="s">
        <v>3239</v>
      </c>
      <c r="I267" s="1" t="s">
        <v>3695</v>
      </c>
      <c r="K267" s="1" t="s">
        <v>3800</v>
      </c>
      <c r="L267"/>
      <c r="M267">
        <v>7</v>
      </c>
      <c r="N267"/>
      <c r="O267" s="1" t="s">
        <v>3687</v>
      </c>
      <c r="Q267"/>
      <c r="R267" s="70">
        <v>0</v>
      </c>
      <c r="S267" s="70">
        <v>0</v>
      </c>
      <c r="T267" s="70">
        <v>41.494234910000003</v>
      </c>
    </row>
    <row r="268" spans="1:20">
      <c r="A268" t="s">
        <v>2220</v>
      </c>
      <c r="D268" t="s">
        <v>115</v>
      </c>
      <c r="F268" t="s">
        <v>3712</v>
      </c>
      <c r="G268" s="1" t="s">
        <v>3694</v>
      </c>
      <c r="H268" s="1" t="s">
        <v>3239</v>
      </c>
      <c r="I268" s="1" t="s">
        <v>3713</v>
      </c>
      <c r="K268" s="1" t="s">
        <v>3800</v>
      </c>
      <c r="L268"/>
      <c r="M268">
        <v>7</v>
      </c>
      <c r="N268"/>
      <c r="O268" s="1" t="s">
        <v>3687</v>
      </c>
      <c r="Q268"/>
      <c r="R268" s="70">
        <v>0</v>
      </c>
      <c r="S268" s="70">
        <v>0</v>
      </c>
      <c r="T268" s="70">
        <v>33.381777460000002</v>
      </c>
    </row>
    <row r="269" spans="1:20">
      <c r="A269" t="s">
        <v>2220</v>
      </c>
      <c r="D269" t="s">
        <v>115</v>
      </c>
      <c r="F269" t="s">
        <v>3712</v>
      </c>
      <c r="G269" s="1" t="s">
        <v>3694</v>
      </c>
      <c r="H269" s="1" t="s">
        <v>3239</v>
      </c>
      <c r="I269" s="1" t="s">
        <v>3713</v>
      </c>
      <c r="K269" s="1" t="s">
        <v>3800</v>
      </c>
      <c r="L269"/>
      <c r="M269">
        <v>7</v>
      </c>
      <c r="N269"/>
      <c r="O269" s="1" t="s">
        <v>3687</v>
      </c>
      <c r="Q269"/>
      <c r="R269" s="70">
        <v>0</v>
      </c>
      <c r="S269" s="70">
        <v>0</v>
      </c>
      <c r="T269" s="70">
        <v>38.430063220000001</v>
      </c>
    </row>
    <row r="270" spans="1:20">
      <c r="A270" t="s">
        <v>2220</v>
      </c>
      <c r="D270" t="s">
        <v>115</v>
      </c>
      <c r="F270" t="s">
        <v>3802</v>
      </c>
      <c r="G270" s="1" t="s">
        <v>3694</v>
      </c>
      <c r="H270" s="1" t="s">
        <v>3239</v>
      </c>
      <c r="I270" s="1" t="s">
        <v>3695</v>
      </c>
      <c r="K270" s="1" t="s">
        <v>3800</v>
      </c>
      <c r="L270"/>
      <c r="M270">
        <v>7</v>
      </c>
      <c r="N270"/>
      <c r="O270" s="1" t="s">
        <v>3687</v>
      </c>
      <c r="Q270"/>
      <c r="R270" s="70">
        <v>0</v>
      </c>
      <c r="S270" s="70">
        <v>0</v>
      </c>
      <c r="T270" s="70">
        <v>62.943497929999999</v>
      </c>
    </row>
    <row r="271" spans="1:20">
      <c r="A271" t="s">
        <v>2220</v>
      </c>
      <c r="D271" t="s">
        <v>115</v>
      </c>
      <c r="F271" t="s">
        <v>3422</v>
      </c>
      <c r="G271" s="1" t="s">
        <v>3694</v>
      </c>
      <c r="H271" s="1" t="s">
        <v>3239</v>
      </c>
      <c r="I271" s="1" t="s">
        <v>3713</v>
      </c>
      <c r="K271" s="1" t="s">
        <v>3822</v>
      </c>
      <c r="L271"/>
      <c r="M271">
        <v>7</v>
      </c>
      <c r="N271"/>
      <c r="O271" s="1" t="s">
        <v>3687</v>
      </c>
      <c r="Q271"/>
      <c r="R271" s="70">
        <v>0</v>
      </c>
      <c r="S271" s="70">
        <v>0</v>
      </c>
      <c r="T271" s="70">
        <v>24.080045940000002</v>
      </c>
    </row>
    <row r="272" spans="1:20">
      <c r="A272" t="s">
        <v>2220</v>
      </c>
      <c r="D272" t="s">
        <v>115</v>
      </c>
      <c r="F272" t="s">
        <v>3422</v>
      </c>
      <c r="G272" s="1" t="s">
        <v>3694</v>
      </c>
      <c r="H272" s="1" t="s">
        <v>3239</v>
      </c>
      <c r="I272" s="1" t="s">
        <v>3713</v>
      </c>
      <c r="K272" s="1" t="s">
        <v>3822</v>
      </c>
      <c r="L272"/>
      <c r="M272">
        <v>7</v>
      </c>
      <c r="N272"/>
      <c r="O272" s="1" t="s">
        <v>3687</v>
      </c>
      <c r="Q272"/>
      <c r="R272" s="70">
        <v>0</v>
      </c>
      <c r="S272" s="70">
        <v>0</v>
      </c>
      <c r="T272" s="70">
        <v>54.51</v>
      </c>
    </row>
    <row r="273" spans="1:20">
      <c r="A273" t="s">
        <v>2220</v>
      </c>
      <c r="D273" t="s">
        <v>115</v>
      </c>
      <c r="F273" t="s">
        <v>3710</v>
      </c>
      <c r="G273" s="1" t="s">
        <v>3694</v>
      </c>
      <c r="H273" s="1" t="s">
        <v>3240</v>
      </c>
      <c r="I273" s="1" t="s">
        <v>3711</v>
      </c>
      <c r="K273" s="1" t="s">
        <v>3702</v>
      </c>
      <c r="L273"/>
      <c r="M273">
        <v>7</v>
      </c>
      <c r="N273"/>
      <c r="O273" s="1" t="s">
        <v>3687</v>
      </c>
      <c r="Q273"/>
      <c r="R273" s="70">
        <v>0</v>
      </c>
      <c r="S273" s="70">
        <v>0.130660462</v>
      </c>
      <c r="T273" s="70">
        <v>24.202613209999999</v>
      </c>
    </row>
    <row r="274" spans="1:20">
      <c r="A274" t="s">
        <v>2220</v>
      </c>
      <c r="D274" t="s">
        <v>115</v>
      </c>
      <c r="F274" t="s">
        <v>3710</v>
      </c>
      <c r="G274" s="1" t="s">
        <v>3694</v>
      </c>
      <c r="H274" s="1" t="s">
        <v>3240</v>
      </c>
      <c r="I274" s="1" t="s">
        <v>3711</v>
      </c>
      <c r="K274" s="1" t="s">
        <v>3702</v>
      </c>
      <c r="L274"/>
      <c r="M274">
        <v>7</v>
      </c>
      <c r="N274"/>
      <c r="O274" s="1" t="s">
        <v>3687</v>
      </c>
      <c r="Q274"/>
      <c r="R274" s="70">
        <v>0</v>
      </c>
      <c r="S274" s="70">
        <v>7.93109E-3</v>
      </c>
      <c r="T274" s="70">
        <v>1.469098622</v>
      </c>
    </row>
    <row r="275" spans="1:20">
      <c r="A275" t="s">
        <v>2220</v>
      </c>
      <c r="D275" t="s">
        <v>115</v>
      </c>
      <c r="F275" t="s">
        <v>3744</v>
      </c>
      <c r="G275" s="1" t="s">
        <v>3694</v>
      </c>
      <c r="H275" s="1" t="s">
        <v>3240</v>
      </c>
      <c r="I275" s="1" t="s">
        <v>3711</v>
      </c>
      <c r="K275" s="1" t="s">
        <v>3745</v>
      </c>
      <c r="L275"/>
      <c r="M275">
        <v>7</v>
      </c>
      <c r="N275"/>
      <c r="O275" s="1" t="s">
        <v>3687</v>
      </c>
      <c r="Q275"/>
      <c r="R275" s="70">
        <v>0</v>
      </c>
      <c r="S275" s="70">
        <v>0</v>
      </c>
      <c r="T275" s="70">
        <v>28.07</v>
      </c>
    </row>
    <row r="276" spans="1:20">
      <c r="A276" t="s">
        <v>2220</v>
      </c>
      <c r="D276" t="s">
        <v>115</v>
      </c>
      <c r="F276" t="s">
        <v>3744</v>
      </c>
      <c r="G276" s="1" t="s">
        <v>3694</v>
      </c>
      <c r="H276" s="1" t="s">
        <v>3240</v>
      </c>
      <c r="I276" s="1" t="s">
        <v>3711</v>
      </c>
      <c r="K276" s="1" t="s">
        <v>3745</v>
      </c>
      <c r="L276"/>
      <c r="M276">
        <v>7</v>
      </c>
      <c r="N276"/>
      <c r="O276" s="1" t="s">
        <v>3687</v>
      </c>
      <c r="Q276"/>
      <c r="R276" s="70">
        <v>0</v>
      </c>
      <c r="S276" s="70">
        <v>0</v>
      </c>
      <c r="T276" s="70">
        <v>23.48</v>
      </c>
    </row>
    <row r="277" spans="1:20">
      <c r="A277" t="s">
        <v>2220</v>
      </c>
      <c r="D277" t="s">
        <v>115</v>
      </c>
      <c r="F277" t="s">
        <v>3744</v>
      </c>
      <c r="G277" s="1" t="s">
        <v>3694</v>
      </c>
      <c r="H277" s="1" t="s">
        <v>3240</v>
      </c>
      <c r="I277" s="1" t="s">
        <v>3711</v>
      </c>
      <c r="K277" s="1" t="s">
        <v>3745</v>
      </c>
      <c r="L277"/>
      <c r="M277">
        <v>7</v>
      </c>
      <c r="N277"/>
      <c r="O277" s="1" t="s">
        <v>3687</v>
      </c>
      <c r="Q277"/>
      <c r="R277" s="70">
        <v>0</v>
      </c>
      <c r="S277" s="70">
        <v>0</v>
      </c>
      <c r="T277" s="70">
        <v>26.35</v>
      </c>
    </row>
    <row r="278" spans="1:20">
      <c r="A278" t="s">
        <v>2220</v>
      </c>
      <c r="D278" t="s">
        <v>115</v>
      </c>
      <c r="F278" t="s">
        <v>3744</v>
      </c>
      <c r="G278" s="1" t="s">
        <v>3694</v>
      </c>
      <c r="H278" s="1" t="s">
        <v>3240</v>
      </c>
      <c r="I278" s="1" t="s">
        <v>3711</v>
      </c>
      <c r="K278" s="1" t="s">
        <v>3745</v>
      </c>
      <c r="L278"/>
      <c r="M278">
        <v>7</v>
      </c>
      <c r="N278"/>
      <c r="O278" s="1" t="s">
        <v>3687</v>
      </c>
      <c r="Q278"/>
      <c r="R278" s="70">
        <v>0</v>
      </c>
      <c r="S278" s="70">
        <v>0</v>
      </c>
      <c r="T278" s="70">
        <v>18.2</v>
      </c>
    </row>
    <row r="279" spans="1:20">
      <c r="A279" t="s">
        <v>2220</v>
      </c>
      <c r="D279" t="s">
        <v>115</v>
      </c>
      <c r="F279" t="s">
        <v>3744</v>
      </c>
      <c r="G279" s="1" t="s">
        <v>3694</v>
      </c>
      <c r="H279" s="1" t="s">
        <v>3240</v>
      </c>
      <c r="I279" s="1" t="s">
        <v>3711</v>
      </c>
      <c r="K279" s="1" t="s">
        <v>3745</v>
      </c>
      <c r="L279"/>
      <c r="M279">
        <v>7</v>
      </c>
      <c r="N279"/>
      <c r="O279" s="1" t="s">
        <v>3687</v>
      </c>
      <c r="Q279"/>
      <c r="R279" s="70">
        <v>0</v>
      </c>
      <c r="S279" s="70">
        <v>0</v>
      </c>
      <c r="T279" s="70">
        <v>18.86</v>
      </c>
    </row>
    <row r="280" spans="1:20">
      <c r="A280" t="s">
        <v>2220</v>
      </c>
      <c r="D280" t="s">
        <v>115</v>
      </c>
      <c r="F280" t="s">
        <v>3744</v>
      </c>
      <c r="G280" s="1" t="s">
        <v>3694</v>
      </c>
      <c r="H280" s="1" t="s">
        <v>3240</v>
      </c>
      <c r="I280" s="1" t="s">
        <v>3711</v>
      </c>
      <c r="K280" s="1" t="s">
        <v>3745</v>
      </c>
      <c r="L280"/>
      <c r="M280">
        <v>7</v>
      </c>
      <c r="N280"/>
      <c r="O280" s="1" t="s">
        <v>3687</v>
      </c>
      <c r="Q280"/>
      <c r="R280" s="70">
        <v>0</v>
      </c>
      <c r="S280" s="70">
        <v>0</v>
      </c>
      <c r="T280" s="70">
        <v>20.48</v>
      </c>
    </row>
    <row r="281" spans="1:20">
      <c r="A281" t="s">
        <v>2220</v>
      </c>
      <c r="D281" t="s">
        <v>115</v>
      </c>
      <c r="F281" t="s">
        <v>3744</v>
      </c>
      <c r="G281" s="1" t="s">
        <v>3694</v>
      </c>
      <c r="H281" s="1" t="s">
        <v>3240</v>
      </c>
      <c r="I281" s="1" t="s">
        <v>3711</v>
      </c>
      <c r="K281" s="1" t="s">
        <v>3745</v>
      </c>
      <c r="L281"/>
      <c r="M281">
        <v>7</v>
      </c>
      <c r="N281"/>
      <c r="O281" s="1" t="s">
        <v>3687</v>
      </c>
      <c r="Q281"/>
      <c r="R281" s="70">
        <v>0</v>
      </c>
      <c r="S281" s="70">
        <v>0</v>
      </c>
      <c r="T281" s="70">
        <v>17.920000000000002</v>
      </c>
    </row>
    <row r="282" spans="1:20">
      <c r="A282" t="s">
        <v>2220</v>
      </c>
      <c r="D282" t="s">
        <v>115</v>
      </c>
      <c r="F282" t="s">
        <v>3744</v>
      </c>
      <c r="G282" s="1" t="s">
        <v>3694</v>
      </c>
      <c r="H282" s="1" t="s">
        <v>3240</v>
      </c>
      <c r="I282" s="1" t="s">
        <v>3711</v>
      </c>
      <c r="K282" s="1" t="s">
        <v>3745</v>
      </c>
      <c r="L282"/>
      <c r="M282">
        <v>7</v>
      </c>
      <c r="N282"/>
      <c r="O282" s="1" t="s">
        <v>3687</v>
      </c>
      <c r="Q282"/>
      <c r="R282" s="70">
        <v>0</v>
      </c>
      <c r="S282" s="70">
        <v>0</v>
      </c>
      <c r="T282" s="70">
        <v>16.3</v>
      </c>
    </row>
    <row r="283" spans="1:20">
      <c r="A283" t="s">
        <v>2220</v>
      </c>
      <c r="D283" t="s">
        <v>115</v>
      </c>
      <c r="F283" t="s">
        <v>3744</v>
      </c>
      <c r="G283" s="1" t="s">
        <v>3694</v>
      </c>
      <c r="H283" s="1" t="s">
        <v>3240</v>
      </c>
      <c r="I283" s="1" t="s">
        <v>3711</v>
      </c>
      <c r="K283" s="1" t="s">
        <v>3745</v>
      </c>
      <c r="L283"/>
      <c r="M283">
        <v>7</v>
      </c>
      <c r="N283"/>
      <c r="O283" s="1" t="s">
        <v>3687</v>
      </c>
      <c r="Q283"/>
      <c r="R283" s="70">
        <v>0</v>
      </c>
      <c r="S283" s="70">
        <v>0</v>
      </c>
      <c r="T283" s="70">
        <v>18.04</v>
      </c>
    </row>
    <row r="284" spans="1:20">
      <c r="A284" t="s">
        <v>2220</v>
      </c>
      <c r="D284" t="s">
        <v>115</v>
      </c>
      <c r="F284" t="s">
        <v>3823</v>
      </c>
      <c r="G284" s="1" t="s">
        <v>3694</v>
      </c>
      <c r="H284" s="1" t="s">
        <v>3240</v>
      </c>
      <c r="I284" s="1" t="s">
        <v>3711</v>
      </c>
      <c r="K284" s="1" t="s">
        <v>3822</v>
      </c>
      <c r="L284"/>
      <c r="M284">
        <v>7</v>
      </c>
      <c r="N284"/>
      <c r="O284" s="1" t="s">
        <v>3687</v>
      </c>
      <c r="Q284"/>
      <c r="R284" s="70">
        <v>0</v>
      </c>
      <c r="S284" s="70">
        <v>0</v>
      </c>
      <c r="T284" s="70">
        <v>43.884689420000001</v>
      </c>
    </row>
    <row r="285" spans="1:20">
      <c r="A285" t="s">
        <v>2220</v>
      </c>
      <c r="D285" t="s">
        <v>115</v>
      </c>
      <c r="F285" t="s">
        <v>3823</v>
      </c>
      <c r="G285" s="1" t="s">
        <v>3694</v>
      </c>
      <c r="H285" s="1" t="s">
        <v>3240</v>
      </c>
      <c r="I285" s="1" t="s">
        <v>3711</v>
      </c>
      <c r="K285" s="1" t="s">
        <v>3822</v>
      </c>
      <c r="L285"/>
      <c r="M285">
        <v>7</v>
      </c>
      <c r="N285"/>
      <c r="O285" s="1" t="s">
        <v>3687</v>
      </c>
      <c r="Q285"/>
      <c r="R285" s="70">
        <v>0</v>
      </c>
      <c r="S285" s="70">
        <v>0</v>
      </c>
      <c r="T285" s="70">
        <v>93.47</v>
      </c>
    </row>
    <row r="286" spans="1:20">
      <c r="A286" t="s">
        <v>2220</v>
      </c>
      <c r="D286" t="s">
        <v>115</v>
      </c>
      <c r="F286" t="s">
        <v>3716</v>
      </c>
      <c r="G286" s="1" t="s">
        <v>3717</v>
      </c>
      <c r="H286" s="1" t="s">
        <v>3243</v>
      </c>
      <c r="I286" s="1" t="s">
        <v>3718</v>
      </c>
      <c r="K286" s="1" t="s">
        <v>3702</v>
      </c>
      <c r="L286"/>
      <c r="M286">
        <v>7</v>
      </c>
      <c r="N286"/>
      <c r="O286" s="1" t="s">
        <v>3687</v>
      </c>
      <c r="Q286"/>
      <c r="R286" s="70">
        <v>4.5215500200000003</v>
      </c>
      <c r="S286" s="70">
        <v>12.78173191</v>
      </c>
      <c r="T286" s="70">
        <v>8.8533016999999994</v>
      </c>
    </row>
    <row r="287" spans="1:20">
      <c r="A287" t="s">
        <v>2220</v>
      </c>
      <c r="D287" t="s">
        <v>115</v>
      </c>
      <c r="F287" t="s">
        <v>3719</v>
      </c>
      <c r="G287" s="1" t="s">
        <v>3717</v>
      </c>
      <c r="H287" s="1" t="s">
        <v>3243</v>
      </c>
      <c r="I287" s="1" t="s">
        <v>3720</v>
      </c>
      <c r="K287" s="1" t="s">
        <v>3702</v>
      </c>
      <c r="L287"/>
      <c r="M287">
        <v>7</v>
      </c>
      <c r="N287"/>
      <c r="O287" s="1" t="s">
        <v>3687</v>
      </c>
      <c r="Q287"/>
      <c r="R287" s="70">
        <v>4.5348282439999998</v>
      </c>
      <c r="S287" s="70">
        <v>15.7168416</v>
      </c>
      <c r="T287" s="70">
        <v>21.865458019999998</v>
      </c>
    </row>
    <row r="288" spans="1:20">
      <c r="A288" t="s">
        <v>2220</v>
      </c>
      <c r="D288" t="s">
        <v>115</v>
      </c>
      <c r="F288" t="s">
        <v>3716</v>
      </c>
      <c r="G288" s="1" t="s">
        <v>3717</v>
      </c>
      <c r="H288" s="1" t="s">
        <v>3243</v>
      </c>
      <c r="I288" s="1" t="s">
        <v>3718</v>
      </c>
      <c r="K288" s="1" t="s">
        <v>3702</v>
      </c>
      <c r="L288"/>
      <c r="M288">
        <v>7</v>
      </c>
      <c r="N288"/>
      <c r="O288" s="1" t="s">
        <v>3687</v>
      </c>
      <c r="Q288"/>
      <c r="R288" s="70">
        <v>0.29616152600000001</v>
      </c>
      <c r="S288" s="70">
        <v>0.83720344000000002</v>
      </c>
      <c r="T288" s="70">
        <v>0.57989126099999999</v>
      </c>
    </row>
    <row r="289" spans="1:20">
      <c r="A289" t="s">
        <v>2220</v>
      </c>
      <c r="D289" t="s">
        <v>115</v>
      </c>
      <c r="F289" t="s">
        <v>3719</v>
      </c>
      <c r="G289" s="1" t="s">
        <v>3717</v>
      </c>
      <c r="H289" s="1" t="s">
        <v>3243</v>
      </c>
      <c r="I289" s="1" t="s">
        <v>3720</v>
      </c>
      <c r="K289" s="1" t="s">
        <v>3702</v>
      </c>
      <c r="L289"/>
      <c r="M289">
        <v>7</v>
      </c>
      <c r="N289"/>
      <c r="O289" s="1" t="s">
        <v>3687</v>
      </c>
      <c r="Q289"/>
      <c r="R289" s="70">
        <v>0.423099475</v>
      </c>
      <c r="S289" s="70">
        <v>1.4663813219999999</v>
      </c>
      <c r="T289" s="70">
        <v>2.0400472330000001</v>
      </c>
    </row>
    <row r="290" spans="1:20">
      <c r="A290" t="s">
        <v>2220</v>
      </c>
      <c r="D290" t="s">
        <v>115</v>
      </c>
      <c r="F290" t="s">
        <v>3801</v>
      </c>
      <c r="G290" s="1" t="s">
        <v>3717</v>
      </c>
      <c r="H290" s="1" t="s">
        <v>3243</v>
      </c>
      <c r="I290" s="1" t="s">
        <v>3718</v>
      </c>
      <c r="K290" s="1" t="s">
        <v>3800</v>
      </c>
      <c r="L290"/>
      <c r="M290">
        <v>7</v>
      </c>
      <c r="N290"/>
      <c r="O290" s="1" t="s">
        <v>3687</v>
      </c>
      <c r="Q290"/>
      <c r="R290" s="70">
        <v>1.88404529</v>
      </c>
      <c r="S290" s="70">
        <v>0</v>
      </c>
      <c r="T290" s="70">
        <v>22.920933479999999</v>
      </c>
    </row>
    <row r="291" spans="1:20">
      <c r="A291" t="s">
        <v>2220</v>
      </c>
      <c r="D291" t="s">
        <v>115</v>
      </c>
      <c r="F291" t="s">
        <v>3801</v>
      </c>
      <c r="G291" s="1" t="s">
        <v>3717</v>
      </c>
      <c r="H291" s="1" t="s">
        <v>3243</v>
      </c>
      <c r="I291" s="1" t="s">
        <v>3718</v>
      </c>
      <c r="K291" s="1" t="s">
        <v>3800</v>
      </c>
      <c r="L291"/>
      <c r="M291">
        <v>7</v>
      </c>
      <c r="N291"/>
      <c r="O291" s="1" t="s">
        <v>3687</v>
      </c>
      <c r="Q291"/>
      <c r="R291" s="70">
        <v>4.0590788079999998</v>
      </c>
      <c r="S291" s="70">
        <v>0</v>
      </c>
      <c r="T291" s="70">
        <v>23.940653309999998</v>
      </c>
    </row>
    <row r="292" spans="1:20">
      <c r="A292" t="s">
        <v>2220</v>
      </c>
      <c r="D292" t="s">
        <v>115</v>
      </c>
      <c r="F292" t="s">
        <v>3801</v>
      </c>
      <c r="G292" s="1" t="s">
        <v>3717</v>
      </c>
      <c r="H292" s="1" t="s">
        <v>3243</v>
      </c>
      <c r="I292" s="1" t="s">
        <v>3718</v>
      </c>
      <c r="K292" s="1" t="s">
        <v>3800</v>
      </c>
      <c r="L292"/>
      <c r="M292">
        <v>7</v>
      </c>
      <c r="N292"/>
      <c r="O292" s="1" t="s">
        <v>3687</v>
      </c>
      <c r="Q292"/>
      <c r="R292" s="70">
        <v>2.9670956390000001</v>
      </c>
      <c r="S292" s="70">
        <v>0</v>
      </c>
      <c r="T292" s="70">
        <v>26.021046370000001</v>
      </c>
    </row>
    <row r="293" spans="1:20">
      <c r="A293" t="s">
        <v>2220</v>
      </c>
      <c r="D293" t="s">
        <v>115</v>
      </c>
      <c r="F293" t="s">
        <v>3801</v>
      </c>
      <c r="G293" s="1" t="s">
        <v>3717</v>
      </c>
      <c r="H293" s="1" t="s">
        <v>3243</v>
      </c>
      <c r="I293" s="1" t="s">
        <v>3718</v>
      </c>
      <c r="K293" s="1" t="s">
        <v>3800</v>
      </c>
      <c r="L293"/>
      <c r="M293">
        <v>7</v>
      </c>
      <c r="N293"/>
      <c r="O293" s="1" t="s">
        <v>3687</v>
      </c>
      <c r="Q293"/>
      <c r="R293" s="70">
        <v>3.0320604709999999</v>
      </c>
      <c r="S293" s="70">
        <v>0</v>
      </c>
      <c r="T293" s="70">
        <v>22.152678529999999</v>
      </c>
    </row>
    <row r="294" spans="1:20">
      <c r="A294" t="s">
        <v>2220</v>
      </c>
      <c r="D294" t="s">
        <v>115</v>
      </c>
      <c r="F294" t="s">
        <v>3801</v>
      </c>
      <c r="G294" s="1" t="s">
        <v>3717</v>
      </c>
      <c r="H294" s="1" t="s">
        <v>3243</v>
      </c>
      <c r="I294" s="1" t="s">
        <v>3718</v>
      </c>
      <c r="K294" s="1" t="s">
        <v>3800</v>
      </c>
      <c r="L294"/>
      <c r="M294">
        <v>7</v>
      </c>
      <c r="N294"/>
      <c r="O294" s="1" t="s">
        <v>3687</v>
      </c>
      <c r="Q294"/>
      <c r="R294" s="70">
        <v>3.0502122310000002</v>
      </c>
      <c r="S294" s="70">
        <v>0</v>
      </c>
      <c r="T294" s="70">
        <v>23.487877149999999</v>
      </c>
    </row>
    <row r="295" spans="1:20">
      <c r="A295" t="s">
        <v>2220</v>
      </c>
      <c r="D295" t="s">
        <v>115</v>
      </c>
      <c r="F295" t="s">
        <v>3801</v>
      </c>
      <c r="G295" s="1" t="s">
        <v>3717</v>
      </c>
      <c r="H295" s="1" t="s">
        <v>3243</v>
      </c>
      <c r="I295" s="1" t="s">
        <v>3718</v>
      </c>
      <c r="K295" s="1" t="s">
        <v>3800</v>
      </c>
      <c r="L295"/>
      <c r="M295">
        <v>7</v>
      </c>
      <c r="N295"/>
      <c r="O295" s="1" t="s">
        <v>3687</v>
      </c>
      <c r="Q295"/>
      <c r="R295" s="70">
        <v>4.1682234300000003</v>
      </c>
      <c r="S295" s="70">
        <v>0</v>
      </c>
      <c r="T295" s="70">
        <v>25.118878290000001</v>
      </c>
    </row>
    <row r="296" spans="1:20">
      <c r="A296" t="s">
        <v>2220</v>
      </c>
      <c r="D296" t="s">
        <v>115</v>
      </c>
      <c r="F296" t="s">
        <v>3801</v>
      </c>
      <c r="G296" s="1" t="s">
        <v>3717</v>
      </c>
      <c r="H296" s="1" t="s">
        <v>3243</v>
      </c>
      <c r="I296" s="1" t="s">
        <v>3718</v>
      </c>
      <c r="K296" s="1" t="s">
        <v>3800</v>
      </c>
      <c r="L296"/>
      <c r="M296">
        <v>7</v>
      </c>
      <c r="N296"/>
      <c r="O296" s="1" t="s">
        <v>3687</v>
      </c>
      <c r="Q296"/>
      <c r="R296" s="70">
        <v>2.2880742490000001</v>
      </c>
      <c r="S296" s="70">
        <v>0</v>
      </c>
      <c r="T296" s="70">
        <v>22.556386960000001</v>
      </c>
    </row>
    <row r="297" spans="1:20">
      <c r="A297" t="s">
        <v>2220</v>
      </c>
      <c r="D297" t="s">
        <v>115</v>
      </c>
      <c r="F297" t="s">
        <v>3801</v>
      </c>
      <c r="G297" s="1" t="s">
        <v>3717</v>
      </c>
      <c r="H297" s="1" t="s">
        <v>3243</v>
      </c>
      <c r="I297" s="1" t="s">
        <v>3718</v>
      </c>
      <c r="K297" s="1" t="s">
        <v>3800</v>
      </c>
      <c r="L297"/>
      <c r="M297">
        <v>7</v>
      </c>
      <c r="N297"/>
      <c r="O297" s="1" t="s">
        <v>3687</v>
      </c>
      <c r="Q297"/>
      <c r="R297" s="70">
        <v>1.0798337849999999</v>
      </c>
      <c r="S297" s="70">
        <v>0</v>
      </c>
      <c r="T297" s="70">
        <v>23.172838680000002</v>
      </c>
    </row>
    <row r="298" spans="1:20">
      <c r="A298" t="s">
        <v>2220</v>
      </c>
      <c r="D298" t="s">
        <v>115</v>
      </c>
      <c r="F298" t="s">
        <v>3801</v>
      </c>
      <c r="G298" s="1" t="s">
        <v>3717</v>
      </c>
      <c r="H298" s="1" t="s">
        <v>3243</v>
      </c>
      <c r="I298" s="1" t="s">
        <v>3718</v>
      </c>
      <c r="K298" s="1" t="s">
        <v>3800</v>
      </c>
      <c r="L298"/>
      <c r="M298">
        <v>7</v>
      </c>
      <c r="N298"/>
      <c r="O298" s="1" t="s">
        <v>3687</v>
      </c>
      <c r="Q298"/>
      <c r="R298" s="70">
        <v>2.2321024459999999</v>
      </c>
      <c r="S298" s="70">
        <v>0</v>
      </c>
      <c r="T298" s="70">
        <v>24.495557590000001</v>
      </c>
    </row>
    <row r="299" spans="1:20">
      <c r="A299" t="s">
        <v>2220</v>
      </c>
      <c r="D299" t="s">
        <v>115</v>
      </c>
      <c r="F299" t="s">
        <v>3801</v>
      </c>
      <c r="G299" s="1" t="s">
        <v>3717</v>
      </c>
      <c r="H299" s="1" t="s">
        <v>3243</v>
      </c>
      <c r="I299" s="1" t="s">
        <v>3718</v>
      </c>
      <c r="K299" s="1" t="s">
        <v>3800</v>
      </c>
      <c r="L299"/>
      <c r="M299">
        <v>7</v>
      </c>
      <c r="N299"/>
      <c r="O299" s="1" t="s">
        <v>3687</v>
      </c>
      <c r="Q299"/>
      <c r="R299" s="70">
        <v>2.3534076430000002</v>
      </c>
      <c r="S299" s="70">
        <v>0</v>
      </c>
      <c r="T299" s="70">
        <v>20.009425239999999</v>
      </c>
    </row>
    <row r="300" spans="1:20">
      <c r="A300" t="s">
        <v>2220</v>
      </c>
      <c r="D300" t="s">
        <v>115</v>
      </c>
      <c r="F300" t="s">
        <v>3801</v>
      </c>
      <c r="G300" s="1" t="s">
        <v>3717</v>
      </c>
      <c r="H300" s="1" t="s">
        <v>3243</v>
      </c>
      <c r="I300" s="1" t="s">
        <v>3718</v>
      </c>
      <c r="K300" s="1" t="s">
        <v>3800</v>
      </c>
      <c r="L300"/>
      <c r="M300">
        <v>7</v>
      </c>
      <c r="N300"/>
      <c r="O300" s="1" t="s">
        <v>3687</v>
      </c>
      <c r="Q300"/>
      <c r="R300" s="70">
        <v>4.7843478460000002</v>
      </c>
      <c r="S300" s="70">
        <v>0</v>
      </c>
      <c r="T300" s="70">
        <v>17.743299140000001</v>
      </c>
    </row>
    <row r="301" spans="1:20">
      <c r="A301" t="s">
        <v>2220</v>
      </c>
      <c r="D301" t="s">
        <v>115</v>
      </c>
      <c r="F301" t="s">
        <v>3801</v>
      </c>
      <c r="G301" s="1" t="s">
        <v>3717</v>
      </c>
      <c r="H301" s="1" t="s">
        <v>3243</v>
      </c>
      <c r="I301" s="1" t="s">
        <v>3718</v>
      </c>
      <c r="K301" s="1" t="s">
        <v>3800</v>
      </c>
      <c r="L301"/>
      <c r="M301">
        <v>7</v>
      </c>
      <c r="N301"/>
      <c r="O301" s="1" t="s">
        <v>3687</v>
      </c>
      <c r="Q301"/>
      <c r="R301" s="70">
        <v>4.1495442579999997</v>
      </c>
      <c r="S301" s="70">
        <v>0</v>
      </c>
      <c r="T301" s="70">
        <v>13.20540066</v>
      </c>
    </row>
    <row r="302" spans="1:20">
      <c r="A302" t="s">
        <v>2220</v>
      </c>
      <c r="D302" t="s">
        <v>115</v>
      </c>
      <c r="F302" t="s">
        <v>3801</v>
      </c>
      <c r="G302" s="1" t="s">
        <v>3717</v>
      </c>
      <c r="H302" s="1" t="s">
        <v>3243</v>
      </c>
      <c r="I302" s="1" t="s">
        <v>3718</v>
      </c>
      <c r="K302" s="1" t="s">
        <v>3800</v>
      </c>
      <c r="L302"/>
      <c r="M302">
        <v>7</v>
      </c>
      <c r="N302"/>
      <c r="O302" s="1" t="s">
        <v>3687</v>
      </c>
      <c r="Q302"/>
      <c r="R302" s="70">
        <v>2.7086808069999999</v>
      </c>
      <c r="S302" s="70">
        <v>0</v>
      </c>
      <c r="T302" s="70">
        <v>19.726017299999999</v>
      </c>
    </row>
    <row r="303" spans="1:20">
      <c r="A303" t="s">
        <v>2220</v>
      </c>
      <c r="D303" t="s">
        <v>115</v>
      </c>
      <c r="F303" t="s">
        <v>3801</v>
      </c>
      <c r="G303" s="1" t="s">
        <v>3717</v>
      </c>
      <c r="H303" s="1" t="s">
        <v>3243</v>
      </c>
      <c r="I303" s="1" t="s">
        <v>3718</v>
      </c>
      <c r="K303" s="1" t="s">
        <v>3800</v>
      </c>
      <c r="L303"/>
      <c r="M303">
        <v>7</v>
      </c>
      <c r="N303"/>
      <c r="O303" s="1" t="s">
        <v>3687</v>
      </c>
      <c r="Q303"/>
      <c r="R303" s="70">
        <v>3.3118251070000002</v>
      </c>
      <c r="S303" s="70">
        <v>0</v>
      </c>
      <c r="T303" s="70">
        <v>18.057898560000002</v>
      </c>
    </row>
    <row r="304" spans="1:20">
      <c r="A304" t="s">
        <v>2220</v>
      </c>
      <c r="D304" t="s">
        <v>115</v>
      </c>
      <c r="F304" t="s">
        <v>3801</v>
      </c>
      <c r="G304" s="1" t="s">
        <v>3717</v>
      </c>
      <c r="H304" s="1" t="s">
        <v>3243</v>
      </c>
      <c r="I304" s="1" t="s">
        <v>3718</v>
      </c>
      <c r="K304" s="1" t="s">
        <v>3800</v>
      </c>
      <c r="L304"/>
      <c r="M304">
        <v>7</v>
      </c>
      <c r="N304"/>
      <c r="O304" s="1" t="s">
        <v>3687</v>
      </c>
      <c r="Q304"/>
      <c r="R304" s="70">
        <v>2.894502438</v>
      </c>
      <c r="S304" s="70">
        <v>0</v>
      </c>
      <c r="T304" s="70">
        <v>35.213961249999997</v>
      </c>
    </row>
    <row r="305" spans="1:20">
      <c r="A305" t="s">
        <v>2220</v>
      </c>
      <c r="D305" t="s">
        <v>115</v>
      </c>
      <c r="F305" t="s">
        <v>3801</v>
      </c>
      <c r="G305" s="1" t="s">
        <v>3717</v>
      </c>
      <c r="H305" s="1" t="s">
        <v>3243</v>
      </c>
      <c r="I305" s="1" t="s">
        <v>3718</v>
      </c>
      <c r="K305" s="1" t="s">
        <v>3800</v>
      </c>
      <c r="L305"/>
      <c r="M305">
        <v>7</v>
      </c>
      <c r="N305"/>
      <c r="O305" s="1" t="s">
        <v>3687</v>
      </c>
      <c r="Q305"/>
      <c r="R305" s="70">
        <v>7.0213424460000002</v>
      </c>
      <c r="S305" s="70">
        <v>0</v>
      </c>
      <c r="T305" s="70">
        <v>41.412234959999999</v>
      </c>
    </row>
    <row r="306" spans="1:20">
      <c r="A306" t="s">
        <v>2220</v>
      </c>
      <c r="D306" t="s">
        <v>115</v>
      </c>
      <c r="F306" t="s">
        <v>3801</v>
      </c>
      <c r="G306" s="1" t="s">
        <v>3717</v>
      </c>
      <c r="H306" s="1" t="s">
        <v>3243</v>
      </c>
      <c r="I306" s="1" t="s">
        <v>3718</v>
      </c>
      <c r="K306" s="1" t="s">
        <v>3800</v>
      </c>
      <c r="L306"/>
      <c r="M306">
        <v>7</v>
      </c>
      <c r="N306"/>
      <c r="O306" s="1" t="s">
        <v>3687</v>
      </c>
      <c r="Q306"/>
      <c r="R306" s="70">
        <v>4.3672412759999997</v>
      </c>
      <c r="S306" s="70">
        <v>0</v>
      </c>
      <c r="T306" s="70">
        <v>38.300143169999998</v>
      </c>
    </row>
    <row r="307" spans="1:20">
      <c r="A307" t="s">
        <v>2220</v>
      </c>
      <c r="D307" t="s">
        <v>115</v>
      </c>
      <c r="F307" t="s">
        <v>3801</v>
      </c>
      <c r="G307" s="1" t="s">
        <v>3717</v>
      </c>
      <c r="H307" s="1" t="s">
        <v>3243</v>
      </c>
      <c r="I307" s="1" t="s">
        <v>3718</v>
      </c>
      <c r="K307" s="1" t="s">
        <v>3800</v>
      </c>
      <c r="L307"/>
      <c r="M307">
        <v>7</v>
      </c>
      <c r="N307"/>
      <c r="O307" s="1" t="s">
        <v>3687</v>
      </c>
      <c r="Q307"/>
      <c r="R307" s="70">
        <v>4.4196397999999997</v>
      </c>
      <c r="S307" s="70">
        <v>0</v>
      </c>
      <c r="T307" s="70">
        <v>32.290536639999999</v>
      </c>
    </row>
    <row r="308" spans="1:20">
      <c r="A308" t="s">
        <v>2220</v>
      </c>
      <c r="D308" t="s">
        <v>115</v>
      </c>
      <c r="F308" t="s">
        <v>3801</v>
      </c>
      <c r="G308" s="1" t="s">
        <v>3717</v>
      </c>
      <c r="H308" s="1" t="s">
        <v>3243</v>
      </c>
      <c r="I308" s="1" t="s">
        <v>3718</v>
      </c>
      <c r="K308" s="1" t="s">
        <v>3800</v>
      </c>
      <c r="L308"/>
      <c r="M308">
        <v>7</v>
      </c>
      <c r="N308"/>
      <c r="O308" s="1" t="s">
        <v>3687</v>
      </c>
      <c r="Q308"/>
      <c r="R308" s="70">
        <v>4.5338211270000004</v>
      </c>
      <c r="S308" s="70">
        <v>0</v>
      </c>
      <c r="T308" s="70">
        <v>34.912270220000003</v>
      </c>
    </row>
    <row r="309" spans="1:20">
      <c r="A309" t="s">
        <v>2220</v>
      </c>
      <c r="D309" t="s">
        <v>115</v>
      </c>
      <c r="F309" t="s">
        <v>3801</v>
      </c>
      <c r="G309" s="1" t="s">
        <v>3717</v>
      </c>
      <c r="H309" s="1" t="s">
        <v>3243</v>
      </c>
      <c r="I309" s="1" t="s">
        <v>3718</v>
      </c>
      <c r="K309" s="1" t="s">
        <v>3800</v>
      </c>
      <c r="L309"/>
      <c r="M309">
        <v>7</v>
      </c>
      <c r="N309"/>
      <c r="O309" s="1" t="s">
        <v>3687</v>
      </c>
      <c r="Q309"/>
      <c r="R309" s="70">
        <v>6.9337386299999997</v>
      </c>
      <c r="S309" s="70">
        <v>0</v>
      </c>
      <c r="T309" s="70">
        <v>41.784645099999999</v>
      </c>
    </row>
    <row r="310" spans="1:20">
      <c r="A310" t="s">
        <v>2220</v>
      </c>
      <c r="D310" t="s">
        <v>115</v>
      </c>
      <c r="F310" t="s">
        <v>3801</v>
      </c>
      <c r="G310" s="1" t="s">
        <v>3717</v>
      </c>
      <c r="H310" s="1" t="s">
        <v>3243</v>
      </c>
      <c r="I310" s="1" t="s">
        <v>3718</v>
      </c>
      <c r="K310" s="1" t="s">
        <v>3800</v>
      </c>
      <c r="L310"/>
      <c r="M310">
        <v>7</v>
      </c>
      <c r="N310"/>
      <c r="O310" s="1" t="s">
        <v>3687</v>
      </c>
      <c r="Q310"/>
      <c r="R310" s="70">
        <v>4.3222113909999997</v>
      </c>
      <c r="S310" s="70">
        <v>0</v>
      </c>
      <c r="T310" s="70">
        <v>42.60940076</v>
      </c>
    </row>
    <row r="311" spans="1:20">
      <c r="A311" t="s">
        <v>2220</v>
      </c>
      <c r="D311" t="s">
        <v>115</v>
      </c>
      <c r="F311" t="s">
        <v>3801</v>
      </c>
      <c r="G311" s="1" t="s">
        <v>3717</v>
      </c>
      <c r="H311" s="1" t="s">
        <v>3243</v>
      </c>
      <c r="I311" s="1" t="s">
        <v>3718</v>
      </c>
      <c r="K311" s="1" t="s">
        <v>3800</v>
      </c>
      <c r="L311"/>
      <c r="M311">
        <v>7</v>
      </c>
      <c r="N311"/>
      <c r="O311" s="1" t="s">
        <v>3687</v>
      </c>
      <c r="Q311"/>
      <c r="R311" s="70">
        <v>1.402829807</v>
      </c>
      <c r="S311" s="70">
        <v>0</v>
      </c>
      <c r="T311" s="70">
        <v>30.104215360000001</v>
      </c>
    </row>
    <row r="312" spans="1:20">
      <c r="A312" t="s">
        <v>2220</v>
      </c>
      <c r="D312" t="s">
        <v>115</v>
      </c>
      <c r="F312" t="s">
        <v>3801</v>
      </c>
      <c r="G312" s="1" t="s">
        <v>3717</v>
      </c>
      <c r="H312" s="1" t="s">
        <v>3243</v>
      </c>
      <c r="I312" s="1" t="s">
        <v>3718</v>
      </c>
      <c r="K312" s="1" t="s">
        <v>3800</v>
      </c>
      <c r="L312"/>
      <c r="M312">
        <v>7</v>
      </c>
      <c r="N312"/>
      <c r="O312" s="1" t="s">
        <v>3687</v>
      </c>
      <c r="Q312"/>
      <c r="R312" s="70">
        <v>3.884782757</v>
      </c>
      <c r="S312" s="70">
        <v>0</v>
      </c>
      <c r="T312" s="70">
        <v>42.632415870000003</v>
      </c>
    </row>
    <row r="313" spans="1:20">
      <c r="A313" t="s">
        <v>2220</v>
      </c>
      <c r="D313" t="s">
        <v>115</v>
      </c>
      <c r="F313" t="s">
        <v>3801</v>
      </c>
      <c r="G313" s="1" t="s">
        <v>3717</v>
      </c>
      <c r="H313" s="1" t="s">
        <v>3243</v>
      </c>
      <c r="I313" s="1" t="s">
        <v>3718</v>
      </c>
      <c r="K313" s="1" t="s">
        <v>3800</v>
      </c>
      <c r="L313"/>
      <c r="M313">
        <v>7</v>
      </c>
      <c r="N313"/>
      <c r="O313" s="1" t="s">
        <v>3687</v>
      </c>
      <c r="Q313"/>
      <c r="R313" s="70">
        <v>3.4011772119999999</v>
      </c>
      <c r="S313" s="70">
        <v>0</v>
      </c>
      <c r="T313" s="70">
        <v>28.91789756</v>
      </c>
    </row>
    <row r="314" spans="1:20">
      <c r="A314" t="s">
        <v>2220</v>
      </c>
      <c r="D314" t="s">
        <v>115</v>
      </c>
      <c r="F314" t="s">
        <v>3801</v>
      </c>
      <c r="G314" s="1" t="s">
        <v>3717</v>
      </c>
      <c r="H314" s="1" t="s">
        <v>3243</v>
      </c>
      <c r="I314" s="1" t="s">
        <v>3718</v>
      </c>
      <c r="K314" s="1" t="s">
        <v>3800</v>
      </c>
      <c r="L314"/>
      <c r="M314">
        <v>7</v>
      </c>
      <c r="N314"/>
      <c r="O314" s="1" t="s">
        <v>3687</v>
      </c>
      <c r="Q314"/>
      <c r="R314" s="70">
        <v>6.8567357380000002</v>
      </c>
      <c r="S314" s="70">
        <v>0</v>
      </c>
      <c r="T314" s="70">
        <v>25.428985770000001</v>
      </c>
    </row>
    <row r="315" spans="1:20">
      <c r="A315" t="s">
        <v>2220</v>
      </c>
      <c r="D315" t="s">
        <v>115</v>
      </c>
      <c r="F315" t="s">
        <v>3801</v>
      </c>
      <c r="G315" s="1" t="s">
        <v>3717</v>
      </c>
      <c r="H315" s="1" t="s">
        <v>3243</v>
      </c>
      <c r="I315" s="1" t="s">
        <v>3718</v>
      </c>
      <c r="K315" s="1" t="s">
        <v>3800</v>
      </c>
      <c r="L315"/>
      <c r="M315">
        <v>7</v>
      </c>
      <c r="N315"/>
      <c r="O315" s="1" t="s">
        <v>3687</v>
      </c>
      <c r="Q315"/>
      <c r="R315" s="70">
        <v>6.5738936570000002</v>
      </c>
      <c r="S315" s="70">
        <v>0</v>
      </c>
      <c r="T315" s="70">
        <v>20.92058651</v>
      </c>
    </row>
    <row r="316" spans="1:20">
      <c r="A316" t="s">
        <v>2220</v>
      </c>
      <c r="D316" t="s">
        <v>115</v>
      </c>
      <c r="F316" t="s">
        <v>3801</v>
      </c>
      <c r="G316" s="1" t="s">
        <v>3717</v>
      </c>
      <c r="H316" s="1" t="s">
        <v>3243</v>
      </c>
      <c r="I316" s="1" t="s">
        <v>3718</v>
      </c>
      <c r="K316" s="1" t="s">
        <v>3800</v>
      </c>
      <c r="L316"/>
      <c r="M316">
        <v>7</v>
      </c>
      <c r="N316"/>
      <c r="O316" s="1" t="s">
        <v>3687</v>
      </c>
      <c r="Q316"/>
      <c r="R316" s="70">
        <v>3.04900613</v>
      </c>
      <c r="S316" s="70">
        <v>0</v>
      </c>
      <c r="T316" s="70">
        <v>22.204442669999999</v>
      </c>
    </row>
    <row r="317" spans="1:20">
      <c r="A317" t="s">
        <v>2220</v>
      </c>
      <c r="D317" t="s">
        <v>115</v>
      </c>
      <c r="F317" t="s">
        <v>3801</v>
      </c>
      <c r="G317" s="1" t="s">
        <v>3717</v>
      </c>
      <c r="H317" s="1" t="s">
        <v>3243</v>
      </c>
      <c r="I317" s="1" t="s">
        <v>3718</v>
      </c>
      <c r="K317" s="1" t="s">
        <v>3800</v>
      </c>
      <c r="L317"/>
      <c r="M317">
        <v>7</v>
      </c>
      <c r="N317"/>
      <c r="O317" s="1" t="s">
        <v>3687</v>
      </c>
      <c r="Q317"/>
      <c r="R317" s="70">
        <v>3.9980660270000001</v>
      </c>
      <c r="S317" s="70">
        <v>0</v>
      </c>
      <c r="T317" s="70">
        <v>21.799662850000001</v>
      </c>
    </row>
    <row r="318" spans="1:20">
      <c r="A318" t="s">
        <v>2220</v>
      </c>
      <c r="D318" t="s">
        <v>115</v>
      </c>
      <c r="F318" t="s">
        <v>3719</v>
      </c>
      <c r="G318" s="1" t="s">
        <v>3717</v>
      </c>
      <c r="H318" s="1" t="s">
        <v>3243</v>
      </c>
      <c r="I318" s="1" t="s">
        <v>3720</v>
      </c>
      <c r="K318" s="1" t="s">
        <v>3825</v>
      </c>
      <c r="L318"/>
      <c r="M318">
        <v>7</v>
      </c>
      <c r="N318"/>
      <c r="O318" s="1" t="s">
        <v>3687</v>
      </c>
      <c r="Q318"/>
      <c r="R318" s="70">
        <v>0.80688542200000002</v>
      </c>
      <c r="S318" s="70">
        <v>11.96880043</v>
      </c>
      <c r="T318" s="70">
        <v>26.223776220000001</v>
      </c>
    </row>
    <row r="319" spans="1:20">
      <c r="A319" t="s">
        <v>2220</v>
      </c>
      <c r="D319" t="s">
        <v>115</v>
      </c>
      <c r="F319" t="s">
        <v>3719</v>
      </c>
      <c r="G319" s="1" t="s">
        <v>3717</v>
      </c>
      <c r="H319" s="1" t="s">
        <v>3243</v>
      </c>
      <c r="I319" s="1" t="s">
        <v>3720</v>
      </c>
      <c r="K319" s="1" t="s">
        <v>3825</v>
      </c>
      <c r="L319"/>
      <c r="M319">
        <v>7</v>
      </c>
      <c r="N319"/>
      <c r="O319" s="1" t="s">
        <v>3687</v>
      </c>
      <c r="Q319"/>
      <c r="R319" s="70">
        <v>3</v>
      </c>
      <c r="S319" s="70">
        <v>44.5</v>
      </c>
      <c r="T319" s="70">
        <v>97.5</v>
      </c>
    </row>
    <row r="320" spans="1:20">
      <c r="A320" t="s">
        <v>2220</v>
      </c>
      <c r="D320" t="s">
        <v>115</v>
      </c>
      <c r="F320" t="s">
        <v>3699</v>
      </c>
      <c r="G320" s="1" t="s">
        <v>3700</v>
      </c>
      <c r="H320" s="1" t="s">
        <v>3385</v>
      </c>
      <c r="I320" s="1" t="s">
        <v>3701</v>
      </c>
      <c r="K320" s="1" t="s">
        <v>3702</v>
      </c>
      <c r="L320"/>
      <c r="M320">
        <v>7</v>
      </c>
      <c r="N320"/>
      <c r="O320" s="1" t="s">
        <v>3687</v>
      </c>
      <c r="Q320"/>
      <c r="R320" s="70">
        <v>0</v>
      </c>
      <c r="S320" s="70">
        <v>0</v>
      </c>
      <c r="T320" s="70">
        <v>26.026762739999999</v>
      </c>
    </row>
    <row r="321" spans="1:20">
      <c r="A321" t="s">
        <v>2220</v>
      </c>
      <c r="D321" t="s">
        <v>115</v>
      </c>
      <c r="F321" t="s">
        <v>3699</v>
      </c>
      <c r="G321" s="1" t="s">
        <v>3700</v>
      </c>
      <c r="H321" s="1" t="s">
        <v>3385</v>
      </c>
      <c r="I321" s="1" t="s">
        <v>3701</v>
      </c>
      <c r="K321" s="1" t="s">
        <v>3702</v>
      </c>
      <c r="L321"/>
      <c r="M321">
        <v>7</v>
      </c>
      <c r="N321"/>
      <c r="O321" s="1" t="s">
        <v>3687</v>
      </c>
      <c r="Q321"/>
      <c r="R321" s="70">
        <v>0</v>
      </c>
      <c r="S321" s="70">
        <v>0</v>
      </c>
      <c r="T321" s="70">
        <v>19.604863219999999</v>
      </c>
    </row>
    <row r="322" spans="1:20">
      <c r="A322" t="s">
        <v>2220</v>
      </c>
      <c r="D322" t="s">
        <v>115</v>
      </c>
      <c r="F322" t="s">
        <v>3703</v>
      </c>
      <c r="G322" s="1" t="s">
        <v>3700</v>
      </c>
      <c r="H322" s="1" t="s">
        <v>3385</v>
      </c>
      <c r="I322" s="1" t="s">
        <v>3704</v>
      </c>
      <c r="K322" s="1" t="s">
        <v>3702</v>
      </c>
      <c r="L322"/>
      <c r="M322">
        <v>7</v>
      </c>
      <c r="N322"/>
      <c r="O322" s="1" t="s">
        <v>3687</v>
      </c>
      <c r="Q322"/>
      <c r="R322" s="70">
        <v>0</v>
      </c>
      <c r="S322" s="70">
        <v>0</v>
      </c>
      <c r="T322" s="70">
        <v>8.3645878759999999</v>
      </c>
    </row>
    <row r="323" spans="1:20">
      <c r="A323" t="s">
        <v>2220</v>
      </c>
      <c r="D323" t="s">
        <v>115</v>
      </c>
      <c r="F323" t="s">
        <v>3703</v>
      </c>
      <c r="G323" s="1" t="s">
        <v>3700</v>
      </c>
      <c r="H323" s="1" t="s">
        <v>3385</v>
      </c>
      <c r="I323" s="1" t="s">
        <v>3704</v>
      </c>
      <c r="K323" s="1" t="s">
        <v>3702</v>
      </c>
      <c r="L323"/>
      <c r="M323">
        <v>7</v>
      </c>
      <c r="N323"/>
      <c r="O323" s="1" t="s">
        <v>3687</v>
      </c>
      <c r="Q323"/>
      <c r="R323" s="70">
        <v>0</v>
      </c>
      <c r="S323" s="70">
        <v>0</v>
      </c>
      <c r="T323" s="70">
        <v>8.698720776</v>
      </c>
    </row>
    <row r="324" spans="1:20">
      <c r="A324" t="s">
        <v>2220</v>
      </c>
      <c r="D324" t="s">
        <v>115</v>
      </c>
      <c r="F324" t="s">
        <v>3703</v>
      </c>
      <c r="G324" s="1" t="s">
        <v>3700</v>
      </c>
      <c r="H324" s="1" t="s">
        <v>3385</v>
      </c>
      <c r="I324" s="1" t="s">
        <v>3704</v>
      </c>
      <c r="K324" s="1" t="s">
        <v>3702</v>
      </c>
      <c r="L324"/>
      <c r="M324">
        <v>7</v>
      </c>
      <c r="N324"/>
      <c r="O324" s="1" t="s">
        <v>3687</v>
      </c>
      <c r="Q324"/>
      <c r="R324" s="70">
        <v>0</v>
      </c>
      <c r="S324" s="70">
        <v>0.75920245399999997</v>
      </c>
      <c r="T324" s="70">
        <v>7.1472392640000004</v>
      </c>
    </row>
    <row r="325" spans="1:20">
      <c r="A325" t="s">
        <v>2220</v>
      </c>
      <c r="D325" t="s">
        <v>115</v>
      </c>
      <c r="F325" t="s">
        <v>3705</v>
      </c>
      <c r="G325" s="1" t="s">
        <v>3700</v>
      </c>
      <c r="H325" s="1" t="s">
        <v>3385</v>
      </c>
      <c r="I325" s="1" t="s">
        <v>3706</v>
      </c>
      <c r="K325" s="1" t="s">
        <v>3702</v>
      </c>
      <c r="L325"/>
      <c r="M325">
        <v>7</v>
      </c>
      <c r="N325"/>
      <c r="O325" s="1" t="s">
        <v>3687</v>
      </c>
      <c r="Q325"/>
      <c r="R325" s="70">
        <v>0</v>
      </c>
      <c r="S325" s="70">
        <v>0.40521977999999997</v>
      </c>
      <c r="T325" s="70">
        <v>1.394230769</v>
      </c>
    </row>
    <row r="326" spans="1:20">
      <c r="A326" t="s">
        <v>2220</v>
      </c>
      <c r="D326" t="s">
        <v>115</v>
      </c>
      <c r="F326" t="s">
        <v>3707</v>
      </c>
      <c r="G326" s="1" t="s">
        <v>3700</v>
      </c>
      <c r="H326" s="1" t="s">
        <v>3385</v>
      </c>
      <c r="I326" s="1" t="s">
        <v>3704</v>
      </c>
      <c r="K326" s="1" t="s">
        <v>3702</v>
      </c>
      <c r="L326"/>
      <c r="M326">
        <v>7</v>
      </c>
      <c r="N326"/>
      <c r="O326" s="1" t="s">
        <v>3687</v>
      </c>
      <c r="Q326"/>
      <c r="R326" s="70">
        <v>0</v>
      </c>
      <c r="S326" s="70">
        <v>0</v>
      </c>
      <c r="T326" s="70">
        <v>0</v>
      </c>
    </row>
    <row r="327" spans="1:20">
      <c r="A327" t="s">
        <v>2220</v>
      </c>
      <c r="D327" t="s">
        <v>115</v>
      </c>
      <c r="F327" t="s">
        <v>3707</v>
      </c>
      <c r="G327" s="1" t="s">
        <v>3700</v>
      </c>
      <c r="H327" s="1" t="s">
        <v>3385</v>
      </c>
      <c r="I327" s="1" t="s">
        <v>3704</v>
      </c>
      <c r="K327" s="1" t="s">
        <v>3702</v>
      </c>
      <c r="L327"/>
      <c r="M327">
        <v>7</v>
      </c>
      <c r="N327"/>
      <c r="O327" s="1" t="s">
        <v>3687</v>
      </c>
      <c r="Q327"/>
      <c r="R327" s="70">
        <v>0</v>
      </c>
      <c r="S327" s="70">
        <v>0</v>
      </c>
      <c r="T327" s="70">
        <v>0</v>
      </c>
    </row>
    <row r="328" spans="1:20">
      <c r="A328" t="s">
        <v>2220</v>
      </c>
      <c r="D328" t="s">
        <v>115</v>
      </c>
      <c r="F328" t="s">
        <v>3707</v>
      </c>
      <c r="G328" s="1" t="s">
        <v>3700</v>
      </c>
      <c r="H328" s="1" t="s">
        <v>3385</v>
      </c>
      <c r="I328" s="1" t="s">
        <v>3704</v>
      </c>
      <c r="K328" s="1" t="s">
        <v>3702</v>
      </c>
      <c r="L328"/>
      <c r="M328">
        <v>7</v>
      </c>
      <c r="N328"/>
      <c r="O328" s="1" t="s">
        <v>3687</v>
      </c>
      <c r="Q328"/>
      <c r="R328" s="70">
        <v>0</v>
      </c>
      <c r="S328" s="70">
        <v>0</v>
      </c>
      <c r="T328" s="70">
        <v>0</v>
      </c>
    </row>
    <row r="329" spans="1:20">
      <c r="A329" t="s">
        <v>2220</v>
      </c>
      <c r="D329" t="s">
        <v>115</v>
      </c>
      <c r="F329" t="s">
        <v>3708</v>
      </c>
      <c r="G329" s="1" t="s">
        <v>3700</v>
      </c>
      <c r="H329" s="1" t="s">
        <v>3385</v>
      </c>
      <c r="I329" s="1" t="s">
        <v>3706</v>
      </c>
      <c r="K329" s="1" t="s">
        <v>3702</v>
      </c>
      <c r="L329"/>
      <c r="M329">
        <v>7</v>
      </c>
      <c r="N329"/>
      <c r="O329" s="1" t="s">
        <v>3687</v>
      </c>
      <c r="Q329"/>
      <c r="R329" s="70">
        <v>0</v>
      </c>
      <c r="S329" s="70">
        <v>0</v>
      </c>
      <c r="T329" s="70">
        <v>2.0759962930000002</v>
      </c>
    </row>
    <row r="330" spans="1:20">
      <c r="A330" t="s">
        <v>2220</v>
      </c>
      <c r="D330" t="s">
        <v>115</v>
      </c>
      <c r="F330" t="s">
        <v>3699</v>
      </c>
      <c r="G330" s="1" t="s">
        <v>3700</v>
      </c>
      <c r="H330" s="1" t="s">
        <v>3385</v>
      </c>
      <c r="I330" s="1" t="s">
        <v>3701</v>
      </c>
      <c r="K330" s="1" t="s">
        <v>3702</v>
      </c>
      <c r="L330"/>
      <c r="M330">
        <v>7</v>
      </c>
      <c r="N330"/>
      <c r="O330" s="1" t="s">
        <v>3687</v>
      </c>
      <c r="Q330"/>
      <c r="R330" s="70">
        <v>0</v>
      </c>
      <c r="S330" s="70">
        <v>0</v>
      </c>
      <c r="T330" s="70">
        <v>1.152985589</v>
      </c>
    </row>
    <row r="331" spans="1:20">
      <c r="A331" t="s">
        <v>2220</v>
      </c>
      <c r="D331" t="s">
        <v>115</v>
      </c>
      <c r="F331" t="s">
        <v>3699</v>
      </c>
      <c r="G331" s="1" t="s">
        <v>3700</v>
      </c>
      <c r="H331" s="1" t="s">
        <v>3385</v>
      </c>
      <c r="I331" s="1" t="s">
        <v>3701</v>
      </c>
      <c r="K331" s="1" t="s">
        <v>3702</v>
      </c>
      <c r="L331"/>
      <c r="M331">
        <v>7</v>
      </c>
      <c r="N331"/>
      <c r="O331" s="1" t="s">
        <v>3687</v>
      </c>
      <c r="Q331"/>
      <c r="R331" s="70">
        <v>0</v>
      </c>
      <c r="S331" s="70">
        <v>0</v>
      </c>
      <c r="T331" s="70">
        <v>0.27642857100000001</v>
      </c>
    </row>
    <row r="332" spans="1:20">
      <c r="A332" t="s">
        <v>2220</v>
      </c>
      <c r="D332" t="s">
        <v>115</v>
      </c>
      <c r="F332" t="s">
        <v>3703</v>
      </c>
      <c r="G332" s="1" t="s">
        <v>3700</v>
      </c>
      <c r="H332" s="1" t="s">
        <v>3385</v>
      </c>
      <c r="I332" s="1" t="s">
        <v>3704</v>
      </c>
      <c r="K332" s="1" t="s">
        <v>3702</v>
      </c>
      <c r="L332"/>
      <c r="M332">
        <v>7</v>
      </c>
      <c r="N332"/>
      <c r="O332" s="1" t="s">
        <v>3687</v>
      </c>
      <c r="Q332"/>
      <c r="R332" s="70">
        <v>0</v>
      </c>
      <c r="S332" s="70">
        <v>0</v>
      </c>
      <c r="T332" s="70">
        <v>0.208278238</v>
      </c>
    </row>
    <row r="333" spans="1:20">
      <c r="A333" t="s">
        <v>2220</v>
      </c>
      <c r="D333" t="s">
        <v>115</v>
      </c>
      <c r="F333" t="s">
        <v>3703</v>
      </c>
      <c r="G333" s="1" t="s">
        <v>3700</v>
      </c>
      <c r="H333" s="1" t="s">
        <v>3385</v>
      </c>
      <c r="I333" s="1" t="s">
        <v>3704</v>
      </c>
      <c r="K333" s="1" t="s">
        <v>3702</v>
      </c>
      <c r="L333"/>
      <c r="M333">
        <v>7</v>
      </c>
      <c r="N333"/>
      <c r="O333" s="1" t="s">
        <v>3687</v>
      </c>
      <c r="Q333"/>
      <c r="R333" s="70">
        <v>0</v>
      </c>
      <c r="S333" s="70">
        <v>0</v>
      </c>
      <c r="T333" s="70">
        <v>0.207029554</v>
      </c>
    </row>
    <row r="334" spans="1:20">
      <c r="A334" t="s">
        <v>2220</v>
      </c>
      <c r="D334" t="s">
        <v>115</v>
      </c>
      <c r="F334" t="s">
        <v>3703</v>
      </c>
      <c r="G334" s="1" t="s">
        <v>3700</v>
      </c>
      <c r="H334" s="1" t="s">
        <v>3385</v>
      </c>
      <c r="I334" s="1" t="s">
        <v>3704</v>
      </c>
      <c r="K334" s="1" t="s">
        <v>3702</v>
      </c>
      <c r="L334"/>
      <c r="M334">
        <v>7</v>
      </c>
      <c r="N334"/>
      <c r="O334" s="1" t="s">
        <v>3687</v>
      </c>
      <c r="Q334"/>
      <c r="R334" s="70">
        <v>0</v>
      </c>
      <c r="S334" s="70">
        <v>1.1691718E-2</v>
      </c>
      <c r="T334" s="70">
        <v>0.11006748500000001</v>
      </c>
    </row>
    <row r="335" spans="1:20">
      <c r="A335" t="s">
        <v>2220</v>
      </c>
      <c r="D335" t="s">
        <v>115</v>
      </c>
      <c r="F335" t="s">
        <v>3705</v>
      </c>
      <c r="G335" s="1" t="s">
        <v>3700</v>
      </c>
      <c r="H335" s="1" t="s">
        <v>3385</v>
      </c>
      <c r="I335" s="1" t="s">
        <v>3706</v>
      </c>
      <c r="K335" s="1" t="s">
        <v>3702</v>
      </c>
      <c r="L335"/>
      <c r="M335">
        <v>7</v>
      </c>
      <c r="N335"/>
      <c r="O335" s="1" t="s">
        <v>3687</v>
      </c>
      <c r="Q335"/>
      <c r="R335" s="70">
        <v>0</v>
      </c>
      <c r="S335" s="70">
        <v>6.4024729999999997E-3</v>
      </c>
      <c r="T335" s="70">
        <v>2.2028846000000001E-2</v>
      </c>
    </row>
    <row r="336" spans="1:20">
      <c r="A336" t="s">
        <v>2220</v>
      </c>
      <c r="D336" t="s">
        <v>115</v>
      </c>
      <c r="F336" t="s">
        <v>3707</v>
      </c>
      <c r="G336" s="1" t="s">
        <v>3700</v>
      </c>
      <c r="H336" s="1" t="s">
        <v>3385</v>
      </c>
      <c r="I336" s="1" t="s">
        <v>3704</v>
      </c>
      <c r="K336" s="1" t="s">
        <v>3702</v>
      </c>
      <c r="L336"/>
      <c r="M336">
        <v>7</v>
      </c>
      <c r="N336"/>
      <c r="O336" s="1" t="s">
        <v>3687</v>
      </c>
      <c r="Q336"/>
      <c r="R336" s="70">
        <v>0</v>
      </c>
      <c r="S336" s="70">
        <v>0</v>
      </c>
      <c r="T336" s="70">
        <v>0</v>
      </c>
    </row>
    <row r="337" spans="1:20">
      <c r="A337" t="s">
        <v>2220</v>
      </c>
      <c r="D337" t="s">
        <v>115</v>
      </c>
      <c r="F337" t="s">
        <v>3707</v>
      </c>
      <c r="G337" s="1" t="s">
        <v>3700</v>
      </c>
      <c r="H337" s="1" t="s">
        <v>3385</v>
      </c>
      <c r="I337" s="1" t="s">
        <v>3704</v>
      </c>
      <c r="K337" s="1" t="s">
        <v>3702</v>
      </c>
      <c r="L337"/>
      <c r="M337">
        <v>7</v>
      </c>
      <c r="N337"/>
      <c r="O337" s="1" t="s">
        <v>3687</v>
      </c>
      <c r="Q337"/>
      <c r="R337" s="70">
        <v>0</v>
      </c>
      <c r="S337" s="70">
        <v>0</v>
      </c>
      <c r="T337" s="70">
        <v>0</v>
      </c>
    </row>
    <row r="338" spans="1:20">
      <c r="A338" t="s">
        <v>2220</v>
      </c>
      <c r="D338" t="s">
        <v>115</v>
      </c>
      <c r="F338" t="s">
        <v>3707</v>
      </c>
      <c r="G338" s="1" t="s">
        <v>3700</v>
      </c>
      <c r="H338" s="1" t="s">
        <v>3385</v>
      </c>
      <c r="I338" s="1" t="s">
        <v>3704</v>
      </c>
      <c r="K338" s="1" t="s">
        <v>3702</v>
      </c>
      <c r="L338"/>
      <c r="M338">
        <v>7</v>
      </c>
      <c r="N338"/>
      <c r="O338" s="1" t="s">
        <v>3687</v>
      </c>
      <c r="Q338"/>
      <c r="R338" s="70">
        <v>0</v>
      </c>
      <c r="S338" s="70">
        <v>0</v>
      </c>
      <c r="T338" s="70">
        <v>0</v>
      </c>
    </row>
    <row r="339" spans="1:20">
      <c r="A339" t="s">
        <v>2220</v>
      </c>
      <c r="D339" t="s">
        <v>115</v>
      </c>
      <c r="F339" t="s">
        <v>3708</v>
      </c>
      <c r="G339" s="1" t="s">
        <v>3700</v>
      </c>
      <c r="H339" s="1" t="s">
        <v>3385</v>
      </c>
      <c r="I339" s="1" t="s">
        <v>3706</v>
      </c>
      <c r="K339" s="1" t="s">
        <v>3702</v>
      </c>
      <c r="L339"/>
      <c r="M339">
        <v>7</v>
      </c>
      <c r="N339"/>
      <c r="O339" s="1" t="s">
        <v>3687</v>
      </c>
      <c r="Q339"/>
      <c r="R339" s="70">
        <v>0</v>
      </c>
      <c r="S339" s="70">
        <v>0</v>
      </c>
      <c r="T339" s="70">
        <v>2.4081557E-2</v>
      </c>
    </row>
    <row r="340" spans="1:20">
      <c r="A340" t="s">
        <v>2220</v>
      </c>
      <c r="D340" t="s">
        <v>115</v>
      </c>
      <c r="F340" t="s">
        <v>3705</v>
      </c>
      <c r="G340" s="1" t="s">
        <v>3700</v>
      </c>
      <c r="H340" s="1" t="s">
        <v>3385</v>
      </c>
      <c r="I340" s="1" t="s">
        <v>3706</v>
      </c>
      <c r="K340" s="1" t="s">
        <v>3776</v>
      </c>
      <c r="L340"/>
      <c r="M340">
        <v>7</v>
      </c>
      <c r="N340"/>
      <c r="O340" s="1" t="s">
        <v>3687</v>
      </c>
      <c r="Q340"/>
      <c r="R340" s="70">
        <v>0</v>
      </c>
      <c r="S340" s="70">
        <v>0</v>
      </c>
      <c r="T340" s="70">
        <v>31.3</v>
      </c>
    </row>
    <row r="341" spans="1:20">
      <c r="A341" t="s">
        <v>2220</v>
      </c>
      <c r="D341" t="s">
        <v>115</v>
      </c>
      <c r="F341" t="s">
        <v>3705</v>
      </c>
      <c r="G341" s="1" t="s">
        <v>3700</v>
      </c>
      <c r="H341" s="1" t="s">
        <v>3385</v>
      </c>
      <c r="I341" s="1" t="s">
        <v>3706</v>
      </c>
      <c r="K341" s="1" t="s">
        <v>3776</v>
      </c>
      <c r="L341"/>
      <c r="M341">
        <v>7</v>
      </c>
      <c r="N341"/>
      <c r="O341" s="1" t="s">
        <v>3687</v>
      </c>
      <c r="Q341"/>
      <c r="R341" s="70">
        <v>0</v>
      </c>
      <c r="S341" s="70">
        <v>0</v>
      </c>
      <c r="T341" s="70">
        <v>20.2</v>
      </c>
    </row>
    <row r="342" spans="1:20">
      <c r="A342" t="s">
        <v>2220</v>
      </c>
      <c r="D342" t="s">
        <v>115</v>
      </c>
      <c r="F342" t="s">
        <v>3705</v>
      </c>
      <c r="G342" s="1" t="s">
        <v>3700</v>
      </c>
      <c r="H342" s="1" t="s">
        <v>3385</v>
      </c>
      <c r="I342" s="1" t="s">
        <v>3706</v>
      </c>
      <c r="K342" s="1" t="s">
        <v>3776</v>
      </c>
      <c r="L342"/>
      <c r="M342">
        <v>7</v>
      </c>
      <c r="N342"/>
      <c r="O342" s="1" t="s">
        <v>3687</v>
      </c>
      <c r="Q342"/>
      <c r="R342" s="70">
        <v>0</v>
      </c>
      <c r="S342" s="70">
        <v>0</v>
      </c>
      <c r="T342" s="70">
        <v>18.7</v>
      </c>
    </row>
    <row r="343" spans="1:20">
      <c r="A343" t="s">
        <v>2220</v>
      </c>
      <c r="D343" t="s">
        <v>115</v>
      </c>
      <c r="F343" t="s">
        <v>3705</v>
      </c>
      <c r="G343" s="1" t="s">
        <v>3700</v>
      </c>
      <c r="H343" s="1" t="s">
        <v>3385</v>
      </c>
      <c r="I343" s="1" t="s">
        <v>3706</v>
      </c>
      <c r="K343" s="1" t="s">
        <v>3776</v>
      </c>
      <c r="L343"/>
      <c r="M343">
        <v>7</v>
      </c>
      <c r="N343"/>
      <c r="O343" s="1" t="s">
        <v>3687</v>
      </c>
      <c r="Q343"/>
      <c r="R343" s="70">
        <v>0</v>
      </c>
      <c r="S343" s="70">
        <v>0</v>
      </c>
      <c r="T343" s="70">
        <v>23</v>
      </c>
    </row>
    <row r="344" spans="1:20">
      <c r="A344" t="s">
        <v>2220</v>
      </c>
      <c r="D344" t="s">
        <v>115</v>
      </c>
      <c r="F344" t="s">
        <v>3705</v>
      </c>
      <c r="G344" s="1" t="s">
        <v>3700</v>
      </c>
      <c r="H344" s="1" t="s">
        <v>3385</v>
      </c>
      <c r="I344" s="1" t="s">
        <v>3706</v>
      </c>
      <c r="K344" s="1" t="s">
        <v>3776</v>
      </c>
      <c r="L344"/>
      <c r="M344">
        <v>7</v>
      </c>
      <c r="N344"/>
      <c r="O344" s="1" t="s">
        <v>3687</v>
      </c>
      <c r="Q344"/>
      <c r="R344" s="70">
        <v>0</v>
      </c>
      <c r="S344" s="70">
        <v>0</v>
      </c>
      <c r="T344" s="70">
        <v>24</v>
      </c>
    </row>
    <row r="345" spans="1:20">
      <c r="A345" t="s">
        <v>2220</v>
      </c>
      <c r="D345" t="s">
        <v>115</v>
      </c>
      <c r="F345" t="s">
        <v>3705</v>
      </c>
      <c r="G345" s="1" t="s">
        <v>3700</v>
      </c>
      <c r="H345" s="1" t="s">
        <v>3385</v>
      </c>
      <c r="I345" s="1" t="s">
        <v>3706</v>
      </c>
      <c r="K345" s="1" t="s">
        <v>3776</v>
      </c>
      <c r="L345"/>
      <c r="M345">
        <v>7</v>
      </c>
      <c r="N345"/>
      <c r="O345" s="1" t="s">
        <v>3687</v>
      </c>
      <c r="Q345"/>
      <c r="R345" s="70">
        <v>0</v>
      </c>
      <c r="S345" s="70">
        <v>0</v>
      </c>
      <c r="T345" s="70">
        <v>30.7</v>
      </c>
    </row>
    <row r="346" spans="1:20">
      <c r="A346" t="s">
        <v>2220</v>
      </c>
      <c r="D346" t="s">
        <v>115</v>
      </c>
      <c r="F346" t="s">
        <v>3705</v>
      </c>
      <c r="G346" s="1" t="s">
        <v>3700</v>
      </c>
      <c r="H346" s="1" t="s">
        <v>3385</v>
      </c>
      <c r="I346" s="1" t="s">
        <v>3706</v>
      </c>
      <c r="K346" s="1" t="s">
        <v>3776</v>
      </c>
      <c r="L346"/>
      <c r="M346">
        <v>7</v>
      </c>
      <c r="N346"/>
      <c r="O346" s="1" t="s">
        <v>3687</v>
      </c>
      <c r="Q346"/>
      <c r="R346" s="70">
        <v>0</v>
      </c>
      <c r="S346" s="70">
        <v>0</v>
      </c>
      <c r="T346" s="70">
        <v>25.6</v>
      </c>
    </row>
    <row r="347" spans="1:20">
      <c r="A347" t="s">
        <v>2220</v>
      </c>
      <c r="D347" t="s">
        <v>115</v>
      </c>
      <c r="F347" t="s">
        <v>3705</v>
      </c>
      <c r="G347" s="1" t="s">
        <v>3700</v>
      </c>
      <c r="H347" s="1" t="s">
        <v>3385</v>
      </c>
      <c r="I347" s="1" t="s">
        <v>3706</v>
      </c>
      <c r="K347" s="1" t="s">
        <v>3776</v>
      </c>
      <c r="L347"/>
      <c r="M347">
        <v>7</v>
      </c>
      <c r="N347"/>
      <c r="O347" s="1" t="s">
        <v>3687</v>
      </c>
      <c r="Q347"/>
      <c r="R347" s="70">
        <v>0</v>
      </c>
      <c r="S347" s="70">
        <v>0</v>
      </c>
      <c r="T347" s="70">
        <v>27.5</v>
      </c>
    </row>
    <row r="348" spans="1:20">
      <c r="A348" t="s">
        <v>2220</v>
      </c>
      <c r="D348" t="s">
        <v>115</v>
      </c>
      <c r="F348" t="s">
        <v>3777</v>
      </c>
      <c r="G348" s="1" t="s">
        <v>3700</v>
      </c>
      <c r="H348" s="1" t="s">
        <v>3385</v>
      </c>
      <c r="I348" s="1" t="s">
        <v>3706</v>
      </c>
      <c r="K348" s="1" t="s">
        <v>3776</v>
      </c>
      <c r="L348"/>
      <c r="M348">
        <v>7</v>
      </c>
      <c r="N348"/>
      <c r="O348" s="1" t="s">
        <v>3687</v>
      </c>
      <c r="Q348"/>
      <c r="R348" s="70">
        <v>0</v>
      </c>
      <c r="S348" s="70">
        <v>0</v>
      </c>
      <c r="T348" s="70">
        <v>32.9</v>
      </c>
    </row>
    <row r="349" spans="1:20">
      <c r="A349" t="s">
        <v>2220</v>
      </c>
      <c r="D349" t="s">
        <v>115</v>
      </c>
      <c r="F349" t="s">
        <v>3778</v>
      </c>
      <c r="G349" s="1" t="s">
        <v>3700</v>
      </c>
      <c r="H349" s="1" t="s">
        <v>3385</v>
      </c>
      <c r="I349" s="1" t="s">
        <v>3706</v>
      </c>
      <c r="K349" s="1" t="s">
        <v>3776</v>
      </c>
      <c r="L349"/>
      <c r="M349">
        <v>7</v>
      </c>
      <c r="N349"/>
      <c r="O349" s="1" t="s">
        <v>3687</v>
      </c>
      <c r="Q349"/>
      <c r="R349" s="70">
        <v>0</v>
      </c>
      <c r="S349" s="70">
        <v>0</v>
      </c>
      <c r="T349" s="70">
        <v>34.5</v>
      </c>
    </row>
    <row r="350" spans="1:20">
      <c r="A350" t="s">
        <v>2220</v>
      </c>
      <c r="D350" t="s">
        <v>115</v>
      </c>
      <c r="F350" t="s">
        <v>3778</v>
      </c>
      <c r="G350" s="1" t="s">
        <v>3700</v>
      </c>
      <c r="H350" s="1" t="s">
        <v>3385</v>
      </c>
      <c r="I350" s="1" t="s">
        <v>3706</v>
      </c>
      <c r="K350" s="1" t="s">
        <v>3776</v>
      </c>
      <c r="L350"/>
      <c r="M350">
        <v>7</v>
      </c>
      <c r="N350"/>
      <c r="O350" s="1" t="s">
        <v>3687</v>
      </c>
      <c r="Q350"/>
      <c r="R350" s="70">
        <v>0</v>
      </c>
      <c r="S350" s="70">
        <v>0</v>
      </c>
      <c r="T350" s="70">
        <v>28.2</v>
      </c>
    </row>
    <row r="351" spans="1:20">
      <c r="A351" t="s">
        <v>2220</v>
      </c>
      <c r="D351" t="s">
        <v>115</v>
      </c>
      <c r="F351" t="s">
        <v>3778</v>
      </c>
      <c r="G351" s="1" t="s">
        <v>3700</v>
      </c>
      <c r="H351" s="1" t="s">
        <v>3385</v>
      </c>
      <c r="I351" s="1" t="s">
        <v>3706</v>
      </c>
      <c r="K351" s="1" t="s">
        <v>3776</v>
      </c>
      <c r="L351"/>
      <c r="M351">
        <v>7</v>
      </c>
      <c r="N351"/>
      <c r="O351" s="1" t="s">
        <v>3687</v>
      </c>
      <c r="Q351"/>
      <c r="R351" s="70">
        <v>0</v>
      </c>
      <c r="S351" s="70">
        <v>0</v>
      </c>
      <c r="T351" s="70">
        <v>32.700000000000003</v>
      </c>
    </row>
    <row r="352" spans="1:20">
      <c r="A352" t="s">
        <v>2220</v>
      </c>
      <c r="D352" t="s">
        <v>115</v>
      </c>
      <c r="F352" t="s">
        <v>3779</v>
      </c>
      <c r="G352" s="1" t="s">
        <v>3700</v>
      </c>
      <c r="H352" s="1" t="s">
        <v>3385</v>
      </c>
      <c r="I352" s="1" t="s">
        <v>3706</v>
      </c>
      <c r="K352" s="1" t="s">
        <v>3776</v>
      </c>
      <c r="L352"/>
      <c r="M352">
        <v>7</v>
      </c>
      <c r="N352"/>
      <c r="O352" s="1" t="s">
        <v>3687</v>
      </c>
      <c r="Q352"/>
      <c r="R352" s="70">
        <v>0</v>
      </c>
      <c r="S352" s="70">
        <v>0</v>
      </c>
      <c r="T352" s="70">
        <v>30.1</v>
      </c>
    </row>
    <row r="353" spans="1:20">
      <c r="A353" t="s">
        <v>2220</v>
      </c>
      <c r="D353" t="s">
        <v>115</v>
      </c>
      <c r="F353" t="s">
        <v>3780</v>
      </c>
      <c r="G353" s="1" t="s">
        <v>3700</v>
      </c>
      <c r="H353" s="1" t="s">
        <v>3385</v>
      </c>
      <c r="I353" s="1" t="s">
        <v>3706</v>
      </c>
      <c r="K353" s="1" t="s">
        <v>3776</v>
      </c>
      <c r="L353"/>
      <c r="M353">
        <v>7</v>
      </c>
      <c r="N353"/>
      <c r="O353" s="1" t="s">
        <v>3687</v>
      </c>
      <c r="Q353"/>
      <c r="R353" s="70">
        <v>0</v>
      </c>
      <c r="S353" s="70">
        <v>0</v>
      </c>
      <c r="T353" s="70">
        <v>28.5</v>
      </c>
    </row>
    <row r="354" spans="1:20">
      <c r="A354" t="s">
        <v>2220</v>
      </c>
      <c r="D354" t="s">
        <v>115</v>
      </c>
      <c r="F354" t="s">
        <v>3781</v>
      </c>
      <c r="G354" s="1" t="s">
        <v>3700</v>
      </c>
      <c r="H354" s="1" t="s">
        <v>3385</v>
      </c>
      <c r="I354" s="1" t="s">
        <v>3706</v>
      </c>
      <c r="K354" s="1" t="s">
        <v>3776</v>
      </c>
      <c r="L354"/>
      <c r="M354">
        <v>7</v>
      </c>
      <c r="N354"/>
      <c r="O354" s="1" t="s">
        <v>3687</v>
      </c>
      <c r="Q354"/>
      <c r="R354" s="70">
        <v>0</v>
      </c>
      <c r="S354" s="70">
        <v>0</v>
      </c>
      <c r="T354" s="70">
        <v>25.5</v>
      </c>
    </row>
    <row r="355" spans="1:20">
      <c r="A355" t="s">
        <v>2220</v>
      </c>
      <c r="D355" t="s">
        <v>115</v>
      </c>
      <c r="F355" t="s">
        <v>3775</v>
      </c>
      <c r="G355" s="1" t="s">
        <v>3700</v>
      </c>
      <c r="H355" s="1" t="s">
        <v>3385</v>
      </c>
      <c r="I355" s="1" t="s">
        <v>3706</v>
      </c>
      <c r="K355" s="1" t="s">
        <v>3776</v>
      </c>
      <c r="L355"/>
      <c r="M355">
        <v>7</v>
      </c>
      <c r="N355"/>
      <c r="O355" s="1" t="s">
        <v>3687</v>
      </c>
      <c r="Q355"/>
      <c r="R355" s="70">
        <v>0</v>
      </c>
      <c r="S355" s="70">
        <v>0</v>
      </c>
      <c r="T355" s="70">
        <v>28.9</v>
      </c>
    </row>
    <row r="356" spans="1:20">
      <c r="A356" t="s">
        <v>2220</v>
      </c>
      <c r="D356" t="s">
        <v>115</v>
      </c>
      <c r="F356" t="s">
        <v>3782</v>
      </c>
      <c r="G356" s="1" t="s">
        <v>3700</v>
      </c>
      <c r="H356" s="1" t="s">
        <v>3385</v>
      </c>
      <c r="I356" s="1" t="s">
        <v>3706</v>
      </c>
      <c r="K356" s="1" t="s">
        <v>3776</v>
      </c>
      <c r="L356"/>
      <c r="M356">
        <v>7</v>
      </c>
      <c r="N356"/>
      <c r="O356" s="1" t="s">
        <v>3687</v>
      </c>
      <c r="Q356"/>
      <c r="R356" s="70">
        <v>0</v>
      </c>
      <c r="S356" s="70">
        <v>0</v>
      </c>
      <c r="T356" s="70">
        <v>13.4</v>
      </c>
    </row>
    <row r="357" spans="1:20">
      <c r="A357" t="s">
        <v>2220</v>
      </c>
      <c r="D357" t="s">
        <v>115</v>
      </c>
      <c r="F357" t="s">
        <v>3783</v>
      </c>
      <c r="G357" s="1" t="s">
        <v>3700</v>
      </c>
      <c r="H357" s="1" t="s">
        <v>3385</v>
      </c>
      <c r="I357" s="1" t="s">
        <v>3706</v>
      </c>
      <c r="K357" s="1" t="s">
        <v>3776</v>
      </c>
      <c r="L357"/>
      <c r="M357">
        <v>7</v>
      </c>
      <c r="N357"/>
      <c r="O357" s="1" t="s">
        <v>3687</v>
      </c>
      <c r="Q357"/>
      <c r="R357" s="70">
        <v>0</v>
      </c>
      <c r="S357" s="70">
        <v>0</v>
      </c>
      <c r="T357" s="70">
        <v>4.9000000000000004</v>
      </c>
    </row>
    <row r="358" spans="1:20">
      <c r="A358" t="s">
        <v>2220</v>
      </c>
      <c r="D358" t="s">
        <v>115</v>
      </c>
      <c r="F358" t="s">
        <v>3784</v>
      </c>
      <c r="G358" s="1" t="s">
        <v>3700</v>
      </c>
      <c r="H358" s="1" t="s">
        <v>3385</v>
      </c>
      <c r="I358" s="1" t="s">
        <v>3704</v>
      </c>
      <c r="K358" s="1" t="s">
        <v>3776</v>
      </c>
      <c r="L358"/>
      <c r="M358">
        <v>7</v>
      </c>
      <c r="N358"/>
      <c r="O358" s="1" t="s">
        <v>3687</v>
      </c>
      <c r="Q358"/>
      <c r="R358" s="70">
        <v>0</v>
      </c>
      <c r="S358" s="70">
        <v>0</v>
      </c>
      <c r="T358" s="70">
        <v>6.1</v>
      </c>
    </row>
    <row r="359" spans="1:20">
      <c r="A359" t="s">
        <v>2220</v>
      </c>
      <c r="D359" t="s">
        <v>115</v>
      </c>
      <c r="F359" t="s">
        <v>3784</v>
      </c>
      <c r="G359" s="1" t="s">
        <v>3700</v>
      </c>
      <c r="H359" s="1" t="s">
        <v>3385</v>
      </c>
      <c r="I359" s="1" t="s">
        <v>3704</v>
      </c>
      <c r="K359" s="1" t="s">
        <v>3776</v>
      </c>
      <c r="L359"/>
      <c r="M359">
        <v>7</v>
      </c>
      <c r="N359"/>
      <c r="O359" s="1" t="s">
        <v>3687</v>
      </c>
      <c r="Q359"/>
      <c r="R359" s="70">
        <v>0</v>
      </c>
      <c r="S359" s="70">
        <v>0</v>
      </c>
      <c r="T359" s="70">
        <v>14.5</v>
      </c>
    </row>
    <row r="360" spans="1:20">
      <c r="A360" t="s">
        <v>2220</v>
      </c>
      <c r="D360" t="s">
        <v>115</v>
      </c>
      <c r="F360" t="s">
        <v>3785</v>
      </c>
      <c r="G360" s="1" t="s">
        <v>3700</v>
      </c>
      <c r="H360" s="1" t="s">
        <v>3385</v>
      </c>
      <c r="I360" s="1" t="s">
        <v>3701</v>
      </c>
      <c r="K360" s="1" t="s">
        <v>3776</v>
      </c>
      <c r="L360"/>
      <c r="M360">
        <v>7</v>
      </c>
      <c r="N360"/>
      <c r="O360" s="1" t="s">
        <v>3687</v>
      </c>
      <c r="Q360"/>
      <c r="R360" s="70">
        <v>0</v>
      </c>
      <c r="S360" s="70">
        <v>0</v>
      </c>
      <c r="T360" s="70">
        <v>27</v>
      </c>
    </row>
    <row r="361" spans="1:20">
      <c r="A361" t="s">
        <v>2220</v>
      </c>
      <c r="D361" t="s">
        <v>115</v>
      </c>
      <c r="F361" t="s">
        <v>3785</v>
      </c>
      <c r="G361" s="1" t="s">
        <v>3700</v>
      </c>
      <c r="H361" s="1" t="s">
        <v>3385</v>
      </c>
      <c r="I361" s="1" t="s">
        <v>3701</v>
      </c>
      <c r="K361" s="1" t="s">
        <v>3776</v>
      </c>
      <c r="L361"/>
      <c r="M361">
        <v>7</v>
      </c>
      <c r="N361"/>
      <c r="O361" s="1" t="s">
        <v>3687</v>
      </c>
      <c r="Q361"/>
      <c r="R361" s="70">
        <v>0</v>
      </c>
      <c r="S361" s="70">
        <v>0</v>
      </c>
      <c r="T361" s="70">
        <v>36</v>
      </c>
    </row>
    <row r="362" spans="1:20">
      <c r="A362" t="s">
        <v>2220</v>
      </c>
      <c r="D362" t="s">
        <v>115</v>
      </c>
      <c r="F362" t="s">
        <v>3804</v>
      </c>
      <c r="G362" s="1" t="s">
        <v>3700</v>
      </c>
      <c r="H362" s="1" t="s">
        <v>3385</v>
      </c>
      <c r="I362" s="1" t="s">
        <v>3706</v>
      </c>
      <c r="K362" s="1" t="s">
        <v>3805</v>
      </c>
      <c r="L362"/>
      <c r="M362">
        <v>7</v>
      </c>
      <c r="N362"/>
      <c r="O362" s="1" t="s">
        <v>3687</v>
      </c>
      <c r="Q362"/>
      <c r="R362" s="70">
        <v>0</v>
      </c>
      <c r="S362" s="70">
        <v>0</v>
      </c>
      <c r="T362" s="70">
        <v>9.33</v>
      </c>
    </row>
    <row r="363" spans="1:20">
      <c r="A363" t="s">
        <v>2220</v>
      </c>
      <c r="D363" t="s">
        <v>115</v>
      </c>
      <c r="F363" t="s">
        <v>3806</v>
      </c>
      <c r="G363" s="1" t="s">
        <v>3700</v>
      </c>
      <c r="H363" s="1" t="s">
        <v>3385</v>
      </c>
      <c r="I363" s="1" t="s">
        <v>3773</v>
      </c>
      <c r="K363" s="1" t="s">
        <v>3805</v>
      </c>
      <c r="L363"/>
      <c r="M363">
        <v>7</v>
      </c>
      <c r="N363"/>
      <c r="O363" s="1" t="s">
        <v>3687</v>
      </c>
      <c r="Q363"/>
      <c r="R363" s="70">
        <v>0</v>
      </c>
      <c r="S363" s="70">
        <v>0</v>
      </c>
      <c r="T363" s="70">
        <v>8.49</v>
      </c>
    </row>
    <row r="364" spans="1:20">
      <c r="A364" t="s">
        <v>2220</v>
      </c>
      <c r="D364" t="s">
        <v>115</v>
      </c>
      <c r="F364" t="s">
        <v>3807</v>
      </c>
      <c r="G364" s="1" t="s">
        <v>3700</v>
      </c>
      <c r="H364" s="1" t="s">
        <v>3385</v>
      </c>
      <c r="I364" s="1" t="s">
        <v>3704</v>
      </c>
      <c r="K364" s="1" t="s">
        <v>3805</v>
      </c>
      <c r="L364"/>
      <c r="M364">
        <v>7</v>
      </c>
      <c r="N364"/>
      <c r="O364" s="1" t="s">
        <v>3687</v>
      </c>
      <c r="Q364"/>
      <c r="R364" s="70">
        <v>0</v>
      </c>
      <c r="S364" s="70">
        <v>0</v>
      </c>
      <c r="T364" s="70">
        <v>23.64</v>
      </c>
    </row>
    <row r="365" spans="1:20">
      <c r="A365" t="s">
        <v>2220</v>
      </c>
      <c r="D365" t="s">
        <v>115</v>
      </c>
      <c r="F365" t="s">
        <v>3808</v>
      </c>
      <c r="G365" s="1" t="s">
        <v>3700</v>
      </c>
      <c r="H365" s="1" t="s">
        <v>3385</v>
      </c>
      <c r="I365" s="1" t="s">
        <v>3701</v>
      </c>
      <c r="K365" s="1" t="s">
        <v>3805</v>
      </c>
      <c r="L365"/>
      <c r="M365">
        <v>7</v>
      </c>
      <c r="N365"/>
      <c r="O365" s="1" t="s">
        <v>3687</v>
      </c>
      <c r="Q365"/>
      <c r="R365" s="70">
        <v>0</v>
      </c>
      <c r="S365" s="70">
        <v>0</v>
      </c>
      <c r="T365" s="70">
        <v>13.47</v>
      </c>
    </row>
    <row r="366" spans="1:20">
      <c r="A366" t="s">
        <v>2220</v>
      </c>
      <c r="D366" t="s">
        <v>115</v>
      </c>
      <c r="F366" t="s">
        <v>3809</v>
      </c>
      <c r="G366" s="1" t="s">
        <v>3700</v>
      </c>
      <c r="H366" s="1" t="s">
        <v>3385</v>
      </c>
      <c r="I366" s="1" t="s">
        <v>3773</v>
      </c>
      <c r="K366" s="1" t="s">
        <v>3805</v>
      </c>
      <c r="L366"/>
      <c r="M366">
        <v>7</v>
      </c>
      <c r="N366"/>
      <c r="O366" s="1" t="s">
        <v>3687</v>
      </c>
      <c r="Q366"/>
      <c r="R366" s="70">
        <v>0</v>
      </c>
      <c r="S366" s="70">
        <v>0</v>
      </c>
      <c r="T366" s="70">
        <v>7.28</v>
      </c>
    </row>
    <row r="367" spans="1:20">
      <c r="A367" t="s">
        <v>2220</v>
      </c>
      <c r="D367" t="s">
        <v>115</v>
      </c>
      <c r="F367" t="s">
        <v>3810</v>
      </c>
      <c r="G367" s="1" t="s">
        <v>3700</v>
      </c>
      <c r="H367" s="1" t="s">
        <v>3385</v>
      </c>
      <c r="I367" s="1" t="s">
        <v>3706</v>
      </c>
      <c r="K367" s="1" t="s">
        <v>3805</v>
      </c>
      <c r="L367"/>
      <c r="M367">
        <v>7</v>
      </c>
      <c r="N367"/>
      <c r="O367" s="1" t="s">
        <v>3687</v>
      </c>
      <c r="Q367"/>
      <c r="R367" s="70">
        <v>0</v>
      </c>
      <c r="S367" s="70">
        <v>0</v>
      </c>
      <c r="T367" s="70">
        <v>2.38</v>
      </c>
    </row>
    <row r="368" spans="1:20">
      <c r="A368" t="s">
        <v>2220</v>
      </c>
      <c r="D368" t="s">
        <v>115</v>
      </c>
      <c r="F368" t="s">
        <v>3705</v>
      </c>
      <c r="G368" s="1" t="s">
        <v>3700</v>
      </c>
      <c r="H368" s="1" t="s">
        <v>3385</v>
      </c>
      <c r="I368" s="1" t="s">
        <v>3706</v>
      </c>
      <c r="K368" s="1" t="s">
        <v>3815</v>
      </c>
      <c r="L368"/>
      <c r="M368">
        <v>7</v>
      </c>
      <c r="N368"/>
      <c r="O368" s="1" t="s">
        <v>3687</v>
      </c>
      <c r="Q368"/>
      <c r="R368" s="70">
        <v>0</v>
      </c>
      <c r="S368" s="70">
        <v>0</v>
      </c>
      <c r="T368" s="70">
        <v>35.299999999999997</v>
      </c>
    </row>
    <row r="369" spans="1:20">
      <c r="A369" t="s">
        <v>2220</v>
      </c>
      <c r="D369" t="s">
        <v>115</v>
      </c>
      <c r="F369" t="s">
        <v>3774</v>
      </c>
      <c r="G369" s="1" t="s">
        <v>3700</v>
      </c>
      <c r="H369" s="1" t="s">
        <v>3385</v>
      </c>
      <c r="I369" s="1" t="s">
        <v>3706</v>
      </c>
      <c r="K369" s="1" t="s">
        <v>3815</v>
      </c>
      <c r="L369"/>
      <c r="M369">
        <v>7</v>
      </c>
      <c r="N369"/>
      <c r="O369" s="1" t="s">
        <v>3687</v>
      </c>
      <c r="Q369"/>
      <c r="R369" s="70">
        <v>0</v>
      </c>
      <c r="S369" s="70">
        <v>0</v>
      </c>
      <c r="T369" s="70">
        <v>32.299999999999997</v>
      </c>
    </row>
    <row r="370" spans="1:20">
      <c r="A370" t="s">
        <v>2220</v>
      </c>
      <c r="D370" t="s">
        <v>115</v>
      </c>
      <c r="F370" t="s">
        <v>3816</v>
      </c>
      <c r="G370" s="1" t="s">
        <v>3700</v>
      </c>
      <c r="H370" s="1" t="s">
        <v>3385</v>
      </c>
      <c r="I370" s="1" t="s">
        <v>3706</v>
      </c>
      <c r="K370" s="1" t="s">
        <v>3815</v>
      </c>
      <c r="L370"/>
      <c r="M370">
        <v>7</v>
      </c>
      <c r="N370"/>
      <c r="O370" s="1" t="s">
        <v>3687</v>
      </c>
      <c r="Q370"/>
      <c r="R370" s="70">
        <v>0</v>
      </c>
      <c r="S370" s="70">
        <v>0</v>
      </c>
      <c r="T370" s="70">
        <v>16.8</v>
      </c>
    </row>
    <row r="371" spans="1:20">
      <c r="A371" t="s">
        <v>2220</v>
      </c>
      <c r="D371" t="s">
        <v>115</v>
      </c>
      <c r="F371" t="s">
        <v>3817</v>
      </c>
      <c r="G371" s="1" t="s">
        <v>3700</v>
      </c>
      <c r="H371" s="1" t="s">
        <v>3385</v>
      </c>
      <c r="I371" s="1" t="s">
        <v>3706</v>
      </c>
      <c r="K371" s="1" t="s">
        <v>3815</v>
      </c>
      <c r="L371"/>
      <c r="M371">
        <v>7</v>
      </c>
      <c r="N371"/>
      <c r="O371" s="1" t="s">
        <v>3687</v>
      </c>
      <c r="Q371"/>
      <c r="R371" s="70">
        <v>0</v>
      </c>
      <c r="S371" s="70">
        <v>0</v>
      </c>
      <c r="T371" s="70">
        <v>18.5</v>
      </c>
    </row>
    <row r="372" spans="1:20">
      <c r="A372" t="s">
        <v>2220</v>
      </c>
      <c r="D372" t="s">
        <v>115</v>
      </c>
      <c r="F372" t="s">
        <v>3818</v>
      </c>
      <c r="G372" s="1" t="s">
        <v>3700</v>
      </c>
      <c r="H372" s="1" t="s">
        <v>3385</v>
      </c>
      <c r="I372" s="1" t="s">
        <v>3706</v>
      </c>
      <c r="K372" s="1" t="s">
        <v>3815</v>
      </c>
      <c r="L372"/>
      <c r="M372">
        <v>7</v>
      </c>
      <c r="N372"/>
      <c r="O372" s="1" t="s">
        <v>3687</v>
      </c>
      <c r="Q372"/>
      <c r="R372" s="70">
        <v>0</v>
      </c>
      <c r="S372" s="70">
        <v>0</v>
      </c>
      <c r="T372" s="70">
        <v>24</v>
      </c>
    </row>
    <row r="373" spans="1:20">
      <c r="A373" t="s">
        <v>2220</v>
      </c>
      <c r="D373" t="s">
        <v>115</v>
      </c>
      <c r="F373" t="s">
        <v>3819</v>
      </c>
      <c r="G373" s="1" t="s">
        <v>3700</v>
      </c>
      <c r="H373" s="1" t="s">
        <v>3385</v>
      </c>
      <c r="I373" s="1" t="s">
        <v>3706</v>
      </c>
      <c r="K373" s="1" t="s">
        <v>3815</v>
      </c>
      <c r="L373"/>
      <c r="M373">
        <v>7</v>
      </c>
      <c r="N373"/>
      <c r="O373" s="1" t="s">
        <v>3687</v>
      </c>
      <c r="Q373"/>
      <c r="R373" s="70">
        <v>0</v>
      </c>
      <c r="S373" s="70">
        <v>0</v>
      </c>
      <c r="T373" s="70">
        <v>12.4</v>
      </c>
    </row>
    <row r="374" spans="1:20">
      <c r="A374" t="s">
        <v>2220</v>
      </c>
      <c r="D374" t="s">
        <v>115</v>
      </c>
      <c r="F374" t="s">
        <v>3781</v>
      </c>
      <c r="G374" s="1" t="s">
        <v>3700</v>
      </c>
      <c r="H374" s="1" t="s">
        <v>3385</v>
      </c>
      <c r="I374" s="1" t="s">
        <v>3706</v>
      </c>
      <c r="K374" s="1" t="s">
        <v>3815</v>
      </c>
      <c r="L374"/>
      <c r="M374">
        <v>7</v>
      </c>
      <c r="N374"/>
      <c r="O374" s="1" t="s">
        <v>3687</v>
      </c>
      <c r="Q374"/>
      <c r="R374" s="70">
        <v>0</v>
      </c>
      <c r="S374" s="70">
        <v>1.4</v>
      </c>
      <c r="T374" s="70">
        <v>11.6</v>
      </c>
    </row>
    <row r="375" spans="1:20">
      <c r="A375" t="s">
        <v>2220</v>
      </c>
      <c r="D375" t="s">
        <v>115</v>
      </c>
      <c r="F375" t="s">
        <v>3781</v>
      </c>
      <c r="G375" s="1" t="s">
        <v>3700</v>
      </c>
      <c r="H375" s="1" t="s">
        <v>3385</v>
      </c>
      <c r="I375" s="1" t="s">
        <v>3706</v>
      </c>
      <c r="K375" s="1" t="s">
        <v>3815</v>
      </c>
      <c r="L375"/>
      <c r="M375">
        <v>7</v>
      </c>
      <c r="N375"/>
      <c r="O375" s="1" t="s">
        <v>3687</v>
      </c>
      <c r="Q375"/>
      <c r="R375" s="70">
        <v>0</v>
      </c>
      <c r="S375" s="70">
        <v>0</v>
      </c>
      <c r="T375" s="70">
        <v>0</v>
      </c>
    </row>
    <row r="376" spans="1:20">
      <c r="A376" t="s">
        <v>2220</v>
      </c>
      <c r="D376" t="s">
        <v>115</v>
      </c>
      <c r="F376" t="s">
        <v>3781</v>
      </c>
      <c r="G376" s="1" t="s">
        <v>3700</v>
      </c>
      <c r="H376" s="1" t="s">
        <v>3385</v>
      </c>
      <c r="I376" s="1" t="s">
        <v>3706</v>
      </c>
      <c r="K376" s="1" t="s">
        <v>3815</v>
      </c>
      <c r="L376"/>
      <c r="M376">
        <v>7</v>
      </c>
      <c r="N376"/>
      <c r="O376" s="1" t="s">
        <v>3687</v>
      </c>
      <c r="Q376"/>
      <c r="R376" s="70">
        <v>0</v>
      </c>
      <c r="S376" s="70">
        <v>0</v>
      </c>
      <c r="T376" s="70">
        <v>0.5</v>
      </c>
    </row>
    <row r="377" spans="1:20">
      <c r="A377" t="s">
        <v>2220</v>
      </c>
      <c r="D377" t="s">
        <v>115</v>
      </c>
      <c r="F377" t="s">
        <v>3781</v>
      </c>
      <c r="G377" s="1" t="s">
        <v>3700</v>
      </c>
      <c r="H377" s="1" t="s">
        <v>3385</v>
      </c>
      <c r="I377" s="1" t="s">
        <v>3706</v>
      </c>
      <c r="K377" s="1" t="s">
        <v>3815</v>
      </c>
      <c r="L377"/>
      <c r="M377">
        <v>7</v>
      </c>
      <c r="N377"/>
      <c r="O377" s="1" t="s">
        <v>3687</v>
      </c>
      <c r="Q377"/>
      <c r="R377" s="70">
        <v>0</v>
      </c>
      <c r="S377" s="70">
        <v>0</v>
      </c>
      <c r="T377" s="70">
        <v>15.8</v>
      </c>
    </row>
    <row r="378" spans="1:20">
      <c r="A378" t="s">
        <v>2220</v>
      </c>
      <c r="D378" t="s">
        <v>115</v>
      </c>
      <c r="F378" t="s">
        <v>3781</v>
      </c>
      <c r="G378" s="1" t="s">
        <v>3700</v>
      </c>
      <c r="H378" s="1" t="s">
        <v>3385</v>
      </c>
      <c r="I378" s="1" t="s">
        <v>3706</v>
      </c>
      <c r="K378" s="1" t="s">
        <v>3815</v>
      </c>
      <c r="L378"/>
      <c r="M378">
        <v>7</v>
      </c>
      <c r="N378"/>
      <c r="O378" s="1" t="s">
        <v>3687</v>
      </c>
      <c r="Q378"/>
      <c r="R378" s="70">
        <v>0</v>
      </c>
      <c r="S378" s="70">
        <v>0</v>
      </c>
      <c r="T378" s="70">
        <v>19.5</v>
      </c>
    </row>
    <row r="379" spans="1:20">
      <c r="A379" t="s">
        <v>2220</v>
      </c>
      <c r="D379" t="s">
        <v>115</v>
      </c>
      <c r="F379" t="s">
        <v>3781</v>
      </c>
      <c r="G379" s="1" t="s">
        <v>3700</v>
      </c>
      <c r="H379" s="1" t="s">
        <v>3385</v>
      </c>
      <c r="I379" s="1" t="s">
        <v>3706</v>
      </c>
      <c r="K379" s="1" t="s">
        <v>3815</v>
      </c>
      <c r="L379"/>
      <c r="M379">
        <v>7</v>
      </c>
      <c r="N379"/>
      <c r="O379" s="1" t="s">
        <v>3687</v>
      </c>
      <c r="Q379"/>
      <c r="R379" s="70">
        <v>0</v>
      </c>
      <c r="S379" s="70">
        <v>0</v>
      </c>
      <c r="T379" s="70">
        <v>16.399999999999999</v>
      </c>
    </row>
    <row r="380" spans="1:20">
      <c r="A380" t="s">
        <v>2220</v>
      </c>
      <c r="D380" t="s">
        <v>115</v>
      </c>
      <c r="F380" t="s">
        <v>3705</v>
      </c>
      <c r="G380" s="1" t="s">
        <v>3700</v>
      </c>
      <c r="H380" s="1" t="s">
        <v>3385</v>
      </c>
      <c r="I380" s="1" t="s">
        <v>3706</v>
      </c>
      <c r="K380" s="1" t="s">
        <v>3815</v>
      </c>
      <c r="L380"/>
      <c r="M380">
        <v>7</v>
      </c>
      <c r="N380"/>
      <c r="O380" s="1" t="s">
        <v>3687</v>
      </c>
      <c r="Q380"/>
      <c r="R380" s="70">
        <v>0</v>
      </c>
      <c r="S380" s="70">
        <v>0</v>
      </c>
      <c r="T380" s="70">
        <v>3.53</v>
      </c>
    </row>
    <row r="381" spans="1:20">
      <c r="A381" t="s">
        <v>2220</v>
      </c>
      <c r="D381" t="s">
        <v>115</v>
      </c>
      <c r="F381" t="s">
        <v>3774</v>
      </c>
      <c r="G381" s="1" t="s">
        <v>3700</v>
      </c>
      <c r="H381" s="1" t="s">
        <v>3385</v>
      </c>
      <c r="I381" s="1" t="s">
        <v>3706</v>
      </c>
      <c r="K381" s="1" t="s">
        <v>3815</v>
      </c>
      <c r="L381"/>
      <c r="M381">
        <v>7</v>
      </c>
      <c r="N381"/>
      <c r="O381" s="1" t="s">
        <v>3687</v>
      </c>
      <c r="Q381"/>
      <c r="R381" s="70">
        <v>0</v>
      </c>
      <c r="S381" s="70">
        <v>0</v>
      </c>
      <c r="T381" s="70">
        <v>3.3915000000000002</v>
      </c>
    </row>
    <row r="382" spans="1:20">
      <c r="A382" t="s">
        <v>2220</v>
      </c>
      <c r="D382" t="s">
        <v>115</v>
      </c>
      <c r="F382" t="s">
        <v>3816</v>
      </c>
      <c r="G382" s="1" t="s">
        <v>3700</v>
      </c>
      <c r="H382" s="1" t="s">
        <v>3385</v>
      </c>
      <c r="I382" s="1" t="s">
        <v>3706</v>
      </c>
      <c r="K382" s="1" t="s">
        <v>3815</v>
      </c>
      <c r="L382"/>
      <c r="M382">
        <v>7</v>
      </c>
      <c r="N382"/>
      <c r="O382" s="1" t="s">
        <v>3687</v>
      </c>
      <c r="Q382"/>
      <c r="R382" s="70">
        <v>0</v>
      </c>
      <c r="S382" s="70">
        <v>0</v>
      </c>
      <c r="T382" s="70">
        <v>1.9152</v>
      </c>
    </row>
    <row r="383" spans="1:20">
      <c r="A383" t="s">
        <v>2220</v>
      </c>
      <c r="D383" t="s">
        <v>115</v>
      </c>
      <c r="F383" t="s">
        <v>3817</v>
      </c>
      <c r="G383" s="1" t="s">
        <v>3700</v>
      </c>
      <c r="H383" s="1" t="s">
        <v>3385</v>
      </c>
      <c r="I383" s="1" t="s">
        <v>3706</v>
      </c>
      <c r="K383" s="1" t="s">
        <v>3815</v>
      </c>
      <c r="L383"/>
      <c r="M383">
        <v>7</v>
      </c>
      <c r="N383"/>
      <c r="O383" s="1" t="s">
        <v>3687</v>
      </c>
      <c r="Q383"/>
      <c r="R383" s="70">
        <v>0</v>
      </c>
      <c r="S383" s="70">
        <v>0</v>
      </c>
      <c r="T383" s="70">
        <v>2.331</v>
      </c>
    </row>
    <row r="384" spans="1:20">
      <c r="A384" t="s">
        <v>2220</v>
      </c>
      <c r="D384" t="s">
        <v>115</v>
      </c>
      <c r="F384" t="s">
        <v>3818</v>
      </c>
      <c r="G384" s="1" t="s">
        <v>3700</v>
      </c>
      <c r="H384" s="1" t="s">
        <v>3385</v>
      </c>
      <c r="I384" s="1" t="s">
        <v>3706</v>
      </c>
      <c r="K384" s="1" t="s">
        <v>3815</v>
      </c>
      <c r="L384"/>
      <c r="M384">
        <v>7</v>
      </c>
      <c r="N384"/>
      <c r="O384" s="1" t="s">
        <v>3687</v>
      </c>
      <c r="Q384"/>
      <c r="R384" s="70">
        <v>0</v>
      </c>
      <c r="S384" s="70">
        <v>0</v>
      </c>
      <c r="T384" s="70">
        <v>2.016</v>
      </c>
    </row>
    <row r="385" spans="1:20">
      <c r="A385" t="s">
        <v>2220</v>
      </c>
      <c r="D385" t="s">
        <v>115</v>
      </c>
      <c r="F385" t="s">
        <v>3819</v>
      </c>
      <c r="G385" s="1" t="s">
        <v>3700</v>
      </c>
      <c r="H385" s="1" t="s">
        <v>3385</v>
      </c>
      <c r="I385" s="1" t="s">
        <v>3706</v>
      </c>
      <c r="K385" s="1" t="s">
        <v>3815</v>
      </c>
      <c r="L385"/>
      <c r="M385">
        <v>7</v>
      </c>
      <c r="N385"/>
      <c r="O385" s="1" t="s">
        <v>3687</v>
      </c>
      <c r="Q385"/>
      <c r="R385" s="70">
        <v>0</v>
      </c>
      <c r="S385" s="70">
        <v>0</v>
      </c>
      <c r="T385" s="70">
        <v>1.2896000000000001</v>
      </c>
    </row>
    <row r="386" spans="1:20">
      <c r="A386" t="s">
        <v>2220</v>
      </c>
      <c r="D386" t="s">
        <v>115</v>
      </c>
      <c r="F386" t="s">
        <v>3781</v>
      </c>
      <c r="G386" s="1" t="s">
        <v>3700</v>
      </c>
      <c r="H386" s="1" t="s">
        <v>3385</v>
      </c>
      <c r="I386" s="1" t="s">
        <v>3706</v>
      </c>
      <c r="K386" s="1" t="s">
        <v>3815</v>
      </c>
      <c r="L386"/>
      <c r="M386">
        <v>7</v>
      </c>
      <c r="N386"/>
      <c r="O386" s="1" t="s">
        <v>3687</v>
      </c>
      <c r="Q386"/>
      <c r="R386" s="70">
        <v>0</v>
      </c>
      <c r="S386" s="70">
        <v>0.1106</v>
      </c>
      <c r="T386" s="70">
        <v>0.91639999999999999</v>
      </c>
    </row>
    <row r="387" spans="1:20">
      <c r="A387" t="s">
        <v>2220</v>
      </c>
      <c r="D387" t="s">
        <v>115</v>
      </c>
      <c r="F387" t="s">
        <v>3781</v>
      </c>
      <c r="G387" s="1" t="s">
        <v>3700</v>
      </c>
      <c r="H387" s="1" t="s">
        <v>3385</v>
      </c>
      <c r="I387" s="1" t="s">
        <v>3706</v>
      </c>
      <c r="K387" s="1" t="s">
        <v>3815</v>
      </c>
      <c r="L387"/>
      <c r="M387">
        <v>7</v>
      </c>
      <c r="N387"/>
      <c r="O387" s="1" t="s">
        <v>3687</v>
      </c>
      <c r="Q387"/>
      <c r="R387" s="70">
        <v>0</v>
      </c>
      <c r="S387" s="70">
        <v>0</v>
      </c>
      <c r="T387" s="70">
        <v>0</v>
      </c>
    </row>
    <row r="388" spans="1:20">
      <c r="A388" t="s">
        <v>2220</v>
      </c>
      <c r="D388" t="s">
        <v>115</v>
      </c>
      <c r="F388" t="s">
        <v>3781</v>
      </c>
      <c r="G388" s="1" t="s">
        <v>3700</v>
      </c>
      <c r="H388" s="1" t="s">
        <v>3385</v>
      </c>
      <c r="I388" s="1" t="s">
        <v>3706</v>
      </c>
      <c r="K388" s="1" t="s">
        <v>3815</v>
      </c>
      <c r="L388"/>
      <c r="M388">
        <v>7</v>
      </c>
      <c r="N388"/>
      <c r="O388" s="1" t="s">
        <v>3687</v>
      </c>
      <c r="Q388"/>
      <c r="R388" s="70">
        <v>0</v>
      </c>
      <c r="S388" s="70">
        <v>0</v>
      </c>
      <c r="T388" s="70">
        <v>5.1999999999999998E-2</v>
      </c>
    </row>
    <row r="389" spans="1:20">
      <c r="A389" t="s">
        <v>2220</v>
      </c>
      <c r="D389" t="s">
        <v>115</v>
      </c>
      <c r="F389" t="s">
        <v>3781</v>
      </c>
      <c r="G389" s="1" t="s">
        <v>3700</v>
      </c>
      <c r="H389" s="1" t="s">
        <v>3385</v>
      </c>
      <c r="I389" s="1" t="s">
        <v>3706</v>
      </c>
      <c r="K389" s="1" t="s">
        <v>3815</v>
      </c>
      <c r="L389"/>
      <c r="M389">
        <v>7</v>
      </c>
      <c r="N389"/>
      <c r="O389" s="1" t="s">
        <v>3687</v>
      </c>
      <c r="Q389"/>
      <c r="R389" s="70">
        <v>0</v>
      </c>
      <c r="S389" s="70">
        <v>0</v>
      </c>
      <c r="T389" s="70">
        <v>1.3271999999999999</v>
      </c>
    </row>
    <row r="390" spans="1:20">
      <c r="A390" t="s">
        <v>2220</v>
      </c>
      <c r="D390" t="s">
        <v>115</v>
      </c>
      <c r="F390" t="s">
        <v>3781</v>
      </c>
      <c r="G390" s="1" t="s">
        <v>3700</v>
      </c>
      <c r="H390" s="1" t="s">
        <v>3385</v>
      </c>
      <c r="I390" s="1" t="s">
        <v>3706</v>
      </c>
      <c r="K390" s="1" t="s">
        <v>3815</v>
      </c>
      <c r="L390"/>
      <c r="M390">
        <v>7</v>
      </c>
      <c r="N390"/>
      <c r="O390" s="1" t="s">
        <v>3687</v>
      </c>
      <c r="Q390"/>
      <c r="R390" s="70">
        <v>0</v>
      </c>
      <c r="S390" s="70">
        <v>0</v>
      </c>
      <c r="T390" s="70">
        <v>2.3595000000000002</v>
      </c>
    </row>
    <row r="391" spans="1:20">
      <c r="A391" t="s">
        <v>2220</v>
      </c>
      <c r="D391" t="s">
        <v>115</v>
      </c>
      <c r="F391" t="s">
        <v>3781</v>
      </c>
      <c r="G391" s="1" t="s">
        <v>3700</v>
      </c>
      <c r="H391" s="1" t="s">
        <v>3385</v>
      </c>
      <c r="I391" s="1" t="s">
        <v>3706</v>
      </c>
      <c r="K391" s="1" t="s">
        <v>3815</v>
      </c>
      <c r="L391"/>
      <c r="M391">
        <v>7</v>
      </c>
      <c r="N391"/>
      <c r="O391" s="1" t="s">
        <v>3687</v>
      </c>
      <c r="Q391"/>
      <c r="R391" s="70">
        <v>0</v>
      </c>
      <c r="S391" s="70">
        <v>0</v>
      </c>
      <c r="T391" s="70">
        <v>1.3939999999999999</v>
      </c>
    </row>
    <row r="392" spans="1:20">
      <c r="A392" t="s">
        <v>2220</v>
      </c>
      <c r="D392" t="s">
        <v>115</v>
      </c>
      <c r="F392" t="s">
        <v>3824</v>
      </c>
      <c r="G392" s="1" t="s">
        <v>3700</v>
      </c>
      <c r="H392" s="1" t="s">
        <v>3385</v>
      </c>
      <c r="I392" s="1" t="s">
        <v>3704</v>
      </c>
      <c r="K392" s="1" t="s">
        <v>3822</v>
      </c>
      <c r="L392"/>
      <c r="M392">
        <v>7</v>
      </c>
      <c r="N392"/>
      <c r="O392" s="1" t="s">
        <v>3687</v>
      </c>
      <c r="Q392"/>
      <c r="R392" s="70">
        <v>0.57741659499999998</v>
      </c>
      <c r="S392" s="70">
        <v>0</v>
      </c>
      <c r="T392" s="70">
        <v>0</v>
      </c>
    </row>
    <row r="393" spans="1:20">
      <c r="A393" t="s">
        <v>2220</v>
      </c>
      <c r="D393" t="s">
        <v>115</v>
      </c>
      <c r="F393" t="s">
        <v>3824</v>
      </c>
      <c r="G393" s="1" t="s">
        <v>3700</v>
      </c>
      <c r="H393" s="1" t="s">
        <v>3385</v>
      </c>
      <c r="I393" s="1" t="s">
        <v>3704</v>
      </c>
      <c r="K393" s="1" t="s">
        <v>3822</v>
      </c>
      <c r="L393"/>
      <c r="M393">
        <v>7</v>
      </c>
      <c r="N393"/>
      <c r="O393" s="1" t="s">
        <v>3687</v>
      </c>
      <c r="Q393"/>
      <c r="R393" s="70">
        <v>0.54</v>
      </c>
      <c r="S393" s="70">
        <v>0</v>
      </c>
      <c r="T393" s="70">
        <v>0</v>
      </c>
    </row>
    <row r="394" spans="1:20">
      <c r="A394" t="s">
        <v>2220</v>
      </c>
      <c r="D394" t="s">
        <v>115</v>
      </c>
      <c r="F394" t="s">
        <v>179</v>
      </c>
      <c r="G394" s="1" t="s">
        <v>3693</v>
      </c>
      <c r="H394" s="1" t="s">
        <v>3242</v>
      </c>
      <c r="I394" s="1" t="s">
        <v>3721</v>
      </c>
      <c r="K394" s="1" t="s">
        <v>3702</v>
      </c>
      <c r="L394"/>
      <c r="M394">
        <v>7</v>
      </c>
      <c r="N394"/>
      <c r="O394" s="1" t="s">
        <v>3687</v>
      </c>
      <c r="Q394"/>
      <c r="R394" s="70">
        <v>11.94169144</v>
      </c>
      <c r="S394" s="70">
        <v>8.453088867</v>
      </c>
      <c r="T394" s="70">
        <v>0.25024776999999998</v>
      </c>
    </row>
    <row r="395" spans="1:20">
      <c r="A395" t="s">
        <v>2220</v>
      </c>
      <c r="D395" t="s">
        <v>115</v>
      </c>
      <c r="F395" t="s">
        <v>178</v>
      </c>
      <c r="G395" s="1" t="s">
        <v>3693</v>
      </c>
      <c r="H395" s="1" t="s">
        <v>3242</v>
      </c>
      <c r="I395" s="1" t="s">
        <v>3722</v>
      </c>
      <c r="K395" s="1" t="s">
        <v>3702</v>
      </c>
      <c r="L395"/>
      <c r="M395">
        <v>7</v>
      </c>
      <c r="N395"/>
      <c r="O395" s="1" t="s">
        <v>3687</v>
      </c>
      <c r="Q395"/>
      <c r="R395" s="70">
        <v>15.866624720000001</v>
      </c>
      <c r="S395" s="70">
        <v>11.20478138</v>
      </c>
      <c r="T395" s="70">
        <v>0</v>
      </c>
    </row>
    <row r="396" spans="1:20">
      <c r="A396" t="s">
        <v>2220</v>
      </c>
      <c r="D396" t="s">
        <v>115</v>
      </c>
      <c r="F396" t="s">
        <v>179</v>
      </c>
      <c r="G396" s="1" t="s">
        <v>3693</v>
      </c>
      <c r="H396" s="1" t="s">
        <v>3242</v>
      </c>
      <c r="I396" s="1" t="s">
        <v>3721</v>
      </c>
      <c r="K396" s="1" t="s">
        <v>3702</v>
      </c>
      <c r="L396"/>
      <c r="M396">
        <v>7</v>
      </c>
      <c r="N396"/>
      <c r="O396" s="1" t="s">
        <v>3687</v>
      </c>
      <c r="Q396"/>
      <c r="R396" s="70">
        <v>1.5631674099999999</v>
      </c>
      <c r="S396" s="70">
        <v>1.106509333</v>
      </c>
      <c r="T396" s="70">
        <v>3.2757433000000002E-2</v>
      </c>
    </row>
    <row r="397" spans="1:20">
      <c r="A397" t="s">
        <v>2220</v>
      </c>
      <c r="D397" t="s">
        <v>115</v>
      </c>
      <c r="F397" t="s">
        <v>178</v>
      </c>
      <c r="G397" s="1" t="s">
        <v>3693</v>
      </c>
      <c r="H397" s="1" t="s">
        <v>3242</v>
      </c>
      <c r="I397" s="1" t="s">
        <v>3722</v>
      </c>
      <c r="K397" s="1" t="s">
        <v>3702</v>
      </c>
      <c r="L397"/>
      <c r="M397">
        <v>7</v>
      </c>
      <c r="N397"/>
      <c r="O397" s="1" t="s">
        <v>3687</v>
      </c>
      <c r="Q397"/>
      <c r="R397" s="70">
        <v>0.53629191600000004</v>
      </c>
      <c r="S397" s="70">
        <v>0.37872161100000001</v>
      </c>
      <c r="T397" s="70">
        <v>0</v>
      </c>
    </row>
    <row r="398" spans="1:20">
      <c r="A398" t="s">
        <v>2220</v>
      </c>
      <c r="D398" t="s">
        <v>115</v>
      </c>
      <c r="F398" t="s">
        <v>116</v>
      </c>
      <c r="G398" s="1" t="s">
        <v>3690</v>
      </c>
      <c r="H398" s="1" t="s">
        <v>3249</v>
      </c>
      <c r="I398" s="1" t="s">
        <v>3723</v>
      </c>
      <c r="K398" s="1" t="s">
        <v>3822</v>
      </c>
      <c r="L398"/>
      <c r="M398">
        <v>7</v>
      </c>
      <c r="N398"/>
      <c r="O398" s="1" t="s">
        <v>3687</v>
      </c>
      <c r="Q398"/>
      <c r="R398" s="70">
        <v>9.1631816490000002</v>
      </c>
      <c r="S398" s="70">
        <v>1.5361682750000001</v>
      </c>
      <c r="T398" s="70">
        <v>12.88145418</v>
      </c>
    </row>
    <row r="399" spans="1:20">
      <c r="A399" t="s">
        <v>2220</v>
      </c>
      <c r="D399" t="s">
        <v>115</v>
      </c>
      <c r="F399" t="s">
        <v>116</v>
      </c>
      <c r="G399" s="1" t="s">
        <v>3690</v>
      </c>
      <c r="H399" s="1" t="s">
        <v>3249</v>
      </c>
      <c r="I399" s="1" t="s">
        <v>3723</v>
      </c>
      <c r="K399" s="1" t="s">
        <v>3822</v>
      </c>
      <c r="L399"/>
      <c r="M399">
        <v>7</v>
      </c>
      <c r="N399"/>
      <c r="O399" s="1" t="s">
        <v>3687</v>
      </c>
      <c r="Q399"/>
      <c r="R399" s="70">
        <v>22.13</v>
      </c>
      <c r="S399" s="70">
        <v>3.71</v>
      </c>
      <c r="T399" s="70">
        <v>31.11</v>
      </c>
    </row>
    <row r="400" spans="1:20">
      <c r="A400" t="s">
        <v>2220</v>
      </c>
      <c r="D400" t="s">
        <v>115</v>
      </c>
      <c r="F400" t="s">
        <v>3715</v>
      </c>
      <c r="G400" s="1" t="s">
        <v>3685</v>
      </c>
      <c r="H400" s="1" t="s">
        <v>3241</v>
      </c>
      <c r="I400" s="1" t="s">
        <v>3691</v>
      </c>
      <c r="K400" s="1" t="s">
        <v>3702</v>
      </c>
      <c r="L400"/>
      <c r="M400">
        <v>7</v>
      </c>
      <c r="N400"/>
      <c r="O400" s="1" t="s">
        <v>3687</v>
      </c>
      <c r="Q400"/>
      <c r="R400" s="70">
        <v>4.1276281810000004</v>
      </c>
      <c r="S400" s="70">
        <v>0</v>
      </c>
      <c r="T400" s="70">
        <v>4.2530431579999997</v>
      </c>
    </row>
    <row r="401" spans="1:20">
      <c r="A401" t="s">
        <v>2220</v>
      </c>
      <c r="D401" t="s">
        <v>115</v>
      </c>
      <c r="F401" t="s">
        <v>3715</v>
      </c>
      <c r="G401" s="1" t="s">
        <v>3685</v>
      </c>
      <c r="H401" s="1" t="s">
        <v>3241</v>
      </c>
      <c r="I401" s="1" t="s">
        <v>3691</v>
      </c>
      <c r="K401" s="1" t="s">
        <v>3702</v>
      </c>
      <c r="L401"/>
      <c r="M401">
        <v>7</v>
      </c>
      <c r="N401"/>
      <c r="O401" s="1" t="s">
        <v>3687</v>
      </c>
      <c r="Q401"/>
      <c r="R401" s="70">
        <v>0.37850350399999999</v>
      </c>
      <c r="S401" s="70">
        <v>0</v>
      </c>
      <c r="T401" s="70">
        <v>0.39000405799999999</v>
      </c>
    </row>
    <row r="402" spans="1:20">
      <c r="A402" t="s">
        <v>2220</v>
      </c>
      <c r="D402" t="s">
        <v>115</v>
      </c>
      <c r="F402" t="s">
        <v>3803</v>
      </c>
      <c r="G402" s="1" t="s">
        <v>3685</v>
      </c>
      <c r="H402" s="1" t="s">
        <v>3688</v>
      </c>
      <c r="I402" s="1" t="s">
        <v>3689</v>
      </c>
      <c r="K402" s="1" t="s">
        <v>3800</v>
      </c>
      <c r="L402"/>
      <c r="M402">
        <v>7</v>
      </c>
      <c r="N402"/>
      <c r="O402" s="1" t="s">
        <v>3687</v>
      </c>
      <c r="Q402"/>
      <c r="R402" s="70">
        <v>1.0550797110000001</v>
      </c>
      <c r="S402" s="70">
        <v>0</v>
      </c>
      <c r="T402" s="70">
        <v>0.76022453099999998</v>
      </c>
    </row>
    <row r="403" spans="1:20">
      <c r="A403" t="s">
        <v>2220</v>
      </c>
      <c r="D403" t="s">
        <v>115</v>
      </c>
      <c r="F403" t="s">
        <v>3803</v>
      </c>
      <c r="G403" s="1" t="s">
        <v>3685</v>
      </c>
      <c r="H403" s="1" t="s">
        <v>3688</v>
      </c>
      <c r="I403" s="1" t="s">
        <v>3689</v>
      </c>
      <c r="K403" s="1" t="s">
        <v>3800</v>
      </c>
      <c r="L403"/>
      <c r="M403">
        <v>7</v>
      </c>
      <c r="N403"/>
      <c r="O403" s="1" t="s">
        <v>3687</v>
      </c>
      <c r="Q403"/>
      <c r="R403" s="70">
        <v>0.867035573</v>
      </c>
      <c r="S403" s="70">
        <v>0</v>
      </c>
      <c r="T403" s="70">
        <v>0.66800975299999998</v>
      </c>
    </row>
    <row r="404" spans="1:20">
      <c r="A404" t="s">
        <v>2220</v>
      </c>
      <c r="D404" t="s">
        <v>115</v>
      </c>
      <c r="F404" t="s">
        <v>3803</v>
      </c>
      <c r="G404" s="1" t="s">
        <v>3685</v>
      </c>
      <c r="H404" s="1" t="s">
        <v>3688</v>
      </c>
      <c r="I404" s="1" t="s">
        <v>3689</v>
      </c>
      <c r="K404" s="1" t="s">
        <v>3800</v>
      </c>
      <c r="L404"/>
      <c r="M404">
        <v>7</v>
      </c>
      <c r="N404"/>
      <c r="O404" s="1" t="s">
        <v>3687</v>
      </c>
      <c r="Q404"/>
      <c r="R404" s="70">
        <v>0.74277025100000005</v>
      </c>
      <c r="S404" s="70">
        <v>0</v>
      </c>
      <c r="T404" s="70">
        <v>0.48205757999999999</v>
      </c>
    </row>
    <row r="405" spans="1:20">
      <c r="A405" t="s">
        <v>2220</v>
      </c>
      <c r="D405" t="s">
        <v>115</v>
      </c>
      <c r="F405" t="s">
        <v>3803</v>
      </c>
      <c r="G405" s="1" t="s">
        <v>3685</v>
      </c>
      <c r="H405" s="1" t="s">
        <v>3688</v>
      </c>
      <c r="I405" s="1" t="s">
        <v>3689</v>
      </c>
      <c r="K405" s="1" t="s">
        <v>3800</v>
      </c>
      <c r="L405"/>
      <c r="M405">
        <v>7</v>
      </c>
      <c r="N405"/>
      <c r="O405" s="1" t="s">
        <v>3687</v>
      </c>
      <c r="Q405"/>
      <c r="R405" s="70">
        <v>0.71434214500000004</v>
      </c>
      <c r="S405" s="70">
        <v>0</v>
      </c>
      <c r="T405" s="70">
        <v>0.44162726200000002</v>
      </c>
    </row>
    <row r="406" spans="1:20">
      <c r="A406" t="s">
        <v>2220</v>
      </c>
      <c r="D406" t="s">
        <v>115</v>
      </c>
      <c r="F406" t="s">
        <v>3803</v>
      </c>
      <c r="G406" s="1" t="s">
        <v>3685</v>
      </c>
      <c r="H406" s="1" t="s">
        <v>3688</v>
      </c>
      <c r="I406" s="1" t="s">
        <v>3689</v>
      </c>
      <c r="K406" s="1" t="s">
        <v>3800</v>
      </c>
      <c r="L406"/>
      <c r="M406">
        <v>7</v>
      </c>
      <c r="N406"/>
      <c r="O406" s="1" t="s">
        <v>3687</v>
      </c>
      <c r="Q406"/>
      <c r="R406" s="70">
        <v>0.62671347499999996</v>
      </c>
      <c r="S406" s="70">
        <v>0</v>
      </c>
      <c r="T406" s="70">
        <v>0.40772071999999998</v>
      </c>
    </row>
    <row r="407" spans="1:20">
      <c r="A407" t="s">
        <v>2220</v>
      </c>
      <c r="D407" t="s">
        <v>115</v>
      </c>
      <c r="F407" t="s">
        <v>3803</v>
      </c>
      <c r="G407" s="1" t="s">
        <v>3685</v>
      </c>
      <c r="H407" s="1" t="s">
        <v>3688</v>
      </c>
      <c r="I407" s="1" t="s">
        <v>3689</v>
      </c>
      <c r="K407" s="1" t="s">
        <v>3800</v>
      </c>
      <c r="L407"/>
      <c r="M407">
        <v>7</v>
      </c>
      <c r="N407"/>
      <c r="O407" s="1" t="s">
        <v>3687</v>
      </c>
      <c r="Q407"/>
      <c r="R407" s="70">
        <v>0.884563812</v>
      </c>
      <c r="S407" s="70">
        <v>0</v>
      </c>
      <c r="T407" s="70">
        <v>0.61566299300000005</v>
      </c>
    </row>
    <row r="408" spans="1:20">
      <c r="A408" t="s">
        <v>2220</v>
      </c>
      <c r="D408" t="s">
        <v>115</v>
      </c>
      <c r="F408" t="s">
        <v>3803</v>
      </c>
      <c r="G408" s="1" t="s">
        <v>3685</v>
      </c>
      <c r="H408" s="1" t="s">
        <v>3688</v>
      </c>
      <c r="I408" s="1" t="s">
        <v>3689</v>
      </c>
      <c r="K408" s="1" t="s">
        <v>3800</v>
      </c>
      <c r="L408"/>
      <c r="M408">
        <v>7</v>
      </c>
      <c r="N408"/>
      <c r="O408" s="1" t="s">
        <v>3687</v>
      </c>
      <c r="Q408"/>
      <c r="R408" s="70">
        <v>0.82787789700000003</v>
      </c>
      <c r="S408" s="70">
        <v>0</v>
      </c>
      <c r="T408" s="70">
        <v>0.49717361199999999</v>
      </c>
    </row>
    <row r="409" spans="1:20">
      <c r="A409" t="s">
        <v>2220</v>
      </c>
      <c r="D409" t="s">
        <v>115</v>
      </c>
      <c r="F409" t="s">
        <v>3803</v>
      </c>
      <c r="G409" s="1" t="s">
        <v>3685</v>
      </c>
      <c r="H409" s="1" t="s">
        <v>3688</v>
      </c>
      <c r="I409" s="1" t="s">
        <v>3689</v>
      </c>
      <c r="K409" s="1" t="s">
        <v>3800</v>
      </c>
      <c r="L409"/>
      <c r="M409">
        <v>7</v>
      </c>
      <c r="N409"/>
      <c r="O409" s="1" t="s">
        <v>3687</v>
      </c>
      <c r="Q409"/>
      <c r="R409" s="70">
        <v>0.723605952</v>
      </c>
      <c r="S409" s="70">
        <v>0</v>
      </c>
      <c r="T409" s="70">
        <v>0.44411437300000001</v>
      </c>
    </row>
    <row r="410" spans="1:20">
      <c r="A410" t="s">
        <v>2220</v>
      </c>
      <c r="D410" t="s">
        <v>115</v>
      </c>
      <c r="F410" t="s">
        <v>3803</v>
      </c>
      <c r="G410" s="1" t="s">
        <v>3685</v>
      </c>
      <c r="H410" s="1" t="s">
        <v>3688</v>
      </c>
      <c r="I410" s="1" t="s">
        <v>3689</v>
      </c>
      <c r="K410" s="1" t="s">
        <v>3800</v>
      </c>
      <c r="L410"/>
      <c r="M410">
        <v>7</v>
      </c>
      <c r="N410"/>
      <c r="O410" s="1" t="s">
        <v>3687</v>
      </c>
      <c r="Q410"/>
      <c r="R410" s="70">
        <v>0.71958977599999996</v>
      </c>
      <c r="S410" s="70">
        <v>0</v>
      </c>
      <c r="T410" s="70">
        <v>0.40093347899999998</v>
      </c>
    </row>
    <row r="411" spans="1:20">
      <c r="A411" t="s">
        <v>2220</v>
      </c>
      <c r="D411" t="s">
        <v>115</v>
      </c>
      <c r="F411" t="s">
        <v>3803</v>
      </c>
      <c r="G411" s="1" t="s">
        <v>3685</v>
      </c>
      <c r="H411" s="1" t="s">
        <v>3688</v>
      </c>
      <c r="I411" s="1" t="s">
        <v>3689</v>
      </c>
      <c r="K411" s="1" t="s">
        <v>3800</v>
      </c>
      <c r="L411"/>
      <c r="M411">
        <v>7</v>
      </c>
      <c r="N411"/>
      <c r="O411" s="1" t="s">
        <v>3687</v>
      </c>
      <c r="Q411"/>
      <c r="R411" s="70">
        <v>0.73373052999999999</v>
      </c>
      <c r="S411" s="70">
        <v>0</v>
      </c>
      <c r="T411" s="70">
        <v>0.44271039899999998</v>
      </c>
    </row>
    <row r="412" spans="1:20">
      <c r="A412" t="s">
        <v>2220</v>
      </c>
      <c r="D412" t="s">
        <v>115</v>
      </c>
      <c r="F412" t="s">
        <v>3803</v>
      </c>
      <c r="G412" s="1" t="s">
        <v>3685</v>
      </c>
      <c r="H412" s="1" t="s">
        <v>3688</v>
      </c>
      <c r="I412" s="1" t="s">
        <v>3689</v>
      </c>
      <c r="K412" s="1" t="s">
        <v>3800</v>
      </c>
      <c r="L412"/>
      <c r="M412">
        <v>7</v>
      </c>
      <c r="N412"/>
      <c r="O412" s="1" t="s">
        <v>3687</v>
      </c>
      <c r="Q412"/>
      <c r="R412" s="70">
        <v>3.5027160400000001</v>
      </c>
      <c r="S412" s="70">
        <v>0.53326549999999995</v>
      </c>
      <c r="T412" s="70">
        <v>0</v>
      </c>
    </row>
    <row r="413" spans="1:20">
      <c r="A413" t="s">
        <v>2220</v>
      </c>
      <c r="D413" t="s">
        <v>115</v>
      </c>
      <c r="F413" t="s">
        <v>3803</v>
      </c>
      <c r="G413" s="1" t="s">
        <v>3685</v>
      </c>
      <c r="H413" s="1" t="s">
        <v>3688</v>
      </c>
      <c r="I413" s="1" t="s">
        <v>3689</v>
      </c>
      <c r="K413" s="1" t="s">
        <v>3800</v>
      </c>
      <c r="L413"/>
      <c r="M413">
        <v>7</v>
      </c>
      <c r="N413"/>
      <c r="O413" s="1" t="s">
        <v>3687</v>
      </c>
      <c r="Q413"/>
      <c r="R413" s="70">
        <v>5.5593997169999998</v>
      </c>
      <c r="S413" s="70">
        <v>0.23384333199999999</v>
      </c>
      <c r="T413" s="70">
        <v>0</v>
      </c>
    </row>
    <row r="414" spans="1:20">
      <c r="A414" t="s">
        <v>2220</v>
      </c>
      <c r="D414" t="s">
        <v>115</v>
      </c>
      <c r="F414" t="s">
        <v>3803</v>
      </c>
      <c r="G414" s="1" t="s">
        <v>3685</v>
      </c>
      <c r="H414" s="1" t="s">
        <v>3688</v>
      </c>
      <c r="I414" s="1" t="s">
        <v>3689</v>
      </c>
      <c r="K414" s="1" t="s">
        <v>3800</v>
      </c>
      <c r="L414"/>
      <c r="M414">
        <v>7</v>
      </c>
      <c r="N414"/>
      <c r="O414" s="1" t="s">
        <v>3687</v>
      </c>
      <c r="Q414"/>
      <c r="R414" s="70">
        <v>3.0505951960000002</v>
      </c>
      <c r="S414" s="70">
        <v>0.63041983599999996</v>
      </c>
      <c r="T414" s="70">
        <v>0.49539623900000002</v>
      </c>
    </row>
    <row r="415" spans="1:20">
      <c r="A415" t="s">
        <v>2220</v>
      </c>
      <c r="D415" t="s">
        <v>115</v>
      </c>
      <c r="F415" t="s">
        <v>3803</v>
      </c>
      <c r="G415" s="1" t="s">
        <v>3685</v>
      </c>
      <c r="H415" s="1" t="s">
        <v>3688</v>
      </c>
      <c r="I415" s="1" t="s">
        <v>3689</v>
      </c>
      <c r="K415" s="1" t="s">
        <v>3800</v>
      </c>
      <c r="L415"/>
      <c r="M415">
        <v>7</v>
      </c>
      <c r="N415"/>
      <c r="O415" s="1" t="s">
        <v>3687</v>
      </c>
      <c r="Q415"/>
      <c r="R415" s="70">
        <v>4.9736442719999996</v>
      </c>
      <c r="S415" s="70">
        <v>0</v>
      </c>
      <c r="T415" s="70">
        <v>1.4000365319999999</v>
      </c>
    </row>
    <row r="416" spans="1:20">
      <c r="A416" t="s">
        <v>2220</v>
      </c>
      <c r="D416" t="s">
        <v>115</v>
      </c>
      <c r="F416" t="s">
        <v>3803</v>
      </c>
      <c r="G416" s="1" t="s">
        <v>3685</v>
      </c>
      <c r="H416" s="1" t="s">
        <v>3688</v>
      </c>
      <c r="I416" s="1" t="s">
        <v>3689</v>
      </c>
      <c r="K416" s="1" t="s">
        <v>3800</v>
      </c>
      <c r="L416"/>
      <c r="M416">
        <v>7</v>
      </c>
      <c r="N416"/>
      <c r="O416" s="1" t="s">
        <v>3687</v>
      </c>
      <c r="Q416"/>
      <c r="R416" s="70">
        <v>4.4470547099999997</v>
      </c>
      <c r="S416" s="70">
        <v>0</v>
      </c>
      <c r="T416" s="70">
        <v>3.2042698249999999</v>
      </c>
    </row>
    <row r="417" spans="1:20">
      <c r="A417" t="s">
        <v>2220</v>
      </c>
      <c r="D417" t="s">
        <v>115</v>
      </c>
      <c r="F417" t="s">
        <v>3803</v>
      </c>
      <c r="G417" s="1" t="s">
        <v>3685</v>
      </c>
      <c r="H417" s="1" t="s">
        <v>3688</v>
      </c>
      <c r="I417" s="1" t="s">
        <v>3689</v>
      </c>
      <c r="K417" s="1" t="s">
        <v>3800</v>
      </c>
      <c r="L417"/>
      <c r="M417">
        <v>7</v>
      </c>
      <c r="N417"/>
      <c r="O417" s="1" t="s">
        <v>3687</v>
      </c>
      <c r="Q417"/>
      <c r="R417" s="70">
        <v>3.8558995569999999</v>
      </c>
      <c r="S417" s="70">
        <v>0</v>
      </c>
      <c r="T417" s="70">
        <v>2.9707875810000002</v>
      </c>
    </row>
    <row r="418" spans="1:20">
      <c r="A418" t="s">
        <v>2220</v>
      </c>
      <c r="D418" t="s">
        <v>115</v>
      </c>
      <c r="F418" t="s">
        <v>3803</v>
      </c>
      <c r="G418" s="1" t="s">
        <v>3685</v>
      </c>
      <c r="H418" s="1" t="s">
        <v>3688</v>
      </c>
      <c r="I418" s="1" t="s">
        <v>3689</v>
      </c>
      <c r="K418" s="1" t="s">
        <v>3800</v>
      </c>
      <c r="L418"/>
      <c r="M418">
        <v>7</v>
      </c>
      <c r="N418"/>
      <c r="O418" s="1" t="s">
        <v>3687</v>
      </c>
      <c r="Q418"/>
      <c r="R418" s="70">
        <v>3.8821367910000002</v>
      </c>
      <c r="S418" s="70">
        <v>0</v>
      </c>
      <c r="T418" s="70">
        <v>2.5195051460000002</v>
      </c>
    </row>
    <row r="419" spans="1:20">
      <c r="A419" t="s">
        <v>2220</v>
      </c>
      <c r="D419" t="s">
        <v>115</v>
      </c>
      <c r="F419" t="s">
        <v>3803</v>
      </c>
      <c r="G419" s="1" t="s">
        <v>3685</v>
      </c>
      <c r="H419" s="1" t="s">
        <v>3688</v>
      </c>
      <c r="I419" s="1" t="s">
        <v>3689</v>
      </c>
      <c r="K419" s="1" t="s">
        <v>3800</v>
      </c>
      <c r="L419"/>
      <c r="M419">
        <v>7</v>
      </c>
      <c r="N419"/>
      <c r="O419" s="1" t="s">
        <v>3687</v>
      </c>
      <c r="Q419"/>
      <c r="R419" s="70">
        <v>3.93010744</v>
      </c>
      <c r="S419" s="70">
        <v>0</v>
      </c>
      <c r="T419" s="70">
        <v>2.4297076670000002</v>
      </c>
    </row>
    <row r="420" spans="1:20">
      <c r="A420" t="s">
        <v>2220</v>
      </c>
      <c r="D420" t="s">
        <v>115</v>
      </c>
      <c r="F420" t="s">
        <v>3803</v>
      </c>
      <c r="G420" s="1" t="s">
        <v>3685</v>
      </c>
      <c r="H420" s="1" t="s">
        <v>3688</v>
      </c>
      <c r="I420" s="1" t="s">
        <v>3689</v>
      </c>
      <c r="K420" s="1" t="s">
        <v>3800</v>
      </c>
      <c r="L420"/>
      <c r="M420">
        <v>7</v>
      </c>
      <c r="N420"/>
      <c r="O420" s="1" t="s">
        <v>3687</v>
      </c>
      <c r="Q420"/>
      <c r="R420" s="70">
        <v>3.637159311</v>
      </c>
      <c r="S420" s="70">
        <v>0</v>
      </c>
      <c r="T420" s="70">
        <v>2.366225193</v>
      </c>
    </row>
    <row r="421" spans="1:20">
      <c r="A421" t="s">
        <v>2220</v>
      </c>
      <c r="D421" t="s">
        <v>115</v>
      </c>
      <c r="F421" t="s">
        <v>3803</v>
      </c>
      <c r="G421" s="1" t="s">
        <v>3685</v>
      </c>
      <c r="H421" s="1" t="s">
        <v>3688</v>
      </c>
      <c r="I421" s="1" t="s">
        <v>3689</v>
      </c>
      <c r="K421" s="1" t="s">
        <v>3800</v>
      </c>
      <c r="L421"/>
      <c r="M421">
        <v>7</v>
      </c>
      <c r="N421"/>
      <c r="O421" s="1" t="s">
        <v>3687</v>
      </c>
      <c r="Q421"/>
      <c r="R421" s="70">
        <v>3.6399880320000002</v>
      </c>
      <c r="S421" s="70">
        <v>0</v>
      </c>
      <c r="T421" s="70">
        <v>2.5334587439999998</v>
      </c>
    </row>
    <row r="422" spans="1:20">
      <c r="A422" t="s">
        <v>2220</v>
      </c>
      <c r="D422" t="s">
        <v>115</v>
      </c>
      <c r="F422" t="s">
        <v>3803</v>
      </c>
      <c r="G422" s="1" t="s">
        <v>3685</v>
      </c>
      <c r="H422" s="1" t="s">
        <v>3688</v>
      </c>
      <c r="I422" s="1" t="s">
        <v>3689</v>
      </c>
      <c r="K422" s="1" t="s">
        <v>3800</v>
      </c>
      <c r="L422"/>
      <c r="M422">
        <v>7</v>
      </c>
      <c r="N422"/>
      <c r="O422" s="1" t="s">
        <v>3687</v>
      </c>
      <c r="Q422"/>
      <c r="R422" s="70">
        <v>3.4893180359999998</v>
      </c>
      <c r="S422" s="70">
        <v>0</v>
      </c>
      <c r="T422" s="70">
        <v>2.0954742940000002</v>
      </c>
    </row>
    <row r="423" spans="1:20">
      <c r="A423" t="s">
        <v>2220</v>
      </c>
      <c r="D423" t="s">
        <v>115</v>
      </c>
      <c r="F423" t="s">
        <v>3803</v>
      </c>
      <c r="G423" s="1" t="s">
        <v>3685</v>
      </c>
      <c r="H423" s="1" t="s">
        <v>3688</v>
      </c>
      <c r="I423" s="1" t="s">
        <v>3689</v>
      </c>
      <c r="K423" s="1" t="s">
        <v>3800</v>
      </c>
      <c r="L423"/>
      <c r="M423">
        <v>7</v>
      </c>
      <c r="N423"/>
      <c r="O423" s="1" t="s">
        <v>3687</v>
      </c>
      <c r="Q423"/>
      <c r="R423" s="70">
        <v>3.343929685</v>
      </c>
      <c r="S423" s="70">
        <v>0</v>
      </c>
      <c r="T423" s="70">
        <v>2.052342479</v>
      </c>
    </row>
    <row r="424" spans="1:20">
      <c r="A424" t="s">
        <v>2220</v>
      </c>
      <c r="D424" t="s">
        <v>115</v>
      </c>
      <c r="F424" t="s">
        <v>3803</v>
      </c>
      <c r="G424" s="1" t="s">
        <v>3685</v>
      </c>
      <c r="H424" s="1" t="s">
        <v>3688</v>
      </c>
      <c r="I424" s="1" t="s">
        <v>3689</v>
      </c>
      <c r="K424" s="1" t="s">
        <v>3800</v>
      </c>
      <c r="L424"/>
      <c r="M424">
        <v>7</v>
      </c>
      <c r="N424"/>
      <c r="O424" s="1" t="s">
        <v>3687</v>
      </c>
      <c r="Q424"/>
      <c r="R424" s="70">
        <v>3.3121669379999998</v>
      </c>
      <c r="S424" s="70">
        <v>0</v>
      </c>
      <c r="T424" s="70">
        <v>1.8454384109999999</v>
      </c>
    </row>
    <row r="425" spans="1:20">
      <c r="A425" t="s">
        <v>2220</v>
      </c>
      <c r="D425" t="s">
        <v>115</v>
      </c>
      <c r="F425" t="s">
        <v>3803</v>
      </c>
      <c r="G425" s="1" t="s">
        <v>3685</v>
      </c>
      <c r="H425" s="1" t="s">
        <v>3688</v>
      </c>
      <c r="I425" s="1" t="s">
        <v>3689</v>
      </c>
      <c r="K425" s="1" t="s">
        <v>3800</v>
      </c>
      <c r="L425"/>
      <c r="M425">
        <v>7</v>
      </c>
      <c r="N425"/>
      <c r="O425" s="1" t="s">
        <v>3687</v>
      </c>
      <c r="Q425"/>
      <c r="R425" s="70">
        <v>3.4593493660000001</v>
      </c>
      <c r="S425" s="70">
        <v>0</v>
      </c>
      <c r="T425" s="70">
        <v>2.0872648420000002</v>
      </c>
    </row>
    <row r="426" spans="1:20">
      <c r="A426" t="s">
        <v>2220</v>
      </c>
      <c r="D426" t="s">
        <v>115</v>
      </c>
      <c r="F426" t="s">
        <v>3803</v>
      </c>
      <c r="G426" s="1" t="s">
        <v>3685</v>
      </c>
      <c r="H426" s="1" t="s">
        <v>3688</v>
      </c>
      <c r="I426" s="1" t="s">
        <v>3689</v>
      </c>
      <c r="K426" s="1" t="s">
        <v>3800</v>
      </c>
      <c r="L426"/>
      <c r="M426">
        <v>7</v>
      </c>
      <c r="N426"/>
      <c r="O426" s="1" t="s">
        <v>3687</v>
      </c>
      <c r="Q426"/>
      <c r="R426" s="70">
        <v>12.32450777</v>
      </c>
      <c r="S426" s="70">
        <v>1.876325322</v>
      </c>
      <c r="T426" s="70">
        <v>0</v>
      </c>
    </row>
    <row r="427" spans="1:20">
      <c r="A427" t="s">
        <v>2220</v>
      </c>
      <c r="D427" t="s">
        <v>115</v>
      </c>
      <c r="F427" t="s">
        <v>3803</v>
      </c>
      <c r="G427" s="1" t="s">
        <v>3685</v>
      </c>
      <c r="H427" s="1" t="s">
        <v>3688</v>
      </c>
      <c r="I427" s="1" t="s">
        <v>3689</v>
      </c>
      <c r="K427" s="1" t="s">
        <v>3800</v>
      </c>
      <c r="L427"/>
      <c r="M427">
        <v>7</v>
      </c>
      <c r="N427"/>
      <c r="O427" s="1" t="s">
        <v>3687</v>
      </c>
      <c r="Q427"/>
      <c r="R427" s="70">
        <v>11.65932113</v>
      </c>
      <c r="S427" s="70">
        <v>0.490422464</v>
      </c>
      <c r="T427" s="70">
        <v>0</v>
      </c>
    </row>
    <row r="428" spans="1:20">
      <c r="A428" t="s">
        <v>2220</v>
      </c>
      <c r="D428" t="s">
        <v>115</v>
      </c>
      <c r="F428" t="s">
        <v>3803</v>
      </c>
      <c r="G428" s="1" t="s">
        <v>3685</v>
      </c>
      <c r="H428" s="1" t="s">
        <v>3688</v>
      </c>
      <c r="I428" s="1" t="s">
        <v>3689</v>
      </c>
      <c r="K428" s="1" t="s">
        <v>3800</v>
      </c>
      <c r="L428"/>
      <c r="M428">
        <v>7</v>
      </c>
      <c r="N428"/>
      <c r="O428" s="1" t="s">
        <v>3687</v>
      </c>
      <c r="Q428"/>
      <c r="R428" s="70">
        <v>12.22066322</v>
      </c>
      <c r="S428" s="70">
        <v>2.5254574949999999</v>
      </c>
      <c r="T428" s="70">
        <v>1.984553901</v>
      </c>
    </row>
    <row r="429" spans="1:20">
      <c r="A429" t="s">
        <v>2220</v>
      </c>
      <c r="D429" t="s">
        <v>115</v>
      </c>
      <c r="F429" t="s">
        <v>3803</v>
      </c>
      <c r="G429" s="1" t="s">
        <v>3685</v>
      </c>
      <c r="H429" s="1" t="s">
        <v>3688</v>
      </c>
      <c r="I429" s="1" t="s">
        <v>3689</v>
      </c>
      <c r="K429" s="1" t="s">
        <v>3800</v>
      </c>
      <c r="L429"/>
      <c r="M429">
        <v>7</v>
      </c>
      <c r="N429"/>
      <c r="O429" s="1" t="s">
        <v>3687</v>
      </c>
      <c r="Q429"/>
      <c r="R429" s="70">
        <v>8.1010211470000009</v>
      </c>
      <c r="S429" s="70">
        <v>0</v>
      </c>
      <c r="T429" s="70">
        <v>2.2803652470000002</v>
      </c>
    </row>
    <row r="430" spans="1:20">
      <c r="A430" t="s">
        <v>2220</v>
      </c>
      <c r="D430" t="s">
        <v>115</v>
      </c>
      <c r="F430" t="s">
        <v>3354</v>
      </c>
      <c r="G430" s="1" t="s">
        <v>3685</v>
      </c>
      <c r="H430" s="1" t="s">
        <v>3386</v>
      </c>
      <c r="I430" s="1" t="s">
        <v>3760</v>
      </c>
      <c r="K430" s="1" t="s">
        <v>3822</v>
      </c>
      <c r="L430"/>
      <c r="M430">
        <v>7</v>
      </c>
      <c r="N430"/>
      <c r="O430" s="1" t="s">
        <v>3687</v>
      </c>
      <c r="Q430"/>
      <c r="R430" s="70">
        <v>0</v>
      </c>
      <c r="S430" s="70">
        <v>29.985294620000001</v>
      </c>
      <c r="T430" s="70">
        <v>0.314626723</v>
      </c>
    </row>
    <row r="431" spans="1:20">
      <c r="A431" t="s">
        <v>2220</v>
      </c>
      <c r="D431" t="s">
        <v>115</v>
      </c>
      <c r="F431" t="s">
        <v>3354</v>
      </c>
      <c r="G431" s="1" t="s">
        <v>3685</v>
      </c>
      <c r="H431" s="1" t="s">
        <v>3386</v>
      </c>
      <c r="I431" s="1" t="s">
        <v>3760</v>
      </c>
      <c r="K431" s="1" t="s">
        <v>3822</v>
      </c>
      <c r="L431"/>
      <c r="M431">
        <v>7</v>
      </c>
      <c r="N431"/>
      <c r="O431" s="1" t="s">
        <v>3687</v>
      </c>
      <c r="Q431"/>
      <c r="R431" s="70">
        <v>0</v>
      </c>
      <c r="S431" s="70">
        <v>87.68</v>
      </c>
      <c r="T431" s="70">
        <v>0.92</v>
      </c>
    </row>
    <row r="432" spans="1:20">
      <c r="A432" s="3" t="s">
        <v>2220</v>
      </c>
      <c r="D432" s="39" t="s">
        <v>115</v>
      </c>
      <c r="F432" s="38" t="s">
        <v>3947</v>
      </c>
      <c r="H432" s="3" t="s">
        <v>3948</v>
      </c>
      <c r="K432" s="23" t="s">
        <v>3899</v>
      </c>
      <c r="L432"/>
      <c r="M432" s="23">
        <v>10</v>
      </c>
      <c r="N432"/>
      <c r="O432" s="23" t="s">
        <v>3899</v>
      </c>
      <c r="Q432" s="3" t="s">
        <v>3934</v>
      </c>
      <c r="R432" s="14">
        <v>0</v>
      </c>
      <c r="S432" s="14">
        <v>0</v>
      </c>
      <c r="T432" s="14" t="s">
        <v>3925</v>
      </c>
    </row>
    <row r="433" spans="1:20">
      <c r="A433" s="3" t="s">
        <v>2220</v>
      </c>
      <c r="D433" s="39" t="s">
        <v>115</v>
      </c>
      <c r="F433" s="38" t="s">
        <v>3953</v>
      </c>
      <c r="H433" s="3" t="s">
        <v>3954</v>
      </c>
      <c r="K433" s="23" t="s">
        <v>3899</v>
      </c>
      <c r="L433"/>
      <c r="M433" s="23">
        <v>10</v>
      </c>
      <c r="N433"/>
      <c r="O433" s="23" t="s">
        <v>3899</v>
      </c>
      <c r="Q433" s="3" t="s">
        <v>3934</v>
      </c>
      <c r="R433" s="14">
        <v>0</v>
      </c>
      <c r="S433" s="14">
        <v>0</v>
      </c>
      <c r="T433" s="14" t="s">
        <v>3925</v>
      </c>
    </row>
    <row r="434" spans="1:20">
      <c r="A434" s="3" t="s">
        <v>2220</v>
      </c>
      <c r="D434" s="39" t="s">
        <v>115</v>
      </c>
      <c r="F434" s="38" t="s">
        <v>3949</v>
      </c>
      <c r="H434" s="3" t="s">
        <v>3950</v>
      </c>
      <c r="K434" s="23" t="s">
        <v>3899</v>
      </c>
      <c r="L434"/>
      <c r="M434" s="23">
        <v>10</v>
      </c>
      <c r="N434"/>
      <c r="O434" s="23" t="s">
        <v>3899</v>
      </c>
      <c r="Q434" s="3" t="s">
        <v>3934</v>
      </c>
      <c r="R434" s="14">
        <v>0</v>
      </c>
      <c r="S434" s="14">
        <v>0</v>
      </c>
      <c r="T434" s="14" t="s">
        <v>3925</v>
      </c>
    </row>
    <row r="435" spans="1:20">
      <c r="A435" s="3" t="s">
        <v>2220</v>
      </c>
      <c r="D435" s="39" t="s">
        <v>115</v>
      </c>
      <c r="F435" s="38" t="s">
        <v>3955</v>
      </c>
      <c r="H435" s="3" t="s">
        <v>3956</v>
      </c>
      <c r="K435" s="23" t="s">
        <v>3899</v>
      </c>
      <c r="L435"/>
      <c r="M435" s="23">
        <v>10</v>
      </c>
      <c r="N435"/>
      <c r="O435" s="23" t="s">
        <v>3899</v>
      </c>
      <c r="Q435" s="3" t="s">
        <v>3934</v>
      </c>
      <c r="R435" s="14">
        <v>0</v>
      </c>
      <c r="S435" s="14">
        <v>0</v>
      </c>
      <c r="T435" s="14" t="s">
        <v>3925</v>
      </c>
    </row>
    <row r="436" spans="1:20">
      <c r="A436" s="38" t="s">
        <v>2220</v>
      </c>
      <c r="D436" s="39" t="s">
        <v>115</v>
      </c>
      <c r="F436" s="38" t="s">
        <v>3897</v>
      </c>
      <c r="H436" s="38" t="s">
        <v>3898</v>
      </c>
      <c r="K436" s="23" t="s">
        <v>3899</v>
      </c>
      <c r="L436"/>
      <c r="M436" s="23">
        <v>10</v>
      </c>
      <c r="N436"/>
      <c r="O436" s="23" t="s">
        <v>3899</v>
      </c>
      <c r="Q436" s="38" t="s">
        <v>3900</v>
      </c>
      <c r="R436" s="14">
        <v>0</v>
      </c>
      <c r="S436" s="14">
        <v>0</v>
      </c>
      <c r="T436" s="14" t="s">
        <v>3901</v>
      </c>
    </row>
    <row r="437" spans="1:20">
      <c r="A437" s="38" t="s">
        <v>2220</v>
      </c>
      <c r="D437" s="39" t="s">
        <v>115</v>
      </c>
      <c r="F437" s="38" t="s">
        <v>3902</v>
      </c>
      <c r="H437" s="38" t="s">
        <v>3898</v>
      </c>
      <c r="K437" s="23" t="s">
        <v>3899</v>
      </c>
      <c r="L437"/>
      <c r="M437" s="23">
        <v>10</v>
      </c>
      <c r="N437"/>
      <c r="O437" s="23" t="s">
        <v>3899</v>
      </c>
      <c r="Q437" s="38" t="s">
        <v>3900</v>
      </c>
      <c r="R437" s="14">
        <v>0</v>
      </c>
      <c r="S437" s="14">
        <v>0</v>
      </c>
      <c r="T437" s="14" t="s">
        <v>3903</v>
      </c>
    </row>
    <row r="438" spans="1:20">
      <c r="A438" s="38" t="s">
        <v>2220</v>
      </c>
      <c r="D438" s="39" t="s">
        <v>115</v>
      </c>
      <c r="F438" s="38" t="s">
        <v>3906</v>
      </c>
      <c r="H438" s="38" t="s">
        <v>3907</v>
      </c>
      <c r="K438" s="23" t="s">
        <v>3899</v>
      </c>
      <c r="L438"/>
      <c r="M438" s="23">
        <v>10</v>
      </c>
      <c r="N438"/>
      <c r="O438" s="23" t="s">
        <v>3899</v>
      </c>
      <c r="Q438" s="38" t="s">
        <v>3900</v>
      </c>
      <c r="R438" s="14">
        <v>11</v>
      </c>
      <c r="S438" s="14">
        <v>7</v>
      </c>
      <c r="T438" s="14" t="s">
        <v>3908</v>
      </c>
    </row>
    <row r="439" spans="1:20">
      <c r="A439" s="38" t="s">
        <v>2220</v>
      </c>
      <c r="D439" s="39" t="s">
        <v>115</v>
      </c>
      <c r="F439" s="38" t="s">
        <v>3916</v>
      </c>
      <c r="H439" s="38" t="s">
        <v>3917</v>
      </c>
      <c r="K439" s="23" t="s">
        <v>3899</v>
      </c>
      <c r="L439"/>
      <c r="M439" s="23">
        <v>10</v>
      </c>
      <c r="N439"/>
      <c r="O439" s="23" t="s">
        <v>3899</v>
      </c>
      <c r="Q439" s="38" t="s">
        <v>3900</v>
      </c>
      <c r="R439" s="14">
        <v>1</v>
      </c>
      <c r="S439" s="14">
        <v>14</v>
      </c>
      <c r="T439" s="14" t="s">
        <v>3918</v>
      </c>
    </row>
    <row r="440" spans="1:20">
      <c r="A440" s="38" t="s">
        <v>2220</v>
      </c>
      <c r="D440" s="39" t="s">
        <v>115</v>
      </c>
      <c r="F440" s="38" t="s">
        <v>3919</v>
      </c>
      <c r="H440" s="3" t="s">
        <v>3917</v>
      </c>
      <c r="K440" s="23" t="s">
        <v>3899</v>
      </c>
      <c r="L440"/>
      <c r="M440" s="23">
        <v>10</v>
      </c>
      <c r="N440"/>
      <c r="O440" s="23" t="s">
        <v>3899</v>
      </c>
      <c r="Q440" s="38" t="s">
        <v>3900</v>
      </c>
      <c r="R440" s="14">
        <v>3</v>
      </c>
      <c r="S440" s="14">
        <v>11</v>
      </c>
      <c r="T440" s="14" t="s">
        <v>3920</v>
      </c>
    </row>
    <row r="441" spans="1:20">
      <c r="A441" s="38" t="s">
        <v>2220</v>
      </c>
      <c r="D441" s="39" t="s">
        <v>115</v>
      </c>
      <c r="F441" s="38" t="s">
        <v>3921</v>
      </c>
      <c r="H441" s="3" t="s">
        <v>3917</v>
      </c>
      <c r="K441" s="23" t="s">
        <v>3899</v>
      </c>
      <c r="L441"/>
      <c r="M441" s="23">
        <v>10</v>
      </c>
      <c r="N441"/>
      <c r="O441" s="23" t="s">
        <v>3899</v>
      </c>
      <c r="Q441" s="38" t="s">
        <v>3900</v>
      </c>
      <c r="R441" s="14">
        <v>4</v>
      </c>
      <c r="S441" s="14">
        <v>8</v>
      </c>
      <c r="T441" s="14" t="s">
        <v>3922</v>
      </c>
    </row>
    <row r="442" spans="1:20">
      <c r="A442" s="38" t="s">
        <v>2220</v>
      </c>
      <c r="D442" s="39" t="s">
        <v>115</v>
      </c>
      <c r="F442" s="38" t="s">
        <v>3929</v>
      </c>
      <c r="H442" s="3" t="s">
        <v>3930</v>
      </c>
      <c r="K442" s="23" t="s">
        <v>3899</v>
      </c>
      <c r="L442"/>
      <c r="M442" s="23">
        <v>10</v>
      </c>
      <c r="N442"/>
      <c r="O442" s="23" t="s">
        <v>3899</v>
      </c>
      <c r="Q442" s="38" t="s">
        <v>3900</v>
      </c>
      <c r="R442" s="14">
        <v>25.9</v>
      </c>
      <c r="S442" s="14">
        <v>17.3</v>
      </c>
      <c r="T442" s="14" t="s">
        <v>3931</v>
      </c>
    </row>
    <row r="443" spans="1:20">
      <c r="A443" s="38" t="s">
        <v>2220</v>
      </c>
      <c r="D443" s="39" t="s">
        <v>115</v>
      </c>
      <c r="F443" s="38" t="s">
        <v>3932</v>
      </c>
      <c r="H443" s="3" t="s">
        <v>3930</v>
      </c>
      <c r="K443" s="23" t="s">
        <v>3899</v>
      </c>
      <c r="L443"/>
      <c r="M443" s="23">
        <v>10</v>
      </c>
      <c r="N443"/>
      <c r="O443" s="23" t="s">
        <v>3899</v>
      </c>
      <c r="Q443" s="38" t="s">
        <v>3900</v>
      </c>
      <c r="R443" s="14">
        <v>0</v>
      </c>
      <c r="S443" s="14">
        <v>0</v>
      </c>
      <c r="T443" s="14" t="s">
        <v>3925</v>
      </c>
    </row>
    <row r="444" spans="1:20">
      <c r="A444" s="38" t="s">
        <v>2220</v>
      </c>
      <c r="D444" s="39" t="s">
        <v>115</v>
      </c>
      <c r="F444" s="38" t="s">
        <v>3933</v>
      </c>
      <c r="H444" s="3" t="s">
        <v>3930</v>
      </c>
      <c r="K444" s="23" t="s">
        <v>3899</v>
      </c>
      <c r="L444"/>
      <c r="M444" s="23">
        <v>10</v>
      </c>
      <c r="N444"/>
      <c r="O444" s="23" t="s">
        <v>3899</v>
      </c>
      <c r="Q444" s="38" t="s">
        <v>3934</v>
      </c>
      <c r="R444" s="14">
        <v>0</v>
      </c>
      <c r="S444" s="14">
        <v>0</v>
      </c>
      <c r="T444" s="14" t="s">
        <v>3925</v>
      </c>
    </row>
    <row r="445" spans="1:20">
      <c r="A445" s="38" t="s">
        <v>2220</v>
      </c>
      <c r="D445" s="39" t="s">
        <v>115</v>
      </c>
      <c r="F445" s="38" t="s">
        <v>3935</v>
      </c>
      <c r="H445" s="3" t="s">
        <v>3930</v>
      </c>
      <c r="K445" s="23" t="s">
        <v>3899</v>
      </c>
      <c r="L445"/>
      <c r="M445" s="23">
        <v>10</v>
      </c>
      <c r="N445"/>
      <c r="O445" s="23" t="s">
        <v>3899</v>
      </c>
      <c r="Q445" s="38" t="s">
        <v>3900</v>
      </c>
      <c r="R445" s="14">
        <v>0</v>
      </c>
      <c r="S445" s="14">
        <v>0</v>
      </c>
      <c r="T445" s="14" t="s">
        <v>3936</v>
      </c>
    </row>
    <row r="446" spans="1:20">
      <c r="A446" s="38" t="s">
        <v>2220</v>
      </c>
      <c r="D446" s="39" t="s">
        <v>115</v>
      </c>
      <c r="F446" s="38" t="s">
        <v>3937</v>
      </c>
      <c r="H446" s="3" t="s">
        <v>3930</v>
      </c>
      <c r="K446" s="23" t="s">
        <v>3899</v>
      </c>
      <c r="L446"/>
      <c r="M446" s="23">
        <v>10</v>
      </c>
      <c r="N446"/>
      <c r="O446" s="23" t="s">
        <v>3899</v>
      </c>
      <c r="Q446" s="38" t="s">
        <v>3900</v>
      </c>
      <c r="R446" s="14">
        <v>0</v>
      </c>
      <c r="S446" s="14">
        <v>0</v>
      </c>
      <c r="T446" s="14" t="s">
        <v>3938</v>
      </c>
    </row>
    <row r="447" spans="1:20">
      <c r="A447" s="38" t="s">
        <v>2220</v>
      </c>
      <c r="D447" s="39" t="s">
        <v>115</v>
      </c>
      <c r="F447" s="38" t="s">
        <v>3812</v>
      </c>
      <c r="H447" s="38" t="s">
        <v>3904</v>
      </c>
      <c r="K447" s="23" t="s">
        <v>3899</v>
      </c>
      <c r="L447"/>
      <c r="M447" s="23">
        <v>10</v>
      </c>
      <c r="N447"/>
      <c r="O447" s="23" t="s">
        <v>3899</v>
      </c>
      <c r="Q447" s="38" t="s">
        <v>3900</v>
      </c>
      <c r="R447" s="14">
        <v>7</v>
      </c>
      <c r="S447" s="14">
        <v>12</v>
      </c>
      <c r="T447" s="14" t="s">
        <v>3905</v>
      </c>
    </row>
    <row r="448" spans="1:20">
      <c r="A448" s="38" t="s">
        <v>2220</v>
      </c>
      <c r="D448" s="39" t="s">
        <v>115</v>
      </c>
      <c r="F448" s="38" t="s">
        <v>3911</v>
      </c>
      <c r="H448" s="38" t="s">
        <v>3912</v>
      </c>
      <c r="K448" s="23" t="s">
        <v>3899</v>
      </c>
      <c r="L448"/>
      <c r="M448" s="23">
        <v>10</v>
      </c>
      <c r="N448"/>
      <c r="O448" s="23" t="s">
        <v>3899</v>
      </c>
      <c r="Q448" s="38" t="s">
        <v>3900</v>
      </c>
      <c r="R448" s="14">
        <v>1</v>
      </c>
      <c r="S448" s="14">
        <v>18</v>
      </c>
      <c r="T448" s="14" t="s">
        <v>3913</v>
      </c>
    </row>
    <row r="449" spans="1:20">
      <c r="A449" s="22" t="s">
        <v>2220</v>
      </c>
      <c r="B449" s="23" t="s">
        <v>3235</v>
      </c>
      <c r="C449" s="22" t="s">
        <v>3236</v>
      </c>
      <c r="D449" s="22" t="s">
        <v>115</v>
      </c>
      <c r="E449" s="22"/>
      <c r="F449" s="22" t="s">
        <v>3376</v>
      </c>
      <c r="G449" s="22"/>
      <c r="H449" s="22" t="s">
        <v>3250</v>
      </c>
      <c r="I449" s="22"/>
      <c r="J449" s="22"/>
      <c r="K449" s="22" t="s">
        <v>3377</v>
      </c>
      <c r="L449"/>
      <c r="M449">
        <v>4</v>
      </c>
      <c r="N449"/>
      <c r="O449" s="24" t="s">
        <v>3238</v>
      </c>
      <c r="P449" s="24"/>
      <c r="Q449" s="25"/>
      <c r="R449" s="25">
        <f>11.43/609.67</f>
        <v>1.874784719602408E-2</v>
      </c>
      <c r="S449" s="25">
        <f>0.28/609.67</f>
        <v>4.5926484819656542E-4</v>
      </c>
      <c r="T449" s="25">
        <f>40.76/609.67</f>
        <v>6.6855840044614298E-2</v>
      </c>
    </row>
    <row r="450" spans="1:20">
      <c r="A450" s="22" t="s">
        <v>2220</v>
      </c>
      <c r="B450" s="23" t="s">
        <v>3235</v>
      </c>
      <c r="C450" s="22" t="s">
        <v>3236</v>
      </c>
      <c r="D450" s="22" t="s">
        <v>115</v>
      </c>
      <c r="E450" s="22"/>
      <c r="F450" s="22" t="s">
        <v>3376</v>
      </c>
      <c r="G450" s="22"/>
      <c r="H450" s="22" t="s">
        <v>3250</v>
      </c>
      <c r="I450" s="22"/>
      <c r="J450" s="22"/>
      <c r="K450" s="22" t="s">
        <v>3377</v>
      </c>
      <c r="L450"/>
      <c r="M450">
        <v>4</v>
      </c>
      <c r="N450"/>
      <c r="O450" s="24" t="s">
        <v>3238</v>
      </c>
      <c r="P450" s="24"/>
      <c r="Q450" s="25"/>
      <c r="R450" s="25">
        <f>12.44/712.35</f>
        <v>1.7463325612409628E-2</v>
      </c>
      <c r="S450" s="25">
        <v>0</v>
      </c>
      <c r="T450" s="25">
        <f>16.67/712.35</f>
        <v>2.3401417842352779E-2</v>
      </c>
    </row>
    <row r="451" spans="1:20">
      <c r="A451" s="22" t="s">
        <v>2220</v>
      </c>
      <c r="B451" s="23" t="s">
        <v>3235</v>
      </c>
      <c r="C451" s="22" t="s">
        <v>3236</v>
      </c>
      <c r="D451" s="22" t="s">
        <v>115</v>
      </c>
      <c r="E451" s="22"/>
      <c r="F451" s="22" t="s">
        <v>3378</v>
      </c>
      <c r="G451" s="22"/>
      <c r="H451" s="23" t="s">
        <v>3239</v>
      </c>
      <c r="I451" s="23"/>
      <c r="J451" s="23"/>
      <c r="K451" s="22" t="s">
        <v>3377</v>
      </c>
      <c r="L451"/>
      <c r="M451">
        <v>4</v>
      </c>
      <c r="N451"/>
      <c r="O451" s="24" t="s">
        <v>3238</v>
      </c>
      <c r="P451" s="24"/>
      <c r="Q451" s="25"/>
      <c r="R451" s="25">
        <v>0</v>
      </c>
      <c r="S451" s="25">
        <f>36.6/360.44</f>
        <v>0.10154255909444013</v>
      </c>
      <c r="T451" s="25">
        <f>0</f>
        <v>0</v>
      </c>
    </row>
    <row r="452" spans="1:20">
      <c r="A452" s="22" t="s">
        <v>2220</v>
      </c>
      <c r="B452" s="23" t="s">
        <v>3235</v>
      </c>
      <c r="C452" s="22" t="s">
        <v>3236</v>
      </c>
      <c r="D452" s="22" t="s">
        <v>115</v>
      </c>
      <c r="E452" s="22"/>
      <c r="F452" s="22" t="s">
        <v>3378</v>
      </c>
      <c r="G452" s="22"/>
      <c r="H452" s="23" t="s">
        <v>3239</v>
      </c>
      <c r="I452" s="23"/>
      <c r="J452" s="23"/>
      <c r="K452" s="22" t="s">
        <v>3377</v>
      </c>
      <c r="L452"/>
      <c r="M452">
        <v>4</v>
      </c>
      <c r="N452"/>
      <c r="O452" s="24" t="s">
        <v>3238</v>
      </c>
      <c r="P452" s="24"/>
      <c r="Q452" s="25"/>
      <c r="R452" s="25">
        <f>2.11/88.26</f>
        <v>2.3906639474280532E-2</v>
      </c>
      <c r="S452" s="25">
        <f>28.5/88.26</f>
        <v>0.32290958531611147</v>
      </c>
      <c r="T452" s="25">
        <f>0.84/88.26</f>
        <v>9.5173351461590745E-3</v>
      </c>
    </row>
    <row r="453" spans="1:20">
      <c r="A453" s="22" t="s">
        <v>2220</v>
      </c>
      <c r="B453" s="23" t="s">
        <v>3235</v>
      </c>
      <c r="C453" s="22" t="s">
        <v>3236</v>
      </c>
      <c r="D453" s="22" t="s">
        <v>115</v>
      </c>
      <c r="E453" s="22"/>
      <c r="F453" s="22" t="s">
        <v>3379</v>
      </c>
      <c r="G453" s="22"/>
      <c r="H453" s="23" t="s">
        <v>3239</v>
      </c>
      <c r="I453" s="23"/>
      <c r="J453" s="23"/>
      <c r="K453" s="22" t="s">
        <v>3380</v>
      </c>
      <c r="L453"/>
      <c r="M453">
        <v>4</v>
      </c>
      <c r="N453"/>
      <c r="O453" s="24" t="s">
        <v>3238</v>
      </c>
      <c r="P453" s="24"/>
      <c r="Q453" s="25"/>
      <c r="R453" s="25">
        <v>0.02</v>
      </c>
      <c r="S453" s="25">
        <v>12.19</v>
      </c>
      <c r="T453" s="25">
        <v>2.31</v>
      </c>
    </row>
    <row r="454" spans="1:20">
      <c r="A454" s="22" t="s">
        <v>2220</v>
      </c>
      <c r="B454" s="23" t="s">
        <v>3235</v>
      </c>
      <c r="C454" s="22" t="s">
        <v>3236</v>
      </c>
      <c r="D454" s="22" t="s">
        <v>115</v>
      </c>
      <c r="E454" s="22"/>
      <c r="F454" s="22" t="s">
        <v>3379</v>
      </c>
      <c r="G454" s="22"/>
      <c r="H454" s="23" t="s">
        <v>3239</v>
      </c>
      <c r="I454" s="23"/>
      <c r="J454" s="23"/>
      <c r="K454" s="22" t="s">
        <v>3380</v>
      </c>
      <c r="L454"/>
      <c r="M454">
        <v>4</v>
      </c>
      <c r="N454"/>
      <c r="O454" s="24" t="s">
        <v>3238</v>
      </c>
      <c r="P454" s="24"/>
      <c r="Q454" s="25"/>
      <c r="R454" s="25">
        <v>0.22</v>
      </c>
      <c r="S454" s="25">
        <v>25.81</v>
      </c>
      <c r="T454" s="25">
        <v>2.71</v>
      </c>
    </row>
    <row r="455" spans="1:20">
      <c r="A455" s="23" t="s">
        <v>2220</v>
      </c>
      <c r="B455" s="23" t="s">
        <v>3235</v>
      </c>
      <c r="C455" s="23" t="s">
        <v>3236</v>
      </c>
      <c r="D455" s="22" t="s">
        <v>115</v>
      </c>
      <c r="E455" s="23"/>
      <c r="F455" s="23" t="s">
        <v>3379</v>
      </c>
      <c r="G455" s="23"/>
      <c r="H455" s="23" t="s">
        <v>3239</v>
      </c>
      <c r="I455" s="23"/>
      <c r="J455" s="23"/>
      <c r="K455" s="23" t="s">
        <v>3380</v>
      </c>
      <c r="L455"/>
      <c r="M455">
        <v>4</v>
      </c>
      <c r="N455"/>
      <c r="O455" s="24" t="s">
        <v>3238</v>
      </c>
      <c r="P455" s="24"/>
      <c r="Q455" s="26"/>
      <c r="R455" s="26">
        <f>0.02/SUM(45.8,21.3,32.1)</f>
        <v>2.0161290322580648E-4</v>
      </c>
      <c r="S455" s="26">
        <f>12.19/SUM(45.8,21.3,32.1)</f>
        <v>0.12288306451612904</v>
      </c>
      <c r="T455" s="26">
        <f>2.31/SUM(45.8,21.3,32.1)</f>
        <v>2.3286290322580647E-2</v>
      </c>
    </row>
    <row r="456" spans="1:20">
      <c r="A456" s="23" t="s">
        <v>2220</v>
      </c>
      <c r="B456" s="23" t="s">
        <v>3235</v>
      </c>
      <c r="C456" s="23" t="s">
        <v>3236</v>
      </c>
      <c r="D456" s="22" t="s">
        <v>115</v>
      </c>
      <c r="E456" s="23"/>
      <c r="F456" s="23" t="s">
        <v>3379</v>
      </c>
      <c r="G456" s="23"/>
      <c r="H456" s="23" t="s">
        <v>3239</v>
      </c>
      <c r="I456" s="23"/>
      <c r="J456" s="23"/>
      <c r="K456" s="23" t="s">
        <v>3380</v>
      </c>
      <c r="L456"/>
      <c r="M456">
        <v>4</v>
      </c>
      <c r="N456"/>
      <c r="O456" s="24" t="s">
        <v>3238</v>
      </c>
      <c r="P456" s="24"/>
      <c r="Q456" s="26"/>
      <c r="R456" s="26">
        <f>0.22/SUM(32.9,30,46.8)</f>
        <v>2.0054694621695537E-3</v>
      </c>
      <c r="S456" s="26">
        <f>25.81/SUM(32.9,30,46.8)</f>
        <v>0.23527803099361896</v>
      </c>
      <c r="T456" s="26">
        <f>2.71/SUM(32.9,30,46.8)</f>
        <v>2.4703737465815865E-2</v>
      </c>
    </row>
    <row r="457" spans="1:20">
      <c r="A457" t="s">
        <v>2220</v>
      </c>
      <c r="D457" t="s">
        <v>115</v>
      </c>
      <c r="F457" s="32" t="s">
        <v>3841</v>
      </c>
      <c r="H457" s="33" t="s">
        <v>3239</v>
      </c>
      <c r="K457" s="34" t="s">
        <v>3842</v>
      </c>
      <c r="L457" t="s">
        <v>117</v>
      </c>
      <c r="M457">
        <v>8</v>
      </c>
      <c r="N457" t="s">
        <v>3827</v>
      </c>
      <c r="O457" t="s">
        <v>3828</v>
      </c>
      <c r="Q457" t="s">
        <v>3829</v>
      </c>
      <c r="R457" s="81">
        <v>0</v>
      </c>
      <c r="S457" s="81">
        <v>0</v>
      </c>
      <c r="T457" s="81">
        <v>27.5</v>
      </c>
    </row>
    <row r="458" spans="1:20">
      <c r="A458" t="s">
        <v>2220</v>
      </c>
      <c r="D458" t="s">
        <v>115</v>
      </c>
      <c r="F458" s="32" t="s">
        <v>3843</v>
      </c>
      <c r="H458" s="33" t="s">
        <v>3239</v>
      </c>
      <c r="K458" s="34" t="s">
        <v>3842</v>
      </c>
      <c r="L458" t="s">
        <v>117</v>
      </c>
      <c r="M458">
        <v>8</v>
      </c>
      <c r="N458" t="s">
        <v>3827</v>
      </c>
      <c r="O458" t="s">
        <v>3828</v>
      </c>
      <c r="Q458" t="s">
        <v>3829</v>
      </c>
      <c r="R458" s="81">
        <v>0</v>
      </c>
      <c r="S458" s="81">
        <v>0.1</v>
      </c>
      <c r="T458" s="81">
        <v>37.200000000000003</v>
      </c>
    </row>
    <row r="459" spans="1:20">
      <c r="A459" t="s">
        <v>2220</v>
      </c>
      <c r="D459" t="s">
        <v>115</v>
      </c>
      <c r="F459" s="32" t="s">
        <v>3843</v>
      </c>
      <c r="H459" s="33" t="s">
        <v>3239</v>
      </c>
      <c r="K459" s="34" t="s">
        <v>3842</v>
      </c>
      <c r="L459" t="s">
        <v>117</v>
      </c>
      <c r="M459">
        <v>8</v>
      </c>
      <c r="N459" t="s">
        <v>3827</v>
      </c>
      <c r="O459" t="s">
        <v>3828</v>
      </c>
      <c r="Q459" t="s">
        <v>3829</v>
      </c>
      <c r="R459" s="81">
        <v>0</v>
      </c>
      <c r="S459" s="81">
        <v>0</v>
      </c>
      <c r="T459" s="81">
        <v>31.7</v>
      </c>
    </row>
    <row r="460" spans="1:20">
      <c r="A460" t="s">
        <v>2220</v>
      </c>
      <c r="D460" t="s">
        <v>115</v>
      </c>
      <c r="F460" s="32" t="s">
        <v>3843</v>
      </c>
      <c r="H460" s="33" t="s">
        <v>3239</v>
      </c>
      <c r="K460" s="34" t="s">
        <v>3842</v>
      </c>
      <c r="L460" t="s">
        <v>117</v>
      </c>
      <c r="M460">
        <v>8</v>
      </c>
      <c r="N460" t="s">
        <v>3827</v>
      </c>
      <c r="O460" t="s">
        <v>3828</v>
      </c>
      <c r="Q460" t="s">
        <v>3829</v>
      </c>
      <c r="R460" s="81">
        <v>0</v>
      </c>
      <c r="S460" s="81">
        <v>0</v>
      </c>
      <c r="T460" s="81">
        <v>15</v>
      </c>
    </row>
    <row r="461" spans="1:20">
      <c r="A461" t="s">
        <v>2220</v>
      </c>
      <c r="D461" t="s">
        <v>115</v>
      </c>
      <c r="F461" s="32" t="s">
        <v>3744</v>
      </c>
      <c r="H461" s="33" t="s">
        <v>3239</v>
      </c>
      <c r="K461" s="34" t="s">
        <v>3851</v>
      </c>
      <c r="L461" t="s">
        <v>117</v>
      </c>
      <c r="M461">
        <v>8</v>
      </c>
      <c r="N461" t="s">
        <v>3827</v>
      </c>
      <c r="O461" t="s">
        <v>3828</v>
      </c>
      <c r="Q461" t="s">
        <v>3829</v>
      </c>
      <c r="R461" s="81">
        <v>0</v>
      </c>
      <c r="S461" s="81">
        <v>0</v>
      </c>
      <c r="T461" s="81">
        <v>24.6</v>
      </c>
    </row>
    <row r="462" spans="1:20">
      <c r="A462" t="s">
        <v>2220</v>
      </c>
      <c r="D462" t="s">
        <v>115</v>
      </c>
      <c r="F462" s="32" t="s">
        <v>3744</v>
      </c>
      <c r="H462" s="33" t="s">
        <v>3239</v>
      </c>
      <c r="K462" s="34" t="s">
        <v>3851</v>
      </c>
      <c r="L462" t="s">
        <v>117</v>
      </c>
      <c r="M462">
        <v>8</v>
      </c>
      <c r="N462" t="s">
        <v>3827</v>
      </c>
      <c r="O462" t="s">
        <v>3828</v>
      </c>
      <c r="Q462" t="s">
        <v>3829</v>
      </c>
      <c r="R462" s="81">
        <v>0</v>
      </c>
      <c r="S462" s="81">
        <v>0</v>
      </c>
      <c r="T462" s="81">
        <v>14.5</v>
      </c>
    </row>
    <row r="463" spans="1:20">
      <c r="A463" t="s">
        <v>2220</v>
      </c>
      <c r="D463" t="s">
        <v>115</v>
      </c>
      <c r="F463" s="32" t="s">
        <v>3744</v>
      </c>
      <c r="H463" s="33" t="s">
        <v>3239</v>
      </c>
      <c r="K463" s="34" t="s">
        <v>3851</v>
      </c>
      <c r="L463" t="s">
        <v>117</v>
      </c>
      <c r="M463">
        <v>8</v>
      </c>
      <c r="N463" t="s">
        <v>3827</v>
      </c>
      <c r="O463" t="s">
        <v>3828</v>
      </c>
      <c r="Q463" t="s">
        <v>3829</v>
      </c>
      <c r="R463" s="81">
        <v>0</v>
      </c>
      <c r="S463" s="81">
        <v>0</v>
      </c>
      <c r="T463" s="81">
        <v>11.4</v>
      </c>
    </row>
    <row r="464" spans="1:20">
      <c r="A464" t="s">
        <v>2220</v>
      </c>
      <c r="D464" t="s">
        <v>115</v>
      </c>
      <c r="F464" s="32" t="s">
        <v>3843</v>
      </c>
      <c r="H464" s="33" t="s">
        <v>3239</v>
      </c>
      <c r="K464" s="34" t="s">
        <v>3852</v>
      </c>
      <c r="L464" t="s">
        <v>117</v>
      </c>
      <c r="M464">
        <v>8</v>
      </c>
      <c r="N464" t="s">
        <v>3827</v>
      </c>
      <c r="O464" t="s">
        <v>3828</v>
      </c>
      <c r="Q464" t="s">
        <v>3829</v>
      </c>
      <c r="R464" s="81">
        <v>0</v>
      </c>
      <c r="S464" s="81">
        <v>0</v>
      </c>
      <c r="T464" s="81">
        <v>38.299999999999997</v>
      </c>
    </row>
    <row r="465" spans="1:20">
      <c r="A465" t="s">
        <v>2220</v>
      </c>
      <c r="D465" t="s">
        <v>115</v>
      </c>
      <c r="F465" s="32" t="s">
        <v>3843</v>
      </c>
      <c r="H465" s="33" t="s">
        <v>3239</v>
      </c>
      <c r="K465" s="34" t="s">
        <v>3852</v>
      </c>
      <c r="L465" t="s">
        <v>117</v>
      </c>
      <c r="M465">
        <v>8</v>
      </c>
      <c r="N465" t="s">
        <v>3827</v>
      </c>
      <c r="O465" t="s">
        <v>3828</v>
      </c>
      <c r="Q465" t="s">
        <v>3829</v>
      </c>
      <c r="R465" s="81">
        <v>0</v>
      </c>
      <c r="S465" s="81">
        <v>0</v>
      </c>
      <c r="T465" s="81">
        <v>29.4</v>
      </c>
    </row>
    <row r="466" spans="1:20">
      <c r="A466" t="s">
        <v>2220</v>
      </c>
      <c r="D466" t="s">
        <v>115</v>
      </c>
      <c r="F466" s="32" t="s">
        <v>3843</v>
      </c>
      <c r="H466" s="33" t="s">
        <v>3239</v>
      </c>
      <c r="K466" s="34" t="s">
        <v>3852</v>
      </c>
      <c r="L466" t="s">
        <v>117</v>
      </c>
      <c r="M466">
        <v>8</v>
      </c>
      <c r="N466" t="s">
        <v>3827</v>
      </c>
      <c r="O466" t="s">
        <v>3828</v>
      </c>
      <c r="Q466" t="s">
        <v>3829</v>
      </c>
      <c r="R466" s="81">
        <v>0</v>
      </c>
      <c r="S466" s="81">
        <v>0</v>
      </c>
      <c r="T466" s="81">
        <v>19</v>
      </c>
    </row>
    <row r="467" spans="1:20">
      <c r="A467" t="s">
        <v>2220</v>
      </c>
      <c r="D467" t="s">
        <v>115</v>
      </c>
      <c r="F467" s="32" t="s">
        <v>3744</v>
      </c>
      <c r="H467" s="33" t="s">
        <v>3239</v>
      </c>
      <c r="K467" s="34" t="s">
        <v>3852</v>
      </c>
      <c r="L467" t="s">
        <v>117</v>
      </c>
      <c r="M467">
        <v>8</v>
      </c>
      <c r="N467" t="s">
        <v>3827</v>
      </c>
      <c r="O467" t="s">
        <v>3828</v>
      </c>
      <c r="Q467" t="s">
        <v>3829</v>
      </c>
      <c r="R467" s="81">
        <v>0</v>
      </c>
      <c r="S467" s="81">
        <v>0</v>
      </c>
      <c r="T467" s="81">
        <v>24.6</v>
      </c>
    </row>
    <row r="468" spans="1:20">
      <c r="A468" t="s">
        <v>2220</v>
      </c>
      <c r="D468" t="s">
        <v>115</v>
      </c>
      <c r="F468" s="32" t="s">
        <v>3744</v>
      </c>
      <c r="H468" s="33" t="s">
        <v>3239</v>
      </c>
      <c r="K468" s="34" t="s">
        <v>3852</v>
      </c>
      <c r="L468" t="s">
        <v>117</v>
      </c>
      <c r="M468">
        <v>8</v>
      </c>
      <c r="N468" t="s">
        <v>3827</v>
      </c>
      <c r="O468" t="s">
        <v>3828</v>
      </c>
      <c r="Q468" t="s">
        <v>3829</v>
      </c>
      <c r="R468" s="81">
        <v>0</v>
      </c>
      <c r="S468" s="81">
        <v>0</v>
      </c>
      <c r="T468" s="81">
        <v>14.5</v>
      </c>
    </row>
    <row r="469" spans="1:20">
      <c r="A469" t="s">
        <v>2220</v>
      </c>
      <c r="D469" t="s">
        <v>115</v>
      </c>
      <c r="F469" s="32" t="s">
        <v>3744</v>
      </c>
      <c r="H469" s="33" t="s">
        <v>3239</v>
      </c>
      <c r="K469" s="34" t="s">
        <v>3852</v>
      </c>
      <c r="L469" t="s">
        <v>117</v>
      </c>
      <c r="M469">
        <v>8</v>
      </c>
      <c r="N469" t="s">
        <v>3827</v>
      </c>
      <c r="O469" t="s">
        <v>3828</v>
      </c>
      <c r="Q469" t="s">
        <v>3829</v>
      </c>
      <c r="R469" s="81">
        <v>0</v>
      </c>
      <c r="S469" s="81">
        <v>0</v>
      </c>
      <c r="T469" s="81">
        <v>11.4</v>
      </c>
    </row>
    <row r="470" spans="1:20">
      <c r="A470" s="38" t="s">
        <v>2220</v>
      </c>
      <c r="D470" s="39" t="s">
        <v>115</v>
      </c>
      <c r="F470" s="38" t="s">
        <v>3909</v>
      </c>
      <c r="H470" s="38" t="s">
        <v>3241</v>
      </c>
      <c r="K470" s="23" t="s">
        <v>3899</v>
      </c>
      <c r="L470"/>
      <c r="M470" s="23">
        <v>10</v>
      </c>
      <c r="N470"/>
      <c r="O470" s="23" t="s">
        <v>3899</v>
      </c>
      <c r="Q470" s="38" t="s">
        <v>3900</v>
      </c>
      <c r="R470" s="14">
        <v>5</v>
      </c>
      <c r="S470" s="14">
        <v>2</v>
      </c>
      <c r="T470" s="14" t="s">
        <v>3910</v>
      </c>
    </row>
    <row r="471" spans="1:20">
      <c r="A471" s="38" t="s">
        <v>2220</v>
      </c>
      <c r="D471" s="39" t="s">
        <v>115</v>
      </c>
      <c r="F471" s="38" t="s">
        <v>3914</v>
      </c>
      <c r="H471" s="38" t="s">
        <v>3243</v>
      </c>
      <c r="K471" s="23" t="s">
        <v>3899</v>
      </c>
      <c r="L471"/>
      <c r="M471" s="23">
        <v>10</v>
      </c>
      <c r="N471"/>
      <c r="O471" s="23" t="s">
        <v>3899</v>
      </c>
      <c r="Q471" s="38" t="s">
        <v>3900</v>
      </c>
      <c r="R471" s="14">
        <v>3</v>
      </c>
      <c r="S471" s="14">
        <v>17</v>
      </c>
      <c r="T471" s="14" t="s">
        <v>3915</v>
      </c>
    </row>
    <row r="472" spans="1:20">
      <c r="A472" t="s">
        <v>2220</v>
      </c>
      <c r="D472" t="s">
        <v>115</v>
      </c>
      <c r="F472" s="32" t="s">
        <v>3705</v>
      </c>
      <c r="H472" s="33" t="s">
        <v>3385</v>
      </c>
      <c r="K472" s="34" t="s">
        <v>3838</v>
      </c>
      <c r="L472" t="s">
        <v>117</v>
      </c>
      <c r="M472">
        <v>8</v>
      </c>
      <c r="N472" t="s">
        <v>3827</v>
      </c>
      <c r="O472" t="s">
        <v>3828</v>
      </c>
      <c r="Q472" t="s">
        <v>3700</v>
      </c>
      <c r="R472" s="81">
        <v>0</v>
      </c>
      <c r="S472" s="81">
        <v>0</v>
      </c>
      <c r="T472" s="81">
        <v>31.3</v>
      </c>
    </row>
    <row r="473" spans="1:20">
      <c r="A473" t="s">
        <v>2220</v>
      </c>
      <c r="D473" t="s">
        <v>115</v>
      </c>
      <c r="F473" s="32" t="s">
        <v>3705</v>
      </c>
      <c r="H473" s="33" t="s">
        <v>3385</v>
      </c>
      <c r="K473" s="34" t="s">
        <v>3838</v>
      </c>
      <c r="L473" t="s">
        <v>117</v>
      </c>
      <c r="M473">
        <v>8</v>
      </c>
      <c r="N473" t="s">
        <v>3827</v>
      </c>
      <c r="O473" t="s">
        <v>3828</v>
      </c>
      <c r="Q473" t="s">
        <v>3700</v>
      </c>
      <c r="R473" s="81">
        <v>0</v>
      </c>
      <c r="S473" s="81">
        <v>0</v>
      </c>
      <c r="T473" s="81">
        <v>20.2</v>
      </c>
    </row>
    <row r="474" spans="1:20">
      <c r="A474" t="s">
        <v>2220</v>
      </c>
      <c r="D474" t="s">
        <v>115</v>
      </c>
      <c r="F474" s="32" t="s">
        <v>3705</v>
      </c>
      <c r="H474" s="33" t="s">
        <v>3385</v>
      </c>
      <c r="K474" s="34" t="s">
        <v>3838</v>
      </c>
      <c r="L474" t="s">
        <v>117</v>
      </c>
      <c r="M474">
        <v>8</v>
      </c>
      <c r="N474" t="s">
        <v>3827</v>
      </c>
      <c r="O474" t="s">
        <v>3828</v>
      </c>
      <c r="Q474" t="s">
        <v>3700</v>
      </c>
      <c r="R474" s="81">
        <v>0</v>
      </c>
      <c r="S474" s="81">
        <v>0</v>
      </c>
      <c r="T474" s="81">
        <v>18.7</v>
      </c>
    </row>
    <row r="475" spans="1:20">
      <c r="A475" t="s">
        <v>2220</v>
      </c>
      <c r="D475" t="s">
        <v>115</v>
      </c>
      <c r="F475" s="32" t="s">
        <v>3705</v>
      </c>
      <c r="H475" s="33" t="s">
        <v>3385</v>
      </c>
      <c r="K475" s="34" t="s">
        <v>3838</v>
      </c>
      <c r="L475" t="s">
        <v>117</v>
      </c>
      <c r="M475">
        <v>8</v>
      </c>
      <c r="N475" t="s">
        <v>3827</v>
      </c>
      <c r="O475" t="s">
        <v>3828</v>
      </c>
      <c r="Q475" t="s">
        <v>3700</v>
      </c>
      <c r="R475" s="81">
        <v>0</v>
      </c>
      <c r="S475" s="81">
        <v>0</v>
      </c>
      <c r="T475" s="81">
        <v>23</v>
      </c>
    </row>
    <row r="476" spans="1:20">
      <c r="A476" t="s">
        <v>2220</v>
      </c>
      <c r="D476" t="s">
        <v>115</v>
      </c>
      <c r="F476" s="32" t="s">
        <v>3705</v>
      </c>
      <c r="H476" s="33" t="s">
        <v>3385</v>
      </c>
      <c r="K476" s="34" t="s">
        <v>3838</v>
      </c>
      <c r="L476" t="s">
        <v>117</v>
      </c>
      <c r="M476">
        <v>8</v>
      </c>
      <c r="N476" t="s">
        <v>3827</v>
      </c>
      <c r="O476" t="s">
        <v>3828</v>
      </c>
      <c r="Q476" t="s">
        <v>3700</v>
      </c>
      <c r="R476" s="81">
        <v>0</v>
      </c>
      <c r="S476" s="81">
        <v>0</v>
      </c>
      <c r="T476" s="81">
        <v>24</v>
      </c>
    </row>
    <row r="477" spans="1:20">
      <c r="A477" t="s">
        <v>2220</v>
      </c>
      <c r="D477" t="s">
        <v>115</v>
      </c>
      <c r="F477" s="32" t="s">
        <v>3705</v>
      </c>
      <c r="H477" s="33" t="s">
        <v>3385</v>
      </c>
      <c r="K477" s="34" t="s">
        <v>3838</v>
      </c>
      <c r="L477" t="s">
        <v>117</v>
      </c>
      <c r="M477">
        <v>8</v>
      </c>
      <c r="N477" t="s">
        <v>3827</v>
      </c>
      <c r="O477" t="s">
        <v>3828</v>
      </c>
      <c r="Q477" t="s">
        <v>3700</v>
      </c>
      <c r="R477" s="81">
        <v>0</v>
      </c>
      <c r="S477" s="81">
        <v>0</v>
      </c>
      <c r="T477" s="81">
        <v>30.7</v>
      </c>
    </row>
    <row r="478" spans="1:20">
      <c r="A478" t="s">
        <v>2220</v>
      </c>
      <c r="D478" t="s">
        <v>115</v>
      </c>
      <c r="F478" s="32" t="s">
        <v>3705</v>
      </c>
      <c r="H478" s="33" t="s">
        <v>3385</v>
      </c>
      <c r="K478" s="34" t="s">
        <v>3838</v>
      </c>
      <c r="L478" t="s">
        <v>117</v>
      </c>
      <c r="M478">
        <v>8</v>
      </c>
      <c r="N478" t="s">
        <v>3827</v>
      </c>
      <c r="O478" t="s">
        <v>3828</v>
      </c>
      <c r="Q478" t="s">
        <v>3700</v>
      </c>
      <c r="R478" s="81">
        <v>0</v>
      </c>
      <c r="S478" s="81">
        <v>0</v>
      </c>
      <c r="T478" s="81">
        <v>25.6</v>
      </c>
    </row>
    <row r="479" spans="1:20">
      <c r="A479" t="s">
        <v>2220</v>
      </c>
      <c r="D479" t="s">
        <v>115</v>
      </c>
      <c r="F479" s="32" t="s">
        <v>3705</v>
      </c>
      <c r="H479" s="33" t="s">
        <v>3385</v>
      </c>
      <c r="K479" s="34" t="s">
        <v>3838</v>
      </c>
      <c r="L479" t="s">
        <v>117</v>
      </c>
      <c r="M479">
        <v>8</v>
      </c>
      <c r="N479" t="s">
        <v>3827</v>
      </c>
      <c r="O479" t="s">
        <v>3828</v>
      </c>
      <c r="Q479" t="s">
        <v>3700</v>
      </c>
      <c r="R479" s="81">
        <v>0</v>
      </c>
      <c r="S479" s="81">
        <v>0</v>
      </c>
      <c r="T479" s="81">
        <v>27.5</v>
      </c>
    </row>
    <row r="480" spans="1:20">
      <c r="A480" t="s">
        <v>2220</v>
      </c>
      <c r="D480" t="s">
        <v>115</v>
      </c>
      <c r="F480" s="32" t="s">
        <v>3777</v>
      </c>
      <c r="H480" s="33" t="s">
        <v>3385</v>
      </c>
      <c r="K480" s="34" t="s">
        <v>3838</v>
      </c>
      <c r="L480" t="s">
        <v>117</v>
      </c>
      <c r="M480">
        <v>8</v>
      </c>
      <c r="N480" t="s">
        <v>3827</v>
      </c>
      <c r="O480" t="s">
        <v>3828</v>
      </c>
      <c r="Q480" t="s">
        <v>3700</v>
      </c>
      <c r="R480" s="81">
        <v>0</v>
      </c>
      <c r="S480" s="81">
        <v>0</v>
      </c>
      <c r="T480" s="81">
        <v>32.9</v>
      </c>
    </row>
    <row r="481" spans="1:20">
      <c r="A481" t="s">
        <v>2220</v>
      </c>
      <c r="D481" t="s">
        <v>115</v>
      </c>
      <c r="F481" s="32" t="s">
        <v>3778</v>
      </c>
      <c r="H481" s="33" t="s">
        <v>3385</v>
      </c>
      <c r="K481" s="34" t="s">
        <v>3838</v>
      </c>
      <c r="L481" t="s">
        <v>117</v>
      </c>
      <c r="M481">
        <v>8</v>
      </c>
      <c r="N481" t="s">
        <v>3827</v>
      </c>
      <c r="O481" t="s">
        <v>3828</v>
      </c>
      <c r="Q481" t="s">
        <v>3700</v>
      </c>
      <c r="R481" s="81">
        <v>0</v>
      </c>
      <c r="S481" s="81">
        <v>0</v>
      </c>
      <c r="T481" s="81">
        <v>34.5</v>
      </c>
    </row>
    <row r="482" spans="1:20">
      <c r="A482" t="s">
        <v>2220</v>
      </c>
      <c r="D482" t="s">
        <v>115</v>
      </c>
      <c r="F482" s="32" t="s">
        <v>3778</v>
      </c>
      <c r="H482" s="33" t="s">
        <v>3385</v>
      </c>
      <c r="K482" s="34" t="s">
        <v>3838</v>
      </c>
      <c r="L482" t="s">
        <v>117</v>
      </c>
      <c r="M482">
        <v>8</v>
      </c>
      <c r="N482" t="s">
        <v>3827</v>
      </c>
      <c r="O482" t="s">
        <v>3828</v>
      </c>
      <c r="Q482" t="s">
        <v>3700</v>
      </c>
      <c r="R482" s="81">
        <v>0</v>
      </c>
      <c r="S482" s="81">
        <v>0</v>
      </c>
      <c r="T482" s="81">
        <v>28.2</v>
      </c>
    </row>
    <row r="483" spans="1:20">
      <c r="A483" t="s">
        <v>2220</v>
      </c>
      <c r="D483" t="s">
        <v>115</v>
      </c>
      <c r="F483" s="32" t="s">
        <v>3778</v>
      </c>
      <c r="H483" s="33" t="s">
        <v>3385</v>
      </c>
      <c r="K483" s="34" t="s">
        <v>3838</v>
      </c>
      <c r="L483" t="s">
        <v>117</v>
      </c>
      <c r="M483">
        <v>8</v>
      </c>
      <c r="N483" t="s">
        <v>3827</v>
      </c>
      <c r="O483" t="s">
        <v>3828</v>
      </c>
      <c r="Q483" t="s">
        <v>3700</v>
      </c>
      <c r="R483" s="81">
        <v>0</v>
      </c>
      <c r="S483" s="81">
        <v>0</v>
      </c>
      <c r="T483" s="81">
        <v>32.700000000000003</v>
      </c>
    </row>
    <row r="484" spans="1:20">
      <c r="A484" t="s">
        <v>2220</v>
      </c>
      <c r="D484" t="s">
        <v>115</v>
      </c>
      <c r="F484" s="32" t="s">
        <v>3779</v>
      </c>
      <c r="H484" s="33" t="s">
        <v>3385</v>
      </c>
      <c r="K484" s="34" t="s">
        <v>3838</v>
      </c>
      <c r="L484" t="s">
        <v>117</v>
      </c>
      <c r="M484">
        <v>8</v>
      </c>
      <c r="N484" t="s">
        <v>3827</v>
      </c>
      <c r="O484" t="s">
        <v>3828</v>
      </c>
      <c r="Q484" t="s">
        <v>3700</v>
      </c>
      <c r="R484" s="81">
        <v>0</v>
      </c>
      <c r="S484" s="81">
        <v>0</v>
      </c>
      <c r="T484" s="81">
        <v>30.1</v>
      </c>
    </row>
    <row r="485" spans="1:20">
      <c r="A485" t="s">
        <v>2220</v>
      </c>
      <c r="D485" t="s">
        <v>115</v>
      </c>
      <c r="F485" s="32" t="s">
        <v>3780</v>
      </c>
      <c r="H485" s="33" t="s">
        <v>3385</v>
      </c>
      <c r="K485" s="34" t="s">
        <v>3838</v>
      </c>
      <c r="L485" t="s">
        <v>117</v>
      </c>
      <c r="M485">
        <v>8</v>
      </c>
      <c r="N485" t="s">
        <v>3827</v>
      </c>
      <c r="O485" t="s">
        <v>3828</v>
      </c>
      <c r="Q485" t="s">
        <v>3700</v>
      </c>
      <c r="R485" s="81">
        <v>0</v>
      </c>
      <c r="S485" s="81">
        <v>0</v>
      </c>
      <c r="T485" s="81">
        <v>28.5</v>
      </c>
    </row>
    <row r="486" spans="1:20">
      <c r="A486" t="s">
        <v>2220</v>
      </c>
      <c r="D486" t="s">
        <v>115</v>
      </c>
      <c r="F486" s="32" t="s">
        <v>3783</v>
      </c>
      <c r="H486" s="33" t="s">
        <v>3385</v>
      </c>
      <c r="K486" s="34" t="s">
        <v>3838</v>
      </c>
      <c r="L486" t="s">
        <v>117</v>
      </c>
      <c r="M486">
        <v>8</v>
      </c>
      <c r="N486" t="s">
        <v>3827</v>
      </c>
      <c r="O486" t="s">
        <v>3828</v>
      </c>
      <c r="Q486" t="s">
        <v>3700</v>
      </c>
      <c r="R486" s="81">
        <v>0</v>
      </c>
      <c r="S486" s="81">
        <v>0</v>
      </c>
      <c r="T486" s="81">
        <v>4.9000000000000004</v>
      </c>
    </row>
    <row r="487" spans="1:20">
      <c r="A487" t="s">
        <v>2220</v>
      </c>
      <c r="D487" t="s">
        <v>115</v>
      </c>
      <c r="F487" s="32" t="s">
        <v>3782</v>
      </c>
      <c r="H487" s="33" t="s">
        <v>3385</v>
      </c>
      <c r="K487" s="34" t="s">
        <v>3838</v>
      </c>
      <c r="L487" t="s">
        <v>117</v>
      </c>
      <c r="M487">
        <v>8</v>
      </c>
      <c r="N487" t="s">
        <v>3827</v>
      </c>
      <c r="O487" t="s">
        <v>3828</v>
      </c>
      <c r="Q487" t="s">
        <v>3700</v>
      </c>
      <c r="R487" s="81">
        <v>0</v>
      </c>
      <c r="S487" s="81">
        <v>0</v>
      </c>
      <c r="T487" s="81">
        <v>13.4</v>
      </c>
    </row>
    <row r="488" spans="1:20">
      <c r="A488" t="s">
        <v>2220</v>
      </c>
      <c r="D488" t="s">
        <v>115</v>
      </c>
      <c r="F488" s="32" t="s">
        <v>3784</v>
      </c>
      <c r="H488" s="33" t="s">
        <v>3385</v>
      </c>
      <c r="K488" s="34" t="s">
        <v>3838</v>
      </c>
      <c r="L488" t="s">
        <v>117</v>
      </c>
      <c r="M488">
        <v>8</v>
      </c>
      <c r="N488" t="s">
        <v>3827</v>
      </c>
      <c r="O488" t="s">
        <v>3828</v>
      </c>
      <c r="Q488" t="s">
        <v>3700</v>
      </c>
      <c r="R488" s="81">
        <v>0</v>
      </c>
      <c r="S488" s="81">
        <v>0</v>
      </c>
      <c r="T488" s="81">
        <v>6.1</v>
      </c>
    </row>
    <row r="489" spans="1:20">
      <c r="A489" t="s">
        <v>2220</v>
      </c>
      <c r="D489" t="s">
        <v>115</v>
      </c>
      <c r="F489" s="32" t="s">
        <v>3784</v>
      </c>
      <c r="H489" s="33" t="s">
        <v>3385</v>
      </c>
      <c r="K489" s="34" t="s">
        <v>3838</v>
      </c>
      <c r="L489" t="s">
        <v>117</v>
      </c>
      <c r="M489">
        <v>8</v>
      </c>
      <c r="N489" t="s">
        <v>3827</v>
      </c>
      <c r="O489" t="s">
        <v>3828</v>
      </c>
      <c r="Q489" t="s">
        <v>3700</v>
      </c>
      <c r="R489" s="81">
        <v>0</v>
      </c>
      <c r="S489" s="81">
        <v>0</v>
      </c>
      <c r="T489" s="81">
        <v>14.5</v>
      </c>
    </row>
    <row r="490" spans="1:20">
      <c r="A490" t="s">
        <v>2220</v>
      </c>
      <c r="D490" t="s">
        <v>115</v>
      </c>
      <c r="F490" s="32" t="s">
        <v>3781</v>
      </c>
      <c r="H490" s="33" t="s">
        <v>3385</v>
      </c>
      <c r="K490" s="34" t="s">
        <v>3838</v>
      </c>
      <c r="L490" t="s">
        <v>117</v>
      </c>
      <c r="M490">
        <v>8</v>
      </c>
      <c r="N490" t="s">
        <v>3827</v>
      </c>
      <c r="O490" t="s">
        <v>3828</v>
      </c>
      <c r="Q490" t="s">
        <v>3700</v>
      </c>
      <c r="R490" s="81">
        <v>0</v>
      </c>
      <c r="S490" s="81">
        <v>0</v>
      </c>
      <c r="T490" s="81">
        <v>25.5</v>
      </c>
    </row>
    <row r="491" spans="1:20">
      <c r="A491" t="s">
        <v>2220</v>
      </c>
      <c r="D491" t="s">
        <v>115</v>
      </c>
      <c r="F491" s="32" t="s">
        <v>3775</v>
      </c>
      <c r="H491" s="33" t="s">
        <v>3385</v>
      </c>
      <c r="K491" s="34" t="s">
        <v>3838</v>
      </c>
      <c r="L491" t="s">
        <v>117</v>
      </c>
      <c r="M491">
        <v>8</v>
      </c>
      <c r="N491" t="s">
        <v>3827</v>
      </c>
      <c r="O491" t="s">
        <v>3828</v>
      </c>
      <c r="Q491" t="s">
        <v>3700</v>
      </c>
      <c r="R491" s="81">
        <v>0</v>
      </c>
      <c r="S491" s="81">
        <v>0</v>
      </c>
      <c r="T491" s="81">
        <v>28.9</v>
      </c>
    </row>
    <row r="492" spans="1:20">
      <c r="A492" t="s">
        <v>2220</v>
      </c>
      <c r="D492" t="s">
        <v>115</v>
      </c>
      <c r="F492" s="32" t="s">
        <v>3785</v>
      </c>
      <c r="H492" s="33" t="s">
        <v>3385</v>
      </c>
      <c r="K492" s="34" t="s">
        <v>3838</v>
      </c>
      <c r="L492" t="s">
        <v>117</v>
      </c>
      <c r="M492">
        <v>8</v>
      </c>
      <c r="N492" t="s">
        <v>3827</v>
      </c>
      <c r="O492" t="s">
        <v>3828</v>
      </c>
      <c r="Q492" t="s">
        <v>3700</v>
      </c>
      <c r="R492" s="81">
        <v>0</v>
      </c>
      <c r="S492" s="81">
        <v>0</v>
      </c>
      <c r="T492" s="81">
        <v>27</v>
      </c>
    </row>
    <row r="493" spans="1:20">
      <c r="A493" t="s">
        <v>2220</v>
      </c>
      <c r="D493" t="s">
        <v>115</v>
      </c>
      <c r="F493" s="32" t="s">
        <v>3785</v>
      </c>
      <c r="H493" s="33" t="s">
        <v>3385</v>
      </c>
      <c r="K493" s="34" t="s">
        <v>3838</v>
      </c>
      <c r="L493" t="s">
        <v>117</v>
      </c>
      <c r="M493">
        <v>8</v>
      </c>
      <c r="N493" t="s">
        <v>3827</v>
      </c>
      <c r="O493" t="s">
        <v>3828</v>
      </c>
      <c r="Q493" t="s">
        <v>3700</v>
      </c>
      <c r="R493" s="81">
        <v>0</v>
      </c>
      <c r="S493" s="81">
        <v>0</v>
      </c>
      <c r="T493" s="81">
        <v>36</v>
      </c>
    </row>
    <row r="494" spans="1:20">
      <c r="A494" s="22" t="s">
        <v>2220</v>
      </c>
      <c r="B494" s="23" t="s">
        <v>3235</v>
      </c>
      <c r="C494" s="22" t="s">
        <v>3236</v>
      </c>
      <c r="D494" s="22" t="s">
        <v>115</v>
      </c>
      <c r="E494" s="22"/>
      <c r="F494" s="22" t="s">
        <v>3357</v>
      </c>
      <c r="G494" s="22"/>
      <c r="H494" s="23" t="s">
        <v>3237</v>
      </c>
      <c r="I494" s="23"/>
      <c r="J494" s="23"/>
      <c r="K494" s="22" t="s">
        <v>3356</v>
      </c>
      <c r="L494"/>
      <c r="M494">
        <v>4</v>
      </c>
      <c r="N494"/>
      <c r="O494" s="24" t="s">
        <v>3238</v>
      </c>
      <c r="P494" s="24"/>
      <c r="Q494" s="25"/>
      <c r="R494" s="25">
        <v>0</v>
      </c>
      <c r="S494" s="25">
        <v>0</v>
      </c>
      <c r="T494" s="25">
        <v>0</v>
      </c>
    </row>
    <row r="495" spans="1:20">
      <c r="A495" t="s">
        <v>2220</v>
      </c>
      <c r="D495" t="s">
        <v>115</v>
      </c>
      <c r="F495" t="s">
        <v>3357</v>
      </c>
      <c r="H495" s="29" t="s">
        <v>3237</v>
      </c>
      <c r="K495" t="s">
        <v>3356</v>
      </c>
      <c r="L495" t="s">
        <v>117</v>
      </c>
      <c r="M495">
        <v>5</v>
      </c>
      <c r="N495"/>
      <c r="O495" t="s">
        <v>3426</v>
      </c>
      <c r="Q495" t="s">
        <v>3236</v>
      </c>
      <c r="R495" s="14">
        <v>0</v>
      </c>
      <c r="S495" s="14">
        <v>0</v>
      </c>
      <c r="T495" s="14">
        <v>0</v>
      </c>
    </row>
    <row r="496" spans="1:20">
      <c r="A496" s="38" t="s">
        <v>2220</v>
      </c>
      <c r="D496" s="39" t="s">
        <v>115</v>
      </c>
      <c r="F496" s="38" t="s">
        <v>3923</v>
      </c>
      <c r="H496" s="3" t="s">
        <v>3924</v>
      </c>
      <c r="K496" s="23" t="s">
        <v>3899</v>
      </c>
      <c r="L496"/>
      <c r="M496" s="23">
        <v>10</v>
      </c>
      <c r="N496"/>
      <c r="O496" s="23" t="s">
        <v>3899</v>
      </c>
      <c r="Q496" s="38" t="s">
        <v>3900</v>
      </c>
      <c r="R496" s="14">
        <v>0.9</v>
      </c>
      <c r="S496" s="14">
        <v>14.1</v>
      </c>
      <c r="T496" s="14" t="s">
        <v>3925</v>
      </c>
    </row>
    <row r="497" spans="1:20">
      <c r="A497" s="38" t="s">
        <v>2220</v>
      </c>
      <c r="D497" s="39" t="s">
        <v>115</v>
      </c>
      <c r="F497" s="38" t="s">
        <v>3926</v>
      </c>
      <c r="H497" s="3" t="s">
        <v>3924</v>
      </c>
      <c r="K497" s="23" t="s">
        <v>3899</v>
      </c>
      <c r="L497"/>
      <c r="M497" s="23">
        <v>10</v>
      </c>
      <c r="N497"/>
      <c r="O497" s="23" t="s">
        <v>3899</v>
      </c>
      <c r="Q497" s="38" t="s">
        <v>3900</v>
      </c>
      <c r="R497" s="14">
        <v>2.2999999999999998</v>
      </c>
      <c r="S497" s="14">
        <v>23.1</v>
      </c>
      <c r="T497" s="14" t="s">
        <v>3925</v>
      </c>
    </row>
    <row r="498" spans="1:20">
      <c r="A498" s="38" t="s">
        <v>2220</v>
      </c>
      <c r="D498" s="39" t="s">
        <v>115</v>
      </c>
      <c r="F498" s="38" t="s">
        <v>3927</v>
      </c>
      <c r="H498" s="3" t="s">
        <v>3924</v>
      </c>
      <c r="K498" s="23" t="s">
        <v>3899</v>
      </c>
      <c r="L498"/>
      <c r="M498" s="23">
        <v>10</v>
      </c>
      <c r="N498"/>
      <c r="O498" s="23" t="s">
        <v>3899</v>
      </c>
      <c r="Q498" s="38" t="s">
        <v>3900</v>
      </c>
      <c r="R498" s="14">
        <v>0.9</v>
      </c>
      <c r="S498" s="14">
        <v>40.6</v>
      </c>
      <c r="T498" s="14" t="s">
        <v>3928</v>
      </c>
    </row>
    <row r="499" spans="1:20">
      <c r="A499" s="22" t="s">
        <v>2220</v>
      </c>
      <c r="B499" s="23" t="s">
        <v>3235</v>
      </c>
      <c r="C499" s="22" t="s">
        <v>3236</v>
      </c>
      <c r="D499" s="22" t="s">
        <v>115</v>
      </c>
      <c r="E499" s="22"/>
      <c r="F499" s="22" t="s">
        <v>3354</v>
      </c>
      <c r="G499" s="22"/>
      <c r="H499" s="22" t="s">
        <v>3355</v>
      </c>
      <c r="I499" s="22"/>
      <c r="J499" s="22"/>
      <c r="K499" s="22" t="s">
        <v>3356</v>
      </c>
      <c r="L499"/>
      <c r="M499">
        <v>4</v>
      </c>
      <c r="N499"/>
      <c r="O499" s="24" t="s">
        <v>3238</v>
      </c>
      <c r="P499" s="24"/>
      <c r="Q499" s="25"/>
      <c r="R499" s="25">
        <v>0</v>
      </c>
      <c r="S499" s="25">
        <f>1.92/193.04</f>
        <v>9.9461251554082055E-3</v>
      </c>
      <c r="T499" s="25">
        <f>96.86/193.04</f>
        <v>0.50176129299627026</v>
      </c>
    </row>
    <row r="500" spans="1:20">
      <c r="A500" t="s">
        <v>2220</v>
      </c>
      <c r="D500" t="s">
        <v>115</v>
      </c>
      <c r="F500" t="s">
        <v>3354</v>
      </c>
      <c r="H500" t="s">
        <v>3355</v>
      </c>
      <c r="K500" t="s">
        <v>3356</v>
      </c>
      <c r="L500" t="s">
        <v>117</v>
      </c>
      <c r="M500">
        <v>5</v>
      </c>
      <c r="N500"/>
      <c r="O500" t="s">
        <v>3426</v>
      </c>
      <c r="Q500" t="s">
        <v>3236</v>
      </c>
      <c r="R500" s="14">
        <v>0</v>
      </c>
      <c r="S500" s="14">
        <f>96.86/193.04</f>
        <v>0.50176129299627026</v>
      </c>
      <c r="T500" s="14">
        <f>1.92/193.04</f>
        <v>9.9461251554082055E-3</v>
      </c>
    </row>
    <row r="501" spans="1:20">
      <c r="A501" s="3" t="s">
        <v>2220</v>
      </c>
      <c r="D501" s="39" t="s">
        <v>115</v>
      </c>
      <c r="F501" s="38" t="s">
        <v>3951</v>
      </c>
      <c r="H501" s="3" t="s">
        <v>3355</v>
      </c>
      <c r="K501" s="23" t="s">
        <v>3899</v>
      </c>
      <c r="L501"/>
      <c r="M501" s="23">
        <v>10</v>
      </c>
      <c r="N501"/>
      <c r="O501" s="23" t="s">
        <v>3899</v>
      </c>
      <c r="Q501" s="3" t="s">
        <v>3934</v>
      </c>
      <c r="R501" s="14">
        <v>0</v>
      </c>
      <c r="S501" s="14">
        <v>0</v>
      </c>
      <c r="T501" s="14" t="s">
        <v>3925</v>
      </c>
    </row>
    <row r="502" spans="1:20">
      <c r="A502" s="3" t="s">
        <v>2220</v>
      </c>
      <c r="D502" s="39" t="s">
        <v>115</v>
      </c>
      <c r="F502" s="38" t="s">
        <v>3952</v>
      </c>
      <c r="H502" s="3" t="s">
        <v>3355</v>
      </c>
      <c r="K502" s="23" t="s">
        <v>3899</v>
      </c>
      <c r="L502"/>
      <c r="M502" s="23">
        <v>10</v>
      </c>
      <c r="N502"/>
      <c r="O502" s="23" t="s">
        <v>3899</v>
      </c>
      <c r="Q502" s="3" t="s">
        <v>3934</v>
      </c>
      <c r="R502" s="14">
        <v>0</v>
      </c>
      <c r="S502" s="14">
        <v>0</v>
      </c>
      <c r="T502" s="14" t="s">
        <v>3925</v>
      </c>
    </row>
    <row r="503" spans="1:20">
      <c r="A503" t="s">
        <v>2220</v>
      </c>
      <c r="D503" t="s">
        <v>115</v>
      </c>
      <c r="F503" t="s">
        <v>3265</v>
      </c>
      <c r="H503" t="s">
        <v>3433</v>
      </c>
      <c r="K503" t="s">
        <v>3266</v>
      </c>
      <c r="L503" t="s">
        <v>117</v>
      </c>
      <c r="M503">
        <v>5</v>
      </c>
      <c r="N503"/>
      <c r="O503" t="s">
        <v>3426</v>
      </c>
      <c r="Q503" t="s">
        <v>3434</v>
      </c>
      <c r="S503" s="14">
        <v>1E-3</v>
      </c>
      <c r="T503" s="14">
        <v>0</v>
      </c>
    </row>
    <row r="504" spans="1:20">
      <c r="A504" t="s">
        <v>2220</v>
      </c>
      <c r="D504" t="s">
        <v>115</v>
      </c>
      <c r="F504" t="s">
        <v>3265</v>
      </c>
      <c r="H504" t="s">
        <v>3433</v>
      </c>
      <c r="K504" t="s">
        <v>3266</v>
      </c>
      <c r="L504" t="s">
        <v>117</v>
      </c>
      <c r="M504">
        <v>5</v>
      </c>
      <c r="N504"/>
      <c r="O504" t="s">
        <v>3426</v>
      </c>
      <c r="Q504" t="s">
        <v>3434</v>
      </c>
      <c r="S504" s="14">
        <v>2.0000000000000001E-4</v>
      </c>
      <c r="T504" s="14">
        <f>0.004/0.13</f>
        <v>3.0769230769230767E-2</v>
      </c>
    </row>
    <row r="505" spans="1:20">
      <c r="A505" t="s">
        <v>2220</v>
      </c>
      <c r="D505" t="s">
        <v>115</v>
      </c>
      <c r="F505" t="s">
        <v>3265</v>
      </c>
      <c r="H505" t="s">
        <v>3433</v>
      </c>
      <c r="K505" t="s">
        <v>3266</v>
      </c>
      <c r="L505" t="s">
        <v>117</v>
      </c>
      <c r="M505">
        <v>5</v>
      </c>
      <c r="N505"/>
      <c r="O505" t="s">
        <v>3426</v>
      </c>
      <c r="Q505" t="s">
        <v>3434</v>
      </c>
      <c r="S505" s="14">
        <v>0.01</v>
      </c>
      <c r="T505" s="14">
        <f>0.02/0.48</f>
        <v>4.1666666666666671E-2</v>
      </c>
    </row>
    <row r="506" spans="1:20">
      <c r="A506" t="s">
        <v>2220</v>
      </c>
      <c r="D506" t="s">
        <v>115</v>
      </c>
      <c r="F506" s="32" t="s">
        <v>2065</v>
      </c>
      <c r="H506" s="33" t="s">
        <v>3240</v>
      </c>
      <c r="K506" s="34" t="s">
        <v>3834</v>
      </c>
      <c r="L506" t="s">
        <v>117</v>
      </c>
      <c r="M506">
        <v>8</v>
      </c>
      <c r="N506" t="s">
        <v>3827</v>
      </c>
      <c r="O506" t="s">
        <v>3828</v>
      </c>
      <c r="Q506" t="s">
        <v>3829</v>
      </c>
      <c r="R506" s="81">
        <v>1.3</v>
      </c>
      <c r="S506" s="81">
        <v>1.1000000000000001</v>
      </c>
      <c r="T506" s="81">
        <v>11.1</v>
      </c>
    </row>
    <row r="507" spans="1:20">
      <c r="A507" t="s">
        <v>2220</v>
      </c>
      <c r="D507" t="s">
        <v>115</v>
      </c>
      <c r="F507" s="32" t="s">
        <v>2065</v>
      </c>
      <c r="H507" s="33" t="s">
        <v>3240</v>
      </c>
      <c r="K507" s="34" t="s">
        <v>3834</v>
      </c>
      <c r="L507" t="s">
        <v>117</v>
      </c>
      <c r="M507">
        <v>8</v>
      </c>
      <c r="N507" t="s">
        <v>3827</v>
      </c>
      <c r="O507" t="s">
        <v>3828</v>
      </c>
      <c r="Q507" t="s">
        <v>3829</v>
      </c>
      <c r="R507" s="81">
        <v>1.2</v>
      </c>
      <c r="S507" s="81">
        <v>1.1000000000000001</v>
      </c>
      <c r="T507" s="81">
        <v>9.8000000000000007</v>
      </c>
    </row>
    <row r="508" spans="1:20">
      <c r="A508" t="s">
        <v>2220</v>
      </c>
      <c r="D508" t="s">
        <v>115</v>
      </c>
      <c r="F508" s="32" t="s">
        <v>3841</v>
      </c>
      <c r="H508" s="33" t="s">
        <v>3240</v>
      </c>
      <c r="K508" s="34" t="s">
        <v>3842</v>
      </c>
      <c r="L508" t="s">
        <v>117</v>
      </c>
      <c r="M508">
        <v>8</v>
      </c>
      <c r="N508" t="s">
        <v>3827</v>
      </c>
      <c r="O508" t="s">
        <v>3828</v>
      </c>
      <c r="Q508" t="s">
        <v>3829</v>
      </c>
      <c r="R508" s="81">
        <v>0</v>
      </c>
      <c r="S508" s="81">
        <v>0</v>
      </c>
      <c r="T508" s="81">
        <v>21.6</v>
      </c>
    </row>
    <row r="509" spans="1:20">
      <c r="A509" t="s">
        <v>2220</v>
      </c>
      <c r="D509" t="s">
        <v>115</v>
      </c>
      <c r="F509" s="32" t="s">
        <v>3841</v>
      </c>
      <c r="H509" s="33" t="s">
        <v>3240</v>
      </c>
      <c r="K509" s="34" t="s">
        <v>3842</v>
      </c>
      <c r="L509" t="s">
        <v>117</v>
      </c>
      <c r="M509">
        <v>8</v>
      </c>
      <c r="N509" t="s">
        <v>3827</v>
      </c>
      <c r="O509" t="s">
        <v>3828</v>
      </c>
      <c r="Q509" t="s">
        <v>3829</v>
      </c>
      <c r="R509" s="81">
        <v>0</v>
      </c>
      <c r="S509" s="81">
        <v>1.1000000000000001</v>
      </c>
      <c r="T509" s="81">
        <v>14.6</v>
      </c>
    </row>
    <row r="510" spans="1:20">
      <c r="A510" t="s">
        <v>2220</v>
      </c>
      <c r="D510" t="s">
        <v>115</v>
      </c>
      <c r="F510" s="32" t="s">
        <v>3841</v>
      </c>
      <c r="H510" s="33" t="s">
        <v>3240</v>
      </c>
      <c r="K510" s="34" t="s">
        <v>3842</v>
      </c>
      <c r="L510" t="s">
        <v>117</v>
      </c>
      <c r="M510">
        <v>8</v>
      </c>
      <c r="N510" t="s">
        <v>3827</v>
      </c>
      <c r="O510" t="s">
        <v>3828</v>
      </c>
      <c r="Q510" t="s">
        <v>3829</v>
      </c>
      <c r="R510" s="81">
        <v>0</v>
      </c>
      <c r="S510" s="81">
        <v>0</v>
      </c>
      <c r="T510" s="81">
        <v>18.100000000000001</v>
      </c>
    </row>
    <row r="511" spans="1:20">
      <c r="A511" t="s">
        <v>2220</v>
      </c>
      <c r="D511" t="s">
        <v>115</v>
      </c>
      <c r="F511" s="32" t="s">
        <v>3841</v>
      </c>
      <c r="H511" s="33" t="s">
        <v>3240</v>
      </c>
      <c r="K511" s="34" t="s">
        <v>3842</v>
      </c>
      <c r="L511" t="s">
        <v>117</v>
      </c>
      <c r="M511">
        <v>8</v>
      </c>
      <c r="N511" t="s">
        <v>3827</v>
      </c>
      <c r="O511" t="s">
        <v>3828</v>
      </c>
      <c r="Q511" t="s">
        <v>3829</v>
      </c>
      <c r="R511" s="81">
        <v>0</v>
      </c>
      <c r="S511" s="81">
        <v>0</v>
      </c>
      <c r="T511" s="81">
        <v>18.7</v>
      </c>
    </row>
    <row r="512" spans="1:20">
      <c r="A512" t="s">
        <v>2220</v>
      </c>
      <c r="D512" t="s">
        <v>115</v>
      </c>
      <c r="F512" s="32" t="s">
        <v>3845</v>
      </c>
      <c r="H512" s="33" t="s">
        <v>3240</v>
      </c>
      <c r="K512" s="34" t="s">
        <v>3846</v>
      </c>
      <c r="L512" t="s">
        <v>117</v>
      </c>
      <c r="M512">
        <v>8</v>
      </c>
      <c r="N512" t="s">
        <v>3827</v>
      </c>
      <c r="O512" t="s">
        <v>3828</v>
      </c>
      <c r="Q512" t="s">
        <v>3829</v>
      </c>
      <c r="R512" s="81">
        <v>0</v>
      </c>
      <c r="S512" s="81">
        <v>0</v>
      </c>
      <c r="T512" s="81">
        <v>12</v>
      </c>
    </row>
    <row r="513" spans="1:20">
      <c r="A513" t="s">
        <v>2220</v>
      </c>
      <c r="D513" t="s">
        <v>115</v>
      </c>
      <c r="F513" s="32" t="s">
        <v>3847</v>
      </c>
      <c r="H513" s="33" t="s">
        <v>3240</v>
      </c>
      <c r="K513" s="34" t="s">
        <v>3846</v>
      </c>
      <c r="L513" t="s">
        <v>117</v>
      </c>
      <c r="M513">
        <v>8</v>
      </c>
      <c r="N513" t="s">
        <v>3827</v>
      </c>
      <c r="O513" t="s">
        <v>3828</v>
      </c>
      <c r="Q513" t="s">
        <v>3829</v>
      </c>
      <c r="R513" s="81">
        <v>0</v>
      </c>
      <c r="S513" s="81">
        <v>0</v>
      </c>
      <c r="T513" s="81">
        <v>11.5</v>
      </c>
    </row>
    <row r="514" spans="1:20">
      <c r="A514" t="s">
        <v>2220</v>
      </c>
      <c r="D514" t="s">
        <v>115</v>
      </c>
      <c r="F514" s="32" t="s">
        <v>3848</v>
      </c>
      <c r="H514" s="33" t="s">
        <v>3240</v>
      </c>
      <c r="K514" s="34" t="s">
        <v>3846</v>
      </c>
      <c r="L514" t="s">
        <v>117</v>
      </c>
      <c r="M514">
        <v>8</v>
      </c>
      <c r="N514" t="s">
        <v>3827</v>
      </c>
      <c r="O514" t="s">
        <v>3828</v>
      </c>
      <c r="Q514" t="s">
        <v>3829</v>
      </c>
      <c r="R514" s="81">
        <v>0</v>
      </c>
      <c r="S514" s="81">
        <v>0</v>
      </c>
      <c r="T514" s="81">
        <v>24.9</v>
      </c>
    </row>
    <row r="515" spans="1:20">
      <c r="A515" t="s">
        <v>2220</v>
      </c>
      <c r="D515" t="s">
        <v>115</v>
      </c>
      <c r="F515" s="32" t="s">
        <v>3848</v>
      </c>
      <c r="H515" s="33" t="s">
        <v>3240</v>
      </c>
      <c r="K515" s="34" t="s">
        <v>3846</v>
      </c>
      <c r="L515" t="s">
        <v>117</v>
      </c>
      <c r="M515">
        <v>8</v>
      </c>
      <c r="N515" t="s">
        <v>3827</v>
      </c>
      <c r="O515" t="s">
        <v>3828</v>
      </c>
      <c r="Q515" t="s">
        <v>3829</v>
      </c>
      <c r="R515" s="81">
        <v>0</v>
      </c>
      <c r="S515" s="81">
        <v>0</v>
      </c>
      <c r="T515" s="81">
        <v>18.3</v>
      </c>
    </row>
    <row r="516" spans="1:20">
      <c r="A516" t="s">
        <v>2220</v>
      </c>
      <c r="D516" t="s">
        <v>115</v>
      </c>
      <c r="F516" s="32" t="s">
        <v>3823</v>
      </c>
      <c r="H516" s="33" t="s">
        <v>3240</v>
      </c>
      <c r="K516" s="34" t="s">
        <v>3860</v>
      </c>
      <c r="L516" t="s">
        <v>117</v>
      </c>
      <c r="M516">
        <v>8</v>
      </c>
      <c r="N516" t="s">
        <v>3827</v>
      </c>
      <c r="O516" t="s">
        <v>3828</v>
      </c>
      <c r="Q516" t="s">
        <v>3829</v>
      </c>
      <c r="R516" s="81">
        <v>0</v>
      </c>
      <c r="S516" s="81">
        <v>44.7</v>
      </c>
      <c r="T516" s="81">
        <v>0</v>
      </c>
    </row>
    <row r="517" spans="1:20">
      <c r="A517" t="s">
        <v>2220</v>
      </c>
      <c r="D517" t="s">
        <v>115</v>
      </c>
      <c r="F517" s="32" t="s">
        <v>3823</v>
      </c>
      <c r="H517" s="33" t="s">
        <v>3240</v>
      </c>
      <c r="K517" s="34" t="s">
        <v>3860</v>
      </c>
      <c r="L517" t="s">
        <v>117</v>
      </c>
      <c r="M517">
        <v>8</v>
      </c>
      <c r="N517" t="s">
        <v>3827</v>
      </c>
      <c r="O517" t="s">
        <v>3828</v>
      </c>
      <c r="Q517" t="s">
        <v>3829</v>
      </c>
      <c r="R517" s="81">
        <v>0</v>
      </c>
      <c r="S517" s="81">
        <v>20.3</v>
      </c>
      <c r="T517" s="81">
        <v>0</v>
      </c>
    </row>
    <row r="518" spans="1:20">
      <c r="A518" s="62" t="s">
        <v>2220</v>
      </c>
      <c r="B518" s="62" t="s">
        <v>3251</v>
      </c>
      <c r="C518" s="64" t="s">
        <v>3236</v>
      </c>
      <c r="D518" s="64" t="s">
        <v>115</v>
      </c>
      <c r="E518" s="64"/>
      <c r="F518" s="62" t="s">
        <v>3265</v>
      </c>
      <c r="G518" s="62"/>
      <c r="H518" s="62"/>
      <c r="I518" s="62"/>
      <c r="J518" s="62"/>
      <c r="K518" s="62" t="s">
        <v>3266</v>
      </c>
      <c r="L518" s="60"/>
      <c r="M518" s="60">
        <v>4</v>
      </c>
      <c r="N518" s="60"/>
      <c r="O518" s="63" t="s">
        <v>3238</v>
      </c>
      <c r="P518" s="63"/>
      <c r="Q518" s="66"/>
      <c r="R518" s="66" t="s">
        <v>3267</v>
      </c>
      <c r="S518" s="65">
        <v>0</v>
      </c>
      <c r="T518" s="65">
        <v>1E-3</v>
      </c>
    </row>
    <row r="519" spans="1:20">
      <c r="A519" s="62" t="s">
        <v>2220</v>
      </c>
      <c r="B519" s="62" t="s">
        <v>3251</v>
      </c>
      <c r="C519" s="64" t="s">
        <v>3236</v>
      </c>
      <c r="D519" s="64" t="s">
        <v>115</v>
      </c>
      <c r="E519" s="64"/>
      <c r="F519" s="62" t="s">
        <v>3265</v>
      </c>
      <c r="G519" s="62"/>
      <c r="H519" s="62"/>
      <c r="I519" s="62"/>
      <c r="J519" s="62"/>
      <c r="K519" s="62" t="s">
        <v>3266</v>
      </c>
      <c r="L519" s="60"/>
      <c r="M519" s="60">
        <v>4</v>
      </c>
      <c r="N519" s="60"/>
      <c r="O519" s="63" t="s">
        <v>3238</v>
      </c>
      <c r="P519" s="63"/>
      <c r="Q519" s="66"/>
      <c r="R519" s="66" t="s">
        <v>3267</v>
      </c>
      <c r="S519" s="65">
        <f>0.004/0.13</f>
        <v>3.0769230769230767E-2</v>
      </c>
      <c r="T519" s="65">
        <v>2.0000000000000001E-4</v>
      </c>
    </row>
    <row r="520" spans="1:20">
      <c r="A520" s="62" t="s">
        <v>2220</v>
      </c>
      <c r="B520" s="62" t="s">
        <v>3251</v>
      </c>
      <c r="C520" s="64" t="s">
        <v>3236</v>
      </c>
      <c r="D520" s="64" t="s">
        <v>115</v>
      </c>
      <c r="E520" s="64"/>
      <c r="F520" s="62" t="s">
        <v>3265</v>
      </c>
      <c r="G520" s="62"/>
      <c r="H520" s="62"/>
      <c r="I520" s="62"/>
      <c r="J520" s="62"/>
      <c r="K520" s="62" t="s">
        <v>3266</v>
      </c>
      <c r="L520" s="60"/>
      <c r="M520" s="60">
        <v>4</v>
      </c>
      <c r="N520" s="60"/>
      <c r="O520" s="63" t="s">
        <v>3238</v>
      </c>
      <c r="P520" s="63"/>
      <c r="Q520" s="66"/>
      <c r="R520" s="66" t="s">
        <v>3267</v>
      </c>
      <c r="S520" s="65">
        <f>0.02/0.48</f>
        <v>4.1666666666666671E-2</v>
      </c>
      <c r="T520" s="65">
        <v>0.01</v>
      </c>
    </row>
    <row r="521" spans="1:20">
      <c r="A521" s="22" t="s">
        <v>2220</v>
      </c>
      <c r="B521" s="23" t="s">
        <v>3251</v>
      </c>
      <c r="C521" s="22" t="s">
        <v>3236</v>
      </c>
      <c r="D521" s="22" t="s">
        <v>115</v>
      </c>
      <c r="E521" s="22"/>
      <c r="F521" s="22" t="s">
        <v>3286</v>
      </c>
      <c r="G521" s="22"/>
      <c r="H521" s="22"/>
      <c r="I521" s="22"/>
      <c r="J521" s="22"/>
      <c r="K521" s="22" t="s">
        <v>3287</v>
      </c>
      <c r="L521"/>
      <c r="M521">
        <v>4</v>
      </c>
      <c r="N521"/>
      <c r="O521" s="24" t="s">
        <v>3238</v>
      </c>
      <c r="P521" s="24"/>
      <c r="Q521" s="25"/>
      <c r="R521" s="25">
        <v>0.7</v>
      </c>
      <c r="S521" s="26">
        <v>1.5</v>
      </c>
      <c r="T521" s="26">
        <v>22.6</v>
      </c>
    </row>
    <row r="522" spans="1:20">
      <c r="A522" s="22" t="s">
        <v>2220</v>
      </c>
      <c r="B522" s="23" t="s">
        <v>3251</v>
      </c>
      <c r="C522" s="22" t="s">
        <v>3236</v>
      </c>
      <c r="D522" s="22" t="s">
        <v>115</v>
      </c>
      <c r="E522" s="22"/>
      <c r="F522" s="22" t="s">
        <v>3286</v>
      </c>
      <c r="G522" s="22"/>
      <c r="H522" s="22"/>
      <c r="I522" s="22"/>
      <c r="J522" s="22"/>
      <c r="K522" s="22" t="s">
        <v>3287</v>
      </c>
      <c r="L522"/>
      <c r="M522">
        <v>4</v>
      </c>
      <c r="N522"/>
      <c r="O522" s="24" t="s">
        <v>3238</v>
      </c>
      <c r="P522" s="24"/>
      <c r="Q522" s="25"/>
      <c r="R522" s="25">
        <v>0.6</v>
      </c>
      <c r="S522" s="26">
        <v>0.5</v>
      </c>
      <c r="T522" s="26">
        <v>20.399999999999999</v>
      </c>
    </row>
    <row r="523" spans="1:20">
      <c r="A523" s="22" t="s">
        <v>2220</v>
      </c>
      <c r="B523" s="23" t="s">
        <v>3251</v>
      </c>
      <c r="C523" s="22" t="s">
        <v>3236</v>
      </c>
      <c r="D523" s="22" t="s">
        <v>115</v>
      </c>
      <c r="E523" s="22"/>
      <c r="F523" s="22" t="s">
        <v>3286</v>
      </c>
      <c r="G523" s="22"/>
      <c r="H523" s="22"/>
      <c r="I523" s="22"/>
      <c r="J523" s="22"/>
      <c r="K523" s="22" t="s">
        <v>3287</v>
      </c>
      <c r="L523"/>
      <c r="M523">
        <v>4</v>
      </c>
      <c r="N523"/>
      <c r="O523" s="24" t="s">
        <v>3238</v>
      </c>
      <c r="P523" s="24"/>
      <c r="Q523" s="25"/>
      <c r="R523" s="25">
        <v>0.6</v>
      </c>
      <c r="S523" s="26">
        <v>0.3</v>
      </c>
      <c r="T523" s="26">
        <v>13.2</v>
      </c>
    </row>
    <row r="524" spans="1:20">
      <c r="A524" s="22" t="s">
        <v>2220</v>
      </c>
      <c r="B524" s="23" t="s">
        <v>3251</v>
      </c>
      <c r="C524" s="22" t="s">
        <v>3236</v>
      </c>
      <c r="D524" s="22" t="s">
        <v>115</v>
      </c>
      <c r="E524" s="22"/>
      <c r="F524" s="22" t="s">
        <v>3286</v>
      </c>
      <c r="G524" s="22"/>
      <c r="H524" s="22"/>
      <c r="I524" s="22"/>
      <c r="J524" s="22"/>
      <c r="K524" s="22" t="s">
        <v>3287</v>
      </c>
      <c r="L524"/>
      <c r="M524">
        <v>4</v>
      </c>
      <c r="N524"/>
      <c r="O524" s="24" t="s">
        <v>3238</v>
      </c>
      <c r="P524" s="24"/>
      <c r="Q524" s="25"/>
      <c r="R524" s="25">
        <v>0.8</v>
      </c>
      <c r="S524" s="26">
        <v>1.6</v>
      </c>
      <c r="T524" s="26">
        <v>24.9</v>
      </c>
    </row>
    <row r="525" spans="1:20">
      <c r="A525" s="22" t="s">
        <v>2220</v>
      </c>
      <c r="B525" s="23" t="s">
        <v>3251</v>
      </c>
      <c r="C525" s="22" t="s">
        <v>3236</v>
      </c>
      <c r="D525" s="22" t="s">
        <v>115</v>
      </c>
      <c r="E525" s="22"/>
      <c r="F525" s="22" t="s">
        <v>3286</v>
      </c>
      <c r="G525" s="22"/>
      <c r="H525" s="22"/>
      <c r="I525" s="22"/>
      <c r="J525" s="22"/>
      <c r="K525" s="22" t="s">
        <v>3287</v>
      </c>
      <c r="L525"/>
      <c r="M525">
        <v>4</v>
      </c>
      <c r="N525"/>
      <c r="O525" s="24" t="s">
        <v>3238</v>
      </c>
      <c r="P525" s="24"/>
      <c r="Q525" s="25"/>
      <c r="R525" s="25">
        <v>1.3</v>
      </c>
      <c r="S525" s="26">
        <v>1</v>
      </c>
      <c r="T525" s="26">
        <v>27.5</v>
      </c>
    </row>
    <row r="526" spans="1:20">
      <c r="A526" s="22" t="s">
        <v>2220</v>
      </c>
      <c r="B526" s="23" t="s">
        <v>3251</v>
      </c>
      <c r="C526" s="22" t="s">
        <v>3236</v>
      </c>
      <c r="D526" s="22" t="s">
        <v>115</v>
      </c>
      <c r="E526" s="22"/>
      <c r="F526" s="22" t="s">
        <v>3286</v>
      </c>
      <c r="G526" s="22"/>
      <c r="H526" s="22"/>
      <c r="I526" s="22"/>
      <c r="J526" s="22"/>
      <c r="K526" s="22" t="s">
        <v>3287</v>
      </c>
      <c r="L526"/>
      <c r="M526">
        <v>4</v>
      </c>
      <c r="N526"/>
      <c r="O526" s="24" t="s">
        <v>3238</v>
      </c>
      <c r="P526" s="24"/>
      <c r="Q526" s="25"/>
      <c r="R526" s="25">
        <v>2.7</v>
      </c>
      <c r="S526" s="26">
        <v>0.4</v>
      </c>
      <c r="T526" s="26">
        <v>25.9</v>
      </c>
    </row>
    <row r="527" spans="1:20">
      <c r="A527" s="23" t="s">
        <v>2220</v>
      </c>
      <c r="B527" s="23" t="s">
        <v>3251</v>
      </c>
      <c r="C527" s="22" t="s">
        <v>3236</v>
      </c>
      <c r="D527" s="22" t="s">
        <v>115</v>
      </c>
      <c r="E527" s="22"/>
      <c r="F527" s="23" t="s">
        <v>3381</v>
      </c>
      <c r="G527" s="23"/>
      <c r="H527" s="23"/>
      <c r="I527" s="23"/>
      <c r="J527" s="23"/>
      <c r="K527" s="23" t="s">
        <v>3380</v>
      </c>
      <c r="L527"/>
      <c r="M527">
        <v>4</v>
      </c>
      <c r="N527"/>
      <c r="O527" s="24" t="s">
        <v>3238</v>
      </c>
      <c r="P527" s="24"/>
      <c r="Q527" s="26"/>
      <c r="R527" s="26">
        <f>0.29/SUM(28.2,22.7,48.8)</f>
        <v>2.9087261785356068E-3</v>
      </c>
      <c r="S527" s="26">
        <f>20.58/SUM(28.2,22.7,48.8)</f>
        <v>0.20641925777331996</v>
      </c>
      <c r="T527" s="26">
        <f>7.26/SUM(28.2,22.7,48.8)</f>
        <v>7.2818455366098295E-2</v>
      </c>
    </row>
    <row r="528" spans="1:20">
      <c r="A528" s="23" t="s">
        <v>2220</v>
      </c>
      <c r="B528" s="23" t="s">
        <v>3251</v>
      </c>
      <c r="C528" s="22" t="s">
        <v>3236</v>
      </c>
      <c r="D528" s="22" t="s">
        <v>115</v>
      </c>
      <c r="E528" s="22"/>
      <c r="F528" s="23" t="s">
        <v>3381</v>
      </c>
      <c r="G528" s="23"/>
      <c r="H528" s="23"/>
      <c r="I528" s="23"/>
      <c r="J528" s="23"/>
      <c r="K528" s="23" t="s">
        <v>3380</v>
      </c>
      <c r="L528"/>
      <c r="M528">
        <v>4</v>
      </c>
      <c r="N528"/>
      <c r="O528" s="24" t="s">
        <v>3238</v>
      </c>
      <c r="P528" s="24"/>
      <c r="Q528" s="26"/>
      <c r="R528" s="26">
        <f>0.32/SUM(25,13.8,58.4)</f>
        <v>3.2921810699588481E-3</v>
      </c>
      <c r="S528" s="26">
        <f>24.79/SUM(25,13.8,58.4)</f>
        <v>0.25504115226337448</v>
      </c>
      <c r="T528" s="26">
        <f>7.63/SUM(25,13.8,58.4)</f>
        <v>7.849794238683129E-2</v>
      </c>
    </row>
    <row r="529" spans="1:20">
      <c r="A529" s="22" t="s">
        <v>2220</v>
      </c>
      <c r="B529" s="23" t="s">
        <v>3251</v>
      </c>
      <c r="C529" s="22" t="s">
        <v>3236</v>
      </c>
      <c r="D529" s="22" t="s">
        <v>115</v>
      </c>
      <c r="E529" s="22"/>
      <c r="F529" s="22" t="s">
        <v>3381</v>
      </c>
      <c r="G529" s="22"/>
      <c r="H529" s="22"/>
      <c r="I529" s="22"/>
      <c r="J529" s="22"/>
      <c r="K529" s="22" t="s">
        <v>3380</v>
      </c>
      <c r="L529"/>
      <c r="M529">
        <v>4</v>
      </c>
      <c r="N529"/>
      <c r="O529" s="24" t="s">
        <v>3238</v>
      </c>
      <c r="P529" s="24"/>
      <c r="Q529" s="25"/>
      <c r="R529" s="25">
        <v>0.28999999999999998</v>
      </c>
      <c r="S529" s="25">
        <v>20.58</v>
      </c>
      <c r="T529" s="25">
        <v>7.26</v>
      </c>
    </row>
    <row r="530" spans="1:20">
      <c r="A530" s="22" t="s">
        <v>2220</v>
      </c>
      <c r="B530" s="23" t="s">
        <v>3251</v>
      </c>
      <c r="C530" s="22" t="s">
        <v>3236</v>
      </c>
      <c r="D530" s="22" t="s">
        <v>115</v>
      </c>
      <c r="E530" s="22"/>
      <c r="F530" s="22" t="s">
        <v>3381</v>
      </c>
      <c r="G530" s="22"/>
      <c r="H530" s="22"/>
      <c r="I530" s="22"/>
      <c r="J530" s="22"/>
      <c r="K530" s="22" t="s">
        <v>3380</v>
      </c>
      <c r="L530"/>
      <c r="M530">
        <v>4</v>
      </c>
      <c r="N530"/>
      <c r="O530" s="24" t="s">
        <v>3238</v>
      </c>
      <c r="P530" s="24"/>
      <c r="Q530" s="25"/>
      <c r="R530" s="25">
        <v>0.32</v>
      </c>
      <c r="S530" s="25">
        <v>24.79</v>
      </c>
      <c r="T530" s="25">
        <v>7.63</v>
      </c>
    </row>
    <row r="531" spans="1:20">
      <c r="A531" s="22" t="s">
        <v>2220</v>
      </c>
      <c r="B531" s="23" t="s">
        <v>3251</v>
      </c>
      <c r="C531" s="22" t="s">
        <v>3236</v>
      </c>
      <c r="D531" s="22" t="s">
        <v>115</v>
      </c>
      <c r="E531" s="22"/>
      <c r="F531" s="22" t="s">
        <v>3286</v>
      </c>
      <c r="G531" s="22"/>
      <c r="H531" s="22"/>
      <c r="I531" s="22"/>
      <c r="J531" s="22"/>
      <c r="K531" s="22" t="s">
        <v>3382</v>
      </c>
      <c r="L531"/>
      <c r="M531">
        <v>4</v>
      </c>
      <c r="N531"/>
      <c r="O531" s="24" t="s">
        <v>3238</v>
      </c>
      <c r="P531" s="24"/>
      <c r="Q531" s="25"/>
      <c r="R531" s="25">
        <v>0.41</v>
      </c>
      <c r="S531" s="25">
        <v>10.61</v>
      </c>
      <c r="T531" s="25">
        <v>14.06</v>
      </c>
    </row>
    <row r="532" spans="1:20">
      <c r="A532" s="22" t="s">
        <v>2220</v>
      </c>
      <c r="B532" s="23" t="s">
        <v>3251</v>
      </c>
      <c r="C532" s="22" t="s">
        <v>3236</v>
      </c>
      <c r="D532" s="22" t="s">
        <v>115</v>
      </c>
      <c r="E532" s="22"/>
      <c r="F532" s="22" t="s">
        <v>3286</v>
      </c>
      <c r="G532" s="22"/>
      <c r="H532" s="22"/>
      <c r="I532" s="22"/>
      <c r="J532" s="22"/>
      <c r="K532" s="22" t="s">
        <v>3383</v>
      </c>
      <c r="L532"/>
      <c r="M532">
        <v>4</v>
      </c>
      <c r="N532"/>
      <c r="O532" s="24" t="s">
        <v>3238</v>
      </c>
      <c r="P532" s="24"/>
      <c r="Q532" s="25"/>
      <c r="R532" s="25">
        <v>0</v>
      </c>
      <c r="S532" s="28"/>
      <c r="T532" s="26">
        <v>4.7</v>
      </c>
    </row>
    <row r="533" spans="1:20">
      <c r="A533" s="22" t="s">
        <v>2220</v>
      </c>
      <c r="B533" s="23" t="s">
        <v>3251</v>
      </c>
      <c r="C533" s="22" t="s">
        <v>3236</v>
      </c>
      <c r="D533" s="22" t="s">
        <v>115</v>
      </c>
      <c r="E533" s="22"/>
      <c r="F533" s="22" t="s">
        <v>3286</v>
      </c>
      <c r="G533" s="22"/>
      <c r="H533" s="22"/>
      <c r="I533" s="22"/>
      <c r="J533" s="22"/>
      <c r="K533" s="22" t="s">
        <v>3383</v>
      </c>
      <c r="L533"/>
      <c r="M533">
        <v>4</v>
      </c>
      <c r="N533"/>
      <c r="O533" s="24" t="s">
        <v>3238</v>
      </c>
      <c r="P533" s="24"/>
      <c r="Q533" s="25"/>
      <c r="R533" s="25">
        <v>0</v>
      </c>
      <c r="S533" s="26">
        <v>16.100000000000001</v>
      </c>
      <c r="T533" s="26">
        <v>1.8</v>
      </c>
    </row>
    <row r="534" spans="1:20">
      <c r="A534" s="22" t="s">
        <v>2220</v>
      </c>
      <c r="B534" s="23" t="s">
        <v>3251</v>
      </c>
      <c r="C534" s="22" t="s">
        <v>3236</v>
      </c>
      <c r="D534" s="22" t="s">
        <v>115</v>
      </c>
      <c r="E534" s="22"/>
      <c r="F534" s="22" t="s">
        <v>3286</v>
      </c>
      <c r="G534" s="22"/>
      <c r="H534" s="22"/>
      <c r="I534" s="22"/>
      <c r="J534" s="22"/>
      <c r="K534" s="22" t="s">
        <v>3383</v>
      </c>
      <c r="L534"/>
      <c r="M534">
        <v>4</v>
      </c>
      <c r="N534"/>
      <c r="O534" s="24" t="s">
        <v>3238</v>
      </c>
      <c r="P534" s="24"/>
      <c r="Q534" s="25"/>
      <c r="R534" s="25">
        <v>0</v>
      </c>
      <c r="S534" s="26">
        <v>14.5</v>
      </c>
      <c r="T534" s="26">
        <v>1</v>
      </c>
    </row>
    <row r="535" spans="1:20">
      <c r="A535" s="23" t="s">
        <v>2220</v>
      </c>
      <c r="B535" s="23" t="s">
        <v>3251</v>
      </c>
      <c r="C535" s="22" t="s">
        <v>3236</v>
      </c>
      <c r="D535" s="22" t="s">
        <v>115</v>
      </c>
      <c r="E535" s="22"/>
      <c r="F535" s="23" t="s">
        <v>3286</v>
      </c>
      <c r="G535" s="23"/>
      <c r="H535" s="23"/>
      <c r="I535" s="23"/>
      <c r="J535" s="23"/>
      <c r="K535" s="23" t="s">
        <v>3383</v>
      </c>
      <c r="L535"/>
      <c r="M535">
        <v>4</v>
      </c>
      <c r="N535"/>
      <c r="O535" s="24" t="s">
        <v>3238</v>
      </c>
      <c r="P535" s="24"/>
      <c r="Q535" s="26"/>
      <c r="R535" s="26">
        <v>0</v>
      </c>
      <c r="S535" s="28" t="s">
        <v>3384</v>
      </c>
      <c r="T535" s="26">
        <v>4.7</v>
      </c>
    </row>
    <row r="536" spans="1:20">
      <c r="A536" s="23" t="s">
        <v>2220</v>
      </c>
      <c r="B536" s="23" t="s">
        <v>3251</v>
      </c>
      <c r="C536" s="22" t="s">
        <v>3236</v>
      </c>
      <c r="D536" s="22" t="s">
        <v>115</v>
      </c>
      <c r="E536" s="22"/>
      <c r="F536" s="23" t="s">
        <v>3286</v>
      </c>
      <c r="G536" s="23"/>
      <c r="H536" s="23"/>
      <c r="I536" s="23"/>
      <c r="J536" s="23"/>
      <c r="K536" s="23" t="s">
        <v>3383</v>
      </c>
      <c r="L536"/>
      <c r="M536">
        <v>4</v>
      </c>
      <c r="N536"/>
      <c r="O536" s="24" t="s">
        <v>3238</v>
      </c>
      <c r="P536" s="24"/>
      <c r="Q536" s="26"/>
      <c r="R536" s="26">
        <v>0</v>
      </c>
      <c r="S536" s="26">
        <v>16.100000000000001</v>
      </c>
      <c r="T536" s="26">
        <v>1.8</v>
      </c>
    </row>
    <row r="537" spans="1:20">
      <c r="A537" s="23" t="s">
        <v>2220</v>
      </c>
      <c r="B537" s="23" t="s">
        <v>3251</v>
      </c>
      <c r="C537" s="22" t="s">
        <v>3236</v>
      </c>
      <c r="D537" s="22" t="s">
        <v>115</v>
      </c>
      <c r="E537" s="22"/>
      <c r="F537" s="23" t="s">
        <v>3286</v>
      </c>
      <c r="G537" s="23"/>
      <c r="H537" s="23"/>
      <c r="I537" s="23"/>
      <c r="J537" s="23"/>
      <c r="K537" s="23" t="s">
        <v>3383</v>
      </c>
      <c r="L537"/>
      <c r="M537">
        <v>4</v>
      </c>
      <c r="N537"/>
      <c r="O537" s="24" t="s">
        <v>3238</v>
      </c>
      <c r="P537" s="24"/>
      <c r="Q537" s="26"/>
      <c r="R537" s="26">
        <v>0</v>
      </c>
      <c r="S537" s="26">
        <v>14.5</v>
      </c>
      <c r="T537" s="26">
        <v>1</v>
      </c>
    </row>
    <row r="538" spans="1:20">
      <c r="A538" s="64" t="s">
        <v>2220</v>
      </c>
      <c r="B538" s="62" t="s">
        <v>3251</v>
      </c>
      <c r="C538" s="64" t="s">
        <v>3236</v>
      </c>
      <c r="D538" s="64" t="s">
        <v>115</v>
      </c>
      <c r="E538" s="64"/>
      <c r="F538" s="64" t="s">
        <v>3286</v>
      </c>
      <c r="G538" s="64"/>
      <c r="H538" s="64"/>
      <c r="I538" s="64"/>
      <c r="J538" s="64"/>
      <c r="K538" s="64" t="s">
        <v>3414</v>
      </c>
      <c r="L538" s="60"/>
      <c r="M538" s="60">
        <v>4</v>
      </c>
      <c r="N538" s="60"/>
      <c r="O538" s="63" t="s">
        <v>3238</v>
      </c>
      <c r="P538" s="63"/>
      <c r="Q538" s="65"/>
      <c r="R538" s="65">
        <v>1.07</v>
      </c>
      <c r="S538" s="65">
        <v>8.01</v>
      </c>
      <c r="T538" s="65">
        <v>7.16</v>
      </c>
    </row>
    <row r="539" spans="1:20">
      <c r="A539" t="s">
        <v>2220</v>
      </c>
      <c r="C539" t="s">
        <v>4263</v>
      </c>
      <c r="D539" t="s">
        <v>115</v>
      </c>
      <c r="E539" t="s">
        <v>4137</v>
      </c>
      <c r="F539" t="s">
        <v>4266</v>
      </c>
      <c r="K539" s="9" t="s">
        <v>4261</v>
      </c>
      <c r="L539" s="9" t="s">
        <v>117</v>
      </c>
      <c r="M539" s="9">
        <v>35</v>
      </c>
      <c r="N539" s="9" t="s">
        <v>4262</v>
      </c>
      <c r="O539" s="9" t="s">
        <v>4261</v>
      </c>
      <c r="P539" s="9" t="s">
        <v>28</v>
      </c>
      <c r="S539" s="14">
        <v>6.4960766189118644</v>
      </c>
      <c r="T539" s="14">
        <v>7.7769907528332576</v>
      </c>
    </row>
    <row r="540" spans="1:20">
      <c r="A540" t="s">
        <v>113</v>
      </c>
      <c r="C540" t="s">
        <v>430</v>
      </c>
      <c r="D540" t="s">
        <v>121</v>
      </c>
      <c r="F540" s="12" t="s">
        <v>431</v>
      </c>
      <c r="G540" t="s">
        <v>432</v>
      </c>
      <c r="H540" t="s">
        <v>433</v>
      </c>
      <c r="I540" s="12" t="s">
        <v>434</v>
      </c>
      <c r="J540" s="12" t="s">
        <v>435</v>
      </c>
      <c r="K540" s="13" t="s">
        <v>436</v>
      </c>
      <c r="L540" t="s">
        <v>117</v>
      </c>
      <c r="M540">
        <v>2</v>
      </c>
      <c r="N540" t="s">
        <v>118</v>
      </c>
      <c r="O540" t="s">
        <v>119</v>
      </c>
      <c r="Q540" t="s">
        <v>437</v>
      </c>
      <c r="R540" s="14">
        <v>7.71</v>
      </c>
      <c r="S540" s="14">
        <v>12.47</v>
      </c>
      <c r="T540" s="14">
        <v>0</v>
      </c>
    </row>
    <row r="541" spans="1:20">
      <c r="A541" t="s">
        <v>113</v>
      </c>
      <c r="C541" t="s">
        <v>430</v>
      </c>
      <c r="D541" t="s">
        <v>121</v>
      </c>
      <c r="F541" s="12" t="s">
        <v>431</v>
      </c>
      <c r="G541" t="s">
        <v>432</v>
      </c>
      <c r="H541" t="s">
        <v>433</v>
      </c>
      <c r="I541" s="12" t="s">
        <v>434</v>
      </c>
      <c r="J541" s="12" t="s">
        <v>435</v>
      </c>
      <c r="K541" s="13" t="s">
        <v>436</v>
      </c>
      <c r="L541" t="s">
        <v>117</v>
      </c>
      <c r="M541">
        <v>2</v>
      </c>
      <c r="N541" t="s">
        <v>118</v>
      </c>
      <c r="O541" t="s">
        <v>119</v>
      </c>
      <c r="Q541" t="s">
        <v>437</v>
      </c>
      <c r="R541" s="14">
        <v>9.16</v>
      </c>
      <c r="S541" s="14">
        <v>7.55</v>
      </c>
      <c r="T541" s="14">
        <v>0</v>
      </c>
    </row>
    <row r="542" spans="1:20">
      <c r="A542" t="s">
        <v>113</v>
      </c>
      <c r="C542" t="s">
        <v>430</v>
      </c>
      <c r="D542" t="s">
        <v>121</v>
      </c>
      <c r="F542" s="12" t="s">
        <v>431</v>
      </c>
      <c r="G542" t="s">
        <v>432</v>
      </c>
      <c r="H542" t="s">
        <v>433</v>
      </c>
      <c r="I542" s="12" t="s">
        <v>434</v>
      </c>
      <c r="J542" s="12" t="s">
        <v>435</v>
      </c>
      <c r="K542" s="13" t="s">
        <v>436</v>
      </c>
      <c r="L542" t="s">
        <v>117</v>
      </c>
      <c r="M542">
        <v>2</v>
      </c>
      <c r="N542" t="s">
        <v>118</v>
      </c>
      <c r="O542" t="s">
        <v>119</v>
      </c>
      <c r="Q542" t="s">
        <v>437</v>
      </c>
      <c r="R542" s="14">
        <v>8.5299999999999994</v>
      </c>
      <c r="S542" s="14">
        <v>13.93</v>
      </c>
      <c r="T542" s="14">
        <v>0</v>
      </c>
    </row>
    <row r="543" spans="1:20">
      <c r="A543" t="s">
        <v>113</v>
      </c>
      <c r="C543" t="s">
        <v>430</v>
      </c>
      <c r="D543" t="s">
        <v>121</v>
      </c>
      <c r="F543" s="12" t="s">
        <v>431</v>
      </c>
      <c r="G543" t="s">
        <v>432</v>
      </c>
      <c r="H543" t="s">
        <v>433</v>
      </c>
      <c r="I543" s="12" t="s">
        <v>434</v>
      </c>
      <c r="J543" s="12" t="s">
        <v>435</v>
      </c>
      <c r="K543" s="13" t="s">
        <v>436</v>
      </c>
      <c r="L543" t="s">
        <v>117</v>
      </c>
      <c r="M543">
        <v>2</v>
      </c>
      <c r="N543" t="s">
        <v>118</v>
      </c>
      <c r="O543" t="s">
        <v>119</v>
      </c>
      <c r="Q543" t="s">
        <v>437</v>
      </c>
      <c r="R543" s="14">
        <v>9.7899999999999991</v>
      </c>
      <c r="S543" s="14">
        <v>16.66</v>
      </c>
      <c r="T543" s="14">
        <v>0.05</v>
      </c>
    </row>
    <row r="544" spans="1:20">
      <c r="A544" t="s">
        <v>113</v>
      </c>
      <c r="C544" t="s">
        <v>430</v>
      </c>
      <c r="D544" t="s">
        <v>121</v>
      </c>
      <c r="F544" s="12" t="s">
        <v>438</v>
      </c>
      <c r="G544" t="s">
        <v>432</v>
      </c>
      <c r="H544" t="s">
        <v>433</v>
      </c>
      <c r="I544" t="s">
        <v>439</v>
      </c>
      <c r="J544" s="12" t="s">
        <v>440</v>
      </c>
      <c r="K544" s="13" t="s">
        <v>436</v>
      </c>
      <c r="L544" t="s">
        <v>117</v>
      </c>
      <c r="M544">
        <v>2</v>
      </c>
      <c r="N544" t="s">
        <v>118</v>
      </c>
      <c r="O544" t="s">
        <v>119</v>
      </c>
      <c r="Q544" t="s">
        <v>437</v>
      </c>
      <c r="R544" s="14">
        <v>8.7799999999999994</v>
      </c>
      <c r="S544" s="14">
        <v>8.14</v>
      </c>
      <c r="T544" s="14">
        <v>0</v>
      </c>
    </row>
    <row r="545" spans="1:20">
      <c r="A545" t="s">
        <v>113</v>
      </c>
      <c r="C545" t="s">
        <v>430</v>
      </c>
      <c r="D545" t="s">
        <v>121</v>
      </c>
      <c r="F545" s="12" t="s">
        <v>438</v>
      </c>
      <c r="G545" t="s">
        <v>432</v>
      </c>
      <c r="H545" t="s">
        <v>433</v>
      </c>
      <c r="I545" t="s">
        <v>439</v>
      </c>
      <c r="J545" s="12" t="s">
        <v>440</v>
      </c>
      <c r="K545" s="13" t="s">
        <v>436</v>
      </c>
      <c r="L545" t="s">
        <v>117</v>
      </c>
      <c r="M545">
        <v>2</v>
      </c>
      <c r="N545" t="s">
        <v>118</v>
      </c>
      <c r="O545" t="s">
        <v>119</v>
      </c>
      <c r="Q545" t="s">
        <v>437</v>
      </c>
      <c r="R545" s="14">
        <v>16.510000000000002</v>
      </c>
      <c r="S545" s="14">
        <v>11.74</v>
      </c>
      <c r="T545" s="14">
        <v>0</v>
      </c>
    </row>
    <row r="546" spans="1:20">
      <c r="A546" t="s">
        <v>113</v>
      </c>
      <c r="C546" t="s">
        <v>430</v>
      </c>
      <c r="D546" t="s">
        <v>121</v>
      </c>
      <c r="F546" s="12" t="s">
        <v>438</v>
      </c>
      <c r="G546" t="s">
        <v>432</v>
      </c>
      <c r="H546" t="s">
        <v>433</v>
      </c>
      <c r="I546" t="s">
        <v>439</v>
      </c>
      <c r="J546" s="12" t="s">
        <v>440</v>
      </c>
      <c r="K546" s="13" t="s">
        <v>436</v>
      </c>
      <c r="L546" t="s">
        <v>117</v>
      </c>
      <c r="M546">
        <v>2</v>
      </c>
      <c r="N546" t="s">
        <v>118</v>
      </c>
      <c r="O546" t="s">
        <v>119</v>
      </c>
      <c r="Q546" t="s">
        <v>437</v>
      </c>
      <c r="R546" s="14">
        <v>10.119999999999999</v>
      </c>
      <c r="S546" s="14">
        <v>12.6</v>
      </c>
      <c r="T546" s="14">
        <v>0.09</v>
      </c>
    </row>
    <row r="547" spans="1:20">
      <c r="A547" t="s">
        <v>113</v>
      </c>
      <c r="C547" t="s">
        <v>430</v>
      </c>
      <c r="D547" t="s">
        <v>121</v>
      </c>
      <c r="F547" s="12" t="s">
        <v>438</v>
      </c>
      <c r="G547" t="s">
        <v>432</v>
      </c>
      <c r="H547" t="s">
        <v>433</v>
      </c>
      <c r="I547" t="s">
        <v>439</v>
      </c>
      <c r="J547" s="12" t="s">
        <v>440</v>
      </c>
      <c r="K547" s="13" t="s">
        <v>436</v>
      </c>
      <c r="L547" t="s">
        <v>117</v>
      </c>
      <c r="M547">
        <v>2</v>
      </c>
      <c r="N547" t="s">
        <v>118</v>
      </c>
      <c r="O547" t="s">
        <v>119</v>
      </c>
      <c r="Q547" t="s">
        <v>437</v>
      </c>
      <c r="R547" s="14">
        <v>12.77</v>
      </c>
      <c r="S547" s="14">
        <v>13.29</v>
      </c>
      <c r="T547" s="14">
        <v>0.06</v>
      </c>
    </row>
    <row r="548" spans="1:20">
      <c r="A548" t="s">
        <v>113</v>
      </c>
      <c r="C548" t="s">
        <v>430</v>
      </c>
      <c r="D548" t="s">
        <v>121</v>
      </c>
      <c r="F548" s="12" t="s">
        <v>933</v>
      </c>
      <c r="G548" t="s">
        <v>432</v>
      </c>
      <c r="H548" t="s">
        <v>433</v>
      </c>
      <c r="I548" s="12" t="s">
        <v>434</v>
      </c>
      <c r="J548" s="12" t="s">
        <v>934</v>
      </c>
      <c r="K548" s="13" t="s">
        <v>935</v>
      </c>
      <c r="L548" t="s">
        <v>117</v>
      </c>
      <c r="M548">
        <v>2</v>
      </c>
      <c r="N548" t="s">
        <v>118</v>
      </c>
      <c r="O548" t="s">
        <v>119</v>
      </c>
      <c r="Q548" t="s">
        <v>437</v>
      </c>
      <c r="R548" s="14">
        <v>0</v>
      </c>
      <c r="S548" s="14">
        <v>0</v>
      </c>
      <c r="T548" s="14">
        <v>0.44</v>
      </c>
    </row>
    <row r="549" spans="1:20">
      <c r="A549" t="s">
        <v>113</v>
      </c>
      <c r="C549" t="s">
        <v>430</v>
      </c>
      <c r="D549" t="s">
        <v>121</v>
      </c>
      <c r="F549" s="12" t="s">
        <v>936</v>
      </c>
      <c r="G549" t="s">
        <v>432</v>
      </c>
      <c r="H549" t="s">
        <v>433</v>
      </c>
      <c r="I549" s="12" t="s">
        <v>439</v>
      </c>
      <c r="J549" s="12" t="s">
        <v>937</v>
      </c>
      <c r="K549" s="13" t="s">
        <v>935</v>
      </c>
      <c r="L549" t="s">
        <v>117</v>
      </c>
      <c r="M549">
        <v>2</v>
      </c>
      <c r="N549" t="s">
        <v>118</v>
      </c>
      <c r="O549" t="s">
        <v>119</v>
      </c>
      <c r="Q549" t="s">
        <v>437</v>
      </c>
      <c r="R549" s="14">
        <v>0</v>
      </c>
      <c r="S549" s="14">
        <v>0</v>
      </c>
      <c r="T549" s="14">
        <v>0.53</v>
      </c>
    </row>
    <row r="550" spans="1:20">
      <c r="A550" t="s">
        <v>113</v>
      </c>
      <c r="C550" t="s">
        <v>430</v>
      </c>
      <c r="D550" t="s">
        <v>121</v>
      </c>
      <c r="F550" s="12" t="s">
        <v>1147</v>
      </c>
      <c r="G550" t="s">
        <v>432</v>
      </c>
      <c r="H550" t="s">
        <v>433</v>
      </c>
      <c r="I550" s="12" t="s">
        <v>439</v>
      </c>
      <c r="J550" s="12" t="s">
        <v>1148</v>
      </c>
      <c r="K550" s="13" t="s">
        <v>1149</v>
      </c>
      <c r="L550" t="s">
        <v>117</v>
      </c>
      <c r="M550">
        <v>2</v>
      </c>
      <c r="N550" t="s">
        <v>118</v>
      </c>
      <c r="O550" t="s">
        <v>119</v>
      </c>
      <c r="Q550" t="s">
        <v>437</v>
      </c>
      <c r="R550" s="14">
        <v>4.2</v>
      </c>
      <c r="S550" s="14">
        <v>8.8000000000000007</v>
      </c>
      <c r="T550" s="14">
        <v>5.9</v>
      </c>
    </row>
    <row r="551" spans="1:20">
      <c r="A551" t="s">
        <v>113</v>
      </c>
      <c r="C551" t="s">
        <v>430</v>
      </c>
      <c r="D551" t="s">
        <v>121</v>
      </c>
      <c r="F551" s="12" t="s">
        <v>1150</v>
      </c>
      <c r="G551" t="s">
        <v>432</v>
      </c>
      <c r="H551" t="s">
        <v>433</v>
      </c>
      <c r="I551" s="12" t="s">
        <v>1151</v>
      </c>
      <c r="J551" s="12" t="s">
        <v>1152</v>
      </c>
      <c r="K551" s="13" t="s">
        <v>1149</v>
      </c>
      <c r="L551" t="s">
        <v>117</v>
      </c>
      <c r="M551">
        <v>2</v>
      </c>
      <c r="N551" t="s">
        <v>118</v>
      </c>
      <c r="O551" t="s">
        <v>119</v>
      </c>
      <c r="Q551" t="s">
        <v>437</v>
      </c>
      <c r="R551" s="14">
        <v>3.6</v>
      </c>
      <c r="S551" s="14">
        <v>12.3</v>
      </c>
      <c r="T551" s="14">
        <v>6.6</v>
      </c>
    </row>
    <row r="552" spans="1:20">
      <c r="A552" t="s">
        <v>113</v>
      </c>
      <c r="C552" t="s">
        <v>430</v>
      </c>
      <c r="D552" t="s">
        <v>121</v>
      </c>
      <c r="F552" s="12" t="s">
        <v>1153</v>
      </c>
      <c r="G552" t="s">
        <v>432</v>
      </c>
      <c r="H552" t="s">
        <v>433</v>
      </c>
      <c r="J552" s="12" t="s">
        <v>1154</v>
      </c>
      <c r="K552" s="13" t="s">
        <v>1149</v>
      </c>
      <c r="L552" t="s">
        <v>117</v>
      </c>
      <c r="M552">
        <v>2</v>
      </c>
      <c r="N552" t="s">
        <v>118</v>
      </c>
      <c r="O552" t="s">
        <v>119</v>
      </c>
      <c r="Q552" t="s">
        <v>437</v>
      </c>
      <c r="R552" s="14">
        <v>0.2</v>
      </c>
      <c r="S552" s="14">
        <v>2.2000000000000002</v>
      </c>
      <c r="T552" s="14">
        <v>6.3</v>
      </c>
    </row>
    <row r="553" spans="1:20">
      <c r="A553" t="s">
        <v>113</v>
      </c>
      <c r="C553" t="s">
        <v>430</v>
      </c>
      <c r="D553" t="s">
        <v>121</v>
      </c>
      <c r="F553" s="12" t="s">
        <v>1537</v>
      </c>
      <c r="G553" t="s">
        <v>432</v>
      </c>
      <c r="H553" t="s">
        <v>433</v>
      </c>
      <c r="I553" s="12" t="s">
        <v>1151</v>
      </c>
      <c r="J553" s="12" t="s">
        <v>1152</v>
      </c>
      <c r="K553" s="13" t="s">
        <v>1538</v>
      </c>
      <c r="L553" t="s">
        <v>117</v>
      </c>
      <c r="M553">
        <v>2</v>
      </c>
      <c r="N553" t="s">
        <v>118</v>
      </c>
      <c r="O553" t="s">
        <v>119</v>
      </c>
      <c r="Q553" t="s">
        <v>437</v>
      </c>
      <c r="R553" s="14">
        <v>4.3</v>
      </c>
      <c r="S553" s="14">
        <v>35.299999999999997</v>
      </c>
      <c r="T553" s="14">
        <v>1.2</v>
      </c>
    </row>
    <row r="554" spans="1:20">
      <c r="A554" t="s">
        <v>113</v>
      </c>
      <c r="C554" t="s">
        <v>430</v>
      </c>
      <c r="D554" t="s">
        <v>121</v>
      </c>
      <c r="F554" s="12" t="s">
        <v>1933</v>
      </c>
      <c r="G554" t="s">
        <v>432</v>
      </c>
      <c r="H554" t="s">
        <v>433</v>
      </c>
      <c r="I554" s="12" t="s">
        <v>1934</v>
      </c>
      <c r="J554" s="12" t="s">
        <v>1935</v>
      </c>
      <c r="K554" s="13" t="s">
        <v>1936</v>
      </c>
      <c r="L554" t="s">
        <v>117</v>
      </c>
      <c r="M554">
        <v>2</v>
      </c>
      <c r="N554" t="s">
        <v>118</v>
      </c>
      <c r="O554" t="s">
        <v>119</v>
      </c>
      <c r="Q554" t="s">
        <v>437</v>
      </c>
      <c r="R554" s="14">
        <v>13.6</v>
      </c>
      <c r="S554" s="14">
        <v>14.6</v>
      </c>
      <c r="T554" s="14">
        <v>1.1000000000000001</v>
      </c>
    </row>
    <row r="555" spans="1:20">
      <c r="A555" t="s">
        <v>113</v>
      </c>
      <c r="C555" t="s">
        <v>430</v>
      </c>
      <c r="D555" t="s">
        <v>121</v>
      </c>
      <c r="F555" s="12" t="s">
        <v>2076</v>
      </c>
      <c r="G555" t="s">
        <v>432</v>
      </c>
      <c r="H555" t="s">
        <v>433</v>
      </c>
      <c r="I555" t="s">
        <v>439</v>
      </c>
      <c r="J555" s="12" t="s">
        <v>2077</v>
      </c>
      <c r="K555" s="13" t="s">
        <v>2078</v>
      </c>
      <c r="L555" t="s">
        <v>117</v>
      </c>
      <c r="M555">
        <v>2</v>
      </c>
      <c r="N555" t="s">
        <v>118</v>
      </c>
      <c r="O555" t="s">
        <v>119</v>
      </c>
      <c r="Q555" t="s">
        <v>437</v>
      </c>
      <c r="R555" s="14">
        <v>0.77</v>
      </c>
      <c r="S555" s="14">
        <v>8.4</v>
      </c>
      <c r="T555" s="14">
        <v>1.79</v>
      </c>
    </row>
    <row r="556" spans="1:20">
      <c r="A556" t="s">
        <v>113</v>
      </c>
      <c r="C556" t="s">
        <v>430</v>
      </c>
      <c r="D556" t="s">
        <v>121</v>
      </c>
      <c r="F556" s="12" t="s">
        <v>2076</v>
      </c>
      <c r="G556" t="s">
        <v>432</v>
      </c>
      <c r="H556" t="s">
        <v>433</v>
      </c>
      <c r="I556" t="s">
        <v>439</v>
      </c>
      <c r="J556" s="12" t="s">
        <v>2077</v>
      </c>
      <c r="K556" s="13" t="s">
        <v>2078</v>
      </c>
      <c r="L556" t="s">
        <v>117</v>
      </c>
      <c r="M556">
        <v>2</v>
      </c>
      <c r="N556" t="s">
        <v>118</v>
      </c>
      <c r="O556" t="s">
        <v>119</v>
      </c>
      <c r="Q556" t="s">
        <v>437</v>
      </c>
      <c r="R556" s="14">
        <v>1</v>
      </c>
      <c r="S556" s="14">
        <v>11.3</v>
      </c>
      <c r="T556" s="14">
        <v>3.44</v>
      </c>
    </row>
    <row r="557" spans="1:20">
      <c r="A557" t="s">
        <v>113</v>
      </c>
      <c r="C557" t="s">
        <v>430</v>
      </c>
      <c r="D557" t="s">
        <v>121</v>
      </c>
      <c r="F557" s="12" t="s">
        <v>2076</v>
      </c>
      <c r="G557" t="s">
        <v>432</v>
      </c>
      <c r="H557" t="s">
        <v>433</v>
      </c>
      <c r="I557" t="s">
        <v>439</v>
      </c>
      <c r="J557" s="12" t="s">
        <v>2077</v>
      </c>
      <c r="K557" s="13" t="s">
        <v>2078</v>
      </c>
      <c r="L557" t="s">
        <v>117</v>
      </c>
      <c r="M557">
        <v>2</v>
      </c>
      <c r="N557" t="s">
        <v>118</v>
      </c>
      <c r="O557" t="s">
        <v>119</v>
      </c>
      <c r="Q557" t="s">
        <v>437</v>
      </c>
      <c r="R557" s="14">
        <v>0.19</v>
      </c>
      <c r="S557" s="14">
        <v>4.33</v>
      </c>
      <c r="T557" s="14">
        <v>1.94</v>
      </c>
    </row>
    <row r="558" spans="1:20">
      <c r="A558" t="s">
        <v>113</v>
      </c>
      <c r="C558" t="s">
        <v>430</v>
      </c>
      <c r="D558" t="s">
        <v>121</v>
      </c>
      <c r="F558" s="12" t="s">
        <v>2076</v>
      </c>
      <c r="G558" t="s">
        <v>432</v>
      </c>
      <c r="H558" t="s">
        <v>433</v>
      </c>
      <c r="I558" t="s">
        <v>439</v>
      </c>
      <c r="J558" s="12" t="s">
        <v>2077</v>
      </c>
      <c r="K558" s="13" t="s">
        <v>2078</v>
      </c>
      <c r="L558" t="s">
        <v>117</v>
      </c>
      <c r="M558">
        <v>2</v>
      </c>
      <c r="N558" t="s">
        <v>118</v>
      </c>
      <c r="O558" t="s">
        <v>119</v>
      </c>
      <c r="Q558" t="s">
        <v>437</v>
      </c>
      <c r="R558" s="14">
        <v>0.44</v>
      </c>
      <c r="S558" s="14">
        <v>5.58</v>
      </c>
      <c r="T558" s="14">
        <v>1.1399999999999999</v>
      </c>
    </row>
    <row r="559" spans="1:20">
      <c r="A559" t="s">
        <v>113</v>
      </c>
      <c r="C559" t="s">
        <v>430</v>
      </c>
      <c r="D559" t="s">
        <v>121</v>
      </c>
      <c r="F559" s="12" t="s">
        <v>2076</v>
      </c>
      <c r="G559" t="s">
        <v>432</v>
      </c>
      <c r="H559" t="s">
        <v>433</v>
      </c>
      <c r="I559" t="s">
        <v>439</v>
      </c>
      <c r="J559" s="12" t="s">
        <v>2077</v>
      </c>
      <c r="K559" s="13" t="s">
        <v>2078</v>
      </c>
      <c r="L559" t="s">
        <v>117</v>
      </c>
      <c r="M559">
        <v>2</v>
      </c>
      <c r="N559" t="s">
        <v>118</v>
      </c>
      <c r="O559" t="s">
        <v>119</v>
      </c>
      <c r="Q559" t="s">
        <v>437</v>
      </c>
      <c r="R559" s="14">
        <v>0.67</v>
      </c>
      <c r="S559" s="14">
        <v>5.41</v>
      </c>
      <c r="T559" s="14">
        <v>0.86</v>
      </c>
    </row>
    <row r="560" spans="1:20">
      <c r="A560" t="s">
        <v>113</v>
      </c>
      <c r="C560" t="s">
        <v>430</v>
      </c>
      <c r="D560" t="s">
        <v>121</v>
      </c>
      <c r="F560" s="12" t="s">
        <v>2076</v>
      </c>
      <c r="G560" t="s">
        <v>432</v>
      </c>
      <c r="H560" t="s">
        <v>433</v>
      </c>
      <c r="I560" t="s">
        <v>439</v>
      </c>
      <c r="J560" s="12" t="s">
        <v>2077</v>
      </c>
      <c r="K560" s="13" t="s">
        <v>2078</v>
      </c>
      <c r="L560" t="s">
        <v>117</v>
      </c>
      <c r="M560">
        <v>2</v>
      </c>
      <c r="N560" t="s">
        <v>118</v>
      </c>
      <c r="O560" t="s">
        <v>119</v>
      </c>
      <c r="Q560" t="s">
        <v>437</v>
      </c>
      <c r="R560" s="14">
        <v>0.91</v>
      </c>
      <c r="S560" s="14">
        <v>10.3</v>
      </c>
      <c r="T560" s="14">
        <v>0.59</v>
      </c>
    </row>
    <row r="561" spans="1:20">
      <c r="A561" t="s">
        <v>113</v>
      </c>
      <c r="C561" t="s">
        <v>430</v>
      </c>
      <c r="D561" t="s">
        <v>121</v>
      </c>
      <c r="F561" s="12" t="s">
        <v>2076</v>
      </c>
      <c r="G561" t="s">
        <v>432</v>
      </c>
      <c r="H561" t="s">
        <v>433</v>
      </c>
      <c r="I561" t="s">
        <v>439</v>
      </c>
      <c r="J561" s="12" t="s">
        <v>2077</v>
      </c>
      <c r="K561" s="13" t="s">
        <v>2078</v>
      </c>
      <c r="L561" t="s">
        <v>117</v>
      </c>
      <c r="M561">
        <v>2</v>
      </c>
      <c r="N561" t="s">
        <v>118</v>
      </c>
      <c r="O561" t="s">
        <v>119</v>
      </c>
      <c r="Q561" t="s">
        <v>437</v>
      </c>
      <c r="R561" s="14">
        <v>0.93</v>
      </c>
      <c r="S561" s="14">
        <v>7.99</v>
      </c>
      <c r="T561" s="14">
        <v>1.31</v>
      </c>
    </row>
    <row r="562" spans="1:20">
      <c r="A562" t="s">
        <v>113</v>
      </c>
      <c r="C562" t="s">
        <v>430</v>
      </c>
      <c r="D562" t="s">
        <v>121</v>
      </c>
      <c r="F562" s="12" t="s">
        <v>2076</v>
      </c>
      <c r="G562" t="s">
        <v>432</v>
      </c>
      <c r="H562" t="s">
        <v>433</v>
      </c>
      <c r="I562" t="s">
        <v>439</v>
      </c>
      <c r="J562" s="12" t="s">
        <v>2077</v>
      </c>
      <c r="K562" s="13" t="s">
        <v>2078</v>
      </c>
      <c r="L562" t="s">
        <v>117</v>
      </c>
      <c r="M562">
        <v>2</v>
      </c>
      <c r="N562" t="s">
        <v>118</v>
      </c>
      <c r="O562" t="s">
        <v>119</v>
      </c>
      <c r="Q562" t="s">
        <v>437</v>
      </c>
      <c r="R562" s="14">
        <v>0.57999999999999996</v>
      </c>
      <c r="S562" s="14">
        <v>5.9</v>
      </c>
      <c r="T562" s="14">
        <v>0.77</v>
      </c>
    </row>
    <row r="563" spans="1:20">
      <c r="A563" t="s">
        <v>113</v>
      </c>
      <c r="C563" t="s">
        <v>430</v>
      </c>
      <c r="D563" t="s">
        <v>121</v>
      </c>
      <c r="F563" s="12" t="s">
        <v>2076</v>
      </c>
      <c r="G563" t="s">
        <v>432</v>
      </c>
      <c r="H563" t="s">
        <v>433</v>
      </c>
      <c r="I563" t="s">
        <v>439</v>
      </c>
      <c r="J563" s="12" t="s">
        <v>2077</v>
      </c>
      <c r="K563" s="13" t="s">
        <v>2078</v>
      </c>
      <c r="L563" t="s">
        <v>117</v>
      </c>
      <c r="M563">
        <v>2</v>
      </c>
      <c r="N563" t="s">
        <v>118</v>
      </c>
      <c r="O563" t="s">
        <v>119</v>
      </c>
      <c r="Q563" t="s">
        <v>437</v>
      </c>
      <c r="R563" s="14">
        <v>0.69</v>
      </c>
      <c r="S563" s="14">
        <v>7.09</v>
      </c>
      <c r="T563" s="14">
        <v>0.83</v>
      </c>
    </row>
    <row r="564" spans="1:20">
      <c r="A564" t="s">
        <v>113</v>
      </c>
      <c r="C564" t="s">
        <v>430</v>
      </c>
      <c r="D564" t="s">
        <v>121</v>
      </c>
      <c r="F564" s="12" t="s">
        <v>2076</v>
      </c>
      <c r="G564" t="s">
        <v>432</v>
      </c>
      <c r="H564" t="s">
        <v>433</v>
      </c>
      <c r="I564" t="s">
        <v>439</v>
      </c>
      <c r="J564" s="12" t="s">
        <v>2077</v>
      </c>
      <c r="K564" s="13" t="s">
        <v>2078</v>
      </c>
      <c r="L564" t="s">
        <v>117</v>
      </c>
      <c r="M564">
        <v>2</v>
      </c>
      <c r="N564" t="s">
        <v>118</v>
      </c>
      <c r="O564" t="s">
        <v>119</v>
      </c>
      <c r="Q564" t="s">
        <v>437</v>
      </c>
      <c r="R564" s="14">
        <v>0.85</v>
      </c>
      <c r="S564" s="14">
        <v>7.67</v>
      </c>
      <c r="T564" s="14">
        <v>1.39</v>
      </c>
    </row>
    <row r="565" spans="1:20">
      <c r="A565" t="s">
        <v>113</v>
      </c>
      <c r="C565" t="s">
        <v>430</v>
      </c>
      <c r="D565" t="s">
        <v>121</v>
      </c>
      <c r="F565" s="12" t="s">
        <v>2076</v>
      </c>
      <c r="G565" t="s">
        <v>432</v>
      </c>
      <c r="H565" t="s">
        <v>433</v>
      </c>
      <c r="I565" t="s">
        <v>439</v>
      </c>
      <c r="J565" s="12" t="s">
        <v>2077</v>
      </c>
      <c r="K565" s="13" t="s">
        <v>2078</v>
      </c>
      <c r="L565" t="s">
        <v>117</v>
      </c>
      <c r="M565">
        <v>2</v>
      </c>
      <c r="N565" t="s">
        <v>118</v>
      </c>
      <c r="O565" t="s">
        <v>119</v>
      </c>
      <c r="Q565" t="s">
        <v>437</v>
      </c>
      <c r="R565" s="14">
        <v>0.46</v>
      </c>
      <c r="S565" s="14">
        <v>5.72</v>
      </c>
      <c r="T565" s="14">
        <v>0.94</v>
      </c>
    </row>
    <row r="566" spans="1:20">
      <c r="A566" t="s">
        <v>113</v>
      </c>
      <c r="C566" t="s">
        <v>430</v>
      </c>
      <c r="D566" t="s">
        <v>121</v>
      </c>
      <c r="F566" s="12" t="s">
        <v>2076</v>
      </c>
      <c r="G566" t="s">
        <v>432</v>
      </c>
      <c r="H566" t="s">
        <v>433</v>
      </c>
      <c r="I566" t="s">
        <v>439</v>
      </c>
      <c r="J566" s="12" t="s">
        <v>2077</v>
      </c>
      <c r="K566" s="13" t="s">
        <v>2078</v>
      </c>
      <c r="L566" t="s">
        <v>117</v>
      </c>
      <c r="M566">
        <v>2</v>
      </c>
      <c r="N566" t="s">
        <v>118</v>
      </c>
      <c r="O566" t="s">
        <v>119</v>
      </c>
      <c r="Q566" t="s">
        <v>437</v>
      </c>
      <c r="R566" s="14">
        <v>1.02</v>
      </c>
      <c r="S566" s="14">
        <v>4.2300000000000004</v>
      </c>
      <c r="T566" s="14">
        <v>1.57</v>
      </c>
    </row>
    <row r="567" spans="1:20">
      <c r="A567" t="s">
        <v>113</v>
      </c>
      <c r="C567" t="s">
        <v>430</v>
      </c>
      <c r="D567" t="s">
        <v>121</v>
      </c>
      <c r="F567" s="12" t="s">
        <v>2305</v>
      </c>
      <c r="G567" t="s">
        <v>432</v>
      </c>
      <c r="H567" t="s">
        <v>433</v>
      </c>
      <c r="I567" s="12" t="s">
        <v>434</v>
      </c>
      <c r="J567" s="12" t="s">
        <v>435</v>
      </c>
      <c r="K567" s="13" t="s">
        <v>2306</v>
      </c>
      <c r="L567" t="s">
        <v>117</v>
      </c>
      <c r="M567">
        <v>2</v>
      </c>
      <c r="N567" t="s">
        <v>118</v>
      </c>
      <c r="O567" t="s">
        <v>119</v>
      </c>
      <c r="Q567" t="s">
        <v>437</v>
      </c>
      <c r="R567" s="14">
        <v>6.95</v>
      </c>
      <c r="S567" s="14">
        <v>20.2</v>
      </c>
      <c r="T567" s="14">
        <v>0.1</v>
      </c>
    </row>
    <row r="568" spans="1:20">
      <c r="A568" t="s">
        <v>113</v>
      </c>
      <c r="C568" t="s">
        <v>430</v>
      </c>
      <c r="D568" t="s">
        <v>121</v>
      </c>
      <c r="F568" s="12" t="s">
        <v>2305</v>
      </c>
      <c r="G568" t="s">
        <v>432</v>
      </c>
      <c r="H568" t="s">
        <v>433</v>
      </c>
      <c r="I568" s="12" t="s">
        <v>434</v>
      </c>
      <c r="J568" s="12" t="s">
        <v>435</v>
      </c>
      <c r="K568" s="13" t="s">
        <v>2306</v>
      </c>
      <c r="L568" t="s">
        <v>117</v>
      </c>
      <c r="M568">
        <v>2</v>
      </c>
      <c r="N568" t="s">
        <v>118</v>
      </c>
      <c r="O568" t="s">
        <v>119</v>
      </c>
      <c r="Q568" t="s">
        <v>437</v>
      </c>
      <c r="R568" s="14">
        <v>5.05</v>
      </c>
      <c r="S568" s="14">
        <v>15.5</v>
      </c>
      <c r="T568" s="14">
        <v>0.1</v>
      </c>
    </row>
    <row r="569" spans="1:20">
      <c r="A569" t="s">
        <v>113</v>
      </c>
      <c r="C569" t="s">
        <v>430</v>
      </c>
      <c r="D569" t="s">
        <v>121</v>
      </c>
      <c r="F569" s="12" t="s">
        <v>2307</v>
      </c>
      <c r="G569" t="s">
        <v>432</v>
      </c>
      <c r="H569" t="s">
        <v>433</v>
      </c>
      <c r="I569" t="s">
        <v>439</v>
      </c>
      <c r="J569" s="12" t="s">
        <v>440</v>
      </c>
      <c r="K569" s="13" t="s">
        <v>2306</v>
      </c>
      <c r="L569" t="s">
        <v>117</v>
      </c>
      <c r="M569">
        <v>2</v>
      </c>
      <c r="N569" t="s">
        <v>118</v>
      </c>
      <c r="O569" t="s">
        <v>119</v>
      </c>
      <c r="Q569" t="s">
        <v>437</v>
      </c>
      <c r="R569" s="14">
        <v>4.6500000000000004</v>
      </c>
      <c r="S569" s="14">
        <v>23.65</v>
      </c>
      <c r="T569" s="14">
        <v>0.5</v>
      </c>
    </row>
    <row r="570" spans="1:20">
      <c r="A570" t="s">
        <v>113</v>
      </c>
      <c r="C570" t="s">
        <v>430</v>
      </c>
      <c r="D570" t="s">
        <v>121</v>
      </c>
      <c r="F570" s="12" t="s">
        <v>2307</v>
      </c>
      <c r="G570" t="s">
        <v>432</v>
      </c>
      <c r="H570" t="s">
        <v>433</v>
      </c>
      <c r="I570" t="s">
        <v>439</v>
      </c>
      <c r="J570" s="12" t="s">
        <v>440</v>
      </c>
      <c r="K570" s="13" t="s">
        <v>2306</v>
      </c>
      <c r="L570" t="s">
        <v>117</v>
      </c>
      <c r="M570">
        <v>2</v>
      </c>
      <c r="N570" t="s">
        <v>118</v>
      </c>
      <c r="O570" t="s">
        <v>119</v>
      </c>
      <c r="Q570" t="s">
        <v>437</v>
      </c>
      <c r="R570" s="14">
        <v>10.1</v>
      </c>
      <c r="S570" s="14">
        <v>21.65</v>
      </c>
      <c r="T570" s="14">
        <v>0.5</v>
      </c>
    </row>
    <row r="571" spans="1:20">
      <c r="A571" t="s">
        <v>113</v>
      </c>
      <c r="C571" t="s">
        <v>430</v>
      </c>
      <c r="D571" t="s">
        <v>121</v>
      </c>
      <c r="F571" s="12" t="s">
        <v>2558</v>
      </c>
      <c r="G571" t="s">
        <v>432</v>
      </c>
      <c r="H571" t="s">
        <v>433</v>
      </c>
      <c r="I571" s="12" t="s">
        <v>435</v>
      </c>
      <c r="J571" s="12" t="s">
        <v>2559</v>
      </c>
      <c r="K571" s="13" t="s">
        <v>2560</v>
      </c>
      <c r="L571" t="s">
        <v>117</v>
      </c>
      <c r="M571">
        <v>2</v>
      </c>
      <c r="N571" t="s">
        <v>118</v>
      </c>
      <c r="O571" t="s">
        <v>119</v>
      </c>
      <c r="Q571" t="s">
        <v>437</v>
      </c>
      <c r="R571" s="14">
        <v>0.1</v>
      </c>
      <c r="S571" s="14">
        <v>4.5999999999999996</v>
      </c>
      <c r="T571" s="14">
        <v>2.2999999999999998</v>
      </c>
    </row>
    <row r="572" spans="1:20">
      <c r="A572" t="s">
        <v>113</v>
      </c>
      <c r="C572" t="s">
        <v>430</v>
      </c>
      <c r="D572" t="s">
        <v>121</v>
      </c>
      <c r="F572" s="12" t="s">
        <v>2558</v>
      </c>
      <c r="G572" t="s">
        <v>432</v>
      </c>
      <c r="H572" t="s">
        <v>433</v>
      </c>
      <c r="I572" s="12" t="s">
        <v>435</v>
      </c>
      <c r="J572" s="12" t="s">
        <v>2559</v>
      </c>
      <c r="K572" s="13" t="s">
        <v>2560</v>
      </c>
      <c r="L572" t="s">
        <v>117</v>
      </c>
      <c r="M572">
        <v>2</v>
      </c>
      <c r="N572" t="s">
        <v>118</v>
      </c>
      <c r="O572" t="s">
        <v>119</v>
      </c>
      <c r="Q572" t="s">
        <v>437</v>
      </c>
      <c r="R572" s="14">
        <v>0.1</v>
      </c>
      <c r="S572" s="14">
        <v>4.5</v>
      </c>
      <c r="T572" s="14">
        <v>2.9</v>
      </c>
    </row>
    <row r="573" spans="1:20">
      <c r="A573" t="s">
        <v>113</v>
      </c>
      <c r="C573" t="s">
        <v>430</v>
      </c>
      <c r="D573" t="s">
        <v>121</v>
      </c>
      <c r="F573" s="12" t="s">
        <v>2558</v>
      </c>
      <c r="G573" t="s">
        <v>432</v>
      </c>
      <c r="H573" t="s">
        <v>433</v>
      </c>
      <c r="I573" s="12" t="s">
        <v>435</v>
      </c>
      <c r="J573" s="12" t="s">
        <v>2559</v>
      </c>
      <c r="K573" s="13" t="s">
        <v>2560</v>
      </c>
      <c r="L573" t="s">
        <v>117</v>
      </c>
      <c r="M573">
        <v>2</v>
      </c>
      <c r="N573" t="s">
        <v>118</v>
      </c>
      <c r="O573" t="s">
        <v>119</v>
      </c>
      <c r="Q573" t="s">
        <v>437</v>
      </c>
      <c r="R573" s="14">
        <v>0</v>
      </c>
      <c r="S573" s="14">
        <v>5.5</v>
      </c>
      <c r="T573" s="14">
        <v>2.5</v>
      </c>
    </row>
    <row r="574" spans="1:20">
      <c r="A574" t="s">
        <v>113</v>
      </c>
      <c r="C574" t="s">
        <v>430</v>
      </c>
      <c r="D574" t="s">
        <v>121</v>
      </c>
      <c r="F574" s="12" t="s">
        <v>2558</v>
      </c>
      <c r="G574" t="s">
        <v>432</v>
      </c>
      <c r="H574" t="s">
        <v>433</v>
      </c>
      <c r="I574" s="12" t="s">
        <v>435</v>
      </c>
      <c r="J574" s="12" t="s">
        <v>2559</v>
      </c>
      <c r="K574" s="13" t="s">
        <v>2560</v>
      </c>
      <c r="L574" t="s">
        <v>117</v>
      </c>
      <c r="M574">
        <v>2</v>
      </c>
      <c r="N574" t="s">
        <v>118</v>
      </c>
      <c r="O574" t="s">
        <v>119</v>
      </c>
      <c r="Q574" t="s">
        <v>437</v>
      </c>
      <c r="R574" s="14">
        <v>0</v>
      </c>
      <c r="S574" s="14">
        <v>4.5999999999999996</v>
      </c>
      <c r="T574" s="14">
        <v>2.9</v>
      </c>
    </row>
    <row r="575" spans="1:20">
      <c r="A575" t="s">
        <v>113</v>
      </c>
      <c r="C575" t="s">
        <v>430</v>
      </c>
      <c r="D575" t="s">
        <v>121</v>
      </c>
      <c r="F575" s="12" t="s">
        <v>2561</v>
      </c>
      <c r="G575" t="s">
        <v>432</v>
      </c>
      <c r="H575" t="s">
        <v>433</v>
      </c>
      <c r="I575" s="12" t="s">
        <v>435</v>
      </c>
      <c r="J575" s="12" t="s">
        <v>2559</v>
      </c>
      <c r="K575" s="13" t="s">
        <v>2560</v>
      </c>
      <c r="L575" t="s">
        <v>117</v>
      </c>
      <c r="M575">
        <v>2</v>
      </c>
      <c r="N575" t="s">
        <v>118</v>
      </c>
      <c r="O575" t="s">
        <v>119</v>
      </c>
      <c r="Q575" t="s">
        <v>437</v>
      </c>
      <c r="R575" s="14">
        <v>0.1</v>
      </c>
      <c r="S575" s="14">
        <v>6.1</v>
      </c>
      <c r="T575" s="14">
        <v>2.8</v>
      </c>
    </row>
    <row r="576" spans="1:20">
      <c r="A576" t="s">
        <v>113</v>
      </c>
      <c r="C576" t="s">
        <v>430</v>
      </c>
      <c r="D576" t="s">
        <v>121</v>
      </c>
      <c r="F576" s="12" t="s">
        <v>2561</v>
      </c>
      <c r="G576" t="s">
        <v>432</v>
      </c>
      <c r="H576" t="s">
        <v>433</v>
      </c>
      <c r="I576" s="12" t="s">
        <v>435</v>
      </c>
      <c r="J576" s="12" t="s">
        <v>2559</v>
      </c>
      <c r="K576" s="13" t="s">
        <v>2560</v>
      </c>
      <c r="L576" t="s">
        <v>117</v>
      </c>
      <c r="M576">
        <v>2</v>
      </c>
      <c r="N576" t="s">
        <v>118</v>
      </c>
      <c r="O576" t="s">
        <v>119</v>
      </c>
      <c r="Q576" t="s">
        <v>437</v>
      </c>
      <c r="R576" s="14">
        <v>0.1</v>
      </c>
      <c r="S576" s="14">
        <v>5.9</v>
      </c>
      <c r="T576" s="14">
        <v>3</v>
      </c>
    </row>
    <row r="577" spans="1:20">
      <c r="A577" t="s">
        <v>113</v>
      </c>
      <c r="C577" t="s">
        <v>430</v>
      </c>
      <c r="D577" t="s">
        <v>121</v>
      </c>
      <c r="F577" s="12" t="s">
        <v>2561</v>
      </c>
      <c r="G577" t="s">
        <v>432</v>
      </c>
      <c r="H577" t="s">
        <v>433</v>
      </c>
      <c r="I577" s="12" t="s">
        <v>435</v>
      </c>
      <c r="J577" s="12" t="s">
        <v>2559</v>
      </c>
      <c r="K577" s="13" t="s">
        <v>2560</v>
      </c>
      <c r="L577" t="s">
        <v>117</v>
      </c>
      <c r="M577">
        <v>2</v>
      </c>
      <c r="N577" t="s">
        <v>118</v>
      </c>
      <c r="O577" t="s">
        <v>119</v>
      </c>
      <c r="Q577" t="s">
        <v>437</v>
      </c>
      <c r="R577" s="14">
        <v>0.1</v>
      </c>
      <c r="S577" s="14">
        <v>5.6</v>
      </c>
      <c r="T577" s="14">
        <v>2.9</v>
      </c>
    </row>
    <row r="578" spans="1:20">
      <c r="A578" t="s">
        <v>113</v>
      </c>
      <c r="C578" t="s">
        <v>430</v>
      </c>
      <c r="D578" t="s">
        <v>121</v>
      </c>
      <c r="F578" s="12" t="s">
        <v>2561</v>
      </c>
      <c r="G578" t="s">
        <v>432</v>
      </c>
      <c r="H578" t="s">
        <v>433</v>
      </c>
      <c r="I578" s="12" t="s">
        <v>435</v>
      </c>
      <c r="J578" s="12" t="s">
        <v>2559</v>
      </c>
      <c r="K578" s="13" t="s">
        <v>2560</v>
      </c>
      <c r="L578" t="s">
        <v>117</v>
      </c>
      <c r="M578">
        <v>2</v>
      </c>
      <c r="N578" t="s">
        <v>118</v>
      </c>
      <c r="O578" t="s">
        <v>119</v>
      </c>
      <c r="Q578" t="s">
        <v>437</v>
      </c>
      <c r="R578" s="14">
        <v>0</v>
      </c>
      <c r="S578" s="14">
        <v>5.9</v>
      </c>
      <c r="T578" s="14">
        <v>2.7</v>
      </c>
    </row>
    <row r="579" spans="1:20">
      <c r="A579" t="s">
        <v>113</v>
      </c>
      <c r="C579" t="s">
        <v>430</v>
      </c>
      <c r="D579" t="s">
        <v>121</v>
      </c>
      <c r="F579" s="12" t="s">
        <v>2561</v>
      </c>
      <c r="G579" t="s">
        <v>432</v>
      </c>
      <c r="H579" t="s">
        <v>433</v>
      </c>
      <c r="I579" s="12" t="s">
        <v>435</v>
      </c>
      <c r="J579" s="12" t="s">
        <v>2559</v>
      </c>
      <c r="K579" s="13" t="s">
        <v>2560</v>
      </c>
      <c r="L579" t="s">
        <v>117</v>
      </c>
      <c r="M579">
        <v>2</v>
      </c>
      <c r="N579" t="s">
        <v>118</v>
      </c>
      <c r="O579" t="s">
        <v>119</v>
      </c>
      <c r="Q579" t="s">
        <v>437</v>
      </c>
      <c r="R579" s="14">
        <v>0</v>
      </c>
      <c r="S579" s="14">
        <v>5.0999999999999996</v>
      </c>
      <c r="T579" s="14">
        <v>2.9</v>
      </c>
    </row>
    <row r="580" spans="1:20">
      <c r="A580" t="s">
        <v>113</v>
      </c>
      <c r="C580" t="s">
        <v>430</v>
      </c>
      <c r="D580" t="s">
        <v>121</v>
      </c>
      <c r="F580" s="12" t="s">
        <v>2562</v>
      </c>
      <c r="G580" t="s">
        <v>432</v>
      </c>
      <c r="H580" t="s">
        <v>433</v>
      </c>
      <c r="I580" s="12" t="s">
        <v>439</v>
      </c>
      <c r="J580" s="12" t="s">
        <v>2563</v>
      </c>
      <c r="K580" s="13" t="s">
        <v>2560</v>
      </c>
      <c r="L580" t="s">
        <v>117</v>
      </c>
      <c r="M580">
        <v>2</v>
      </c>
      <c r="N580" t="s">
        <v>118</v>
      </c>
      <c r="O580" t="s">
        <v>119</v>
      </c>
      <c r="Q580" t="s">
        <v>437</v>
      </c>
      <c r="R580" s="14">
        <v>2.4</v>
      </c>
      <c r="S580" s="14">
        <v>13.7</v>
      </c>
      <c r="T580" s="14">
        <v>11.1</v>
      </c>
    </row>
    <row r="581" spans="1:20">
      <c r="A581" t="s">
        <v>113</v>
      </c>
      <c r="C581" t="s">
        <v>430</v>
      </c>
      <c r="D581" t="s">
        <v>121</v>
      </c>
      <c r="F581" s="12" t="s">
        <v>2562</v>
      </c>
      <c r="G581" t="s">
        <v>432</v>
      </c>
      <c r="H581" t="s">
        <v>433</v>
      </c>
      <c r="I581" s="12" t="s">
        <v>439</v>
      </c>
      <c r="J581" s="12" t="s">
        <v>2563</v>
      </c>
      <c r="K581" s="13" t="s">
        <v>2560</v>
      </c>
      <c r="L581" t="s">
        <v>117</v>
      </c>
      <c r="M581">
        <v>2</v>
      </c>
      <c r="N581" t="s">
        <v>118</v>
      </c>
      <c r="O581" t="s">
        <v>119</v>
      </c>
      <c r="Q581" t="s">
        <v>437</v>
      </c>
      <c r="R581" s="14">
        <v>1.9</v>
      </c>
      <c r="S581" s="14">
        <v>10.3</v>
      </c>
      <c r="T581" s="14">
        <v>8.6999999999999993</v>
      </c>
    </row>
    <row r="582" spans="1:20">
      <c r="A582" t="s">
        <v>113</v>
      </c>
      <c r="C582" t="s">
        <v>430</v>
      </c>
      <c r="D582" t="s">
        <v>121</v>
      </c>
      <c r="F582" s="12" t="s">
        <v>2564</v>
      </c>
      <c r="G582" t="s">
        <v>432</v>
      </c>
      <c r="H582" t="s">
        <v>433</v>
      </c>
      <c r="I582" s="12" t="s">
        <v>434</v>
      </c>
      <c r="J582" s="12" t="s">
        <v>435</v>
      </c>
      <c r="K582" s="13" t="s">
        <v>2560</v>
      </c>
      <c r="L582" t="s">
        <v>117</v>
      </c>
      <c r="M582">
        <v>2</v>
      </c>
      <c r="N582" t="s">
        <v>118</v>
      </c>
      <c r="O582" t="s">
        <v>119</v>
      </c>
      <c r="Q582" t="s">
        <v>437</v>
      </c>
      <c r="R582" s="14">
        <v>0.5</v>
      </c>
      <c r="S582" s="14">
        <v>6.4</v>
      </c>
      <c r="T582" s="14">
        <v>3.8</v>
      </c>
    </row>
    <row r="583" spans="1:20">
      <c r="A583" t="s">
        <v>113</v>
      </c>
      <c r="C583" t="s">
        <v>430</v>
      </c>
      <c r="D583" t="s">
        <v>121</v>
      </c>
      <c r="F583" s="12" t="s">
        <v>2564</v>
      </c>
      <c r="G583" t="s">
        <v>432</v>
      </c>
      <c r="H583" t="s">
        <v>433</v>
      </c>
      <c r="I583" s="12" t="s">
        <v>434</v>
      </c>
      <c r="J583" s="12" t="s">
        <v>435</v>
      </c>
      <c r="K583" s="13" t="s">
        <v>2560</v>
      </c>
      <c r="L583" t="s">
        <v>117</v>
      </c>
      <c r="M583">
        <v>2</v>
      </c>
      <c r="N583" t="s">
        <v>118</v>
      </c>
      <c r="O583" t="s">
        <v>119</v>
      </c>
      <c r="Q583" t="s">
        <v>437</v>
      </c>
      <c r="R583" s="14">
        <v>1.7</v>
      </c>
      <c r="S583" s="14">
        <v>9.6999999999999993</v>
      </c>
      <c r="T583" s="14">
        <v>3.4</v>
      </c>
    </row>
    <row r="584" spans="1:20">
      <c r="A584" t="s">
        <v>113</v>
      </c>
      <c r="C584" t="s">
        <v>430</v>
      </c>
      <c r="D584" t="s">
        <v>121</v>
      </c>
      <c r="F584" s="12" t="s">
        <v>2572</v>
      </c>
      <c r="G584" t="s">
        <v>432</v>
      </c>
      <c r="H584" t="s">
        <v>433</v>
      </c>
      <c r="I584" s="12" t="s">
        <v>2573</v>
      </c>
      <c r="J584" s="12" t="s">
        <v>2574</v>
      </c>
      <c r="K584" s="13" t="s">
        <v>2575</v>
      </c>
      <c r="L584" t="s">
        <v>117</v>
      </c>
      <c r="M584">
        <v>2</v>
      </c>
      <c r="N584" t="s">
        <v>118</v>
      </c>
      <c r="O584" t="s">
        <v>119</v>
      </c>
      <c r="Q584" t="s">
        <v>2576</v>
      </c>
      <c r="R584" s="14">
        <v>3.3</v>
      </c>
      <c r="S584" s="14">
        <v>3.6</v>
      </c>
      <c r="T584" s="14">
        <v>0</v>
      </c>
    </row>
    <row r="585" spans="1:20">
      <c r="A585" t="s">
        <v>113</v>
      </c>
      <c r="C585" t="s">
        <v>430</v>
      </c>
      <c r="D585" t="s">
        <v>121</v>
      </c>
      <c r="F585" s="12" t="s">
        <v>2572</v>
      </c>
      <c r="G585" t="s">
        <v>432</v>
      </c>
      <c r="H585" t="s">
        <v>433</v>
      </c>
      <c r="I585" s="12" t="s">
        <v>2573</v>
      </c>
      <c r="J585" s="12" t="s">
        <v>2574</v>
      </c>
      <c r="K585" s="13" t="s">
        <v>2575</v>
      </c>
      <c r="L585" t="s">
        <v>117</v>
      </c>
      <c r="M585">
        <v>2</v>
      </c>
      <c r="N585" t="s">
        <v>118</v>
      </c>
      <c r="O585" t="s">
        <v>119</v>
      </c>
      <c r="Q585" t="s">
        <v>2576</v>
      </c>
      <c r="R585" s="14">
        <v>2.8</v>
      </c>
      <c r="S585" s="14">
        <v>4.7</v>
      </c>
      <c r="T585" s="14">
        <v>0</v>
      </c>
    </row>
    <row r="586" spans="1:20">
      <c r="A586" t="s">
        <v>113</v>
      </c>
      <c r="C586" t="s">
        <v>430</v>
      </c>
      <c r="D586" t="s">
        <v>121</v>
      </c>
      <c r="F586" s="12" t="s">
        <v>2577</v>
      </c>
      <c r="G586" t="s">
        <v>432</v>
      </c>
      <c r="H586" t="s">
        <v>433</v>
      </c>
      <c r="I586" s="12" t="s">
        <v>2573</v>
      </c>
      <c r="J586" s="12" t="s">
        <v>2578</v>
      </c>
      <c r="K586" s="13" t="s">
        <v>2575</v>
      </c>
      <c r="L586" t="s">
        <v>117</v>
      </c>
      <c r="M586">
        <v>2</v>
      </c>
      <c r="N586" t="s">
        <v>118</v>
      </c>
      <c r="O586" t="s">
        <v>119</v>
      </c>
      <c r="Q586" t="s">
        <v>2576</v>
      </c>
      <c r="R586" s="14">
        <v>0.5</v>
      </c>
      <c r="S586" s="14">
        <v>16.8</v>
      </c>
      <c r="T586" s="14">
        <v>1.5</v>
      </c>
    </row>
    <row r="587" spans="1:20">
      <c r="A587" t="s">
        <v>113</v>
      </c>
      <c r="C587" t="s">
        <v>430</v>
      </c>
      <c r="D587" t="s">
        <v>121</v>
      </c>
      <c r="F587" s="12" t="s">
        <v>2577</v>
      </c>
      <c r="G587" t="s">
        <v>432</v>
      </c>
      <c r="H587" t="s">
        <v>433</v>
      </c>
      <c r="I587" s="12" t="s">
        <v>2573</v>
      </c>
      <c r="J587" s="12" t="s">
        <v>2578</v>
      </c>
      <c r="K587" s="13" t="s">
        <v>2575</v>
      </c>
      <c r="L587" t="s">
        <v>117</v>
      </c>
      <c r="M587">
        <v>2</v>
      </c>
      <c r="N587" t="s">
        <v>118</v>
      </c>
      <c r="O587" t="s">
        <v>119</v>
      </c>
      <c r="Q587" t="s">
        <v>2576</v>
      </c>
      <c r="R587" s="14">
        <v>0.3</v>
      </c>
      <c r="S587" s="14">
        <v>18.100000000000001</v>
      </c>
      <c r="T587" s="14">
        <v>1.7</v>
      </c>
    </row>
    <row r="588" spans="1:20">
      <c r="A588" s="62" t="s">
        <v>113</v>
      </c>
      <c r="B588" s="62" t="s">
        <v>3251</v>
      </c>
      <c r="C588" s="62"/>
      <c r="D588" s="63" t="s">
        <v>121</v>
      </c>
      <c r="E588" s="63"/>
      <c r="F588" s="62" t="s">
        <v>1933</v>
      </c>
      <c r="G588" s="62" t="s">
        <v>432</v>
      </c>
      <c r="H588" s="64" t="s">
        <v>433</v>
      </c>
      <c r="I588" s="64" t="s">
        <v>1934</v>
      </c>
      <c r="J588" s="64" t="s">
        <v>1935</v>
      </c>
      <c r="K588" s="62" t="s">
        <v>3288</v>
      </c>
      <c r="L588" s="60"/>
      <c r="M588" s="60">
        <v>4</v>
      </c>
      <c r="N588" s="60"/>
      <c r="O588" s="62" t="s">
        <v>3288</v>
      </c>
      <c r="P588" s="62"/>
      <c r="Q588" s="62" t="s">
        <v>433</v>
      </c>
      <c r="R588" s="65">
        <v>13.6</v>
      </c>
      <c r="S588" s="65">
        <v>1.1000000000000001</v>
      </c>
      <c r="T588" s="65">
        <v>14.6</v>
      </c>
    </row>
    <row r="589" spans="1:20">
      <c r="A589" t="s">
        <v>113</v>
      </c>
      <c r="C589" t="s">
        <v>201</v>
      </c>
      <c r="D589" t="s">
        <v>121</v>
      </c>
      <c r="F589" s="12" t="s">
        <v>2259</v>
      </c>
      <c r="G589" s="12" t="s">
        <v>165</v>
      </c>
      <c r="H589" s="12" t="s">
        <v>2260</v>
      </c>
      <c r="I589" s="12" t="s">
        <v>2261</v>
      </c>
      <c r="J589" s="12" t="s">
        <v>2262</v>
      </c>
      <c r="K589" s="13" t="s">
        <v>2263</v>
      </c>
      <c r="L589" t="s">
        <v>117</v>
      </c>
      <c r="M589">
        <v>2</v>
      </c>
      <c r="N589" t="s">
        <v>118</v>
      </c>
      <c r="O589" t="s">
        <v>119</v>
      </c>
      <c r="Q589" t="s">
        <v>2264</v>
      </c>
      <c r="R589" s="14">
        <v>0</v>
      </c>
      <c r="S589" s="14">
        <v>6.58</v>
      </c>
      <c r="T589" s="14">
        <v>2.92</v>
      </c>
    </row>
    <row r="590" spans="1:20">
      <c r="A590" t="s">
        <v>113</v>
      </c>
      <c r="C590" t="s">
        <v>201</v>
      </c>
      <c r="D590" t="s">
        <v>121</v>
      </c>
      <c r="F590" s="12" t="s">
        <v>2259</v>
      </c>
      <c r="G590" s="12" t="s">
        <v>165</v>
      </c>
      <c r="H590" s="12" t="s">
        <v>2260</v>
      </c>
      <c r="I590" s="12" t="s">
        <v>2261</v>
      </c>
      <c r="J590" s="12" t="s">
        <v>2262</v>
      </c>
      <c r="K590" s="13" t="s">
        <v>2263</v>
      </c>
      <c r="L590" t="s">
        <v>117</v>
      </c>
      <c r="M590">
        <v>2</v>
      </c>
      <c r="N590" t="s">
        <v>118</v>
      </c>
      <c r="O590" t="s">
        <v>119</v>
      </c>
      <c r="Q590" t="s">
        <v>2264</v>
      </c>
      <c r="R590" s="14">
        <v>0</v>
      </c>
      <c r="S590" s="14">
        <v>7.17</v>
      </c>
      <c r="T590" s="14">
        <v>2.85</v>
      </c>
    </row>
    <row r="591" spans="1:20">
      <c r="A591" t="s">
        <v>113</v>
      </c>
      <c r="C591" t="s">
        <v>201</v>
      </c>
      <c r="D591" t="s">
        <v>121</v>
      </c>
      <c r="F591" s="12" t="s">
        <v>2259</v>
      </c>
      <c r="G591" s="12" t="s">
        <v>165</v>
      </c>
      <c r="H591" s="12" t="s">
        <v>2260</v>
      </c>
      <c r="I591" s="12" t="s">
        <v>2261</v>
      </c>
      <c r="J591" s="12" t="s">
        <v>2262</v>
      </c>
      <c r="K591" s="13" t="s">
        <v>2263</v>
      </c>
      <c r="L591" t="s">
        <v>117</v>
      </c>
      <c r="M591">
        <v>2</v>
      </c>
      <c r="N591" t="s">
        <v>118</v>
      </c>
      <c r="O591" t="s">
        <v>119</v>
      </c>
      <c r="Q591" t="s">
        <v>2264</v>
      </c>
      <c r="R591" s="14">
        <v>0</v>
      </c>
      <c r="S591" s="14">
        <v>5.81</v>
      </c>
      <c r="T591" s="14">
        <v>2.88</v>
      </c>
    </row>
    <row r="592" spans="1:20">
      <c r="A592" t="s">
        <v>113</v>
      </c>
      <c r="C592" t="s">
        <v>201</v>
      </c>
      <c r="D592" t="s">
        <v>121</v>
      </c>
      <c r="F592" s="12" t="s">
        <v>2259</v>
      </c>
      <c r="G592" s="12" t="s">
        <v>165</v>
      </c>
      <c r="H592" s="12" t="s">
        <v>2260</v>
      </c>
      <c r="I592" s="12" t="s">
        <v>2261</v>
      </c>
      <c r="J592" s="12" t="s">
        <v>2262</v>
      </c>
      <c r="K592" s="13" t="s">
        <v>2263</v>
      </c>
      <c r="L592" t="s">
        <v>117</v>
      </c>
      <c r="M592">
        <v>2</v>
      </c>
      <c r="N592" t="s">
        <v>118</v>
      </c>
      <c r="O592" t="s">
        <v>119</v>
      </c>
      <c r="Q592" t="s">
        <v>2264</v>
      </c>
      <c r="R592" s="14">
        <v>0.15</v>
      </c>
      <c r="S592" s="14">
        <v>7.69</v>
      </c>
      <c r="T592" s="14">
        <v>2.56</v>
      </c>
    </row>
    <row r="593" spans="1:20">
      <c r="A593" t="s">
        <v>113</v>
      </c>
      <c r="C593" t="s">
        <v>201</v>
      </c>
      <c r="D593" t="s">
        <v>121</v>
      </c>
      <c r="F593" s="12" t="s">
        <v>2259</v>
      </c>
      <c r="G593" s="12" t="s">
        <v>165</v>
      </c>
      <c r="H593" s="12" t="s">
        <v>2260</v>
      </c>
      <c r="I593" s="12" t="s">
        <v>2261</v>
      </c>
      <c r="J593" s="12" t="s">
        <v>2262</v>
      </c>
      <c r="K593" s="13" t="s">
        <v>2263</v>
      </c>
      <c r="L593" t="s">
        <v>117</v>
      </c>
      <c r="M593">
        <v>2</v>
      </c>
      <c r="N593" t="s">
        <v>118</v>
      </c>
      <c r="O593" t="s">
        <v>119</v>
      </c>
      <c r="Q593" t="s">
        <v>2264</v>
      </c>
      <c r="R593" s="14">
        <v>0.26</v>
      </c>
      <c r="S593" s="14">
        <v>8.2799999999999994</v>
      </c>
      <c r="T593" s="14">
        <v>3.64</v>
      </c>
    </row>
    <row r="594" spans="1:20">
      <c r="A594" t="s">
        <v>113</v>
      </c>
      <c r="C594" t="s">
        <v>873</v>
      </c>
      <c r="D594" t="s">
        <v>121</v>
      </c>
      <c r="F594" s="12" t="s">
        <v>874</v>
      </c>
      <c r="G594" s="12" t="s">
        <v>165</v>
      </c>
      <c r="H594" s="12" t="s">
        <v>875</v>
      </c>
      <c r="I594" s="12" t="s">
        <v>876</v>
      </c>
      <c r="K594" s="13" t="s">
        <v>862</v>
      </c>
      <c r="L594" t="s">
        <v>117</v>
      </c>
      <c r="M594">
        <v>2</v>
      </c>
      <c r="N594" t="s">
        <v>118</v>
      </c>
      <c r="O594" t="s">
        <v>119</v>
      </c>
      <c r="Q594" t="s">
        <v>877</v>
      </c>
      <c r="R594" s="14">
        <v>7.84</v>
      </c>
      <c r="S594" s="14">
        <v>17.84</v>
      </c>
      <c r="T594" s="14">
        <v>0</v>
      </c>
    </row>
    <row r="595" spans="1:20">
      <c r="A595" t="s">
        <v>113</v>
      </c>
      <c r="C595" t="s">
        <v>873</v>
      </c>
      <c r="D595" t="s">
        <v>121</v>
      </c>
      <c r="F595" s="12" t="s">
        <v>878</v>
      </c>
      <c r="G595" s="12" t="s">
        <v>165</v>
      </c>
      <c r="H595" s="12" t="s">
        <v>875</v>
      </c>
      <c r="I595" s="12" t="s">
        <v>879</v>
      </c>
      <c r="K595" s="13" t="s">
        <v>862</v>
      </c>
      <c r="L595" t="s">
        <v>117</v>
      </c>
      <c r="M595">
        <v>2</v>
      </c>
      <c r="N595" t="s">
        <v>118</v>
      </c>
      <c r="O595" t="s">
        <v>119</v>
      </c>
      <c r="Q595" t="s">
        <v>877</v>
      </c>
      <c r="R595" s="14">
        <v>11.22</v>
      </c>
      <c r="S595" s="14">
        <v>19.53</v>
      </c>
      <c r="T595" s="14">
        <v>0</v>
      </c>
    </row>
    <row r="596" spans="1:20">
      <c r="A596" t="s">
        <v>113</v>
      </c>
      <c r="C596" t="s">
        <v>873</v>
      </c>
      <c r="D596" t="s">
        <v>121</v>
      </c>
      <c r="F596" s="12" t="s">
        <v>947</v>
      </c>
      <c r="G596" s="12" t="s">
        <v>165</v>
      </c>
      <c r="H596" s="12" t="s">
        <v>875</v>
      </c>
      <c r="I596" s="12" t="s">
        <v>948</v>
      </c>
      <c r="J596" s="12" t="s">
        <v>949</v>
      </c>
      <c r="K596" s="13" t="s">
        <v>950</v>
      </c>
      <c r="L596" t="s">
        <v>117</v>
      </c>
      <c r="M596">
        <v>2</v>
      </c>
      <c r="N596" t="s">
        <v>118</v>
      </c>
      <c r="O596" t="s">
        <v>119</v>
      </c>
      <c r="Q596" t="s">
        <v>877</v>
      </c>
      <c r="R596" s="14">
        <v>9.8000000000000007</v>
      </c>
      <c r="S596" s="14">
        <v>11.9</v>
      </c>
      <c r="T596" s="14">
        <v>3.9</v>
      </c>
    </row>
    <row r="597" spans="1:20">
      <c r="A597" t="s">
        <v>113</v>
      </c>
      <c r="C597" t="s">
        <v>873</v>
      </c>
      <c r="D597" t="s">
        <v>121</v>
      </c>
      <c r="F597" s="12" t="s">
        <v>1064</v>
      </c>
      <c r="G597" s="12" t="s">
        <v>165</v>
      </c>
      <c r="H597" s="12" t="s">
        <v>875</v>
      </c>
      <c r="I597" s="12" t="s">
        <v>948</v>
      </c>
      <c r="J597" s="12" t="s">
        <v>949</v>
      </c>
      <c r="K597" s="13" t="s">
        <v>1065</v>
      </c>
      <c r="L597" t="s">
        <v>117</v>
      </c>
      <c r="M597">
        <v>2</v>
      </c>
      <c r="N597" t="s">
        <v>118</v>
      </c>
      <c r="O597" t="s">
        <v>119</v>
      </c>
      <c r="Q597" t="s">
        <v>877</v>
      </c>
      <c r="R597" s="14">
        <v>11.8</v>
      </c>
      <c r="S597" s="14">
        <v>17.100000000000001</v>
      </c>
      <c r="T597" s="14">
        <v>0.5</v>
      </c>
    </row>
    <row r="598" spans="1:20">
      <c r="A598" t="s">
        <v>113</v>
      </c>
      <c r="C598" t="s">
        <v>873</v>
      </c>
      <c r="D598" t="s">
        <v>121</v>
      </c>
      <c r="F598" s="12" t="s">
        <v>947</v>
      </c>
      <c r="G598" s="12" t="s">
        <v>165</v>
      </c>
      <c r="H598" s="12" t="s">
        <v>875</v>
      </c>
      <c r="I598" s="12" t="s">
        <v>948</v>
      </c>
      <c r="J598" s="12" t="s">
        <v>949</v>
      </c>
      <c r="K598" s="13" t="s">
        <v>1065</v>
      </c>
      <c r="L598" t="s">
        <v>117</v>
      </c>
      <c r="M598">
        <v>2</v>
      </c>
      <c r="N598" t="s">
        <v>118</v>
      </c>
      <c r="O598" t="s">
        <v>119</v>
      </c>
      <c r="Q598" t="s">
        <v>877</v>
      </c>
      <c r="R598" s="14">
        <v>11.6</v>
      </c>
      <c r="S598" s="14">
        <v>13.2</v>
      </c>
      <c r="T598" s="14">
        <v>1.1000000000000001</v>
      </c>
    </row>
    <row r="599" spans="1:20">
      <c r="A599" t="s">
        <v>113</v>
      </c>
      <c r="C599" t="s">
        <v>873</v>
      </c>
      <c r="D599" t="s">
        <v>121</v>
      </c>
      <c r="F599" s="12" t="s">
        <v>1066</v>
      </c>
      <c r="G599" s="12" t="s">
        <v>165</v>
      </c>
      <c r="H599" s="12" t="s">
        <v>875</v>
      </c>
      <c r="I599" s="12" t="s">
        <v>948</v>
      </c>
      <c r="J599" s="12" t="s">
        <v>949</v>
      </c>
      <c r="K599" s="13" t="s">
        <v>1065</v>
      </c>
      <c r="L599" t="s">
        <v>117</v>
      </c>
      <c r="M599">
        <v>2</v>
      </c>
      <c r="N599" t="s">
        <v>118</v>
      </c>
      <c r="O599" t="s">
        <v>119</v>
      </c>
      <c r="Q599" t="s">
        <v>877</v>
      </c>
      <c r="R599" s="14">
        <v>5.2</v>
      </c>
      <c r="S599" s="14">
        <v>16</v>
      </c>
      <c r="T599" s="14">
        <v>0.5</v>
      </c>
    </row>
    <row r="600" spans="1:20">
      <c r="A600" t="s">
        <v>113</v>
      </c>
      <c r="C600" t="s">
        <v>873</v>
      </c>
      <c r="D600" t="s">
        <v>121</v>
      </c>
      <c r="F600" s="12" t="s">
        <v>1067</v>
      </c>
      <c r="G600" s="12" t="s">
        <v>165</v>
      </c>
      <c r="H600" s="12" t="s">
        <v>875</v>
      </c>
      <c r="I600" s="12" t="s">
        <v>948</v>
      </c>
      <c r="J600" s="12" t="s">
        <v>949</v>
      </c>
      <c r="K600" s="13" t="s">
        <v>1065</v>
      </c>
      <c r="L600" t="s">
        <v>117</v>
      </c>
      <c r="M600">
        <v>2</v>
      </c>
      <c r="N600" t="s">
        <v>118</v>
      </c>
      <c r="O600" t="s">
        <v>119</v>
      </c>
      <c r="Q600" t="s">
        <v>877</v>
      </c>
      <c r="R600" s="14">
        <v>7.8</v>
      </c>
      <c r="S600" s="14">
        <v>14.1</v>
      </c>
      <c r="T600" s="14">
        <v>0.7</v>
      </c>
    </row>
    <row r="601" spans="1:20">
      <c r="A601" t="s">
        <v>113</v>
      </c>
      <c r="C601" t="s">
        <v>873</v>
      </c>
      <c r="D601" t="s">
        <v>121</v>
      </c>
      <c r="F601" s="12" t="s">
        <v>1068</v>
      </c>
      <c r="G601" s="12" t="s">
        <v>165</v>
      </c>
      <c r="H601" s="12" t="s">
        <v>875</v>
      </c>
      <c r="I601" s="12" t="s">
        <v>948</v>
      </c>
      <c r="J601" s="12" t="s">
        <v>949</v>
      </c>
      <c r="K601" s="13" t="s">
        <v>1065</v>
      </c>
      <c r="L601" t="s">
        <v>117</v>
      </c>
      <c r="M601">
        <v>2</v>
      </c>
      <c r="N601" t="s">
        <v>118</v>
      </c>
      <c r="O601" t="s">
        <v>119</v>
      </c>
      <c r="Q601" t="s">
        <v>877</v>
      </c>
      <c r="R601" s="14">
        <v>10.9</v>
      </c>
      <c r="S601" s="14">
        <v>12.4</v>
      </c>
      <c r="T601" s="14">
        <v>0.6</v>
      </c>
    </row>
    <row r="602" spans="1:20">
      <c r="A602" t="s">
        <v>113</v>
      </c>
      <c r="C602" t="s">
        <v>873</v>
      </c>
      <c r="D602" t="s">
        <v>121</v>
      </c>
      <c r="F602" s="12" t="s">
        <v>1069</v>
      </c>
      <c r="G602" s="12" t="s">
        <v>165</v>
      </c>
      <c r="H602" s="12" t="s">
        <v>875</v>
      </c>
      <c r="I602" s="12" t="s">
        <v>948</v>
      </c>
      <c r="J602" s="12" t="s">
        <v>1070</v>
      </c>
      <c r="K602" s="13" t="s">
        <v>1065</v>
      </c>
      <c r="L602" t="s">
        <v>117</v>
      </c>
      <c r="M602">
        <v>2</v>
      </c>
      <c r="N602" t="s">
        <v>118</v>
      </c>
      <c r="O602" t="s">
        <v>119</v>
      </c>
      <c r="Q602" t="s">
        <v>877</v>
      </c>
      <c r="R602" s="14">
        <v>12.8</v>
      </c>
      <c r="S602" s="14">
        <v>10.5</v>
      </c>
      <c r="T602" s="14">
        <v>0.5</v>
      </c>
    </row>
    <row r="603" spans="1:20">
      <c r="A603" t="s">
        <v>113</v>
      </c>
      <c r="C603" t="s">
        <v>873</v>
      </c>
      <c r="D603" t="s">
        <v>121</v>
      </c>
      <c r="F603" s="12" t="s">
        <v>1071</v>
      </c>
      <c r="G603" s="12" t="s">
        <v>165</v>
      </c>
      <c r="H603" s="12" t="s">
        <v>875</v>
      </c>
      <c r="I603" s="12" t="s">
        <v>948</v>
      </c>
      <c r="J603" s="12" t="s">
        <v>1072</v>
      </c>
      <c r="K603" s="13" t="s">
        <v>1065</v>
      </c>
      <c r="L603" t="s">
        <v>117</v>
      </c>
      <c r="M603">
        <v>2</v>
      </c>
      <c r="N603" t="s">
        <v>118</v>
      </c>
      <c r="O603" t="s">
        <v>119</v>
      </c>
      <c r="Q603" t="s">
        <v>877</v>
      </c>
      <c r="R603" s="14">
        <v>24.1</v>
      </c>
      <c r="S603" s="14">
        <v>20.9</v>
      </c>
      <c r="T603" s="14">
        <v>0.8</v>
      </c>
    </row>
    <row r="604" spans="1:20">
      <c r="A604" t="s">
        <v>113</v>
      </c>
      <c r="C604" t="s">
        <v>873</v>
      </c>
      <c r="D604" t="s">
        <v>121</v>
      </c>
      <c r="F604" s="12" t="s">
        <v>1073</v>
      </c>
      <c r="G604" s="12" t="s">
        <v>165</v>
      </c>
      <c r="H604" s="12" t="s">
        <v>875</v>
      </c>
      <c r="I604" s="12" t="s">
        <v>948</v>
      </c>
      <c r="J604" s="12" t="s">
        <v>1074</v>
      </c>
      <c r="K604" s="13" t="s">
        <v>1065</v>
      </c>
      <c r="L604" t="s">
        <v>117</v>
      </c>
      <c r="M604">
        <v>2</v>
      </c>
      <c r="N604" t="s">
        <v>118</v>
      </c>
      <c r="O604" t="s">
        <v>119</v>
      </c>
      <c r="Q604" t="s">
        <v>877</v>
      </c>
      <c r="R604" s="14">
        <v>15.5</v>
      </c>
      <c r="S604" s="14">
        <v>27.4</v>
      </c>
      <c r="T604" s="14">
        <v>0.9</v>
      </c>
    </row>
    <row r="605" spans="1:20">
      <c r="A605" t="s">
        <v>113</v>
      </c>
      <c r="C605" t="s">
        <v>873</v>
      </c>
      <c r="D605" t="s">
        <v>121</v>
      </c>
      <c r="F605" s="12" t="s">
        <v>947</v>
      </c>
      <c r="G605" s="12" t="s">
        <v>165</v>
      </c>
      <c r="H605" s="12" t="s">
        <v>875</v>
      </c>
      <c r="I605" s="12" t="s">
        <v>948</v>
      </c>
      <c r="J605" s="12" t="s">
        <v>949</v>
      </c>
      <c r="K605" s="13" t="s">
        <v>1534</v>
      </c>
      <c r="L605" t="s">
        <v>117</v>
      </c>
      <c r="M605">
        <v>2</v>
      </c>
      <c r="N605" t="s">
        <v>118</v>
      </c>
      <c r="O605" t="s">
        <v>119</v>
      </c>
      <c r="Q605" t="s">
        <v>877</v>
      </c>
      <c r="R605" s="14">
        <v>9.5</v>
      </c>
      <c r="S605" s="14">
        <v>12.9</v>
      </c>
      <c r="T605" s="14">
        <v>2</v>
      </c>
    </row>
    <row r="606" spans="1:20">
      <c r="A606" t="s">
        <v>113</v>
      </c>
      <c r="C606" t="s">
        <v>873</v>
      </c>
      <c r="D606" t="s">
        <v>121</v>
      </c>
      <c r="F606" s="12" t="s">
        <v>947</v>
      </c>
      <c r="G606" s="12" t="s">
        <v>165</v>
      </c>
      <c r="H606" s="12" t="s">
        <v>875</v>
      </c>
      <c r="I606" s="12" t="s">
        <v>948</v>
      </c>
      <c r="J606" s="12" t="s">
        <v>949</v>
      </c>
      <c r="K606" s="13" t="s">
        <v>1534</v>
      </c>
      <c r="L606" t="s">
        <v>117</v>
      </c>
      <c r="M606">
        <v>2</v>
      </c>
      <c r="N606" t="s">
        <v>118</v>
      </c>
      <c r="O606" t="s">
        <v>119</v>
      </c>
      <c r="Q606" t="s">
        <v>877</v>
      </c>
      <c r="R606" s="14">
        <v>7</v>
      </c>
      <c r="S606" s="14">
        <v>12.7</v>
      </c>
      <c r="T606" s="14">
        <v>1.2</v>
      </c>
    </row>
    <row r="607" spans="1:20">
      <c r="A607" t="s">
        <v>113</v>
      </c>
      <c r="C607" t="s">
        <v>873</v>
      </c>
      <c r="D607" t="s">
        <v>121</v>
      </c>
      <c r="F607" s="12" t="s">
        <v>1535</v>
      </c>
      <c r="G607" s="12" t="s">
        <v>165</v>
      </c>
      <c r="H607" s="12" t="s">
        <v>875</v>
      </c>
      <c r="I607" s="12" t="s">
        <v>948</v>
      </c>
      <c r="J607" s="12" t="s">
        <v>949</v>
      </c>
      <c r="K607" s="13" t="s">
        <v>1534</v>
      </c>
      <c r="L607" t="s">
        <v>117</v>
      </c>
      <c r="M607">
        <v>2</v>
      </c>
      <c r="N607" t="s">
        <v>118</v>
      </c>
      <c r="O607" t="s">
        <v>119</v>
      </c>
      <c r="Q607" t="s">
        <v>877</v>
      </c>
      <c r="R607" s="14">
        <v>9</v>
      </c>
      <c r="S607" s="14">
        <v>15.5</v>
      </c>
      <c r="T607" s="14">
        <v>0.2</v>
      </c>
    </row>
    <row r="608" spans="1:20">
      <c r="A608" t="s">
        <v>113</v>
      </c>
      <c r="C608" t="s">
        <v>873</v>
      </c>
      <c r="D608" t="s">
        <v>121</v>
      </c>
      <c r="F608" s="12" t="s">
        <v>1535</v>
      </c>
      <c r="G608" s="12" t="s">
        <v>165</v>
      </c>
      <c r="H608" s="12" t="s">
        <v>875</v>
      </c>
      <c r="I608" s="12" t="s">
        <v>948</v>
      </c>
      <c r="J608" s="12" t="s">
        <v>949</v>
      </c>
      <c r="K608" s="13" t="s">
        <v>1534</v>
      </c>
      <c r="L608" t="s">
        <v>117</v>
      </c>
      <c r="M608">
        <v>2</v>
      </c>
      <c r="N608" t="s">
        <v>118</v>
      </c>
      <c r="O608" t="s">
        <v>119</v>
      </c>
      <c r="Q608" t="s">
        <v>877</v>
      </c>
      <c r="R608" s="14">
        <v>24.1</v>
      </c>
      <c r="S608" s="14">
        <v>16</v>
      </c>
      <c r="T608" s="14">
        <v>0.6</v>
      </c>
    </row>
    <row r="609" spans="1:20">
      <c r="A609" t="s">
        <v>113</v>
      </c>
      <c r="C609" t="s">
        <v>873</v>
      </c>
      <c r="D609" t="s">
        <v>121</v>
      </c>
      <c r="F609" s="12" t="s">
        <v>1067</v>
      </c>
      <c r="G609" s="12" t="s">
        <v>165</v>
      </c>
      <c r="H609" s="12" t="s">
        <v>875</v>
      </c>
      <c r="I609" s="12" t="s">
        <v>948</v>
      </c>
      <c r="J609" s="12" t="s">
        <v>949</v>
      </c>
      <c r="K609" s="13" t="s">
        <v>1534</v>
      </c>
      <c r="L609" t="s">
        <v>117</v>
      </c>
      <c r="M609">
        <v>2</v>
      </c>
      <c r="N609" t="s">
        <v>118</v>
      </c>
      <c r="O609" t="s">
        <v>119</v>
      </c>
      <c r="Q609" t="s">
        <v>877</v>
      </c>
      <c r="R609" s="14">
        <v>6.9</v>
      </c>
      <c r="S609" s="14">
        <v>21.5</v>
      </c>
      <c r="T609" s="14">
        <v>0.2</v>
      </c>
    </row>
    <row r="610" spans="1:20">
      <c r="A610" t="s">
        <v>113</v>
      </c>
      <c r="C610" t="s">
        <v>873</v>
      </c>
      <c r="D610" t="s">
        <v>121</v>
      </c>
      <c r="F610" s="12" t="s">
        <v>1067</v>
      </c>
      <c r="G610" s="12" t="s">
        <v>165</v>
      </c>
      <c r="H610" s="12" t="s">
        <v>875</v>
      </c>
      <c r="I610" s="12" t="s">
        <v>948</v>
      </c>
      <c r="J610" s="12" t="s">
        <v>949</v>
      </c>
      <c r="K610" s="13" t="s">
        <v>1534</v>
      </c>
      <c r="L610" t="s">
        <v>117</v>
      </c>
      <c r="M610">
        <v>2</v>
      </c>
      <c r="N610" t="s">
        <v>118</v>
      </c>
      <c r="O610" t="s">
        <v>119</v>
      </c>
      <c r="Q610" t="s">
        <v>877</v>
      </c>
      <c r="R610" s="14">
        <v>17.2</v>
      </c>
      <c r="S610" s="14">
        <v>14.1</v>
      </c>
      <c r="T610" s="14">
        <v>0.9</v>
      </c>
    </row>
    <row r="611" spans="1:20">
      <c r="A611" t="s">
        <v>113</v>
      </c>
      <c r="C611" t="s">
        <v>873</v>
      </c>
      <c r="D611" t="s">
        <v>121</v>
      </c>
      <c r="F611" s="12" t="s">
        <v>1069</v>
      </c>
      <c r="G611" s="12" t="s">
        <v>165</v>
      </c>
      <c r="H611" s="12" t="s">
        <v>875</v>
      </c>
      <c r="I611" s="12" t="s">
        <v>948</v>
      </c>
      <c r="J611" s="12" t="s">
        <v>1070</v>
      </c>
      <c r="K611" s="13" t="s">
        <v>1638</v>
      </c>
      <c r="L611" t="s">
        <v>117</v>
      </c>
      <c r="M611">
        <v>2</v>
      </c>
      <c r="N611" t="s">
        <v>118</v>
      </c>
      <c r="O611" t="s">
        <v>119</v>
      </c>
      <c r="Q611" t="s">
        <v>883</v>
      </c>
      <c r="R611" s="14">
        <v>24</v>
      </c>
      <c r="S611" s="14">
        <v>23</v>
      </c>
      <c r="T611" s="14">
        <v>0.7</v>
      </c>
    </row>
    <row r="612" spans="1:20">
      <c r="A612" t="s">
        <v>113</v>
      </c>
      <c r="C612" t="s">
        <v>873</v>
      </c>
      <c r="D612" t="s">
        <v>121</v>
      </c>
      <c r="F612" s="12" t="s">
        <v>1069</v>
      </c>
      <c r="G612" s="12" t="s">
        <v>165</v>
      </c>
      <c r="H612" s="12" t="s">
        <v>875</v>
      </c>
      <c r="I612" s="12" t="s">
        <v>948</v>
      </c>
      <c r="J612" s="12" t="s">
        <v>1070</v>
      </c>
      <c r="K612" s="13" t="s">
        <v>1638</v>
      </c>
      <c r="L612" t="s">
        <v>117</v>
      </c>
      <c r="M612">
        <v>2</v>
      </c>
      <c r="N612" t="s">
        <v>118</v>
      </c>
      <c r="O612" t="s">
        <v>119</v>
      </c>
      <c r="Q612" t="s">
        <v>883</v>
      </c>
      <c r="R612" s="14">
        <v>27.9</v>
      </c>
      <c r="S612" s="14">
        <v>25.3</v>
      </c>
      <c r="T612" s="14">
        <v>0.7</v>
      </c>
    </row>
    <row r="613" spans="1:20">
      <c r="A613" t="s">
        <v>113</v>
      </c>
      <c r="C613" t="s">
        <v>873</v>
      </c>
      <c r="D613" t="s">
        <v>121</v>
      </c>
      <c r="F613" s="12" t="s">
        <v>1069</v>
      </c>
      <c r="G613" s="12" t="s">
        <v>165</v>
      </c>
      <c r="H613" s="12" t="s">
        <v>875</v>
      </c>
      <c r="I613" s="12" t="s">
        <v>948</v>
      </c>
      <c r="J613" s="12" t="s">
        <v>1070</v>
      </c>
      <c r="K613" s="13" t="s">
        <v>1638</v>
      </c>
      <c r="L613" t="s">
        <v>117</v>
      </c>
      <c r="M613">
        <v>2</v>
      </c>
      <c r="N613" t="s">
        <v>118</v>
      </c>
      <c r="O613" t="s">
        <v>119</v>
      </c>
      <c r="Q613" t="s">
        <v>883</v>
      </c>
      <c r="R613" s="14">
        <v>25.3</v>
      </c>
      <c r="S613" s="14">
        <v>20.3</v>
      </c>
      <c r="T613" s="14">
        <v>0.6</v>
      </c>
    </row>
    <row r="614" spans="1:20">
      <c r="A614" t="s">
        <v>113</v>
      </c>
      <c r="C614" t="s">
        <v>873</v>
      </c>
      <c r="D614" t="s">
        <v>121</v>
      </c>
      <c r="F614" s="12" t="s">
        <v>1069</v>
      </c>
      <c r="G614" s="12" t="s">
        <v>165</v>
      </c>
      <c r="H614" s="12" t="s">
        <v>875</v>
      </c>
      <c r="I614" s="12" t="s">
        <v>948</v>
      </c>
      <c r="J614" s="12" t="s">
        <v>1070</v>
      </c>
      <c r="K614" s="13" t="s">
        <v>1638</v>
      </c>
      <c r="L614" t="s">
        <v>117</v>
      </c>
      <c r="M614">
        <v>2</v>
      </c>
      <c r="N614" t="s">
        <v>118</v>
      </c>
      <c r="O614" t="s">
        <v>119</v>
      </c>
      <c r="Q614" t="s">
        <v>883</v>
      </c>
      <c r="R614" s="14">
        <v>19.899999999999999</v>
      </c>
      <c r="S614" s="14">
        <v>19</v>
      </c>
      <c r="T614" s="14">
        <v>0.7</v>
      </c>
    </row>
    <row r="615" spans="1:20">
      <c r="A615" t="s">
        <v>113</v>
      </c>
      <c r="C615" t="s">
        <v>873</v>
      </c>
      <c r="D615" t="s">
        <v>121</v>
      </c>
      <c r="F615" s="12" t="s">
        <v>1069</v>
      </c>
      <c r="G615" s="12" t="s">
        <v>165</v>
      </c>
      <c r="H615" s="12" t="s">
        <v>875</v>
      </c>
      <c r="I615" s="12" t="s">
        <v>948</v>
      </c>
      <c r="J615" s="12" t="s">
        <v>1070</v>
      </c>
      <c r="K615" s="13" t="s">
        <v>1638</v>
      </c>
      <c r="L615" t="s">
        <v>117</v>
      </c>
      <c r="M615">
        <v>2</v>
      </c>
      <c r="N615" t="s">
        <v>118</v>
      </c>
      <c r="O615" t="s">
        <v>119</v>
      </c>
      <c r="Q615" t="s">
        <v>883</v>
      </c>
      <c r="R615" s="14">
        <v>9.6999999999999993</v>
      </c>
      <c r="S615" s="14">
        <v>7.4</v>
      </c>
      <c r="T615" s="14">
        <v>0.5</v>
      </c>
    </row>
    <row r="616" spans="1:20">
      <c r="A616" t="s">
        <v>113</v>
      </c>
      <c r="C616" t="s">
        <v>873</v>
      </c>
      <c r="D616" t="s">
        <v>121</v>
      </c>
      <c r="F616" s="12" t="s">
        <v>1069</v>
      </c>
      <c r="G616" s="12" t="s">
        <v>165</v>
      </c>
      <c r="H616" s="12" t="s">
        <v>875</v>
      </c>
      <c r="I616" s="12" t="s">
        <v>948</v>
      </c>
      <c r="J616" s="12" t="s">
        <v>1070</v>
      </c>
      <c r="K616" s="13" t="s">
        <v>1638</v>
      </c>
      <c r="L616" t="s">
        <v>117</v>
      </c>
      <c r="M616">
        <v>2</v>
      </c>
      <c r="N616" t="s">
        <v>118</v>
      </c>
      <c r="O616" t="s">
        <v>119</v>
      </c>
      <c r="Q616" t="s">
        <v>883</v>
      </c>
      <c r="R616" s="14">
        <v>8.9</v>
      </c>
      <c r="S616" s="14">
        <v>7.4</v>
      </c>
      <c r="T616" s="14">
        <v>0.4</v>
      </c>
    </row>
    <row r="617" spans="1:20">
      <c r="A617" t="s">
        <v>113</v>
      </c>
      <c r="C617" t="s">
        <v>873</v>
      </c>
      <c r="D617" t="s">
        <v>121</v>
      </c>
      <c r="F617" s="12" t="s">
        <v>1069</v>
      </c>
      <c r="G617" s="12" t="s">
        <v>165</v>
      </c>
      <c r="H617" s="12" t="s">
        <v>875</v>
      </c>
      <c r="I617" s="12" t="s">
        <v>948</v>
      </c>
      <c r="J617" s="12" t="s">
        <v>1070</v>
      </c>
      <c r="K617" s="13" t="s">
        <v>1638</v>
      </c>
      <c r="L617" t="s">
        <v>117</v>
      </c>
      <c r="M617">
        <v>2</v>
      </c>
      <c r="N617" t="s">
        <v>118</v>
      </c>
      <c r="O617" t="s">
        <v>119</v>
      </c>
      <c r="Q617" t="s">
        <v>883</v>
      </c>
      <c r="R617" s="14">
        <v>9.8000000000000007</v>
      </c>
      <c r="S617" s="14">
        <v>8.3000000000000007</v>
      </c>
      <c r="T617" s="14">
        <v>0.5</v>
      </c>
    </row>
    <row r="618" spans="1:20">
      <c r="A618" t="s">
        <v>113</v>
      </c>
      <c r="C618" t="s">
        <v>873</v>
      </c>
      <c r="D618" t="s">
        <v>121</v>
      </c>
      <c r="F618" s="12" t="s">
        <v>1069</v>
      </c>
      <c r="G618" s="12" t="s">
        <v>165</v>
      </c>
      <c r="H618" s="12" t="s">
        <v>875</v>
      </c>
      <c r="I618" s="12" t="s">
        <v>948</v>
      </c>
      <c r="J618" s="12" t="s">
        <v>1070</v>
      </c>
      <c r="K618" s="13" t="s">
        <v>1638</v>
      </c>
      <c r="L618" t="s">
        <v>117</v>
      </c>
      <c r="M618">
        <v>2</v>
      </c>
      <c r="N618" t="s">
        <v>118</v>
      </c>
      <c r="O618" t="s">
        <v>119</v>
      </c>
      <c r="Q618" t="s">
        <v>883</v>
      </c>
      <c r="R618" s="14">
        <v>9</v>
      </c>
      <c r="S618" s="14">
        <v>5.3</v>
      </c>
      <c r="T618" s="14">
        <v>0.6</v>
      </c>
    </row>
    <row r="619" spans="1:20">
      <c r="A619" t="s">
        <v>113</v>
      </c>
      <c r="C619" t="s">
        <v>873</v>
      </c>
      <c r="D619" t="s">
        <v>121</v>
      </c>
      <c r="F619" s="12" t="s">
        <v>1069</v>
      </c>
      <c r="G619" s="12" t="s">
        <v>165</v>
      </c>
      <c r="H619" s="12" t="s">
        <v>875</v>
      </c>
      <c r="I619" s="12" t="s">
        <v>948</v>
      </c>
      <c r="J619" s="12" t="s">
        <v>1070</v>
      </c>
      <c r="K619" s="13" t="s">
        <v>1638</v>
      </c>
      <c r="L619" t="s">
        <v>117</v>
      </c>
      <c r="M619">
        <v>2</v>
      </c>
      <c r="N619" t="s">
        <v>118</v>
      </c>
      <c r="O619" t="s">
        <v>119</v>
      </c>
      <c r="Q619" t="s">
        <v>883</v>
      </c>
      <c r="R619" s="14">
        <v>9.5</v>
      </c>
      <c r="S619" s="14">
        <v>5.0999999999999996</v>
      </c>
      <c r="T619" s="14">
        <v>0.5</v>
      </c>
    </row>
    <row r="620" spans="1:20">
      <c r="A620" t="s">
        <v>113</v>
      </c>
      <c r="C620" t="s">
        <v>873</v>
      </c>
      <c r="D620" t="s">
        <v>121</v>
      </c>
      <c r="F620" s="12" t="s">
        <v>1639</v>
      </c>
      <c r="G620" s="12" t="s">
        <v>165</v>
      </c>
      <c r="H620" s="12" t="s">
        <v>875</v>
      </c>
      <c r="I620" s="12" t="s">
        <v>948</v>
      </c>
      <c r="J620" s="12" t="s">
        <v>1640</v>
      </c>
      <c r="K620" s="13" t="s">
        <v>1638</v>
      </c>
      <c r="L620" t="s">
        <v>117</v>
      </c>
      <c r="M620">
        <v>2</v>
      </c>
      <c r="N620" t="s">
        <v>118</v>
      </c>
      <c r="O620" t="s">
        <v>119</v>
      </c>
      <c r="Q620" t="s">
        <v>883</v>
      </c>
      <c r="R620" s="14">
        <v>8.3000000000000007</v>
      </c>
      <c r="S620" s="14">
        <v>13.1</v>
      </c>
      <c r="T620" s="14">
        <v>0</v>
      </c>
    </row>
    <row r="621" spans="1:20">
      <c r="A621" t="s">
        <v>113</v>
      </c>
      <c r="C621" t="s">
        <v>873</v>
      </c>
      <c r="D621" t="s">
        <v>121</v>
      </c>
      <c r="F621" s="12" t="s">
        <v>1639</v>
      </c>
      <c r="G621" s="12" t="s">
        <v>165</v>
      </c>
      <c r="H621" s="12" t="s">
        <v>875</v>
      </c>
      <c r="I621" s="12" t="s">
        <v>948</v>
      </c>
      <c r="J621" s="12" t="s">
        <v>1640</v>
      </c>
      <c r="K621" s="13" t="s">
        <v>1638</v>
      </c>
      <c r="L621" t="s">
        <v>117</v>
      </c>
      <c r="M621">
        <v>2</v>
      </c>
      <c r="N621" t="s">
        <v>118</v>
      </c>
      <c r="O621" t="s">
        <v>119</v>
      </c>
      <c r="Q621" t="s">
        <v>883</v>
      </c>
      <c r="R621" s="14">
        <v>10.3</v>
      </c>
      <c r="S621" s="14">
        <v>12.1</v>
      </c>
      <c r="T621" s="14">
        <v>0</v>
      </c>
    </row>
    <row r="622" spans="1:20">
      <c r="A622" t="s">
        <v>113</v>
      </c>
      <c r="C622" t="s">
        <v>873</v>
      </c>
      <c r="D622" t="s">
        <v>121</v>
      </c>
      <c r="F622" s="12" t="s">
        <v>1909</v>
      </c>
      <c r="G622" s="12" t="s">
        <v>165</v>
      </c>
      <c r="H622" s="12" t="s">
        <v>875</v>
      </c>
      <c r="I622" s="12" t="s">
        <v>948</v>
      </c>
      <c r="J622" s="12" t="s">
        <v>949</v>
      </c>
      <c r="K622" s="13" t="s">
        <v>1910</v>
      </c>
      <c r="L622" t="s">
        <v>117</v>
      </c>
      <c r="M622">
        <v>2</v>
      </c>
      <c r="N622" t="s">
        <v>118</v>
      </c>
      <c r="O622" t="s">
        <v>119</v>
      </c>
      <c r="Q622" t="s">
        <v>877</v>
      </c>
      <c r="R622" s="14">
        <v>11.1</v>
      </c>
      <c r="S622" s="14">
        <v>19.2</v>
      </c>
      <c r="T622" s="14">
        <v>0.7</v>
      </c>
    </row>
    <row r="623" spans="1:20">
      <c r="A623" t="s">
        <v>113</v>
      </c>
      <c r="C623" t="s">
        <v>873</v>
      </c>
      <c r="D623" t="s">
        <v>121</v>
      </c>
      <c r="F623" s="12" t="s">
        <v>1911</v>
      </c>
      <c r="G623" s="12" t="s">
        <v>165</v>
      </c>
      <c r="H623" s="12" t="s">
        <v>875</v>
      </c>
      <c r="I623" s="12" t="s">
        <v>948</v>
      </c>
      <c r="J623" s="12" t="s">
        <v>949</v>
      </c>
      <c r="K623" s="13" t="s">
        <v>1910</v>
      </c>
      <c r="L623" t="s">
        <v>117</v>
      </c>
      <c r="M623">
        <v>2</v>
      </c>
      <c r="N623" t="s">
        <v>118</v>
      </c>
      <c r="O623" t="s">
        <v>119</v>
      </c>
      <c r="Q623" t="s">
        <v>877</v>
      </c>
      <c r="R623" s="14">
        <v>9.3000000000000007</v>
      </c>
      <c r="S623" s="14">
        <v>12.5</v>
      </c>
      <c r="T623" s="14">
        <v>3</v>
      </c>
    </row>
    <row r="624" spans="1:20">
      <c r="A624" t="s">
        <v>113</v>
      </c>
      <c r="C624" t="s">
        <v>873</v>
      </c>
      <c r="D624" t="s">
        <v>121</v>
      </c>
      <c r="F624" s="12" t="s">
        <v>1912</v>
      </c>
      <c r="G624" s="12" t="s">
        <v>165</v>
      </c>
      <c r="H624" s="12" t="s">
        <v>875</v>
      </c>
      <c r="I624" s="12" t="s">
        <v>948</v>
      </c>
      <c r="J624" s="12" t="s">
        <v>949</v>
      </c>
      <c r="K624" s="13" t="s">
        <v>1910</v>
      </c>
      <c r="L624" t="s">
        <v>117</v>
      </c>
      <c r="M624">
        <v>2</v>
      </c>
      <c r="N624" t="s">
        <v>118</v>
      </c>
      <c r="O624" t="s">
        <v>119</v>
      </c>
      <c r="Q624" t="s">
        <v>877</v>
      </c>
      <c r="R624" s="14">
        <v>7.7</v>
      </c>
      <c r="S624" s="14">
        <v>11</v>
      </c>
      <c r="T624" s="14">
        <v>0</v>
      </c>
    </row>
    <row r="625" spans="1:20">
      <c r="A625" t="s">
        <v>113</v>
      </c>
      <c r="C625" t="s">
        <v>873</v>
      </c>
      <c r="D625" t="s">
        <v>121</v>
      </c>
      <c r="F625" s="12" t="s">
        <v>1913</v>
      </c>
      <c r="G625" s="12" t="s">
        <v>165</v>
      </c>
      <c r="H625" s="12" t="s">
        <v>875</v>
      </c>
      <c r="I625" s="12" t="s">
        <v>948</v>
      </c>
      <c r="J625" s="12" t="s">
        <v>949</v>
      </c>
      <c r="K625" s="13" t="s">
        <v>1910</v>
      </c>
      <c r="L625" t="s">
        <v>117</v>
      </c>
      <c r="M625">
        <v>2</v>
      </c>
      <c r="N625" t="s">
        <v>118</v>
      </c>
      <c r="O625" t="s">
        <v>119</v>
      </c>
      <c r="Q625" t="s">
        <v>877</v>
      </c>
      <c r="R625" s="14">
        <v>10.3</v>
      </c>
      <c r="S625" s="14">
        <v>9.9</v>
      </c>
      <c r="T625" s="14">
        <v>1.6</v>
      </c>
    </row>
    <row r="626" spans="1:20">
      <c r="A626" t="s">
        <v>113</v>
      </c>
      <c r="C626" t="s">
        <v>873</v>
      </c>
      <c r="D626" t="s">
        <v>121</v>
      </c>
      <c r="F626" s="12" t="s">
        <v>1068</v>
      </c>
      <c r="G626" s="12" t="s">
        <v>165</v>
      </c>
      <c r="H626" s="12" t="s">
        <v>875</v>
      </c>
      <c r="I626" s="12" t="s">
        <v>948</v>
      </c>
      <c r="J626" s="12" t="s">
        <v>949</v>
      </c>
      <c r="K626" s="13" t="s">
        <v>1910</v>
      </c>
      <c r="L626" t="s">
        <v>117</v>
      </c>
      <c r="M626">
        <v>2</v>
      </c>
      <c r="N626" t="s">
        <v>118</v>
      </c>
      <c r="O626" t="s">
        <v>119</v>
      </c>
      <c r="Q626" t="s">
        <v>877</v>
      </c>
      <c r="R626" s="14">
        <v>10.5</v>
      </c>
      <c r="S626" s="14">
        <v>13.9</v>
      </c>
      <c r="T626" s="14">
        <v>0.7</v>
      </c>
    </row>
    <row r="627" spans="1:20">
      <c r="A627" t="s">
        <v>113</v>
      </c>
      <c r="C627" t="s">
        <v>873</v>
      </c>
      <c r="D627" t="s">
        <v>121</v>
      </c>
      <c r="F627" s="12" t="s">
        <v>1914</v>
      </c>
      <c r="G627" s="12" t="s">
        <v>165</v>
      </c>
      <c r="H627" s="12" t="s">
        <v>875</v>
      </c>
      <c r="I627" s="12" t="s">
        <v>948</v>
      </c>
      <c r="J627" s="12" t="s">
        <v>1074</v>
      </c>
      <c r="K627" s="13" t="s">
        <v>1910</v>
      </c>
      <c r="L627" t="s">
        <v>117</v>
      </c>
      <c r="M627">
        <v>2</v>
      </c>
      <c r="N627" t="s">
        <v>118</v>
      </c>
      <c r="O627" t="s">
        <v>119</v>
      </c>
      <c r="Q627" t="s">
        <v>877</v>
      </c>
      <c r="R627" s="14">
        <v>9</v>
      </c>
      <c r="S627" s="14">
        <v>26.4</v>
      </c>
      <c r="T627" s="14">
        <v>1</v>
      </c>
    </row>
    <row r="628" spans="1:20">
      <c r="A628" t="s">
        <v>113</v>
      </c>
      <c r="C628" t="s">
        <v>873</v>
      </c>
      <c r="D628" t="s">
        <v>121</v>
      </c>
      <c r="F628" s="12" t="s">
        <v>947</v>
      </c>
      <c r="G628" s="12" t="s">
        <v>165</v>
      </c>
      <c r="H628" s="12" t="s">
        <v>875</v>
      </c>
      <c r="I628" s="12" t="s">
        <v>948</v>
      </c>
      <c r="J628" s="12" t="s">
        <v>949</v>
      </c>
      <c r="K628" s="13" t="s">
        <v>1915</v>
      </c>
      <c r="L628" t="s">
        <v>117</v>
      </c>
      <c r="M628">
        <v>2</v>
      </c>
      <c r="N628" t="s">
        <v>118</v>
      </c>
      <c r="O628" t="s">
        <v>119</v>
      </c>
      <c r="Q628" t="s">
        <v>877</v>
      </c>
      <c r="R628" s="14">
        <v>18.2</v>
      </c>
      <c r="S628" s="14">
        <v>19.5</v>
      </c>
      <c r="T628" s="14">
        <v>2.2000000000000002</v>
      </c>
    </row>
    <row r="629" spans="1:20">
      <c r="A629" t="s">
        <v>113</v>
      </c>
      <c r="C629" t="s">
        <v>873</v>
      </c>
      <c r="D629" t="s">
        <v>121</v>
      </c>
      <c r="F629" s="12" t="s">
        <v>947</v>
      </c>
      <c r="G629" s="12" t="s">
        <v>165</v>
      </c>
      <c r="H629" s="12" t="s">
        <v>875</v>
      </c>
      <c r="I629" s="12" t="s">
        <v>948</v>
      </c>
      <c r="J629" s="12" t="s">
        <v>949</v>
      </c>
      <c r="K629" s="13" t="s">
        <v>1915</v>
      </c>
      <c r="L629" t="s">
        <v>117</v>
      </c>
      <c r="M629">
        <v>2</v>
      </c>
      <c r="N629" t="s">
        <v>118</v>
      </c>
      <c r="O629" t="s">
        <v>119</v>
      </c>
      <c r="Q629" t="s">
        <v>877</v>
      </c>
      <c r="R629" s="14">
        <v>32.6</v>
      </c>
      <c r="S629" s="14">
        <v>20.100000000000001</v>
      </c>
      <c r="T629" s="14">
        <v>2.1</v>
      </c>
    </row>
    <row r="630" spans="1:20">
      <c r="A630" t="s">
        <v>113</v>
      </c>
      <c r="C630" t="s">
        <v>873</v>
      </c>
      <c r="D630" t="s">
        <v>121</v>
      </c>
      <c r="F630" s="12" t="s">
        <v>947</v>
      </c>
      <c r="G630" s="12" t="s">
        <v>165</v>
      </c>
      <c r="H630" s="12" t="s">
        <v>875</v>
      </c>
      <c r="I630" s="12" t="s">
        <v>948</v>
      </c>
      <c r="J630" s="12" t="s">
        <v>949</v>
      </c>
      <c r="K630" s="13" t="s">
        <v>1915</v>
      </c>
      <c r="L630" t="s">
        <v>117</v>
      </c>
      <c r="M630">
        <v>2</v>
      </c>
      <c r="N630" t="s">
        <v>118</v>
      </c>
      <c r="O630" t="s">
        <v>119</v>
      </c>
      <c r="Q630" t="s">
        <v>877</v>
      </c>
      <c r="R630" s="14">
        <v>28.6</v>
      </c>
      <c r="S630" s="14">
        <v>18.7</v>
      </c>
      <c r="T630" s="14">
        <v>0.6</v>
      </c>
    </row>
    <row r="631" spans="1:20">
      <c r="A631" t="s">
        <v>113</v>
      </c>
      <c r="C631" t="s">
        <v>873</v>
      </c>
      <c r="D631" t="s">
        <v>121</v>
      </c>
      <c r="F631" s="12" t="s">
        <v>947</v>
      </c>
      <c r="G631" s="12" t="s">
        <v>165</v>
      </c>
      <c r="H631" s="12" t="s">
        <v>875</v>
      </c>
      <c r="I631" s="12" t="s">
        <v>948</v>
      </c>
      <c r="J631" s="12" t="s">
        <v>949</v>
      </c>
      <c r="K631" s="13" t="s">
        <v>1915</v>
      </c>
      <c r="L631" t="s">
        <v>117</v>
      </c>
      <c r="M631">
        <v>2</v>
      </c>
      <c r="N631" t="s">
        <v>118</v>
      </c>
      <c r="O631" t="s">
        <v>119</v>
      </c>
      <c r="Q631" t="s">
        <v>877</v>
      </c>
      <c r="R631" s="14">
        <v>10.3</v>
      </c>
      <c r="S631" s="14">
        <v>22.3</v>
      </c>
      <c r="T631" s="14">
        <v>1.5</v>
      </c>
    </row>
    <row r="632" spans="1:20">
      <c r="A632" t="s">
        <v>113</v>
      </c>
      <c r="C632" t="s">
        <v>873</v>
      </c>
      <c r="D632" t="s">
        <v>121</v>
      </c>
      <c r="F632" s="12" t="s">
        <v>947</v>
      </c>
      <c r="G632" s="12" t="s">
        <v>165</v>
      </c>
      <c r="H632" s="12" t="s">
        <v>875</v>
      </c>
      <c r="I632" s="12" t="s">
        <v>948</v>
      </c>
      <c r="J632" s="12" t="s">
        <v>949</v>
      </c>
      <c r="K632" s="13" t="s">
        <v>1915</v>
      </c>
      <c r="L632" t="s">
        <v>117</v>
      </c>
      <c r="M632">
        <v>2</v>
      </c>
      <c r="N632" t="s">
        <v>118</v>
      </c>
      <c r="O632" t="s">
        <v>119</v>
      </c>
      <c r="Q632" t="s">
        <v>877</v>
      </c>
      <c r="R632" s="14">
        <v>12.8</v>
      </c>
      <c r="S632" s="14">
        <v>11.8</v>
      </c>
      <c r="T632" s="14">
        <v>4.3</v>
      </c>
    </row>
    <row r="633" spans="1:20">
      <c r="A633" t="s">
        <v>113</v>
      </c>
      <c r="C633" t="s">
        <v>873</v>
      </c>
      <c r="D633" t="s">
        <v>121</v>
      </c>
      <c r="F633" s="12" t="s">
        <v>947</v>
      </c>
      <c r="G633" s="12" t="s">
        <v>165</v>
      </c>
      <c r="H633" s="12" t="s">
        <v>875</v>
      </c>
      <c r="I633" s="12" t="s">
        <v>948</v>
      </c>
      <c r="J633" s="12" t="s">
        <v>949</v>
      </c>
      <c r="K633" s="13" t="s">
        <v>1915</v>
      </c>
      <c r="L633" t="s">
        <v>117</v>
      </c>
      <c r="M633">
        <v>2</v>
      </c>
      <c r="N633" t="s">
        <v>118</v>
      </c>
      <c r="O633" t="s">
        <v>119</v>
      </c>
      <c r="Q633" t="s">
        <v>877</v>
      </c>
      <c r="R633" s="14">
        <v>11.3</v>
      </c>
      <c r="S633" s="14">
        <v>11.1</v>
      </c>
      <c r="T633" s="14">
        <v>3.1</v>
      </c>
    </row>
    <row r="634" spans="1:20">
      <c r="A634" t="s">
        <v>113</v>
      </c>
      <c r="C634" t="s">
        <v>873</v>
      </c>
      <c r="D634" t="s">
        <v>121</v>
      </c>
      <c r="F634" s="12" t="s">
        <v>947</v>
      </c>
      <c r="G634" s="12" t="s">
        <v>165</v>
      </c>
      <c r="H634" s="12" t="s">
        <v>875</v>
      </c>
      <c r="I634" s="12" t="s">
        <v>948</v>
      </c>
      <c r="J634" s="12" t="s">
        <v>949</v>
      </c>
      <c r="K634" s="13" t="s">
        <v>1915</v>
      </c>
      <c r="L634" t="s">
        <v>117</v>
      </c>
      <c r="M634">
        <v>2</v>
      </c>
      <c r="N634" t="s">
        <v>118</v>
      </c>
      <c r="O634" t="s">
        <v>119</v>
      </c>
      <c r="Q634" t="s">
        <v>877</v>
      </c>
      <c r="R634" s="14">
        <v>21.9</v>
      </c>
      <c r="S634" s="14">
        <v>12.7</v>
      </c>
      <c r="T634" s="14">
        <v>0.4</v>
      </c>
    </row>
    <row r="635" spans="1:20">
      <c r="A635" t="s">
        <v>113</v>
      </c>
      <c r="C635" t="s">
        <v>873</v>
      </c>
      <c r="D635" t="s">
        <v>121</v>
      </c>
      <c r="F635" s="12" t="s">
        <v>947</v>
      </c>
      <c r="G635" s="12" t="s">
        <v>165</v>
      </c>
      <c r="H635" s="12" t="s">
        <v>875</v>
      </c>
      <c r="I635" s="12" t="s">
        <v>948</v>
      </c>
      <c r="J635" s="12" t="s">
        <v>949</v>
      </c>
      <c r="K635" s="13" t="s">
        <v>1915</v>
      </c>
      <c r="L635" t="s">
        <v>117</v>
      </c>
      <c r="M635">
        <v>2</v>
      </c>
      <c r="N635" t="s">
        <v>118</v>
      </c>
      <c r="O635" t="s">
        <v>119</v>
      </c>
      <c r="Q635" t="s">
        <v>877</v>
      </c>
      <c r="R635" s="14">
        <v>11.6</v>
      </c>
      <c r="S635" s="14">
        <v>22.7</v>
      </c>
      <c r="T635" s="14">
        <v>1.2</v>
      </c>
    </row>
    <row r="636" spans="1:20">
      <c r="A636" t="s">
        <v>113</v>
      </c>
      <c r="C636" t="s">
        <v>873</v>
      </c>
      <c r="D636" t="s">
        <v>121</v>
      </c>
      <c r="F636" s="12" t="s">
        <v>947</v>
      </c>
      <c r="G636" s="12" t="s">
        <v>165</v>
      </c>
      <c r="H636" s="12" t="s">
        <v>875</v>
      </c>
      <c r="I636" s="12" t="s">
        <v>948</v>
      </c>
      <c r="J636" s="12" t="s">
        <v>949</v>
      </c>
      <c r="K636" s="13" t="s">
        <v>1915</v>
      </c>
      <c r="L636" t="s">
        <v>117</v>
      </c>
      <c r="M636">
        <v>2</v>
      </c>
      <c r="N636" t="s">
        <v>118</v>
      </c>
      <c r="O636" t="s">
        <v>119</v>
      </c>
      <c r="Q636" t="s">
        <v>877</v>
      </c>
      <c r="R636" s="14">
        <v>14.2</v>
      </c>
      <c r="S636" s="14">
        <v>11.8</v>
      </c>
      <c r="T636" s="14">
        <v>4.3</v>
      </c>
    </row>
    <row r="637" spans="1:20">
      <c r="A637" t="s">
        <v>113</v>
      </c>
      <c r="C637" t="s">
        <v>873</v>
      </c>
      <c r="D637" t="s">
        <v>121</v>
      </c>
      <c r="F637" s="12" t="s">
        <v>947</v>
      </c>
      <c r="G637" s="12" t="s">
        <v>165</v>
      </c>
      <c r="H637" s="12" t="s">
        <v>875</v>
      </c>
      <c r="I637" s="12" t="s">
        <v>948</v>
      </c>
      <c r="J637" s="12" t="s">
        <v>949</v>
      </c>
      <c r="K637" s="13" t="s">
        <v>1915</v>
      </c>
      <c r="L637" t="s">
        <v>117</v>
      </c>
      <c r="M637">
        <v>2</v>
      </c>
      <c r="N637" t="s">
        <v>118</v>
      </c>
      <c r="O637" t="s">
        <v>119</v>
      </c>
      <c r="Q637" t="s">
        <v>877</v>
      </c>
      <c r="R637" s="14">
        <v>19.600000000000001</v>
      </c>
      <c r="S637" s="14">
        <v>16.600000000000001</v>
      </c>
      <c r="T637" s="14">
        <v>2</v>
      </c>
    </row>
    <row r="638" spans="1:20">
      <c r="A638" t="s">
        <v>113</v>
      </c>
      <c r="C638" t="s">
        <v>873</v>
      </c>
      <c r="D638" t="s">
        <v>121</v>
      </c>
      <c r="F638" s="12" t="s">
        <v>947</v>
      </c>
      <c r="G638" s="12" t="s">
        <v>165</v>
      </c>
      <c r="H638" s="12" t="s">
        <v>875</v>
      </c>
      <c r="I638" s="12" t="s">
        <v>948</v>
      </c>
      <c r="J638" s="12" t="s">
        <v>949</v>
      </c>
      <c r="K638" s="13" t="s">
        <v>1915</v>
      </c>
      <c r="L638" t="s">
        <v>117</v>
      </c>
      <c r="M638">
        <v>2</v>
      </c>
      <c r="N638" t="s">
        <v>118</v>
      </c>
      <c r="O638" t="s">
        <v>119</v>
      </c>
      <c r="Q638" t="s">
        <v>877</v>
      </c>
      <c r="R638" s="14">
        <v>38.9</v>
      </c>
      <c r="S638" s="14">
        <v>26.4</v>
      </c>
      <c r="T638" s="14">
        <v>0.4</v>
      </c>
    </row>
    <row r="639" spans="1:20">
      <c r="A639" t="s">
        <v>113</v>
      </c>
      <c r="C639" t="s">
        <v>873</v>
      </c>
      <c r="D639" t="s">
        <v>121</v>
      </c>
      <c r="F639" s="12" t="s">
        <v>947</v>
      </c>
      <c r="G639" s="12" t="s">
        <v>165</v>
      </c>
      <c r="H639" s="12" t="s">
        <v>875</v>
      </c>
      <c r="I639" s="12" t="s">
        <v>948</v>
      </c>
      <c r="J639" s="12" t="s">
        <v>949</v>
      </c>
      <c r="K639" s="13" t="s">
        <v>1915</v>
      </c>
      <c r="L639" t="s">
        <v>117</v>
      </c>
      <c r="M639">
        <v>2</v>
      </c>
      <c r="N639" t="s">
        <v>118</v>
      </c>
      <c r="O639" t="s">
        <v>119</v>
      </c>
      <c r="Q639" t="s">
        <v>877</v>
      </c>
      <c r="R639" s="14">
        <v>28.6</v>
      </c>
      <c r="S639" s="14">
        <v>18.7</v>
      </c>
      <c r="T639" s="14">
        <v>0.6</v>
      </c>
    </row>
    <row r="640" spans="1:20">
      <c r="A640" t="s">
        <v>113</v>
      </c>
      <c r="C640" t="s">
        <v>873</v>
      </c>
      <c r="D640" t="s">
        <v>121</v>
      </c>
      <c r="F640" s="12" t="s">
        <v>947</v>
      </c>
      <c r="G640" s="12" t="s">
        <v>165</v>
      </c>
      <c r="H640" s="12" t="s">
        <v>875</v>
      </c>
      <c r="I640" s="12" t="s">
        <v>948</v>
      </c>
      <c r="J640" s="12" t="s">
        <v>949</v>
      </c>
      <c r="K640" s="13" t="s">
        <v>1915</v>
      </c>
      <c r="L640" t="s">
        <v>117</v>
      </c>
      <c r="M640">
        <v>2</v>
      </c>
      <c r="N640" t="s">
        <v>118</v>
      </c>
      <c r="O640" t="s">
        <v>119</v>
      </c>
      <c r="Q640" t="s">
        <v>877</v>
      </c>
      <c r="R640" s="14">
        <v>34.799999999999997</v>
      </c>
      <c r="S640" s="14">
        <v>21.9</v>
      </c>
      <c r="T640" s="14">
        <v>0.7</v>
      </c>
    </row>
    <row r="641" spans="1:20">
      <c r="A641" t="s">
        <v>113</v>
      </c>
      <c r="C641" t="s">
        <v>873</v>
      </c>
      <c r="D641" t="s">
        <v>121</v>
      </c>
      <c r="F641" s="12" t="s">
        <v>1916</v>
      </c>
      <c r="G641" s="12" t="s">
        <v>165</v>
      </c>
      <c r="H641" s="12" t="s">
        <v>875</v>
      </c>
      <c r="I641" s="12" t="s">
        <v>948</v>
      </c>
      <c r="J641" s="12" t="s">
        <v>949</v>
      </c>
      <c r="K641" s="13" t="s">
        <v>1915</v>
      </c>
      <c r="L641" t="s">
        <v>117</v>
      </c>
      <c r="M641">
        <v>2</v>
      </c>
      <c r="N641" t="s">
        <v>118</v>
      </c>
      <c r="O641" t="s">
        <v>119</v>
      </c>
      <c r="Q641" t="s">
        <v>877</v>
      </c>
      <c r="R641" s="14">
        <v>14.2</v>
      </c>
      <c r="S641" s="14">
        <v>21.4</v>
      </c>
      <c r="T641" s="14">
        <v>1.1000000000000001</v>
      </c>
    </row>
    <row r="642" spans="1:20">
      <c r="A642" t="s">
        <v>113</v>
      </c>
      <c r="C642" t="s">
        <v>873</v>
      </c>
      <c r="D642" t="s">
        <v>121</v>
      </c>
      <c r="F642" s="12" t="s">
        <v>1916</v>
      </c>
      <c r="G642" s="12" t="s">
        <v>165</v>
      </c>
      <c r="H642" s="12" t="s">
        <v>875</v>
      </c>
      <c r="I642" s="12" t="s">
        <v>948</v>
      </c>
      <c r="J642" s="12" t="s">
        <v>949</v>
      </c>
      <c r="K642" s="13" t="s">
        <v>1915</v>
      </c>
      <c r="L642" t="s">
        <v>117</v>
      </c>
      <c r="M642">
        <v>2</v>
      </c>
      <c r="N642" t="s">
        <v>118</v>
      </c>
      <c r="O642" t="s">
        <v>119</v>
      </c>
      <c r="Q642" t="s">
        <v>877</v>
      </c>
      <c r="R642" s="14">
        <v>23.3</v>
      </c>
      <c r="S642" s="14">
        <v>11.4</v>
      </c>
      <c r="T642" s="14">
        <v>2</v>
      </c>
    </row>
    <row r="643" spans="1:20">
      <c r="A643" t="s">
        <v>113</v>
      </c>
      <c r="C643" t="s">
        <v>873</v>
      </c>
      <c r="D643" t="s">
        <v>121</v>
      </c>
      <c r="F643" s="12" t="s">
        <v>1916</v>
      </c>
      <c r="G643" s="12" t="s">
        <v>165</v>
      </c>
      <c r="H643" s="12" t="s">
        <v>875</v>
      </c>
      <c r="I643" s="12" t="s">
        <v>948</v>
      </c>
      <c r="J643" s="12" t="s">
        <v>949</v>
      </c>
      <c r="K643" s="13" t="s">
        <v>1915</v>
      </c>
      <c r="L643" t="s">
        <v>117</v>
      </c>
      <c r="M643">
        <v>2</v>
      </c>
      <c r="N643" t="s">
        <v>118</v>
      </c>
      <c r="O643" t="s">
        <v>119</v>
      </c>
      <c r="Q643" t="s">
        <v>877</v>
      </c>
      <c r="R643" s="14">
        <v>32.5</v>
      </c>
      <c r="S643" s="14">
        <v>18.3</v>
      </c>
      <c r="T643" s="14">
        <v>1.9</v>
      </c>
    </row>
    <row r="644" spans="1:20">
      <c r="A644" t="s">
        <v>113</v>
      </c>
      <c r="C644" t="s">
        <v>873</v>
      </c>
      <c r="D644" t="s">
        <v>121</v>
      </c>
      <c r="F644" s="12" t="s">
        <v>1916</v>
      </c>
      <c r="G644" s="12" t="s">
        <v>165</v>
      </c>
      <c r="H644" s="12" t="s">
        <v>875</v>
      </c>
      <c r="I644" s="12" t="s">
        <v>948</v>
      </c>
      <c r="J644" s="12" t="s">
        <v>949</v>
      </c>
      <c r="K644" s="13" t="s">
        <v>1915</v>
      </c>
      <c r="L644" t="s">
        <v>117</v>
      </c>
      <c r="M644">
        <v>2</v>
      </c>
      <c r="N644" t="s">
        <v>118</v>
      </c>
      <c r="O644" t="s">
        <v>119</v>
      </c>
      <c r="Q644" t="s">
        <v>877</v>
      </c>
      <c r="R644" s="14">
        <v>23.3</v>
      </c>
      <c r="S644" s="14">
        <v>15.1</v>
      </c>
      <c r="T644" s="14">
        <v>1.8</v>
      </c>
    </row>
    <row r="645" spans="1:20">
      <c r="A645" t="s">
        <v>113</v>
      </c>
      <c r="C645" t="s">
        <v>873</v>
      </c>
      <c r="D645" t="s">
        <v>121</v>
      </c>
      <c r="F645" s="12" t="s">
        <v>1916</v>
      </c>
      <c r="G645" s="12" t="s">
        <v>165</v>
      </c>
      <c r="H645" s="12" t="s">
        <v>875</v>
      </c>
      <c r="I645" s="12" t="s">
        <v>948</v>
      </c>
      <c r="J645" s="12" t="s">
        <v>949</v>
      </c>
      <c r="K645" s="13" t="s">
        <v>1915</v>
      </c>
      <c r="L645" t="s">
        <v>117</v>
      </c>
      <c r="M645">
        <v>2</v>
      </c>
      <c r="N645" t="s">
        <v>118</v>
      </c>
      <c r="O645" t="s">
        <v>119</v>
      </c>
      <c r="Q645" t="s">
        <v>877</v>
      </c>
      <c r="R645" s="14">
        <v>9.3000000000000007</v>
      </c>
      <c r="S645" s="14">
        <v>28</v>
      </c>
      <c r="T645" s="14">
        <v>1.1000000000000001</v>
      </c>
    </row>
    <row r="646" spans="1:20">
      <c r="A646" t="s">
        <v>113</v>
      </c>
      <c r="C646" t="s">
        <v>873</v>
      </c>
      <c r="D646" t="s">
        <v>121</v>
      </c>
      <c r="F646" s="12" t="s">
        <v>1916</v>
      </c>
      <c r="G646" s="12" t="s">
        <v>165</v>
      </c>
      <c r="H646" s="12" t="s">
        <v>875</v>
      </c>
      <c r="I646" s="12" t="s">
        <v>948</v>
      </c>
      <c r="J646" s="12" t="s">
        <v>949</v>
      </c>
      <c r="K646" s="13" t="s">
        <v>1915</v>
      </c>
      <c r="L646" t="s">
        <v>117</v>
      </c>
      <c r="M646">
        <v>2</v>
      </c>
      <c r="N646" t="s">
        <v>118</v>
      </c>
      <c r="O646" t="s">
        <v>119</v>
      </c>
      <c r="Q646" t="s">
        <v>877</v>
      </c>
      <c r="R646" s="14">
        <v>12.1</v>
      </c>
      <c r="S646" s="14">
        <v>8.1999999999999993</v>
      </c>
      <c r="T646" s="14">
        <v>2.5</v>
      </c>
    </row>
    <row r="647" spans="1:20">
      <c r="A647" t="s">
        <v>113</v>
      </c>
      <c r="C647" t="s">
        <v>873</v>
      </c>
      <c r="D647" t="s">
        <v>121</v>
      </c>
      <c r="F647" s="12" t="s">
        <v>1916</v>
      </c>
      <c r="G647" s="12" t="s">
        <v>165</v>
      </c>
      <c r="H647" s="12" t="s">
        <v>875</v>
      </c>
      <c r="I647" s="12" t="s">
        <v>948</v>
      </c>
      <c r="J647" s="12" t="s">
        <v>949</v>
      </c>
      <c r="K647" s="13" t="s">
        <v>1915</v>
      </c>
      <c r="L647" t="s">
        <v>117</v>
      </c>
      <c r="M647">
        <v>2</v>
      </c>
      <c r="N647" t="s">
        <v>118</v>
      </c>
      <c r="O647" t="s">
        <v>119</v>
      </c>
      <c r="Q647" t="s">
        <v>877</v>
      </c>
      <c r="R647" s="14">
        <v>14.4</v>
      </c>
      <c r="S647" s="14">
        <v>14.2</v>
      </c>
      <c r="T647" s="14">
        <v>2.8</v>
      </c>
    </row>
    <row r="648" spans="1:20">
      <c r="A648" t="s">
        <v>113</v>
      </c>
      <c r="C648" t="s">
        <v>873</v>
      </c>
      <c r="D648" t="s">
        <v>121</v>
      </c>
      <c r="F648" s="12" t="s">
        <v>1916</v>
      </c>
      <c r="G648" s="12" t="s">
        <v>165</v>
      </c>
      <c r="H648" s="12" t="s">
        <v>875</v>
      </c>
      <c r="I648" s="12" t="s">
        <v>948</v>
      </c>
      <c r="J648" s="12" t="s">
        <v>949</v>
      </c>
      <c r="K648" s="13" t="s">
        <v>1915</v>
      </c>
      <c r="L648" t="s">
        <v>117</v>
      </c>
      <c r="M648">
        <v>2</v>
      </c>
      <c r="N648" t="s">
        <v>118</v>
      </c>
      <c r="O648" t="s">
        <v>119</v>
      </c>
      <c r="Q648" t="s">
        <v>877</v>
      </c>
      <c r="R648" s="14">
        <v>16.8</v>
      </c>
      <c r="S648" s="14">
        <v>22.9</v>
      </c>
      <c r="T648" s="14">
        <v>2.9</v>
      </c>
    </row>
    <row r="649" spans="1:20">
      <c r="A649" t="s">
        <v>113</v>
      </c>
      <c r="C649" t="s">
        <v>873</v>
      </c>
      <c r="D649" t="s">
        <v>121</v>
      </c>
      <c r="F649" s="12" t="s">
        <v>1916</v>
      </c>
      <c r="G649" s="12" t="s">
        <v>165</v>
      </c>
      <c r="H649" s="12" t="s">
        <v>875</v>
      </c>
      <c r="I649" s="12" t="s">
        <v>948</v>
      </c>
      <c r="J649" s="12" t="s">
        <v>949</v>
      </c>
      <c r="K649" s="13" t="s">
        <v>1915</v>
      </c>
      <c r="L649" t="s">
        <v>117</v>
      </c>
      <c r="M649">
        <v>2</v>
      </c>
      <c r="N649" t="s">
        <v>118</v>
      </c>
      <c r="O649" t="s">
        <v>119</v>
      </c>
      <c r="Q649" t="s">
        <v>877</v>
      </c>
      <c r="R649" s="14">
        <v>10.4</v>
      </c>
      <c r="S649" s="14">
        <v>32.5</v>
      </c>
      <c r="T649" s="14">
        <v>1.1000000000000001</v>
      </c>
    </row>
    <row r="650" spans="1:20">
      <c r="A650" t="s">
        <v>113</v>
      </c>
      <c r="C650" t="s">
        <v>873</v>
      </c>
      <c r="D650" t="s">
        <v>121</v>
      </c>
      <c r="F650" s="12" t="s">
        <v>1916</v>
      </c>
      <c r="G650" s="12" t="s">
        <v>165</v>
      </c>
      <c r="H650" s="12" t="s">
        <v>875</v>
      </c>
      <c r="I650" s="12" t="s">
        <v>948</v>
      </c>
      <c r="J650" s="12" t="s">
        <v>949</v>
      </c>
      <c r="K650" s="13" t="s">
        <v>1915</v>
      </c>
      <c r="L650" t="s">
        <v>117</v>
      </c>
      <c r="M650">
        <v>2</v>
      </c>
      <c r="N650" t="s">
        <v>118</v>
      </c>
      <c r="O650" t="s">
        <v>119</v>
      </c>
      <c r="Q650" t="s">
        <v>877</v>
      </c>
      <c r="R650" s="14">
        <v>13.4</v>
      </c>
      <c r="S650" s="14">
        <v>8.4</v>
      </c>
      <c r="T650" s="14">
        <v>2.8</v>
      </c>
    </row>
    <row r="651" spans="1:20">
      <c r="A651" t="s">
        <v>113</v>
      </c>
      <c r="C651" t="s">
        <v>873</v>
      </c>
      <c r="D651" t="s">
        <v>121</v>
      </c>
      <c r="F651" s="12" t="s">
        <v>1916</v>
      </c>
      <c r="G651" s="12" t="s">
        <v>165</v>
      </c>
      <c r="H651" s="12" t="s">
        <v>875</v>
      </c>
      <c r="I651" s="12" t="s">
        <v>948</v>
      </c>
      <c r="J651" s="12" t="s">
        <v>949</v>
      </c>
      <c r="K651" s="13" t="s">
        <v>1915</v>
      </c>
      <c r="L651" t="s">
        <v>117</v>
      </c>
      <c r="M651">
        <v>2</v>
      </c>
      <c r="N651" t="s">
        <v>118</v>
      </c>
      <c r="O651" t="s">
        <v>119</v>
      </c>
      <c r="Q651" t="s">
        <v>877</v>
      </c>
      <c r="R651" s="14">
        <v>25.9</v>
      </c>
      <c r="S651" s="14">
        <v>17.7</v>
      </c>
      <c r="T651" s="14">
        <v>3.2</v>
      </c>
    </row>
    <row r="652" spans="1:20">
      <c r="A652" t="s">
        <v>113</v>
      </c>
      <c r="C652" t="s">
        <v>873</v>
      </c>
      <c r="D652" t="s">
        <v>121</v>
      </c>
      <c r="F652" s="12" t="s">
        <v>1916</v>
      </c>
      <c r="G652" s="12" t="s">
        <v>165</v>
      </c>
      <c r="H652" s="12" t="s">
        <v>875</v>
      </c>
      <c r="I652" s="12" t="s">
        <v>948</v>
      </c>
      <c r="J652" s="12" t="s">
        <v>949</v>
      </c>
      <c r="K652" s="13" t="s">
        <v>1915</v>
      </c>
      <c r="L652" t="s">
        <v>117</v>
      </c>
      <c r="M652">
        <v>2</v>
      </c>
      <c r="N652" t="s">
        <v>118</v>
      </c>
      <c r="O652" t="s">
        <v>119</v>
      </c>
      <c r="Q652" t="s">
        <v>877</v>
      </c>
      <c r="R652" s="14">
        <v>30.1</v>
      </c>
      <c r="S652" s="14">
        <v>22.3</v>
      </c>
      <c r="T652" s="14">
        <v>1</v>
      </c>
    </row>
    <row r="653" spans="1:20">
      <c r="A653" t="s">
        <v>113</v>
      </c>
      <c r="C653" t="s">
        <v>873</v>
      </c>
      <c r="D653" t="s">
        <v>121</v>
      </c>
      <c r="F653" s="12" t="s">
        <v>1916</v>
      </c>
      <c r="G653" s="12" t="s">
        <v>165</v>
      </c>
      <c r="H653" s="12" t="s">
        <v>875</v>
      </c>
      <c r="I653" s="12" t="s">
        <v>948</v>
      </c>
      <c r="J653" s="12" t="s">
        <v>949</v>
      </c>
      <c r="K653" s="13" t="s">
        <v>1915</v>
      </c>
      <c r="L653" t="s">
        <v>117</v>
      </c>
      <c r="M653">
        <v>2</v>
      </c>
      <c r="N653" t="s">
        <v>118</v>
      </c>
      <c r="O653" t="s">
        <v>119</v>
      </c>
      <c r="Q653" t="s">
        <v>877</v>
      </c>
      <c r="R653" s="14">
        <v>23.3</v>
      </c>
      <c r="S653" s="14">
        <v>15.1</v>
      </c>
      <c r="T653" s="14">
        <v>1.8</v>
      </c>
    </row>
    <row r="654" spans="1:20">
      <c r="A654" t="s">
        <v>113</v>
      </c>
      <c r="C654" t="s">
        <v>873</v>
      </c>
      <c r="D654" t="s">
        <v>121</v>
      </c>
      <c r="F654" s="12" t="s">
        <v>1917</v>
      </c>
      <c r="G654" s="12" t="s">
        <v>165</v>
      </c>
      <c r="H654" s="12" t="s">
        <v>875</v>
      </c>
      <c r="I654" s="12" t="s">
        <v>948</v>
      </c>
      <c r="J654" s="12" t="s">
        <v>1918</v>
      </c>
      <c r="K654" s="13" t="s">
        <v>1915</v>
      </c>
      <c r="L654" t="s">
        <v>117</v>
      </c>
      <c r="M654">
        <v>2</v>
      </c>
      <c r="N654" t="s">
        <v>118</v>
      </c>
      <c r="O654" t="s">
        <v>119</v>
      </c>
      <c r="Q654" t="s">
        <v>877</v>
      </c>
      <c r="R654" s="14">
        <v>13.4</v>
      </c>
      <c r="S654" s="14">
        <v>23.6</v>
      </c>
      <c r="T654" s="14">
        <v>3.9</v>
      </c>
    </row>
    <row r="655" spans="1:20">
      <c r="A655" t="s">
        <v>113</v>
      </c>
      <c r="C655" t="s">
        <v>873</v>
      </c>
      <c r="D655" t="s">
        <v>121</v>
      </c>
      <c r="F655" s="12" t="s">
        <v>1917</v>
      </c>
      <c r="G655" s="12" t="s">
        <v>165</v>
      </c>
      <c r="H655" s="12" t="s">
        <v>875</v>
      </c>
      <c r="I655" s="12" t="s">
        <v>948</v>
      </c>
      <c r="J655" s="12" t="s">
        <v>1918</v>
      </c>
      <c r="K655" s="13" t="s">
        <v>1915</v>
      </c>
      <c r="L655" t="s">
        <v>117</v>
      </c>
      <c r="M655">
        <v>2</v>
      </c>
      <c r="N655" t="s">
        <v>118</v>
      </c>
      <c r="O655" t="s">
        <v>119</v>
      </c>
      <c r="Q655" t="s">
        <v>877</v>
      </c>
      <c r="R655" s="14">
        <v>19.399999999999999</v>
      </c>
      <c r="S655" s="14">
        <v>9.3000000000000007</v>
      </c>
      <c r="T655" s="14">
        <v>1.8</v>
      </c>
    </row>
    <row r="656" spans="1:20">
      <c r="A656" t="s">
        <v>113</v>
      </c>
      <c r="C656" t="s">
        <v>873</v>
      </c>
      <c r="D656" t="s">
        <v>121</v>
      </c>
      <c r="F656" s="12" t="s">
        <v>1917</v>
      </c>
      <c r="G656" s="12" t="s">
        <v>165</v>
      </c>
      <c r="H656" s="12" t="s">
        <v>875</v>
      </c>
      <c r="I656" s="12" t="s">
        <v>948</v>
      </c>
      <c r="J656" s="12" t="s">
        <v>1918</v>
      </c>
      <c r="K656" s="13" t="s">
        <v>1915</v>
      </c>
      <c r="L656" t="s">
        <v>117</v>
      </c>
      <c r="M656">
        <v>2</v>
      </c>
      <c r="N656" t="s">
        <v>118</v>
      </c>
      <c r="O656" t="s">
        <v>119</v>
      </c>
      <c r="Q656" t="s">
        <v>877</v>
      </c>
      <c r="R656" s="14">
        <v>12.8</v>
      </c>
      <c r="S656" s="14">
        <v>8.6</v>
      </c>
      <c r="T656" s="14">
        <v>0</v>
      </c>
    </row>
    <row r="657" spans="1:20">
      <c r="A657" t="s">
        <v>113</v>
      </c>
      <c r="C657" t="s">
        <v>873</v>
      </c>
      <c r="D657" t="s">
        <v>121</v>
      </c>
      <c r="F657" s="12" t="s">
        <v>1913</v>
      </c>
      <c r="G657" s="12" t="s">
        <v>165</v>
      </c>
      <c r="H657" s="12" t="s">
        <v>875</v>
      </c>
      <c r="I657" s="12" t="s">
        <v>948</v>
      </c>
      <c r="J657" s="12" t="s">
        <v>949</v>
      </c>
      <c r="K657" s="13" t="s">
        <v>2172</v>
      </c>
      <c r="L657" t="s">
        <v>117</v>
      </c>
      <c r="M657">
        <v>2</v>
      </c>
      <c r="N657" t="s">
        <v>118</v>
      </c>
      <c r="O657" t="s">
        <v>119</v>
      </c>
      <c r="Q657" t="s">
        <v>877</v>
      </c>
      <c r="R657" s="14">
        <v>9.3000000000000007</v>
      </c>
      <c r="S657" s="14">
        <v>16.899999999999999</v>
      </c>
      <c r="T657" s="14">
        <v>1.2</v>
      </c>
    </row>
    <row r="658" spans="1:20">
      <c r="A658" t="s">
        <v>113</v>
      </c>
      <c r="C658" t="s">
        <v>873</v>
      </c>
      <c r="D658" t="s">
        <v>121</v>
      </c>
      <c r="F658" s="12" t="s">
        <v>1913</v>
      </c>
      <c r="G658" s="12" t="s">
        <v>165</v>
      </c>
      <c r="H658" s="12" t="s">
        <v>875</v>
      </c>
      <c r="I658" s="12" t="s">
        <v>948</v>
      </c>
      <c r="J658" s="12" t="s">
        <v>949</v>
      </c>
      <c r="K658" s="13" t="s">
        <v>2172</v>
      </c>
      <c r="L658" t="s">
        <v>117</v>
      </c>
      <c r="M658">
        <v>2</v>
      </c>
      <c r="N658" t="s">
        <v>118</v>
      </c>
      <c r="O658" t="s">
        <v>119</v>
      </c>
      <c r="Q658" t="s">
        <v>877</v>
      </c>
      <c r="R658" s="14">
        <v>8.4</v>
      </c>
      <c r="S658" s="14">
        <v>10.7</v>
      </c>
      <c r="T658" s="14">
        <v>1.3</v>
      </c>
    </row>
    <row r="659" spans="1:20">
      <c r="A659" t="s">
        <v>113</v>
      </c>
      <c r="C659" t="s">
        <v>873</v>
      </c>
      <c r="D659" t="s">
        <v>121</v>
      </c>
      <c r="F659" s="12" t="s">
        <v>1913</v>
      </c>
      <c r="G659" s="12" t="s">
        <v>165</v>
      </c>
      <c r="H659" s="12" t="s">
        <v>875</v>
      </c>
      <c r="I659" s="12" t="s">
        <v>948</v>
      </c>
      <c r="J659" s="12" t="s">
        <v>949</v>
      </c>
      <c r="K659" s="13" t="s">
        <v>2172</v>
      </c>
      <c r="L659" t="s">
        <v>117</v>
      </c>
      <c r="M659">
        <v>2</v>
      </c>
      <c r="N659" t="s">
        <v>118</v>
      </c>
      <c r="O659" t="s">
        <v>119</v>
      </c>
      <c r="Q659" t="s">
        <v>877</v>
      </c>
      <c r="R659" s="14">
        <v>8.9</v>
      </c>
      <c r="S659" s="14">
        <v>20.8</v>
      </c>
      <c r="T659" s="14">
        <v>0.9</v>
      </c>
    </row>
    <row r="660" spans="1:20">
      <c r="A660" t="s">
        <v>113</v>
      </c>
      <c r="C660" t="s">
        <v>873</v>
      </c>
      <c r="D660" t="s">
        <v>121</v>
      </c>
      <c r="F660" s="12" t="s">
        <v>1913</v>
      </c>
      <c r="G660" s="12" t="s">
        <v>165</v>
      </c>
      <c r="H660" s="12" t="s">
        <v>875</v>
      </c>
      <c r="I660" s="12" t="s">
        <v>948</v>
      </c>
      <c r="J660" s="12" t="s">
        <v>949</v>
      </c>
      <c r="K660" s="13" t="s">
        <v>2172</v>
      </c>
      <c r="L660" t="s">
        <v>117</v>
      </c>
      <c r="M660">
        <v>2</v>
      </c>
      <c r="N660" t="s">
        <v>118</v>
      </c>
      <c r="O660" t="s">
        <v>119</v>
      </c>
      <c r="Q660" t="s">
        <v>877</v>
      </c>
      <c r="R660" s="14">
        <v>10.5</v>
      </c>
      <c r="S660" s="14">
        <v>12.6</v>
      </c>
      <c r="T660" s="14">
        <v>0.8</v>
      </c>
    </row>
    <row r="661" spans="1:20">
      <c r="A661" t="s">
        <v>113</v>
      </c>
      <c r="C661" t="s">
        <v>873</v>
      </c>
      <c r="D661" t="s">
        <v>121</v>
      </c>
      <c r="F661" s="12" t="s">
        <v>1913</v>
      </c>
      <c r="G661" s="12" t="s">
        <v>165</v>
      </c>
      <c r="H661" s="12" t="s">
        <v>875</v>
      </c>
      <c r="I661" s="12" t="s">
        <v>948</v>
      </c>
      <c r="J661" s="12" t="s">
        <v>949</v>
      </c>
      <c r="K661" s="13" t="s">
        <v>2172</v>
      </c>
      <c r="L661" t="s">
        <v>117</v>
      </c>
      <c r="M661">
        <v>2</v>
      </c>
      <c r="N661" t="s">
        <v>118</v>
      </c>
      <c r="O661" t="s">
        <v>119</v>
      </c>
      <c r="Q661" t="s">
        <v>877</v>
      </c>
      <c r="R661" s="14">
        <v>9.4</v>
      </c>
      <c r="S661" s="14">
        <v>13.8</v>
      </c>
      <c r="T661" s="14">
        <v>0.3</v>
      </c>
    </row>
    <row r="662" spans="1:20">
      <c r="A662" t="s">
        <v>113</v>
      </c>
      <c r="C662" t="s">
        <v>873</v>
      </c>
      <c r="D662" t="s">
        <v>121</v>
      </c>
      <c r="F662" s="12" t="s">
        <v>1913</v>
      </c>
      <c r="G662" s="12" t="s">
        <v>165</v>
      </c>
      <c r="H662" s="12" t="s">
        <v>875</v>
      </c>
      <c r="I662" s="12" t="s">
        <v>948</v>
      </c>
      <c r="J662" s="12" t="s">
        <v>949</v>
      </c>
      <c r="K662" s="13" t="s">
        <v>2172</v>
      </c>
      <c r="L662" t="s">
        <v>117</v>
      </c>
      <c r="M662">
        <v>2</v>
      </c>
      <c r="N662" t="s">
        <v>118</v>
      </c>
      <c r="O662" t="s">
        <v>119</v>
      </c>
      <c r="Q662" t="s">
        <v>877</v>
      </c>
      <c r="R662" s="14">
        <v>15.4</v>
      </c>
      <c r="S662" s="14">
        <v>28.3</v>
      </c>
      <c r="T662" s="14">
        <v>1.8</v>
      </c>
    </row>
    <row r="663" spans="1:20">
      <c r="A663" t="s">
        <v>113</v>
      </c>
      <c r="C663" t="s">
        <v>873</v>
      </c>
      <c r="D663" t="s">
        <v>121</v>
      </c>
      <c r="F663" s="12" t="s">
        <v>1913</v>
      </c>
      <c r="G663" s="12" t="s">
        <v>165</v>
      </c>
      <c r="H663" s="12" t="s">
        <v>875</v>
      </c>
      <c r="I663" s="12" t="s">
        <v>948</v>
      </c>
      <c r="J663" s="12" t="s">
        <v>949</v>
      </c>
      <c r="K663" s="13" t="s">
        <v>2172</v>
      </c>
      <c r="L663" t="s">
        <v>117</v>
      </c>
      <c r="M663">
        <v>2</v>
      </c>
      <c r="N663" t="s">
        <v>118</v>
      </c>
      <c r="O663" t="s">
        <v>119</v>
      </c>
      <c r="Q663" t="s">
        <v>877</v>
      </c>
      <c r="R663" s="14">
        <v>12</v>
      </c>
      <c r="S663" s="14">
        <v>15.3</v>
      </c>
      <c r="T663" s="14">
        <v>2</v>
      </c>
    </row>
    <row r="664" spans="1:20">
      <c r="A664" t="s">
        <v>113</v>
      </c>
      <c r="C664" t="s">
        <v>873</v>
      </c>
      <c r="D664" t="s">
        <v>121</v>
      </c>
      <c r="F664" s="12" t="s">
        <v>1913</v>
      </c>
      <c r="G664" s="12" t="s">
        <v>165</v>
      </c>
      <c r="H664" s="12" t="s">
        <v>875</v>
      </c>
      <c r="I664" s="12" t="s">
        <v>948</v>
      </c>
      <c r="J664" s="12" t="s">
        <v>949</v>
      </c>
      <c r="K664" s="13" t="s">
        <v>2172</v>
      </c>
      <c r="L664" t="s">
        <v>117</v>
      </c>
      <c r="M664">
        <v>2</v>
      </c>
      <c r="N664" t="s">
        <v>118</v>
      </c>
      <c r="O664" t="s">
        <v>119</v>
      </c>
      <c r="Q664" t="s">
        <v>877</v>
      </c>
      <c r="R664" s="14">
        <v>18</v>
      </c>
      <c r="S664" s="14">
        <v>42.4</v>
      </c>
      <c r="T664" s="14">
        <v>2</v>
      </c>
    </row>
    <row r="665" spans="1:20">
      <c r="A665" t="s">
        <v>113</v>
      </c>
      <c r="C665" t="s">
        <v>873</v>
      </c>
      <c r="D665" t="s">
        <v>121</v>
      </c>
      <c r="F665" s="12" t="s">
        <v>1913</v>
      </c>
      <c r="G665" s="12" t="s">
        <v>165</v>
      </c>
      <c r="H665" s="12" t="s">
        <v>875</v>
      </c>
      <c r="I665" s="12" t="s">
        <v>948</v>
      </c>
      <c r="J665" s="12" t="s">
        <v>949</v>
      </c>
      <c r="K665" s="13" t="s">
        <v>2172</v>
      </c>
      <c r="L665" t="s">
        <v>117</v>
      </c>
      <c r="M665">
        <v>2</v>
      </c>
      <c r="N665" t="s">
        <v>118</v>
      </c>
      <c r="O665" t="s">
        <v>119</v>
      </c>
      <c r="Q665" t="s">
        <v>877</v>
      </c>
      <c r="R665" s="14">
        <v>12.4</v>
      </c>
      <c r="S665" s="14">
        <v>15</v>
      </c>
      <c r="T665" s="14">
        <v>0.9</v>
      </c>
    </row>
    <row r="666" spans="1:20">
      <c r="A666" t="s">
        <v>113</v>
      </c>
      <c r="C666" t="s">
        <v>873</v>
      </c>
      <c r="D666" t="s">
        <v>121</v>
      </c>
      <c r="F666" s="12" t="s">
        <v>1913</v>
      </c>
      <c r="G666" s="12" t="s">
        <v>165</v>
      </c>
      <c r="H666" s="12" t="s">
        <v>875</v>
      </c>
      <c r="I666" s="12" t="s">
        <v>948</v>
      </c>
      <c r="J666" s="12" t="s">
        <v>949</v>
      </c>
      <c r="K666" s="13" t="s">
        <v>2172</v>
      </c>
      <c r="L666" t="s">
        <v>117</v>
      </c>
      <c r="M666">
        <v>2</v>
      </c>
      <c r="N666" t="s">
        <v>118</v>
      </c>
      <c r="O666" t="s">
        <v>119</v>
      </c>
      <c r="Q666" t="s">
        <v>877</v>
      </c>
      <c r="R666" s="14">
        <v>10</v>
      </c>
      <c r="S666" s="14">
        <v>14.7</v>
      </c>
      <c r="T666" s="14">
        <v>0.4</v>
      </c>
    </row>
    <row r="667" spans="1:20">
      <c r="A667" t="s">
        <v>113</v>
      </c>
      <c r="C667" t="s">
        <v>201</v>
      </c>
      <c r="D667" t="s">
        <v>121</v>
      </c>
      <c r="F667" s="12" t="s">
        <v>2790</v>
      </c>
      <c r="G667" s="12" t="s">
        <v>165</v>
      </c>
      <c r="H667" s="12" t="s">
        <v>875</v>
      </c>
      <c r="I667" s="12" t="s">
        <v>2791</v>
      </c>
      <c r="J667" s="12" t="s">
        <v>2792</v>
      </c>
      <c r="K667" s="13" t="s">
        <v>2788</v>
      </c>
      <c r="L667" t="s">
        <v>117</v>
      </c>
      <c r="M667">
        <v>2</v>
      </c>
      <c r="N667" t="s">
        <v>118</v>
      </c>
      <c r="O667" t="s">
        <v>119</v>
      </c>
      <c r="Q667" t="s">
        <v>2793</v>
      </c>
      <c r="R667" s="14">
        <v>1.1000000000000001</v>
      </c>
      <c r="S667" s="14">
        <v>2.1</v>
      </c>
      <c r="T667" s="14">
        <v>0</v>
      </c>
    </row>
    <row r="668" spans="1:20">
      <c r="A668" t="s">
        <v>113</v>
      </c>
      <c r="C668" t="s">
        <v>873</v>
      </c>
      <c r="D668" t="s">
        <v>121</v>
      </c>
      <c r="F668" s="12" t="s">
        <v>2796</v>
      </c>
      <c r="G668" s="12" t="s">
        <v>165</v>
      </c>
      <c r="H668" s="12" t="s">
        <v>875</v>
      </c>
      <c r="I668" s="12" t="s">
        <v>2797</v>
      </c>
      <c r="J668" s="12" t="s">
        <v>2798</v>
      </c>
      <c r="K668" s="13" t="s">
        <v>2788</v>
      </c>
      <c r="L668" t="s">
        <v>117</v>
      </c>
      <c r="M668">
        <v>2</v>
      </c>
      <c r="N668" t="s">
        <v>118</v>
      </c>
      <c r="O668" t="s">
        <v>119</v>
      </c>
      <c r="Q668" t="s">
        <v>877</v>
      </c>
      <c r="R668" s="14">
        <v>1.3</v>
      </c>
      <c r="S668" s="14">
        <v>2.5</v>
      </c>
      <c r="T668" s="14">
        <v>0</v>
      </c>
    </row>
    <row r="669" spans="1:20">
      <c r="A669" t="s">
        <v>113</v>
      </c>
      <c r="C669" t="s">
        <v>873</v>
      </c>
      <c r="D669" t="s">
        <v>121</v>
      </c>
      <c r="F669" s="12" t="s">
        <v>2796</v>
      </c>
      <c r="G669" s="12" t="s">
        <v>165</v>
      </c>
      <c r="H669" s="12" t="s">
        <v>875</v>
      </c>
      <c r="I669" s="12" t="s">
        <v>2797</v>
      </c>
      <c r="J669" s="12" t="s">
        <v>2798</v>
      </c>
      <c r="K669" s="13" t="s">
        <v>2788</v>
      </c>
      <c r="L669" t="s">
        <v>117</v>
      </c>
      <c r="M669">
        <v>2</v>
      </c>
      <c r="N669" t="s">
        <v>118</v>
      </c>
      <c r="O669" t="s">
        <v>119</v>
      </c>
      <c r="Q669" t="s">
        <v>877</v>
      </c>
      <c r="R669" s="14">
        <v>2.2000000000000002</v>
      </c>
      <c r="S669" s="14">
        <v>3.4</v>
      </c>
      <c r="T669" s="14">
        <v>0</v>
      </c>
    </row>
    <row r="670" spans="1:20">
      <c r="A670" t="s">
        <v>113</v>
      </c>
      <c r="C670" t="s">
        <v>873</v>
      </c>
      <c r="D670" t="s">
        <v>121</v>
      </c>
      <c r="F670" s="12" t="s">
        <v>3067</v>
      </c>
      <c r="G670" s="12" t="s">
        <v>165</v>
      </c>
      <c r="H670" s="12" t="s">
        <v>875</v>
      </c>
      <c r="I670" s="12" t="s">
        <v>948</v>
      </c>
      <c r="J670" s="12" t="s">
        <v>949</v>
      </c>
      <c r="K670" s="13" t="s">
        <v>3068</v>
      </c>
      <c r="L670" t="s">
        <v>117</v>
      </c>
      <c r="M670">
        <v>2</v>
      </c>
      <c r="N670" t="s">
        <v>118</v>
      </c>
      <c r="O670" t="s">
        <v>119</v>
      </c>
      <c r="Q670" t="s">
        <v>877</v>
      </c>
      <c r="R670" s="14">
        <v>34.4</v>
      </c>
      <c r="S670" s="14">
        <v>17.399999999999999</v>
      </c>
      <c r="T670" s="14">
        <v>1.9</v>
      </c>
    </row>
    <row r="671" spans="1:20">
      <c r="A671" t="s">
        <v>113</v>
      </c>
      <c r="C671" t="s">
        <v>873</v>
      </c>
      <c r="D671" t="s">
        <v>121</v>
      </c>
      <c r="F671" s="12" t="s">
        <v>3067</v>
      </c>
      <c r="G671" s="12" t="s">
        <v>165</v>
      </c>
      <c r="H671" s="12" t="s">
        <v>875</v>
      </c>
      <c r="I671" s="12" t="s">
        <v>948</v>
      </c>
      <c r="J671" s="12" t="s">
        <v>949</v>
      </c>
      <c r="K671" s="13" t="s">
        <v>3069</v>
      </c>
      <c r="L671" t="s">
        <v>117</v>
      </c>
      <c r="M671">
        <v>2</v>
      </c>
      <c r="N671" t="s">
        <v>118</v>
      </c>
      <c r="O671" t="s">
        <v>119</v>
      </c>
      <c r="Q671" t="s">
        <v>877</v>
      </c>
      <c r="R671" s="14">
        <v>32.9</v>
      </c>
      <c r="S671" s="14">
        <v>16.2</v>
      </c>
      <c r="T671" s="14">
        <v>2.4</v>
      </c>
    </row>
    <row r="672" spans="1:20">
      <c r="A672" t="s">
        <v>113</v>
      </c>
      <c r="C672" t="s">
        <v>873</v>
      </c>
      <c r="D672" t="s">
        <v>121</v>
      </c>
      <c r="F672" s="12" t="s">
        <v>3067</v>
      </c>
      <c r="G672" s="12" t="s">
        <v>165</v>
      </c>
      <c r="H672" s="12" t="s">
        <v>875</v>
      </c>
      <c r="I672" s="12" t="s">
        <v>948</v>
      </c>
      <c r="J672" s="12" t="s">
        <v>949</v>
      </c>
      <c r="K672" s="13" t="s">
        <v>3070</v>
      </c>
      <c r="L672" t="s">
        <v>117</v>
      </c>
      <c r="M672">
        <v>2</v>
      </c>
      <c r="N672" t="s">
        <v>118</v>
      </c>
      <c r="O672" t="s">
        <v>119</v>
      </c>
      <c r="Q672" t="s">
        <v>877</v>
      </c>
      <c r="R672" s="14">
        <v>40.5</v>
      </c>
      <c r="S672" s="14">
        <v>16.3</v>
      </c>
      <c r="T672" s="14">
        <v>1.5</v>
      </c>
    </row>
    <row r="673" spans="1:20">
      <c r="A673" t="s">
        <v>113</v>
      </c>
      <c r="C673" t="s">
        <v>873</v>
      </c>
      <c r="D673" t="s">
        <v>121</v>
      </c>
      <c r="F673" s="12" t="s">
        <v>3067</v>
      </c>
      <c r="G673" s="12" t="s">
        <v>165</v>
      </c>
      <c r="H673" s="12" t="s">
        <v>875</v>
      </c>
      <c r="I673" s="12" t="s">
        <v>948</v>
      </c>
      <c r="J673" s="12" t="s">
        <v>949</v>
      </c>
      <c r="K673" s="13" t="s">
        <v>3070</v>
      </c>
      <c r="L673" t="s">
        <v>117</v>
      </c>
      <c r="M673">
        <v>2</v>
      </c>
      <c r="N673" t="s">
        <v>118</v>
      </c>
      <c r="O673" t="s">
        <v>119</v>
      </c>
      <c r="Q673" t="s">
        <v>877</v>
      </c>
      <c r="R673" s="14">
        <v>17.3</v>
      </c>
      <c r="S673" s="14">
        <v>16.399999999999999</v>
      </c>
      <c r="T673" s="14">
        <v>1.4</v>
      </c>
    </row>
    <row r="674" spans="1:20">
      <c r="A674" s="62" t="s">
        <v>113</v>
      </c>
      <c r="B674" s="62" t="s">
        <v>3235</v>
      </c>
      <c r="C674" s="62"/>
      <c r="D674" s="63" t="s">
        <v>121</v>
      </c>
      <c r="E674" s="63"/>
      <c r="F674" s="62" t="s">
        <v>3271</v>
      </c>
      <c r="G674" s="62" t="s">
        <v>165</v>
      </c>
      <c r="H674" s="64" t="s">
        <v>875</v>
      </c>
      <c r="I674" s="64" t="s">
        <v>948</v>
      </c>
      <c r="J674" s="64" t="s">
        <v>3272</v>
      </c>
      <c r="K674" s="62" t="s">
        <v>3273</v>
      </c>
      <c r="L674" s="60"/>
      <c r="M674" s="60">
        <v>4</v>
      </c>
      <c r="N674" s="60"/>
      <c r="O674" s="62" t="s">
        <v>3273</v>
      </c>
      <c r="P674" s="62"/>
      <c r="Q674" s="62" t="s">
        <v>877</v>
      </c>
      <c r="R674" s="65">
        <v>33.6</v>
      </c>
      <c r="S674" s="65">
        <v>3.03</v>
      </c>
      <c r="T674" s="65">
        <v>20.8</v>
      </c>
    </row>
    <row r="675" spans="1:20">
      <c r="A675" s="62" t="s">
        <v>113</v>
      </c>
      <c r="B675" s="62" t="s">
        <v>3235</v>
      </c>
      <c r="C675" s="62"/>
      <c r="D675" s="63" t="s">
        <v>121</v>
      </c>
      <c r="E675" s="63"/>
      <c r="F675" s="62" t="s">
        <v>1067</v>
      </c>
      <c r="G675" s="62" t="s">
        <v>165</v>
      </c>
      <c r="H675" s="64" t="s">
        <v>875</v>
      </c>
      <c r="I675" s="64" t="s">
        <v>948</v>
      </c>
      <c r="J675" s="64" t="s">
        <v>949</v>
      </c>
      <c r="K675" s="62" t="s">
        <v>3362</v>
      </c>
      <c r="L675" s="60"/>
      <c r="M675" s="60">
        <v>4</v>
      </c>
      <c r="N675" s="60"/>
      <c r="O675" s="62" t="s">
        <v>3362</v>
      </c>
      <c r="P675" s="62"/>
      <c r="Q675" s="62" t="s">
        <v>877</v>
      </c>
      <c r="R675" s="65">
        <v>4.7</v>
      </c>
      <c r="S675" s="65"/>
      <c r="T675" s="65">
        <v>8.1999999999999993</v>
      </c>
    </row>
    <row r="676" spans="1:20">
      <c r="A676" s="23" t="s">
        <v>113</v>
      </c>
      <c r="B676" s="23" t="s">
        <v>3235</v>
      </c>
      <c r="C676" s="23"/>
      <c r="D676" s="24" t="s">
        <v>121</v>
      </c>
      <c r="E676" s="24"/>
      <c r="F676" s="23" t="s">
        <v>3410</v>
      </c>
      <c r="G676" s="23" t="s">
        <v>165</v>
      </c>
      <c r="H676" s="22" t="s">
        <v>875</v>
      </c>
      <c r="I676" s="22" t="s">
        <v>948</v>
      </c>
      <c r="J676" s="22" t="s">
        <v>3272</v>
      </c>
      <c r="K676" s="27" t="s">
        <v>3411</v>
      </c>
      <c r="L676"/>
      <c r="M676">
        <v>4</v>
      </c>
      <c r="N676"/>
      <c r="O676" s="23" t="s">
        <v>3411</v>
      </c>
      <c r="P676" s="23"/>
      <c r="Q676" s="23" t="s">
        <v>877</v>
      </c>
      <c r="R676" s="26">
        <v>21.8</v>
      </c>
      <c r="S676" s="26">
        <v>1.3</v>
      </c>
      <c r="T676" s="26">
        <v>10.8</v>
      </c>
    </row>
    <row r="677" spans="1:20">
      <c r="A677" t="s">
        <v>113</v>
      </c>
      <c r="C677" t="s">
        <v>201</v>
      </c>
      <c r="D677" t="s">
        <v>121</v>
      </c>
      <c r="F677" s="12" t="s">
        <v>204</v>
      </c>
      <c r="G677" s="12" t="s">
        <v>165</v>
      </c>
      <c r="H677" s="12" t="s">
        <v>205</v>
      </c>
      <c r="I677" s="12" t="s">
        <v>206</v>
      </c>
      <c r="J677" s="12" t="s">
        <v>207</v>
      </c>
      <c r="K677" s="13" t="s">
        <v>194</v>
      </c>
      <c r="L677" t="s">
        <v>117</v>
      </c>
      <c r="M677">
        <v>2</v>
      </c>
      <c r="N677" t="s">
        <v>118</v>
      </c>
      <c r="O677" t="s">
        <v>119</v>
      </c>
      <c r="Q677" t="s">
        <v>208</v>
      </c>
      <c r="R677" s="14">
        <v>5.2</v>
      </c>
      <c r="S677" s="14">
        <v>10.1</v>
      </c>
      <c r="T677" s="14">
        <v>1.5</v>
      </c>
    </row>
    <row r="678" spans="1:20">
      <c r="A678" t="s">
        <v>113</v>
      </c>
      <c r="C678" t="s">
        <v>201</v>
      </c>
      <c r="D678" t="s">
        <v>121</v>
      </c>
      <c r="F678" s="12" t="s">
        <v>209</v>
      </c>
      <c r="G678" s="12" t="s">
        <v>165</v>
      </c>
      <c r="H678" s="12" t="s">
        <v>205</v>
      </c>
      <c r="I678" s="12" t="s">
        <v>206</v>
      </c>
      <c r="J678" s="12" t="s">
        <v>210</v>
      </c>
      <c r="K678" s="13" t="s">
        <v>194</v>
      </c>
      <c r="L678" t="s">
        <v>117</v>
      </c>
      <c r="M678">
        <v>2</v>
      </c>
      <c r="N678" t="s">
        <v>118</v>
      </c>
      <c r="O678" t="s">
        <v>119</v>
      </c>
      <c r="Q678" t="s">
        <v>203</v>
      </c>
      <c r="R678" s="14">
        <v>10.1</v>
      </c>
      <c r="S678" s="14">
        <v>17.7</v>
      </c>
      <c r="T678" s="14">
        <v>1.2</v>
      </c>
    </row>
    <row r="679" spans="1:20">
      <c r="A679" t="s">
        <v>113</v>
      </c>
      <c r="C679" t="s">
        <v>201</v>
      </c>
      <c r="D679" t="s">
        <v>121</v>
      </c>
      <c r="F679" s="12" t="s">
        <v>209</v>
      </c>
      <c r="G679" s="12" t="s">
        <v>165</v>
      </c>
      <c r="H679" s="12" t="s">
        <v>205</v>
      </c>
      <c r="I679" s="12" t="s">
        <v>206</v>
      </c>
      <c r="J679" s="12" t="s">
        <v>210</v>
      </c>
      <c r="K679" s="13" t="s">
        <v>194</v>
      </c>
      <c r="L679" t="s">
        <v>117</v>
      </c>
      <c r="M679">
        <v>2</v>
      </c>
      <c r="N679" t="s">
        <v>118</v>
      </c>
      <c r="O679" t="s">
        <v>119</v>
      </c>
      <c r="Q679" t="s">
        <v>203</v>
      </c>
      <c r="R679" s="14">
        <v>10.6</v>
      </c>
      <c r="S679" s="14">
        <v>16.2</v>
      </c>
      <c r="T679" s="14">
        <v>0.9</v>
      </c>
    </row>
    <row r="680" spans="1:20">
      <c r="A680" t="s">
        <v>113</v>
      </c>
      <c r="C680" t="s">
        <v>201</v>
      </c>
      <c r="D680" t="s">
        <v>121</v>
      </c>
      <c r="F680" s="12" t="s">
        <v>378</v>
      </c>
      <c r="G680" s="12" t="s">
        <v>165</v>
      </c>
      <c r="H680" s="12" t="s">
        <v>205</v>
      </c>
      <c r="I680" s="12" t="s">
        <v>206</v>
      </c>
      <c r="J680" s="12" t="s">
        <v>379</v>
      </c>
      <c r="K680" s="13" t="s">
        <v>380</v>
      </c>
      <c r="L680" t="s">
        <v>117</v>
      </c>
      <c r="M680">
        <v>2</v>
      </c>
      <c r="N680" t="s">
        <v>118</v>
      </c>
      <c r="O680" t="s">
        <v>119</v>
      </c>
      <c r="Q680" t="s">
        <v>381</v>
      </c>
      <c r="R680" s="14">
        <v>10.9</v>
      </c>
      <c r="S680" s="14">
        <v>21.3</v>
      </c>
      <c r="T680" s="14">
        <v>0</v>
      </c>
    </row>
    <row r="681" spans="1:20">
      <c r="A681" t="s">
        <v>113</v>
      </c>
      <c r="C681" t="s">
        <v>201</v>
      </c>
      <c r="D681" t="s">
        <v>121</v>
      </c>
      <c r="F681" s="12" t="s">
        <v>378</v>
      </c>
      <c r="G681" s="12" t="s">
        <v>165</v>
      </c>
      <c r="H681" s="12" t="s">
        <v>205</v>
      </c>
      <c r="I681" s="12" t="s">
        <v>206</v>
      </c>
      <c r="J681" s="12" t="s">
        <v>379</v>
      </c>
      <c r="K681" s="13" t="s">
        <v>380</v>
      </c>
      <c r="L681" t="s">
        <v>117</v>
      </c>
      <c r="M681">
        <v>2</v>
      </c>
      <c r="N681" t="s">
        <v>118</v>
      </c>
      <c r="O681" t="s">
        <v>119</v>
      </c>
      <c r="Q681" t="s">
        <v>381</v>
      </c>
      <c r="R681" s="14">
        <v>10.7</v>
      </c>
      <c r="S681" s="14">
        <v>24.1</v>
      </c>
      <c r="T681" s="14">
        <v>0</v>
      </c>
    </row>
    <row r="682" spans="1:20">
      <c r="A682" t="s">
        <v>113</v>
      </c>
      <c r="C682" t="s">
        <v>201</v>
      </c>
      <c r="D682" t="s">
        <v>121</v>
      </c>
      <c r="F682" s="12" t="s">
        <v>378</v>
      </c>
      <c r="G682" s="12" t="s">
        <v>165</v>
      </c>
      <c r="H682" s="12" t="s">
        <v>205</v>
      </c>
      <c r="I682" s="12" t="s">
        <v>206</v>
      </c>
      <c r="J682" s="12" t="s">
        <v>379</v>
      </c>
      <c r="K682" s="13" t="s">
        <v>380</v>
      </c>
      <c r="L682" t="s">
        <v>117</v>
      </c>
      <c r="M682">
        <v>2</v>
      </c>
      <c r="N682" t="s">
        <v>118</v>
      </c>
      <c r="O682" t="s">
        <v>119</v>
      </c>
      <c r="Q682" t="s">
        <v>381</v>
      </c>
      <c r="R682" s="14">
        <v>11.5</v>
      </c>
      <c r="S682" s="14">
        <v>19.5</v>
      </c>
      <c r="T682" s="14">
        <v>0</v>
      </c>
    </row>
    <row r="683" spans="1:20">
      <c r="A683" t="s">
        <v>113</v>
      </c>
      <c r="C683" t="s">
        <v>201</v>
      </c>
      <c r="D683" t="s">
        <v>121</v>
      </c>
      <c r="F683" s="12" t="s">
        <v>378</v>
      </c>
      <c r="G683" s="12" t="s">
        <v>165</v>
      </c>
      <c r="H683" s="12" t="s">
        <v>205</v>
      </c>
      <c r="I683" s="12" t="s">
        <v>206</v>
      </c>
      <c r="J683" s="12" t="s">
        <v>379</v>
      </c>
      <c r="K683" s="13" t="s">
        <v>380</v>
      </c>
      <c r="L683" t="s">
        <v>117</v>
      </c>
      <c r="M683">
        <v>2</v>
      </c>
      <c r="N683" t="s">
        <v>118</v>
      </c>
      <c r="O683" t="s">
        <v>119</v>
      </c>
      <c r="Q683" t="s">
        <v>381</v>
      </c>
      <c r="R683" s="14">
        <v>12.2</v>
      </c>
      <c r="S683" s="14">
        <v>21.4</v>
      </c>
      <c r="T683" s="14">
        <v>0</v>
      </c>
    </row>
    <row r="684" spans="1:20">
      <c r="A684" t="s">
        <v>113</v>
      </c>
      <c r="C684" t="s">
        <v>201</v>
      </c>
      <c r="D684" t="s">
        <v>121</v>
      </c>
      <c r="F684" s="12" t="s">
        <v>378</v>
      </c>
      <c r="G684" s="12" t="s">
        <v>165</v>
      </c>
      <c r="H684" s="12" t="s">
        <v>205</v>
      </c>
      <c r="I684" s="12" t="s">
        <v>206</v>
      </c>
      <c r="J684" s="12" t="s">
        <v>379</v>
      </c>
      <c r="K684" s="13" t="s">
        <v>380</v>
      </c>
      <c r="L684" t="s">
        <v>117</v>
      </c>
      <c r="M684">
        <v>2</v>
      </c>
      <c r="N684" t="s">
        <v>118</v>
      </c>
      <c r="O684" t="s">
        <v>119</v>
      </c>
      <c r="Q684" t="s">
        <v>381</v>
      </c>
      <c r="R684" s="14">
        <v>11.37</v>
      </c>
      <c r="S684" s="14">
        <v>21.42</v>
      </c>
      <c r="T684" s="14">
        <v>0</v>
      </c>
    </row>
    <row r="685" spans="1:20">
      <c r="A685" t="s">
        <v>113</v>
      </c>
      <c r="C685" t="s">
        <v>201</v>
      </c>
      <c r="D685" t="s">
        <v>121</v>
      </c>
      <c r="F685" s="12" t="s">
        <v>848</v>
      </c>
      <c r="G685" s="12" t="s">
        <v>165</v>
      </c>
      <c r="H685" s="12" t="s">
        <v>205</v>
      </c>
      <c r="I685" s="12" t="s">
        <v>206</v>
      </c>
      <c r="J685" s="12" t="s">
        <v>379</v>
      </c>
      <c r="K685" s="13" t="s">
        <v>849</v>
      </c>
      <c r="L685" t="s">
        <v>117</v>
      </c>
      <c r="M685">
        <v>2</v>
      </c>
      <c r="N685" t="s">
        <v>118</v>
      </c>
      <c r="O685" t="s">
        <v>119</v>
      </c>
      <c r="Q685" t="s">
        <v>850</v>
      </c>
      <c r="R685" s="14">
        <v>10.35</v>
      </c>
      <c r="S685" s="14">
        <v>20.74</v>
      </c>
      <c r="T685" s="14">
        <v>0.42</v>
      </c>
    </row>
    <row r="686" spans="1:20">
      <c r="A686" t="s">
        <v>113</v>
      </c>
      <c r="C686" t="s">
        <v>201</v>
      </c>
      <c r="D686" t="s">
        <v>121</v>
      </c>
      <c r="F686" s="12" t="s">
        <v>851</v>
      </c>
      <c r="G686" s="12" t="s">
        <v>165</v>
      </c>
      <c r="H686" s="12" t="s">
        <v>205</v>
      </c>
      <c r="I686" s="12" t="s">
        <v>206</v>
      </c>
      <c r="J686" s="12" t="s">
        <v>852</v>
      </c>
      <c r="K686" s="13" t="s">
        <v>849</v>
      </c>
      <c r="L686" t="s">
        <v>117</v>
      </c>
      <c r="M686">
        <v>2</v>
      </c>
      <c r="N686" t="s">
        <v>118</v>
      </c>
      <c r="O686" t="s">
        <v>119</v>
      </c>
      <c r="Q686" t="s">
        <v>853</v>
      </c>
      <c r="R686" s="14">
        <v>11.93</v>
      </c>
      <c r="S686" s="14">
        <v>12.13</v>
      </c>
      <c r="T686" s="14">
        <v>0.25</v>
      </c>
    </row>
    <row r="687" spans="1:20">
      <c r="A687" t="s">
        <v>113</v>
      </c>
      <c r="C687" t="s">
        <v>201</v>
      </c>
      <c r="D687" t="s">
        <v>121</v>
      </c>
      <c r="F687" s="12" t="s">
        <v>854</v>
      </c>
      <c r="G687" s="12" t="s">
        <v>165</v>
      </c>
      <c r="H687" s="12" t="s">
        <v>205</v>
      </c>
      <c r="I687" s="12" t="s">
        <v>206</v>
      </c>
      <c r="J687" s="12" t="s">
        <v>855</v>
      </c>
      <c r="K687" s="13" t="s">
        <v>849</v>
      </c>
      <c r="L687" t="s">
        <v>117</v>
      </c>
      <c r="M687">
        <v>2</v>
      </c>
      <c r="N687" t="s">
        <v>118</v>
      </c>
      <c r="O687" t="s">
        <v>119</v>
      </c>
      <c r="Q687" t="s">
        <v>856</v>
      </c>
      <c r="R687" s="14">
        <v>7.69</v>
      </c>
      <c r="S687" s="14">
        <v>17.04</v>
      </c>
      <c r="T687" s="14">
        <v>0.83</v>
      </c>
    </row>
    <row r="688" spans="1:20">
      <c r="A688" t="s">
        <v>113</v>
      </c>
      <c r="C688" t="s">
        <v>201</v>
      </c>
      <c r="D688" t="s">
        <v>121</v>
      </c>
      <c r="F688" s="12" t="s">
        <v>857</v>
      </c>
      <c r="G688" s="12" t="s">
        <v>165</v>
      </c>
      <c r="H688" s="12" t="s">
        <v>205</v>
      </c>
      <c r="I688" s="12" t="s">
        <v>206</v>
      </c>
      <c r="J688" s="12" t="s">
        <v>858</v>
      </c>
      <c r="K688" s="13" t="s">
        <v>849</v>
      </c>
      <c r="L688" t="s">
        <v>117</v>
      </c>
      <c r="M688">
        <v>2</v>
      </c>
      <c r="N688" t="s">
        <v>118</v>
      </c>
      <c r="O688" t="s">
        <v>119</v>
      </c>
      <c r="Q688" t="s">
        <v>203</v>
      </c>
      <c r="R688" s="14">
        <v>11.37</v>
      </c>
      <c r="S688" s="14">
        <v>15.26</v>
      </c>
      <c r="T688" s="14">
        <v>0.71</v>
      </c>
    </row>
    <row r="689" spans="1:20">
      <c r="A689" t="s">
        <v>113</v>
      </c>
      <c r="C689" t="s">
        <v>201</v>
      </c>
      <c r="D689" t="s">
        <v>121</v>
      </c>
      <c r="F689" s="12" t="s">
        <v>859</v>
      </c>
      <c r="G689" s="12" t="s">
        <v>165</v>
      </c>
      <c r="H689" t="s">
        <v>205</v>
      </c>
      <c r="I689" s="12" t="s">
        <v>860</v>
      </c>
      <c r="J689" s="12" t="s">
        <v>861</v>
      </c>
      <c r="K689" s="13" t="s">
        <v>862</v>
      </c>
      <c r="L689" t="s">
        <v>117</v>
      </c>
      <c r="M689">
        <v>2</v>
      </c>
      <c r="N689" t="s">
        <v>118</v>
      </c>
      <c r="O689" t="s">
        <v>119</v>
      </c>
      <c r="Q689" t="s">
        <v>863</v>
      </c>
      <c r="R689" s="14">
        <v>12.41</v>
      </c>
      <c r="S689" s="14">
        <v>22.73</v>
      </c>
      <c r="T689" s="14">
        <v>0</v>
      </c>
    </row>
    <row r="690" spans="1:20">
      <c r="A690" t="s">
        <v>113</v>
      </c>
      <c r="C690" t="s">
        <v>201</v>
      </c>
      <c r="D690" t="s">
        <v>121</v>
      </c>
      <c r="F690" s="12" t="s">
        <v>864</v>
      </c>
      <c r="G690" s="12" t="s">
        <v>165</v>
      </c>
      <c r="H690" t="s">
        <v>205</v>
      </c>
      <c r="I690" s="12" t="s">
        <v>860</v>
      </c>
      <c r="J690" s="12" t="s">
        <v>865</v>
      </c>
      <c r="K690" s="13" t="s">
        <v>862</v>
      </c>
      <c r="L690" t="s">
        <v>117</v>
      </c>
      <c r="M690">
        <v>2</v>
      </c>
      <c r="N690" t="s">
        <v>118</v>
      </c>
      <c r="O690" t="s">
        <v>119</v>
      </c>
      <c r="Q690" t="s">
        <v>863</v>
      </c>
      <c r="R690" s="14">
        <v>3.88</v>
      </c>
      <c r="S690" s="14">
        <v>14.24</v>
      </c>
      <c r="T690" s="14">
        <v>0</v>
      </c>
    </row>
    <row r="691" spans="1:20">
      <c r="A691" t="s">
        <v>113</v>
      </c>
      <c r="C691" t="s">
        <v>201</v>
      </c>
      <c r="D691" t="s">
        <v>121</v>
      </c>
      <c r="F691" s="12" t="s">
        <v>866</v>
      </c>
      <c r="G691" s="12" t="s">
        <v>165</v>
      </c>
      <c r="H691" t="s">
        <v>205</v>
      </c>
      <c r="I691" s="12" t="s">
        <v>860</v>
      </c>
      <c r="J691" s="12" t="s">
        <v>867</v>
      </c>
      <c r="K691" s="13" t="s">
        <v>862</v>
      </c>
      <c r="L691" t="s">
        <v>117</v>
      </c>
      <c r="M691">
        <v>2</v>
      </c>
      <c r="N691" t="s">
        <v>118</v>
      </c>
      <c r="O691" t="s">
        <v>119</v>
      </c>
      <c r="Q691" t="s">
        <v>863</v>
      </c>
      <c r="R691" s="14">
        <v>5.95</v>
      </c>
      <c r="S691" s="14">
        <v>14.62</v>
      </c>
      <c r="T691" s="14">
        <v>0</v>
      </c>
    </row>
    <row r="692" spans="1:20">
      <c r="A692" t="s">
        <v>113</v>
      </c>
      <c r="C692" t="s">
        <v>201</v>
      </c>
      <c r="D692" t="s">
        <v>121</v>
      </c>
      <c r="F692" s="12" t="s">
        <v>868</v>
      </c>
      <c r="G692" s="12" t="s">
        <v>165</v>
      </c>
      <c r="H692" t="s">
        <v>205</v>
      </c>
      <c r="I692" s="12" t="s">
        <v>860</v>
      </c>
      <c r="J692" s="12" t="s">
        <v>869</v>
      </c>
      <c r="K692" s="13" t="s">
        <v>862</v>
      </c>
      <c r="L692" t="s">
        <v>117</v>
      </c>
      <c r="M692">
        <v>2</v>
      </c>
      <c r="N692" t="s">
        <v>118</v>
      </c>
      <c r="O692" t="s">
        <v>119</v>
      </c>
      <c r="Q692" t="s">
        <v>863</v>
      </c>
      <c r="R692" s="14">
        <v>5.48</v>
      </c>
      <c r="S692" s="14">
        <v>13.24</v>
      </c>
      <c r="T692" s="14">
        <v>0</v>
      </c>
    </row>
    <row r="693" spans="1:20">
      <c r="A693" t="s">
        <v>113</v>
      </c>
      <c r="C693" t="s">
        <v>873</v>
      </c>
      <c r="D693" t="s">
        <v>121</v>
      </c>
      <c r="F693" s="12" t="s">
        <v>880</v>
      </c>
      <c r="G693" s="12" t="s">
        <v>165</v>
      </c>
      <c r="H693" s="12" t="s">
        <v>205</v>
      </c>
      <c r="I693" s="12" t="s">
        <v>881</v>
      </c>
      <c r="J693" s="12" t="s">
        <v>882</v>
      </c>
      <c r="K693" s="13" t="s">
        <v>862</v>
      </c>
      <c r="L693" t="s">
        <v>117</v>
      </c>
      <c r="M693">
        <v>2</v>
      </c>
      <c r="N693" t="s">
        <v>118</v>
      </c>
      <c r="O693" t="s">
        <v>119</v>
      </c>
      <c r="Q693" t="s">
        <v>883</v>
      </c>
      <c r="R693" s="14">
        <v>10.36</v>
      </c>
      <c r="S693" s="14">
        <v>16.46</v>
      </c>
      <c r="T693" s="14">
        <v>0</v>
      </c>
    </row>
    <row r="694" spans="1:20">
      <c r="A694" t="s">
        <v>113</v>
      </c>
      <c r="C694" t="s">
        <v>201</v>
      </c>
      <c r="D694" t="s">
        <v>121</v>
      </c>
      <c r="F694" s="12" t="s">
        <v>905</v>
      </c>
      <c r="G694" s="12" t="s">
        <v>165</v>
      </c>
      <c r="H694" s="12" t="s">
        <v>205</v>
      </c>
      <c r="I694" s="12" t="s">
        <v>206</v>
      </c>
      <c r="J694" s="12" t="s">
        <v>906</v>
      </c>
      <c r="K694" s="13" t="s">
        <v>907</v>
      </c>
      <c r="L694" t="s">
        <v>117</v>
      </c>
      <c r="M694">
        <v>2</v>
      </c>
      <c r="N694" t="s">
        <v>118</v>
      </c>
      <c r="O694" t="s">
        <v>119</v>
      </c>
      <c r="Q694" t="s">
        <v>908</v>
      </c>
      <c r="R694" s="14">
        <v>5.92</v>
      </c>
      <c r="S694" s="14">
        <v>10.6</v>
      </c>
      <c r="T694" s="14">
        <v>1.44</v>
      </c>
    </row>
    <row r="695" spans="1:20">
      <c r="A695" t="s">
        <v>113</v>
      </c>
      <c r="C695" t="s">
        <v>201</v>
      </c>
      <c r="D695" t="s">
        <v>121</v>
      </c>
      <c r="F695" s="12" t="s">
        <v>905</v>
      </c>
      <c r="G695" s="12" t="s">
        <v>165</v>
      </c>
      <c r="H695" s="12" t="s">
        <v>205</v>
      </c>
      <c r="I695" s="12" t="s">
        <v>206</v>
      </c>
      <c r="J695" s="12" t="s">
        <v>906</v>
      </c>
      <c r="K695" s="13" t="s">
        <v>907</v>
      </c>
      <c r="L695" t="s">
        <v>117</v>
      </c>
      <c r="M695">
        <v>2</v>
      </c>
      <c r="N695" t="s">
        <v>118</v>
      </c>
      <c r="O695" t="s">
        <v>119</v>
      </c>
      <c r="Q695" t="s">
        <v>908</v>
      </c>
      <c r="R695" s="14">
        <v>6.75</v>
      </c>
      <c r="S695" s="14">
        <v>8.41</v>
      </c>
      <c r="T695" s="14">
        <v>1.7</v>
      </c>
    </row>
    <row r="696" spans="1:20">
      <c r="A696" t="s">
        <v>113</v>
      </c>
      <c r="C696" t="s">
        <v>201</v>
      </c>
      <c r="D696" t="s">
        <v>121</v>
      </c>
      <c r="F696" s="12" t="s">
        <v>913</v>
      </c>
      <c r="G696" s="12" t="s">
        <v>165</v>
      </c>
      <c r="H696" s="12" t="s">
        <v>205</v>
      </c>
      <c r="I696" s="12" t="s">
        <v>206</v>
      </c>
      <c r="J696" s="12" t="s">
        <v>914</v>
      </c>
      <c r="K696" s="13" t="s">
        <v>915</v>
      </c>
      <c r="L696" t="s">
        <v>117</v>
      </c>
      <c r="M696">
        <v>2</v>
      </c>
      <c r="N696" t="s">
        <v>118</v>
      </c>
      <c r="O696" t="s">
        <v>119</v>
      </c>
      <c r="Q696" t="s">
        <v>916</v>
      </c>
      <c r="R696" s="14">
        <v>5.4</v>
      </c>
      <c r="S696" s="14">
        <v>26.8</v>
      </c>
      <c r="T696" s="14">
        <v>0.3</v>
      </c>
    </row>
    <row r="697" spans="1:20">
      <c r="A697" t="s">
        <v>113</v>
      </c>
      <c r="C697" t="s">
        <v>201</v>
      </c>
      <c r="D697" t="s">
        <v>121</v>
      </c>
      <c r="F697" s="12" t="s">
        <v>917</v>
      </c>
      <c r="G697" s="12" t="s">
        <v>165</v>
      </c>
      <c r="H697" s="12" t="s">
        <v>205</v>
      </c>
      <c r="I697" s="12" t="s">
        <v>206</v>
      </c>
      <c r="J697" s="12" t="s">
        <v>207</v>
      </c>
      <c r="K697" s="13" t="s">
        <v>915</v>
      </c>
      <c r="L697" t="s">
        <v>117</v>
      </c>
      <c r="M697">
        <v>2</v>
      </c>
      <c r="N697" t="s">
        <v>118</v>
      </c>
      <c r="O697" t="s">
        <v>119</v>
      </c>
      <c r="Q697" t="s">
        <v>918</v>
      </c>
      <c r="R697" s="14">
        <v>10.1</v>
      </c>
      <c r="S697" s="14">
        <v>18.5</v>
      </c>
      <c r="T697" s="14">
        <v>1.4</v>
      </c>
    </row>
    <row r="698" spans="1:20">
      <c r="A698" t="s">
        <v>113</v>
      </c>
      <c r="C698" t="s">
        <v>201</v>
      </c>
      <c r="D698" t="s">
        <v>121</v>
      </c>
      <c r="F698" s="12" t="s">
        <v>919</v>
      </c>
      <c r="G698" s="12" t="s">
        <v>165</v>
      </c>
      <c r="H698" s="12" t="s">
        <v>205</v>
      </c>
      <c r="I698" s="12" t="s">
        <v>206</v>
      </c>
      <c r="J698" s="12" t="s">
        <v>855</v>
      </c>
      <c r="K698" s="13" t="s">
        <v>915</v>
      </c>
      <c r="L698" t="s">
        <v>117</v>
      </c>
      <c r="M698">
        <v>2</v>
      </c>
      <c r="N698" t="s">
        <v>118</v>
      </c>
      <c r="O698" t="s">
        <v>119</v>
      </c>
      <c r="Q698" t="s">
        <v>856</v>
      </c>
      <c r="R698" s="14">
        <v>14.7</v>
      </c>
      <c r="S698" s="14">
        <v>22.1</v>
      </c>
      <c r="T698" s="14">
        <v>1.6</v>
      </c>
    </row>
    <row r="699" spans="1:20">
      <c r="A699" t="s">
        <v>113</v>
      </c>
      <c r="C699" t="s">
        <v>201</v>
      </c>
      <c r="D699" t="s">
        <v>121</v>
      </c>
      <c r="F699" s="12" t="s">
        <v>917</v>
      </c>
      <c r="G699" s="12" t="s">
        <v>165</v>
      </c>
      <c r="H699" s="12" t="s">
        <v>205</v>
      </c>
      <c r="I699" s="12" t="s">
        <v>206</v>
      </c>
      <c r="J699" s="12" t="s">
        <v>207</v>
      </c>
      <c r="K699" s="13" t="s">
        <v>920</v>
      </c>
      <c r="L699" t="s">
        <v>117</v>
      </c>
      <c r="M699">
        <v>2</v>
      </c>
      <c r="N699" t="s">
        <v>118</v>
      </c>
      <c r="O699" t="s">
        <v>119</v>
      </c>
      <c r="Q699" t="s">
        <v>921</v>
      </c>
      <c r="R699" s="14">
        <v>2.85</v>
      </c>
      <c r="S699" s="14">
        <v>2.17</v>
      </c>
      <c r="T699" s="14">
        <v>2.42</v>
      </c>
    </row>
    <row r="700" spans="1:20">
      <c r="A700" t="s">
        <v>113</v>
      </c>
      <c r="C700" t="s">
        <v>201</v>
      </c>
      <c r="D700" t="s">
        <v>121</v>
      </c>
      <c r="F700" s="12" t="s">
        <v>931</v>
      </c>
      <c r="G700" s="12" t="s">
        <v>165</v>
      </c>
      <c r="H700" s="12" t="s">
        <v>205</v>
      </c>
      <c r="I700" s="12" t="s">
        <v>206</v>
      </c>
      <c r="J700" s="12" t="s">
        <v>914</v>
      </c>
      <c r="K700" s="13" t="s">
        <v>932</v>
      </c>
      <c r="L700" t="s">
        <v>117</v>
      </c>
      <c r="M700">
        <v>2</v>
      </c>
      <c r="N700" t="s">
        <v>118</v>
      </c>
      <c r="O700" t="s">
        <v>119</v>
      </c>
      <c r="Q700" t="s">
        <v>916</v>
      </c>
      <c r="R700" s="14">
        <v>10.8</v>
      </c>
      <c r="S700" s="14">
        <v>9.3000000000000007</v>
      </c>
      <c r="T700" s="14">
        <v>0.8</v>
      </c>
    </row>
    <row r="701" spans="1:20">
      <c r="A701" t="s">
        <v>113</v>
      </c>
      <c r="C701" t="s">
        <v>201</v>
      </c>
      <c r="D701" t="s">
        <v>121</v>
      </c>
      <c r="F701" s="12" t="s">
        <v>931</v>
      </c>
      <c r="G701" s="12" t="s">
        <v>165</v>
      </c>
      <c r="H701" s="12" t="s">
        <v>205</v>
      </c>
      <c r="I701" s="12" t="s">
        <v>206</v>
      </c>
      <c r="J701" s="12" t="s">
        <v>914</v>
      </c>
      <c r="K701" s="13" t="s">
        <v>932</v>
      </c>
      <c r="L701" t="s">
        <v>117</v>
      </c>
      <c r="M701">
        <v>2</v>
      </c>
      <c r="N701" t="s">
        <v>118</v>
      </c>
      <c r="O701" t="s">
        <v>119</v>
      </c>
      <c r="Q701" t="s">
        <v>916</v>
      </c>
      <c r="R701" s="14">
        <v>10.5</v>
      </c>
      <c r="S701" s="14">
        <v>8.9</v>
      </c>
      <c r="T701" s="14">
        <v>1</v>
      </c>
    </row>
    <row r="702" spans="1:20">
      <c r="A702" t="s">
        <v>113</v>
      </c>
      <c r="C702" t="s">
        <v>201</v>
      </c>
      <c r="D702" t="s">
        <v>121</v>
      </c>
      <c r="F702" s="12" t="s">
        <v>931</v>
      </c>
      <c r="G702" s="12" t="s">
        <v>165</v>
      </c>
      <c r="H702" s="12" t="s">
        <v>205</v>
      </c>
      <c r="I702" s="12" t="s">
        <v>206</v>
      </c>
      <c r="J702" s="12" t="s">
        <v>914</v>
      </c>
      <c r="K702" s="13" t="s">
        <v>932</v>
      </c>
      <c r="L702" t="s">
        <v>117</v>
      </c>
      <c r="M702">
        <v>2</v>
      </c>
      <c r="N702" t="s">
        <v>118</v>
      </c>
      <c r="O702" t="s">
        <v>119</v>
      </c>
      <c r="Q702" t="s">
        <v>916</v>
      </c>
      <c r="R702" s="14">
        <v>10.1</v>
      </c>
      <c r="S702" s="14">
        <v>9.1999999999999993</v>
      </c>
      <c r="T702" s="14">
        <v>0.7</v>
      </c>
    </row>
    <row r="703" spans="1:20">
      <c r="A703" t="s">
        <v>113</v>
      </c>
      <c r="C703" t="s">
        <v>201</v>
      </c>
      <c r="D703" t="s">
        <v>121</v>
      </c>
      <c r="F703" s="12" t="s">
        <v>931</v>
      </c>
      <c r="G703" s="12" t="s">
        <v>165</v>
      </c>
      <c r="H703" s="12" t="s">
        <v>205</v>
      </c>
      <c r="I703" s="12" t="s">
        <v>206</v>
      </c>
      <c r="J703" s="12" t="s">
        <v>914</v>
      </c>
      <c r="K703" s="13" t="s">
        <v>932</v>
      </c>
      <c r="L703" t="s">
        <v>117</v>
      </c>
      <c r="M703">
        <v>2</v>
      </c>
      <c r="N703" t="s">
        <v>118</v>
      </c>
      <c r="O703" t="s">
        <v>119</v>
      </c>
      <c r="Q703" t="s">
        <v>916</v>
      </c>
      <c r="R703" s="14">
        <v>10</v>
      </c>
      <c r="S703" s="14">
        <v>9</v>
      </c>
      <c r="T703" s="14">
        <v>1.1000000000000001</v>
      </c>
    </row>
    <row r="704" spans="1:20">
      <c r="A704" t="s">
        <v>113</v>
      </c>
      <c r="C704" t="s">
        <v>873</v>
      </c>
      <c r="D704" t="s">
        <v>121</v>
      </c>
      <c r="F704" s="12" t="s">
        <v>951</v>
      </c>
      <c r="G704" s="12" t="s">
        <v>165</v>
      </c>
      <c r="H704" s="12" t="s">
        <v>205</v>
      </c>
      <c r="I704" s="12" t="s">
        <v>881</v>
      </c>
      <c r="J704" s="12" t="s">
        <v>882</v>
      </c>
      <c r="K704" s="13" t="s">
        <v>950</v>
      </c>
      <c r="L704" t="s">
        <v>117</v>
      </c>
      <c r="M704">
        <v>2</v>
      </c>
      <c r="N704" t="s">
        <v>118</v>
      </c>
      <c r="O704" t="s">
        <v>119</v>
      </c>
      <c r="Q704" t="s">
        <v>952</v>
      </c>
      <c r="R704" s="14">
        <v>2.2999999999999998</v>
      </c>
      <c r="S704" s="14">
        <v>6.4</v>
      </c>
      <c r="T704" s="14">
        <v>0.8</v>
      </c>
    </row>
    <row r="705" spans="1:20">
      <c r="A705" t="s">
        <v>113</v>
      </c>
      <c r="C705" t="s">
        <v>201</v>
      </c>
      <c r="D705" t="s">
        <v>121</v>
      </c>
      <c r="F705" s="12" t="s">
        <v>965</v>
      </c>
      <c r="G705" s="12" t="s">
        <v>165</v>
      </c>
      <c r="H705" t="s">
        <v>205</v>
      </c>
      <c r="I705" s="12" t="s">
        <v>860</v>
      </c>
      <c r="K705" s="13" t="s">
        <v>955</v>
      </c>
      <c r="L705" t="s">
        <v>117</v>
      </c>
      <c r="M705">
        <v>2</v>
      </c>
      <c r="N705" t="s">
        <v>118</v>
      </c>
      <c r="O705" t="s">
        <v>119</v>
      </c>
      <c r="Q705" t="s">
        <v>863</v>
      </c>
      <c r="R705" s="14">
        <v>9.5</v>
      </c>
      <c r="S705" s="14">
        <v>9</v>
      </c>
      <c r="T705" s="14">
        <v>0</v>
      </c>
    </row>
    <row r="706" spans="1:20">
      <c r="A706" t="s">
        <v>113</v>
      </c>
      <c r="C706" t="s">
        <v>201</v>
      </c>
      <c r="D706" t="s">
        <v>121</v>
      </c>
      <c r="F706" s="12" t="s">
        <v>966</v>
      </c>
      <c r="G706" s="12" t="s">
        <v>165</v>
      </c>
      <c r="H706" s="12" t="s">
        <v>205</v>
      </c>
      <c r="I706" s="12" t="s">
        <v>206</v>
      </c>
      <c r="J706" s="12" t="s">
        <v>967</v>
      </c>
      <c r="K706" s="13" t="s">
        <v>955</v>
      </c>
      <c r="L706" t="s">
        <v>117</v>
      </c>
      <c r="M706">
        <v>2</v>
      </c>
      <c r="N706" t="s">
        <v>118</v>
      </c>
      <c r="O706" t="s">
        <v>119</v>
      </c>
      <c r="Q706" t="s">
        <v>968</v>
      </c>
      <c r="R706" s="14">
        <v>16.399999999999999</v>
      </c>
      <c r="S706" s="14">
        <v>22.4</v>
      </c>
      <c r="T706" s="14">
        <v>0</v>
      </c>
    </row>
    <row r="707" spans="1:20">
      <c r="A707" t="s">
        <v>113</v>
      </c>
      <c r="C707" t="s">
        <v>201</v>
      </c>
      <c r="D707" t="s">
        <v>121</v>
      </c>
      <c r="F707" s="12" t="s">
        <v>969</v>
      </c>
      <c r="G707" s="12" t="s">
        <v>165</v>
      </c>
      <c r="H707" s="12" t="s">
        <v>205</v>
      </c>
      <c r="I707" s="12" t="s">
        <v>206</v>
      </c>
      <c r="J707" s="12" t="s">
        <v>970</v>
      </c>
      <c r="K707" s="13" t="s">
        <v>955</v>
      </c>
      <c r="L707" t="s">
        <v>117</v>
      </c>
      <c r="M707">
        <v>2</v>
      </c>
      <c r="N707" t="s">
        <v>118</v>
      </c>
      <c r="O707" t="s">
        <v>119</v>
      </c>
      <c r="Q707" t="s">
        <v>971</v>
      </c>
      <c r="R707" s="14">
        <v>12.8</v>
      </c>
      <c r="S707" s="14">
        <v>22.6</v>
      </c>
      <c r="T707" s="14">
        <v>0</v>
      </c>
    </row>
    <row r="708" spans="1:20">
      <c r="A708" t="s">
        <v>113</v>
      </c>
      <c r="C708" t="s">
        <v>201</v>
      </c>
      <c r="D708" t="s">
        <v>121</v>
      </c>
      <c r="F708" s="12" t="s">
        <v>378</v>
      </c>
      <c r="G708" s="12" t="s">
        <v>165</v>
      </c>
      <c r="H708" s="12" t="s">
        <v>205</v>
      </c>
      <c r="I708" s="12" t="s">
        <v>206</v>
      </c>
      <c r="J708" s="12" t="s">
        <v>379</v>
      </c>
      <c r="K708" s="13" t="s">
        <v>1035</v>
      </c>
      <c r="L708" t="s">
        <v>117</v>
      </c>
      <c r="M708">
        <v>2</v>
      </c>
      <c r="N708" t="s">
        <v>118</v>
      </c>
      <c r="O708" t="s">
        <v>119</v>
      </c>
      <c r="Q708" t="s">
        <v>381</v>
      </c>
      <c r="R708" s="14">
        <v>9.1</v>
      </c>
      <c r="S708" s="14">
        <v>23.4</v>
      </c>
      <c r="T708" s="14">
        <v>0</v>
      </c>
    </row>
    <row r="709" spans="1:20">
      <c r="A709" t="s">
        <v>113</v>
      </c>
      <c r="C709" t="s">
        <v>201</v>
      </c>
      <c r="D709" t="s">
        <v>121</v>
      </c>
      <c r="F709" s="12" t="s">
        <v>378</v>
      </c>
      <c r="G709" s="12" t="s">
        <v>165</v>
      </c>
      <c r="H709" s="12" t="s">
        <v>205</v>
      </c>
      <c r="I709" s="12" t="s">
        <v>206</v>
      </c>
      <c r="J709" s="12" t="s">
        <v>379</v>
      </c>
      <c r="K709" s="13" t="s">
        <v>1035</v>
      </c>
      <c r="L709" t="s">
        <v>117</v>
      </c>
      <c r="M709">
        <v>2</v>
      </c>
      <c r="N709" t="s">
        <v>118</v>
      </c>
      <c r="O709" t="s">
        <v>119</v>
      </c>
      <c r="Q709" t="s">
        <v>381</v>
      </c>
      <c r="R709" s="14">
        <v>11.3</v>
      </c>
      <c r="S709" s="14">
        <v>26.3</v>
      </c>
      <c r="T709" s="14">
        <v>0.1</v>
      </c>
    </row>
    <row r="710" spans="1:20">
      <c r="A710" t="s">
        <v>113</v>
      </c>
      <c r="C710" t="s">
        <v>201</v>
      </c>
      <c r="D710" t="s">
        <v>121</v>
      </c>
      <c r="F710" s="12" t="s">
        <v>378</v>
      </c>
      <c r="G710" s="12" t="s">
        <v>165</v>
      </c>
      <c r="H710" s="12" t="s">
        <v>205</v>
      </c>
      <c r="I710" s="12" t="s">
        <v>206</v>
      </c>
      <c r="J710" s="12" t="s">
        <v>379</v>
      </c>
      <c r="K710" s="13" t="s">
        <v>1035</v>
      </c>
      <c r="L710" t="s">
        <v>117</v>
      </c>
      <c r="M710">
        <v>2</v>
      </c>
      <c r="N710" t="s">
        <v>118</v>
      </c>
      <c r="O710" t="s">
        <v>119</v>
      </c>
      <c r="Q710" t="s">
        <v>381</v>
      </c>
      <c r="R710" s="14">
        <v>12.3</v>
      </c>
      <c r="S710" s="14">
        <v>23.1</v>
      </c>
      <c r="T710" s="14">
        <v>0</v>
      </c>
    </row>
    <row r="711" spans="1:20">
      <c r="A711" t="s">
        <v>113</v>
      </c>
      <c r="C711" t="s">
        <v>201</v>
      </c>
      <c r="D711" t="s">
        <v>121</v>
      </c>
      <c r="F711" s="12" t="s">
        <v>378</v>
      </c>
      <c r="G711" s="12" t="s">
        <v>165</v>
      </c>
      <c r="H711" s="12" t="s">
        <v>205</v>
      </c>
      <c r="I711" s="12" t="s">
        <v>206</v>
      </c>
      <c r="J711" s="12" t="s">
        <v>379</v>
      </c>
      <c r="K711" s="13" t="s">
        <v>1035</v>
      </c>
      <c r="L711" t="s">
        <v>117</v>
      </c>
      <c r="M711">
        <v>2</v>
      </c>
      <c r="N711" t="s">
        <v>118</v>
      </c>
      <c r="O711" t="s">
        <v>119</v>
      </c>
      <c r="Q711" t="s">
        <v>381</v>
      </c>
      <c r="R711" s="14">
        <v>8.6999999999999993</v>
      </c>
      <c r="S711" s="14">
        <v>22.4</v>
      </c>
      <c r="T711" s="14">
        <v>0.9</v>
      </c>
    </row>
    <row r="712" spans="1:20">
      <c r="A712" t="s">
        <v>113</v>
      </c>
      <c r="C712" t="s">
        <v>201</v>
      </c>
      <c r="D712" t="s">
        <v>121</v>
      </c>
      <c r="F712" s="12" t="s">
        <v>378</v>
      </c>
      <c r="G712" s="12" t="s">
        <v>165</v>
      </c>
      <c r="H712" s="12" t="s">
        <v>205</v>
      </c>
      <c r="I712" s="12" t="s">
        <v>206</v>
      </c>
      <c r="J712" s="12" t="s">
        <v>379</v>
      </c>
      <c r="K712" s="13" t="s">
        <v>1035</v>
      </c>
      <c r="L712" t="s">
        <v>117</v>
      </c>
      <c r="M712">
        <v>2</v>
      </c>
      <c r="N712" t="s">
        <v>118</v>
      </c>
      <c r="O712" t="s">
        <v>119</v>
      </c>
      <c r="Q712" t="s">
        <v>381</v>
      </c>
      <c r="R712" s="14">
        <v>12.2</v>
      </c>
      <c r="S712" s="14">
        <v>26.5</v>
      </c>
      <c r="T712" s="14">
        <v>0.2</v>
      </c>
    </row>
    <row r="713" spans="1:20">
      <c r="A713" t="s">
        <v>113</v>
      </c>
      <c r="C713" t="s">
        <v>201</v>
      </c>
      <c r="D713" t="s">
        <v>121</v>
      </c>
      <c r="F713" s="12" t="s">
        <v>378</v>
      </c>
      <c r="G713" s="12" t="s">
        <v>165</v>
      </c>
      <c r="H713" s="12" t="s">
        <v>205</v>
      </c>
      <c r="I713" s="12" t="s">
        <v>206</v>
      </c>
      <c r="J713" s="12" t="s">
        <v>379</v>
      </c>
      <c r="K713" s="13" t="s">
        <v>1035</v>
      </c>
      <c r="L713" t="s">
        <v>117</v>
      </c>
      <c r="M713">
        <v>2</v>
      </c>
      <c r="N713" t="s">
        <v>118</v>
      </c>
      <c r="O713" t="s">
        <v>119</v>
      </c>
      <c r="Q713" t="s">
        <v>381</v>
      </c>
      <c r="R713" s="14">
        <v>12.4</v>
      </c>
      <c r="S713" s="14">
        <v>25.2</v>
      </c>
      <c r="T713" s="14">
        <v>0.1</v>
      </c>
    </row>
    <row r="714" spans="1:20">
      <c r="A714" t="s">
        <v>113</v>
      </c>
      <c r="C714" t="s">
        <v>201</v>
      </c>
      <c r="D714" t="s">
        <v>121</v>
      </c>
      <c r="F714" s="12" t="s">
        <v>378</v>
      </c>
      <c r="G714" s="12" t="s">
        <v>165</v>
      </c>
      <c r="H714" s="12" t="s">
        <v>205</v>
      </c>
      <c r="I714" s="12" t="s">
        <v>206</v>
      </c>
      <c r="J714" s="12" t="s">
        <v>379</v>
      </c>
      <c r="K714" s="13" t="s">
        <v>1035</v>
      </c>
      <c r="L714" t="s">
        <v>117</v>
      </c>
      <c r="M714">
        <v>2</v>
      </c>
      <c r="N714" t="s">
        <v>118</v>
      </c>
      <c r="O714" t="s">
        <v>119</v>
      </c>
      <c r="Q714" t="s">
        <v>381</v>
      </c>
      <c r="R714" s="14">
        <v>16.399999999999999</v>
      </c>
      <c r="S714" s="14">
        <v>24.4</v>
      </c>
      <c r="T714" s="14">
        <v>0</v>
      </c>
    </row>
    <row r="715" spans="1:20">
      <c r="A715" t="s">
        <v>113</v>
      </c>
      <c r="C715" t="s">
        <v>201</v>
      </c>
      <c r="D715" t="s">
        <v>121</v>
      </c>
      <c r="F715" s="12" t="s">
        <v>378</v>
      </c>
      <c r="G715" s="12" t="s">
        <v>165</v>
      </c>
      <c r="H715" s="12" t="s">
        <v>205</v>
      </c>
      <c r="I715" s="12" t="s">
        <v>206</v>
      </c>
      <c r="J715" s="12" t="s">
        <v>379</v>
      </c>
      <c r="K715" s="13" t="s">
        <v>1035</v>
      </c>
      <c r="L715" t="s">
        <v>117</v>
      </c>
      <c r="M715">
        <v>2</v>
      </c>
      <c r="N715" t="s">
        <v>118</v>
      </c>
      <c r="O715" t="s">
        <v>119</v>
      </c>
      <c r="Q715" t="s">
        <v>381</v>
      </c>
      <c r="R715" s="14">
        <v>13.8</v>
      </c>
      <c r="S715" s="14">
        <v>24.1</v>
      </c>
      <c r="T715" s="14">
        <v>0</v>
      </c>
    </row>
    <row r="716" spans="1:20">
      <c r="A716" t="s">
        <v>113</v>
      </c>
      <c r="C716" t="s">
        <v>201</v>
      </c>
      <c r="D716" t="s">
        <v>121</v>
      </c>
      <c r="F716" s="12" t="s">
        <v>378</v>
      </c>
      <c r="G716" s="12" t="s">
        <v>165</v>
      </c>
      <c r="H716" s="12" t="s">
        <v>205</v>
      </c>
      <c r="I716" s="12" t="s">
        <v>206</v>
      </c>
      <c r="J716" s="12" t="s">
        <v>379</v>
      </c>
      <c r="K716" s="13" t="s">
        <v>1035</v>
      </c>
      <c r="L716" t="s">
        <v>117</v>
      </c>
      <c r="M716">
        <v>2</v>
      </c>
      <c r="N716" t="s">
        <v>118</v>
      </c>
      <c r="O716" t="s">
        <v>119</v>
      </c>
      <c r="Q716" t="s">
        <v>381</v>
      </c>
      <c r="R716" s="14">
        <v>12.4</v>
      </c>
      <c r="S716" s="14">
        <v>25.1</v>
      </c>
      <c r="T716" s="14">
        <v>0</v>
      </c>
    </row>
    <row r="717" spans="1:20">
      <c r="A717" t="s">
        <v>113</v>
      </c>
      <c r="C717" t="s">
        <v>201</v>
      </c>
      <c r="D717" t="s">
        <v>121</v>
      </c>
      <c r="F717" s="12" t="s">
        <v>1040</v>
      </c>
      <c r="G717" s="12" t="s">
        <v>165</v>
      </c>
      <c r="H717" t="s">
        <v>205</v>
      </c>
      <c r="I717" s="12" t="s">
        <v>1041</v>
      </c>
      <c r="J717" s="12" t="s">
        <v>1042</v>
      </c>
      <c r="K717" s="13" t="s">
        <v>1043</v>
      </c>
      <c r="L717" t="s">
        <v>117</v>
      </c>
      <c r="M717">
        <v>2</v>
      </c>
      <c r="N717" t="s">
        <v>118</v>
      </c>
      <c r="O717" t="s">
        <v>119</v>
      </c>
      <c r="Q717"/>
      <c r="R717" s="14">
        <v>4.7</v>
      </c>
      <c r="S717" s="14">
        <v>16.7</v>
      </c>
      <c r="T717" s="14">
        <v>0.9</v>
      </c>
    </row>
    <row r="718" spans="1:20">
      <c r="A718" t="s">
        <v>113</v>
      </c>
      <c r="C718" t="s">
        <v>201</v>
      </c>
      <c r="D718" t="s">
        <v>121</v>
      </c>
      <c r="F718" s="12" t="s">
        <v>1044</v>
      </c>
      <c r="G718" s="12" t="s">
        <v>165</v>
      </c>
      <c r="H718" s="12" t="s">
        <v>205</v>
      </c>
      <c r="I718" s="12" t="s">
        <v>860</v>
      </c>
      <c r="J718" s="12" t="s">
        <v>1045</v>
      </c>
      <c r="K718" s="13" t="s">
        <v>1043</v>
      </c>
      <c r="L718" t="s">
        <v>117</v>
      </c>
      <c r="M718">
        <v>2</v>
      </c>
      <c r="N718" t="s">
        <v>118</v>
      </c>
      <c r="O718" t="s">
        <v>119</v>
      </c>
      <c r="Q718" t="s">
        <v>863</v>
      </c>
      <c r="R718" s="14">
        <v>21.9</v>
      </c>
      <c r="S718" s="14">
        <v>10.199999999999999</v>
      </c>
      <c r="T718" s="14">
        <v>0.8</v>
      </c>
    </row>
    <row r="719" spans="1:20">
      <c r="A719" t="s">
        <v>113</v>
      </c>
      <c r="C719" t="s">
        <v>201</v>
      </c>
      <c r="D719" t="s">
        <v>121</v>
      </c>
      <c r="F719" s="12" t="s">
        <v>1046</v>
      </c>
      <c r="G719" s="12" t="s">
        <v>165</v>
      </c>
      <c r="H719" s="12" t="s">
        <v>205</v>
      </c>
      <c r="I719" s="12" t="s">
        <v>860</v>
      </c>
      <c r="J719" s="12" t="s">
        <v>1047</v>
      </c>
      <c r="K719" s="13" t="s">
        <v>1043</v>
      </c>
      <c r="L719" t="s">
        <v>117</v>
      </c>
      <c r="M719">
        <v>2</v>
      </c>
      <c r="N719" t="s">
        <v>118</v>
      </c>
      <c r="O719" t="s">
        <v>119</v>
      </c>
      <c r="Q719" t="s">
        <v>863</v>
      </c>
      <c r="R719" s="14">
        <v>3</v>
      </c>
      <c r="S719" s="14">
        <v>13</v>
      </c>
      <c r="T719" s="14">
        <v>0.9</v>
      </c>
    </row>
    <row r="720" spans="1:20">
      <c r="A720" t="s">
        <v>113</v>
      </c>
      <c r="C720" t="s">
        <v>201</v>
      </c>
      <c r="D720" t="s">
        <v>121</v>
      </c>
      <c r="F720" s="12" t="s">
        <v>1048</v>
      </c>
      <c r="G720" s="12" t="s">
        <v>165</v>
      </c>
      <c r="H720" s="12" t="s">
        <v>205</v>
      </c>
      <c r="I720" s="12" t="s">
        <v>206</v>
      </c>
      <c r="J720" s="12" t="s">
        <v>1049</v>
      </c>
      <c r="K720" s="13" t="s">
        <v>1043</v>
      </c>
      <c r="L720" t="s">
        <v>117</v>
      </c>
      <c r="M720">
        <v>2</v>
      </c>
      <c r="N720" t="s">
        <v>118</v>
      </c>
      <c r="O720" t="s">
        <v>119</v>
      </c>
      <c r="Q720" t="s">
        <v>1050</v>
      </c>
      <c r="R720" s="14">
        <v>9.6999999999999993</v>
      </c>
      <c r="S720" s="14">
        <v>19.2</v>
      </c>
      <c r="T720" s="14">
        <v>2.2999999999999998</v>
      </c>
    </row>
    <row r="721" spans="1:20">
      <c r="A721" t="s">
        <v>113</v>
      </c>
      <c r="C721" t="s">
        <v>201</v>
      </c>
      <c r="D721" t="s">
        <v>121</v>
      </c>
      <c r="F721" s="12" t="s">
        <v>1367</v>
      </c>
      <c r="G721" s="12" t="s">
        <v>165</v>
      </c>
      <c r="H721" s="12" t="s">
        <v>205</v>
      </c>
      <c r="I721" s="12" t="s">
        <v>206</v>
      </c>
      <c r="J721" s="12" t="s">
        <v>1368</v>
      </c>
      <c r="K721" s="13" t="s">
        <v>1369</v>
      </c>
      <c r="L721" t="s">
        <v>117</v>
      </c>
      <c r="M721">
        <v>2</v>
      </c>
      <c r="N721" t="s">
        <v>118</v>
      </c>
      <c r="O721" t="s">
        <v>119</v>
      </c>
      <c r="Q721" t="s">
        <v>1370</v>
      </c>
      <c r="R721" s="14">
        <v>12</v>
      </c>
      <c r="S721" s="14">
        <v>14.9</v>
      </c>
      <c r="T721" s="14">
        <v>1.3</v>
      </c>
    </row>
    <row r="722" spans="1:20">
      <c r="A722" t="s">
        <v>113</v>
      </c>
      <c r="C722" t="s">
        <v>201</v>
      </c>
      <c r="D722" t="s">
        <v>121</v>
      </c>
      <c r="F722" s="12" t="s">
        <v>1371</v>
      </c>
      <c r="G722" s="12" t="s">
        <v>165</v>
      </c>
      <c r="H722" s="12" t="s">
        <v>205</v>
      </c>
      <c r="I722" s="12" t="s">
        <v>206</v>
      </c>
      <c r="J722" s="12" t="s">
        <v>906</v>
      </c>
      <c r="K722" s="13" t="s">
        <v>1369</v>
      </c>
      <c r="L722" t="s">
        <v>117</v>
      </c>
      <c r="M722">
        <v>2</v>
      </c>
      <c r="N722" t="s">
        <v>118</v>
      </c>
      <c r="O722" t="s">
        <v>119</v>
      </c>
      <c r="Q722" t="s">
        <v>908</v>
      </c>
      <c r="R722" s="14">
        <v>14</v>
      </c>
      <c r="S722" s="14">
        <v>9.9</v>
      </c>
      <c r="T722" s="14">
        <v>0.4</v>
      </c>
    </row>
    <row r="723" spans="1:20">
      <c r="A723" t="s">
        <v>113</v>
      </c>
      <c r="C723" t="s">
        <v>873</v>
      </c>
      <c r="D723" t="s">
        <v>121</v>
      </c>
      <c r="F723" s="12" t="s">
        <v>1400</v>
      </c>
      <c r="G723" s="12" t="s">
        <v>165</v>
      </c>
      <c r="H723" s="12" t="s">
        <v>205</v>
      </c>
      <c r="I723" s="12" t="s">
        <v>881</v>
      </c>
      <c r="J723" s="12" t="s">
        <v>882</v>
      </c>
      <c r="K723" s="13" t="s">
        <v>1401</v>
      </c>
      <c r="L723" t="s">
        <v>117</v>
      </c>
      <c r="M723">
        <v>2</v>
      </c>
      <c r="N723" t="s">
        <v>118</v>
      </c>
      <c r="O723" t="s">
        <v>119</v>
      </c>
      <c r="Q723" t="s">
        <v>883</v>
      </c>
      <c r="R723" s="14">
        <v>9.5</v>
      </c>
      <c r="S723" s="14">
        <v>15</v>
      </c>
      <c r="T723" s="14">
        <v>0.5</v>
      </c>
    </row>
    <row r="724" spans="1:20">
      <c r="A724" t="s">
        <v>113</v>
      </c>
      <c r="C724" t="s">
        <v>873</v>
      </c>
      <c r="D724" t="s">
        <v>121</v>
      </c>
      <c r="F724" s="12" t="s">
        <v>951</v>
      </c>
      <c r="G724" s="12" t="s">
        <v>165</v>
      </c>
      <c r="H724" s="12" t="s">
        <v>205</v>
      </c>
      <c r="I724" s="12" t="s">
        <v>881</v>
      </c>
      <c r="J724" s="12" t="s">
        <v>882</v>
      </c>
      <c r="K724" s="13" t="s">
        <v>1401</v>
      </c>
      <c r="L724" t="s">
        <v>117</v>
      </c>
      <c r="M724">
        <v>2</v>
      </c>
      <c r="N724" t="s">
        <v>118</v>
      </c>
      <c r="O724" t="s">
        <v>119</v>
      </c>
      <c r="Q724" t="s">
        <v>883</v>
      </c>
      <c r="R724" s="14">
        <v>32</v>
      </c>
      <c r="S724" s="14">
        <v>13.5</v>
      </c>
      <c r="T724" s="14">
        <v>2</v>
      </c>
    </row>
    <row r="725" spans="1:20">
      <c r="A725" t="s">
        <v>113</v>
      </c>
      <c r="C725" t="s">
        <v>873</v>
      </c>
      <c r="D725" t="s">
        <v>121</v>
      </c>
      <c r="F725" s="12" t="s">
        <v>951</v>
      </c>
      <c r="G725" s="12" t="s">
        <v>165</v>
      </c>
      <c r="H725" s="12" t="s">
        <v>205</v>
      </c>
      <c r="I725" s="12" t="s">
        <v>881</v>
      </c>
      <c r="J725" s="12" t="s">
        <v>882</v>
      </c>
      <c r="K725" s="13" t="s">
        <v>1401</v>
      </c>
      <c r="L725" t="s">
        <v>117</v>
      </c>
      <c r="M725">
        <v>2</v>
      </c>
      <c r="N725" t="s">
        <v>118</v>
      </c>
      <c r="O725" t="s">
        <v>119</v>
      </c>
      <c r="Q725" t="s">
        <v>883</v>
      </c>
      <c r="R725" s="14">
        <v>33.5</v>
      </c>
      <c r="S725" s="14">
        <v>11.5</v>
      </c>
      <c r="T725" s="14">
        <v>1</v>
      </c>
    </row>
    <row r="726" spans="1:20">
      <c r="A726" t="s">
        <v>113</v>
      </c>
      <c r="C726" t="s">
        <v>873</v>
      </c>
      <c r="D726" t="s">
        <v>121</v>
      </c>
      <c r="F726" s="12" t="s">
        <v>1402</v>
      </c>
      <c r="G726" s="12" t="s">
        <v>165</v>
      </c>
      <c r="H726" s="12" t="s">
        <v>205</v>
      </c>
      <c r="I726" s="12" t="s">
        <v>881</v>
      </c>
      <c r="J726" s="12" t="s">
        <v>882</v>
      </c>
      <c r="K726" s="13" t="s">
        <v>1401</v>
      </c>
      <c r="L726" t="s">
        <v>117</v>
      </c>
      <c r="M726">
        <v>2</v>
      </c>
      <c r="N726" t="s">
        <v>118</v>
      </c>
      <c r="O726" t="s">
        <v>119</v>
      </c>
      <c r="Q726" t="s">
        <v>883</v>
      </c>
      <c r="R726" s="14">
        <v>0</v>
      </c>
      <c r="S726" s="14">
        <v>5</v>
      </c>
      <c r="T726" s="14">
        <v>1</v>
      </c>
    </row>
    <row r="727" spans="1:20">
      <c r="A727" t="s">
        <v>113</v>
      </c>
      <c r="C727" t="s">
        <v>873</v>
      </c>
      <c r="D727" t="s">
        <v>121</v>
      </c>
      <c r="F727" s="12" t="s">
        <v>1402</v>
      </c>
      <c r="G727" s="12" t="s">
        <v>165</v>
      </c>
      <c r="H727" s="12" t="s">
        <v>205</v>
      </c>
      <c r="I727" s="12" t="s">
        <v>881</v>
      </c>
      <c r="J727" s="12" t="s">
        <v>882</v>
      </c>
      <c r="K727" s="13" t="s">
        <v>1401</v>
      </c>
      <c r="L727" t="s">
        <v>117</v>
      </c>
      <c r="M727">
        <v>2</v>
      </c>
      <c r="N727" t="s">
        <v>118</v>
      </c>
      <c r="O727" t="s">
        <v>119</v>
      </c>
      <c r="Q727" t="s">
        <v>883</v>
      </c>
      <c r="R727" s="14">
        <v>2</v>
      </c>
      <c r="S727" s="14">
        <v>6</v>
      </c>
      <c r="T727" s="14">
        <v>1</v>
      </c>
    </row>
    <row r="728" spans="1:20">
      <c r="A728" t="s">
        <v>113</v>
      </c>
      <c r="C728" t="s">
        <v>873</v>
      </c>
      <c r="D728" t="s">
        <v>121</v>
      </c>
      <c r="F728" s="12" t="s">
        <v>1402</v>
      </c>
      <c r="G728" s="12" t="s">
        <v>165</v>
      </c>
      <c r="H728" s="12" t="s">
        <v>205</v>
      </c>
      <c r="I728" s="12" t="s">
        <v>881</v>
      </c>
      <c r="J728" s="12" t="s">
        <v>882</v>
      </c>
      <c r="K728" s="13" t="s">
        <v>1401</v>
      </c>
      <c r="L728" t="s">
        <v>117</v>
      </c>
      <c r="M728">
        <v>2</v>
      </c>
      <c r="N728" t="s">
        <v>118</v>
      </c>
      <c r="O728" t="s">
        <v>119</v>
      </c>
      <c r="Q728" t="s">
        <v>883</v>
      </c>
      <c r="R728" s="14">
        <v>3</v>
      </c>
      <c r="S728" s="14">
        <v>6</v>
      </c>
      <c r="T728" s="14">
        <v>1</v>
      </c>
    </row>
    <row r="729" spans="1:20">
      <c r="A729" t="s">
        <v>113</v>
      </c>
      <c r="C729" t="s">
        <v>873</v>
      </c>
      <c r="D729" t="s">
        <v>121</v>
      </c>
      <c r="F729" s="12" t="s">
        <v>1402</v>
      </c>
      <c r="G729" s="12" t="s">
        <v>165</v>
      </c>
      <c r="H729" s="12" t="s">
        <v>205</v>
      </c>
      <c r="I729" s="12" t="s">
        <v>881</v>
      </c>
      <c r="J729" s="12" t="s">
        <v>882</v>
      </c>
      <c r="K729" s="13" t="s">
        <v>1401</v>
      </c>
      <c r="L729" t="s">
        <v>117</v>
      </c>
      <c r="M729">
        <v>2</v>
      </c>
      <c r="N729" t="s">
        <v>118</v>
      </c>
      <c r="O729" t="s">
        <v>119</v>
      </c>
      <c r="Q729" t="s">
        <v>883</v>
      </c>
      <c r="R729" s="14">
        <v>7.5</v>
      </c>
      <c r="S729" s="14">
        <v>17.5</v>
      </c>
      <c r="T729" s="14">
        <v>2</v>
      </c>
    </row>
    <row r="730" spans="1:20">
      <c r="A730" t="s">
        <v>113</v>
      </c>
      <c r="C730" t="s">
        <v>873</v>
      </c>
      <c r="D730" t="s">
        <v>121</v>
      </c>
      <c r="F730" s="12" t="s">
        <v>1402</v>
      </c>
      <c r="G730" s="12" t="s">
        <v>165</v>
      </c>
      <c r="H730" s="12" t="s">
        <v>205</v>
      </c>
      <c r="I730" s="12" t="s">
        <v>881</v>
      </c>
      <c r="J730" s="12" t="s">
        <v>882</v>
      </c>
      <c r="K730" s="13" t="s">
        <v>1401</v>
      </c>
      <c r="L730" t="s">
        <v>117</v>
      </c>
      <c r="M730">
        <v>2</v>
      </c>
      <c r="N730" t="s">
        <v>118</v>
      </c>
      <c r="O730" t="s">
        <v>119</v>
      </c>
      <c r="Q730" t="s">
        <v>883</v>
      </c>
      <c r="R730" s="14">
        <v>5</v>
      </c>
      <c r="S730" s="14">
        <v>17</v>
      </c>
      <c r="T730" s="14">
        <v>1</v>
      </c>
    </row>
    <row r="731" spans="1:20">
      <c r="A731" t="s">
        <v>113</v>
      </c>
      <c r="C731" t="s">
        <v>873</v>
      </c>
      <c r="D731" t="s">
        <v>121</v>
      </c>
      <c r="F731" s="12" t="s">
        <v>1402</v>
      </c>
      <c r="G731" s="12" t="s">
        <v>165</v>
      </c>
      <c r="H731" s="12" t="s">
        <v>205</v>
      </c>
      <c r="I731" s="12" t="s">
        <v>881</v>
      </c>
      <c r="J731" s="12" t="s">
        <v>882</v>
      </c>
      <c r="K731" s="13" t="s">
        <v>1401</v>
      </c>
      <c r="L731" t="s">
        <v>117</v>
      </c>
      <c r="M731">
        <v>2</v>
      </c>
      <c r="N731" t="s">
        <v>118</v>
      </c>
      <c r="O731" t="s">
        <v>119</v>
      </c>
      <c r="Q731" t="s">
        <v>883</v>
      </c>
      <c r="R731" s="14">
        <v>5.5</v>
      </c>
      <c r="S731" s="14">
        <v>16</v>
      </c>
      <c r="T731" s="14">
        <v>1</v>
      </c>
    </row>
    <row r="732" spans="1:20">
      <c r="A732" t="s">
        <v>113</v>
      </c>
      <c r="C732" t="s">
        <v>873</v>
      </c>
      <c r="D732" t="s">
        <v>121</v>
      </c>
      <c r="F732" s="12" t="s">
        <v>1403</v>
      </c>
      <c r="G732" s="12" t="s">
        <v>165</v>
      </c>
      <c r="H732" s="12" t="s">
        <v>205</v>
      </c>
      <c r="I732" s="12" t="s">
        <v>881</v>
      </c>
      <c r="J732" s="12" t="s">
        <v>882</v>
      </c>
      <c r="K732" s="13" t="s">
        <v>1401</v>
      </c>
      <c r="L732" t="s">
        <v>117</v>
      </c>
      <c r="M732">
        <v>2</v>
      </c>
      <c r="N732" t="s">
        <v>118</v>
      </c>
      <c r="O732" t="s">
        <v>119</v>
      </c>
      <c r="Q732" t="s">
        <v>883</v>
      </c>
      <c r="R732" s="14">
        <v>10.5</v>
      </c>
      <c r="S732" s="14">
        <v>14.5</v>
      </c>
      <c r="T732" s="14">
        <v>0.5</v>
      </c>
    </row>
    <row r="733" spans="1:20">
      <c r="A733" t="s">
        <v>113</v>
      </c>
      <c r="C733" t="s">
        <v>873</v>
      </c>
      <c r="D733" t="s">
        <v>121</v>
      </c>
      <c r="F733" s="12" t="s">
        <v>1403</v>
      </c>
      <c r="G733" s="12" t="s">
        <v>165</v>
      </c>
      <c r="H733" s="12" t="s">
        <v>205</v>
      </c>
      <c r="I733" s="12" t="s">
        <v>881</v>
      </c>
      <c r="J733" s="12" t="s">
        <v>882</v>
      </c>
      <c r="K733" s="13" t="s">
        <v>1401</v>
      </c>
      <c r="L733" t="s">
        <v>117</v>
      </c>
      <c r="M733">
        <v>2</v>
      </c>
      <c r="N733" t="s">
        <v>118</v>
      </c>
      <c r="O733" t="s">
        <v>119</v>
      </c>
      <c r="Q733" t="s">
        <v>883</v>
      </c>
      <c r="R733" s="14">
        <v>8.5</v>
      </c>
      <c r="S733" s="14">
        <v>15</v>
      </c>
      <c r="T733" s="14">
        <v>0.5</v>
      </c>
    </row>
    <row r="734" spans="1:20">
      <c r="A734" t="s">
        <v>113</v>
      </c>
      <c r="C734" t="s">
        <v>873</v>
      </c>
      <c r="D734" t="s">
        <v>121</v>
      </c>
      <c r="F734" s="12" t="s">
        <v>1404</v>
      </c>
      <c r="G734" s="12" t="s">
        <v>165</v>
      </c>
      <c r="H734" s="12" t="s">
        <v>205</v>
      </c>
      <c r="I734" s="12" t="s">
        <v>881</v>
      </c>
      <c r="J734" s="12" t="s">
        <v>882</v>
      </c>
      <c r="K734" s="13" t="s">
        <v>1401</v>
      </c>
      <c r="L734" t="s">
        <v>117</v>
      </c>
      <c r="M734">
        <v>2</v>
      </c>
      <c r="N734" t="s">
        <v>118</v>
      </c>
      <c r="O734" t="s">
        <v>119</v>
      </c>
      <c r="Q734" t="s">
        <v>883</v>
      </c>
      <c r="R734" s="14">
        <v>8.5</v>
      </c>
      <c r="S734" s="14">
        <v>14</v>
      </c>
      <c r="T734" s="14">
        <v>1</v>
      </c>
    </row>
    <row r="735" spans="1:20">
      <c r="A735" t="s">
        <v>113</v>
      </c>
      <c r="C735" t="s">
        <v>873</v>
      </c>
      <c r="D735" t="s">
        <v>121</v>
      </c>
      <c r="F735" s="12" t="s">
        <v>1404</v>
      </c>
      <c r="G735" s="12" t="s">
        <v>165</v>
      </c>
      <c r="H735" s="12" t="s">
        <v>205</v>
      </c>
      <c r="I735" s="12" t="s">
        <v>881</v>
      </c>
      <c r="J735" s="12" t="s">
        <v>882</v>
      </c>
      <c r="K735" s="13" t="s">
        <v>1401</v>
      </c>
      <c r="L735" t="s">
        <v>117</v>
      </c>
      <c r="M735">
        <v>2</v>
      </c>
      <c r="N735" t="s">
        <v>118</v>
      </c>
      <c r="O735" t="s">
        <v>119</v>
      </c>
      <c r="Q735" t="s">
        <v>883</v>
      </c>
      <c r="R735" s="14">
        <v>7</v>
      </c>
      <c r="S735" s="14">
        <v>15</v>
      </c>
      <c r="T735" s="14">
        <v>1</v>
      </c>
    </row>
    <row r="736" spans="1:20">
      <c r="A736" t="s">
        <v>113</v>
      </c>
      <c r="C736" t="s">
        <v>873</v>
      </c>
      <c r="D736" t="s">
        <v>121</v>
      </c>
      <c r="F736" s="12" t="s">
        <v>1404</v>
      </c>
      <c r="G736" s="12" t="s">
        <v>165</v>
      </c>
      <c r="H736" s="12" t="s">
        <v>205</v>
      </c>
      <c r="I736" s="12" t="s">
        <v>881</v>
      </c>
      <c r="J736" s="12" t="s">
        <v>882</v>
      </c>
      <c r="K736" s="13" t="s">
        <v>1401</v>
      </c>
      <c r="L736" t="s">
        <v>117</v>
      </c>
      <c r="M736">
        <v>2</v>
      </c>
      <c r="N736" t="s">
        <v>118</v>
      </c>
      <c r="O736" t="s">
        <v>119</v>
      </c>
      <c r="Q736" t="s">
        <v>883</v>
      </c>
      <c r="R736" s="14">
        <v>7.5</v>
      </c>
      <c r="S736" s="14">
        <v>17</v>
      </c>
      <c r="T736" s="14">
        <v>1.5</v>
      </c>
    </row>
    <row r="737" spans="1:20">
      <c r="A737" t="s">
        <v>113</v>
      </c>
      <c r="C737" t="s">
        <v>201</v>
      </c>
      <c r="D737" t="s">
        <v>121</v>
      </c>
      <c r="F737" s="12" t="s">
        <v>1470</v>
      </c>
      <c r="G737" s="12" t="s">
        <v>165</v>
      </c>
      <c r="H737" s="12" t="s">
        <v>205</v>
      </c>
      <c r="I737" s="12" t="s">
        <v>206</v>
      </c>
      <c r="J737" s="12" t="s">
        <v>1471</v>
      </c>
      <c r="K737" s="13" t="s">
        <v>1472</v>
      </c>
      <c r="L737" t="s">
        <v>117</v>
      </c>
      <c r="M737">
        <v>2</v>
      </c>
      <c r="N737" t="s">
        <v>118</v>
      </c>
      <c r="O737" t="s">
        <v>119</v>
      </c>
      <c r="Q737" t="s">
        <v>1473</v>
      </c>
      <c r="R737" s="14">
        <v>2.6</v>
      </c>
      <c r="S737" s="14">
        <v>14.1</v>
      </c>
      <c r="T737" s="14">
        <v>0.3</v>
      </c>
    </row>
    <row r="738" spans="1:20">
      <c r="A738" t="s">
        <v>113</v>
      </c>
      <c r="C738" t="s">
        <v>201</v>
      </c>
      <c r="D738" t="s">
        <v>121</v>
      </c>
      <c r="F738" s="12" t="s">
        <v>1474</v>
      </c>
      <c r="G738" s="12" t="s">
        <v>165</v>
      </c>
      <c r="H738" s="12" t="s">
        <v>205</v>
      </c>
      <c r="I738" s="12" t="s">
        <v>1475</v>
      </c>
      <c r="J738" s="12" t="s">
        <v>1476</v>
      </c>
      <c r="K738" s="13" t="s">
        <v>1472</v>
      </c>
      <c r="L738" t="s">
        <v>117</v>
      </c>
      <c r="M738">
        <v>2</v>
      </c>
      <c r="N738" t="s">
        <v>118</v>
      </c>
      <c r="O738" t="s">
        <v>119</v>
      </c>
      <c r="Q738" t="s">
        <v>1477</v>
      </c>
      <c r="R738" s="14">
        <v>6</v>
      </c>
      <c r="S738" s="14">
        <v>11.8</v>
      </c>
      <c r="T738" s="14">
        <v>0.3</v>
      </c>
    </row>
    <row r="739" spans="1:20">
      <c r="A739" t="s">
        <v>113</v>
      </c>
      <c r="C739" t="s">
        <v>201</v>
      </c>
      <c r="D739" t="s">
        <v>121</v>
      </c>
      <c r="F739" s="12" t="s">
        <v>1478</v>
      </c>
      <c r="G739" s="12" t="s">
        <v>165</v>
      </c>
      <c r="H739" s="12" t="s">
        <v>205</v>
      </c>
      <c r="I739" s="12" t="s">
        <v>206</v>
      </c>
      <c r="J739" s="12" t="s">
        <v>210</v>
      </c>
      <c r="K739" s="13" t="s">
        <v>1472</v>
      </c>
      <c r="L739" t="s">
        <v>117</v>
      </c>
      <c r="M739">
        <v>2</v>
      </c>
      <c r="N739" t="s">
        <v>118</v>
      </c>
      <c r="O739" t="s">
        <v>119</v>
      </c>
      <c r="Q739" t="s">
        <v>1479</v>
      </c>
      <c r="R739" s="14">
        <v>6.4</v>
      </c>
      <c r="S739" s="14">
        <v>13.4</v>
      </c>
      <c r="T739" s="14">
        <v>0.3</v>
      </c>
    </row>
    <row r="740" spans="1:20">
      <c r="A740" t="s">
        <v>113</v>
      </c>
      <c r="C740" t="s">
        <v>201</v>
      </c>
      <c r="D740" t="s">
        <v>121</v>
      </c>
      <c r="F740" s="12" t="s">
        <v>1539</v>
      </c>
      <c r="G740" s="12" t="s">
        <v>165</v>
      </c>
      <c r="H740" t="s">
        <v>205</v>
      </c>
      <c r="I740" s="12" t="s">
        <v>860</v>
      </c>
      <c r="J740" s="12" t="s">
        <v>869</v>
      </c>
      <c r="K740" s="13" t="s">
        <v>1538</v>
      </c>
      <c r="L740" t="s">
        <v>117</v>
      </c>
      <c r="M740">
        <v>2</v>
      </c>
      <c r="N740" t="s">
        <v>118</v>
      </c>
      <c r="O740" t="s">
        <v>119</v>
      </c>
      <c r="Q740" t="s">
        <v>863</v>
      </c>
      <c r="R740" s="14">
        <v>7</v>
      </c>
      <c r="S740" s="14">
        <v>9.1999999999999993</v>
      </c>
      <c r="T740" s="14">
        <v>0.4</v>
      </c>
    </row>
    <row r="741" spans="1:20">
      <c r="A741" t="s">
        <v>113</v>
      </c>
      <c r="C741" t="s">
        <v>201</v>
      </c>
      <c r="D741" t="s">
        <v>121</v>
      </c>
      <c r="F741" s="12" t="s">
        <v>1540</v>
      </c>
      <c r="G741" s="12" t="s">
        <v>165</v>
      </c>
      <c r="H741" t="s">
        <v>205</v>
      </c>
      <c r="I741" s="12" t="s">
        <v>1541</v>
      </c>
      <c r="J741" s="12" t="s">
        <v>1542</v>
      </c>
      <c r="K741" s="13" t="s">
        <v>1538</v>
      </c>
      <c r="L741" t="s">
        <v>117</v>
      </c>
      <c r="M741">
        <v>2</v>
      </c>
      <c r="N741" t="s">
        <v>118</v>
      </c>
      <c r="O741" t="s">
        <v>119</v>
      </c>
      <c r="Q741" t="s">
        <v>863</v>
      </c>
      <c r="R741" s="14">
        <v>11.4</v>
      </c>
      <c r="S741" s="14">
        <v>25.6</v>
      </c>
      <c r="T741" s="14">
        <v>0</v>
      </c>
    </row>
    <row r="742" spans="1:20">
      <c r="A742" t="s">
        <v>113</v>
      </c>
      <c r="C742" t="s">
        <v>201</v>
      </c>
      <c r="D742" t="s">
        <v>121</v>
      </c>
      <c r="F742" s="12" t="s">
        <v>1540</v>
      </c>
      <c r="G742" s="12" t="s">
        <v>165</v>
      </c>
      <c r="H742" t="s">
        <v>205</v>
      </c>
      <c r="I742" s="12" t="s">
        <v>1541</v>
      </c>
      <c r="J742" s="12" t="s">
        <v>1542</v>
      </c>
      <c r="K742" s="13" t="s">
        <v>1538</v>
      </c>
      <c r="L742" t="s">
        <v>117</v>
      </c>
      <c r="M742">
        <v>2</v>
      </c>
      <c r="N742" t="s">
        <v>118</v>
      </c>
      <c r="O742" t="s">
        <v>119</v>
      </c>
      <c r="Q742" t="s">
        <v>863</v>
      </c>
      <c r="R742" s="14">
        <v>8.6</v>
      </c>
      <c r="S742" s="14">
        <v>25.6</v>
      </c>
      <c r="T742" s="14">
        <v>0</v>
      </c>
    </row>
    <row r="743" spans="1:20">
      <c r="A743" t="s">
        <v>113</v>
      </c>
      <c r="C743" t="s">
        <v>201</v>
      </c>
      <c r="D743" t="s">
        <v>121</v>
      </c>
      <c r="F743" s="12" t="s">
        <v>1543</v>
      </c>
      <c r="G743" s="12" t="s">
        <v>165</v>
      </c>
      <c r="H743" s="12" t="s">
        <v>205</v>
      </c>
      <c r="I743" s="12" t="s">
        <v>206</v>
      </c>
      <c r="J743" s="12" t="s">
        <v>1544</v>
      </c>
      <c r="K743" s="13" t="s">
        <v>1538</v>
      </c>
      <c r="L743" t="s">
        <v>117</v>
      </c>
      <c r="M743">
        <v>2</v>
      </c>
      <c r="N743" t="s">
        <v>118</v>
      </c>
      <c r="O743" t="s">
        <v>119</v>
      </c>
      <c r="Q743" t="s">
        <v>203</v>
      </c>
      <c r="R743" s="14">
        <v>15.3</v>
      </c>
      <c r="S743" s="14">
        <v>27.2</v>
      </c>
      <c r="T743" s="14">
        <v>0</v>
      </c>
    </row>
    <row r="744" spans="1:20">
      <c r="A744" t="s">
        <v>113</v>
      </c>
      <c r="C744" t="s">
        <v>201</v>
      </c>
      <c r="D744" t="s">
        <v>121</v>
      </c>
      <c r="F744" s="12" t="s">
        <v>857</v>
      </c>
      <c r="G744" s="12" t="s">
        <v>165</v>
      </c>
      <c r="H744" s="12" t="s">
        <v>205</v>
      </c>
      <c r="I744" s="12" t="s">
        <v>206</v>
      </c>
      <c r="J744" s="12" t="s">
        <v>858</v>
      </c>
      <c r="K744" s="13" t="s">
        <v>1538</v>
      </c>
      <c r="L744" t="s">
        <v>117</v>
      </c>
      <c r="M744">
        <v>2</v>
      </c>
      <c r="N744" t="s">
        <v>118</v>
      </c>
      <c r="O744" t="s">
        <v>119</v>
      </c>
      <c r="Q744" t="s">
        <v>1545</v>
      </c>
      <c r="R744" s="14">
        <v>16.899999999999999</v>
      </c>
      <c r="S744" s="14">
        <v>20.5</v>
      </c>
      <c r="T744" s="14">
        <v>0</v>
      </c>
    </row>
    <row r="745" spans="1:20">
      <c r="A745" t="s">
        <v>113</v>
      </c>
      <c r="C745" t="s">
        <v>201</v>
      </c>
      <c r="D745" t="s">
        <v>121</v>
      </c>
      <c r="F745" s="12" t="s">
        <v>1546</v>
      </c>
      <c r="G745" s="12" t="s">
        <v>165</v>
      </c>
      <c r="H745" s="12" t="s">
        <v>205</v>
      </c>
      <c r="I745" s="12" t="s">
        <v>206</v>
      </c>
      <c r="J745" s="12" t="s">
        <v>1547</v>
      </c>
      <c r="K745" s="13" t="s">
        <v>1538</v>
      </c>
      <c r="L745" t="s">
        <v>117</v>
      </c>
      <c r="M745">
        <v>2</v>
      </c>
      <c r="N745" t="s">
        <v>118</v>
      </c>
      <c r="O745" t="s">
        <v>119</v>
      </c>
      <c r="Q745" t="s">
        <v>203</v>
      </c>
      <c r="R745" s="14">
        <v>16.5</v>
      </c>
      <c r="S745" s="14">
        <v>25.9</v>
      </c>
      <c r="T745" s="14">
        <v>0</v>
      </c>
    </row>
    <row r="746" spans="1:20">
      <c r="A746" t="s">
        <v>113</v>
      </c>
      <c r="C746" t="s">
        <v>201</v>
      </c>
      <c r="D746" t="s">
        <v>121</v>
      </c>
      <c r="F746" s="12" t="s">
        <v>1548</v>
      </c>
      <c r="G746" s="12" t="s">
        <v>165</v>
      </c>
      <c r="H746" s="12" t="s">
        <v>205</v>
      </c>
      <c r="I746" s="12" t="s">
        <v>206</v>
      </c>
      <c r="J746" s="12" t="s">
        <v>1547</v>
      </c>
      <c r="K746" s="13" t="s">
        <v>1538</v>
      </c>
      <c r="L746" t="s">
        <v>117</v>
      </c>
      <c r="M746">
        <v>2</v>
      </c>
      <c r="N746" t="s">
        <v>118</v>
      </c>
      <c r="O746" t="s">
        <v>119</v>
      </c>
      <c r="Q746" t="s">
        <v>203</v>
      </c>
      <c r="R746" s="14">
        <v>10</v>
      </c>
      <c r="S746" s="14">
        <v>20.2</v>
      </c>
      <c r="T746" s="14">
        <v>0</v>
      </c>
    </row>
    <row r="747" spans="1:20">
      <c r="A747" t="s">
        <v>113</v>
      </c>
      <c r="C747" t="s">
        <v>201</v>
      </c>
      <c r="D747" t="s">
        <v>121</v>
      </c>
      <c r="F747" s="12" t="s">
        <v>1549</v>
      </c>
      <c r="G747" s="12" t="s">
        <v>165</v>
      </c>
      <c r="H747" s="12" t="s">
        <v>205</v>
      </c>
      <c r="I747" s="12" t="s">
        <v>206</v>
      </c>
      <c r="J747" s="12" t="s">
        <v>1547</v>
      </c>
      <c r="K747" s="13" t="s">
        <v>1538</v>
      </c>
      <c r="L747" t="s">
        <v>117</v>
      </c>
      <c r="M747">
        <v>2</v>
      </c>
      <c r="N747" t="s">
        <v>118</v>
      </c>
      <c r="O747" t="s">
        <v>119</v>
      </c>
      <c r="Q747" t="s">
        <v>203</v>
      </c>
      <c r="R747" s="14">
        <v>17.2</v>
      </c>
      <c r="S747" s="14">
        <v>26.1</v>
      </c>
      <c r="T747" s="14">
        <v>0</v>
      </c>
    </row>
    <row r="748" spans="1:20">
      <c r="A748" t="s">
        <v>113</v>
      </c>
      <c r="C748" t="s">
        <v>201</v>
      </c>
      <c r="D748" t="s">
        <v>121</v>
      </c>
      <c r="F748" s="12" t="s">
        <v>1550</v>
      </c>
      <c r="G748" s="12" t="s">
        <v>165</v>
      </c>
      <c r="H748" s="12" t="s">
        <v>205</v>
      </c>
      <c r="I748" s="12" t="s">
        <v>860</v>
      </c>
      <c r="J748" s="12" t="s">
        <v>1551</v>
      </c>
      <c r="K748" s="13" t="s">
        <v>1538</v>
      </c>
      <c r="L748" t="s">
        <v>117</v>
      </c>
      <c r="M748">
        <v>2</v>
      </c>
      <c r="N748" t="s">
        <v>118</v>
      </c>
      <c r="O748" t="s">
        <v>119</v>
      </c>
      <c r="Q748" t="s">
        <v>863</v>
      </c>
      <c r="R748" s="14">
        <v>17.600000000000001</v>
      </c>
      <c r="S748" s="14">
        <v>22.5</v>
      </c>
      <c r="T748" s="14">
        <v>0.5</v>
      </c>
    </row>
    <row r="749" spans="1:20">
      <c r="A749" t="s">
        <v>113</v>
      </c>
      <c r="C749" t="s">
        <v>201</v>
      </c>
      <c r="D749" t="s">
        <v>121</v>
      </c>
      <c r="F749" s="12" t="s">
        <v>1609</v>
      </c>
      <c r="G749" s="12" t="s">
        <v>165</v>
      </c>
      <c r="H749" s="12" t="s">
        <v>205</v>
      </c>
      <c r="I749" s="12" t="s">
        <v>206</v>
      </c>
      <c r="J749" s="12" t="s">
        <v>1471</v>
      </c>
      <c r="K749" s="13" t="s">
        <v>1610</v>
      </c>
      <c r="L749" t="s">
        <v>117</v>
      </c>
      <c r="M749">
        <v>2</v>
      </c>
      <c r="N749" t="s">
        <v>118</v>
      </c>
      <c r="O749" t="s">
        <v>119</v>
      </c>
      <c r="Q749" t="s">
        <v>1611</v>
      </c>
      <c r="R749" s="14">
        <v>7.6</v>
      </c>
      <c r="S749" s="14">
        <v>13.1</v>
      </c>
      <c r="T749" s="14">
        <v>0.4</v>
      </c>
    </row>
    <row r="750" spans="1:20">
      <c r="A750" t="s">
        <v>113</v>
      </c>
      <c r="C750" t="s">
        <v>201</v>
      </c>
      <c r="D750" t="s">
        <v>121</v>
      </c>
      <c r="F750" s="12" t="s">
        <v>1609</v>
      </c>
      <c r="G750" s="12" t="s">
        <v>165</v>
      </c>
      <c r="H750" s="12" t="s">
        <v>205</v>
      </c>
      <c r="I750" s="12" t="s">
        <v>206</v>
      </c>
      <c r="J750" s="12" t="s">
        <v>1471</v>
      </c>
      <c r="K750" s="13" t="s">
        <v>1610</v>
      </c>
      <c r="L750" t="s">
        <v>117</v>
      </c>
      <c r="M750">
        <v>2</v>
      </c>
      <c r="N750" t="s">
        <v>118</v>
      </c>
      <c r="O750" t="s">
        <v>119</v>
      </c>
      <c r="Q750" t="s">
        <v>1611</v>
      </c>
      <c r="R750" s="14">
        <v>10.6</v>
      </c>
      <c r="S750" s="14">
        <v>12.7</v>
      </c>
      <c r="T750" s="14">
        <v>0.5</v>
      </c>
    </row>
    <row r="751" spans="1:20">
      <c r="A751" t="s">
        <v>113</v>
      </c>
      <c r="C751" t="s">
        <v>201</v>
      </c>
      <c r="D751" t="s">
        <v>121</v>
      </c>
      <c r="F751" s="12" t="s">
        <v>1371</v>
      </c>
      <c r="G751" s="12" t="s">
        <v>165</v>
      </c>
      <c r="H751" s="12" t="s">
        <v>205</v>
      </c>
      <c r="I751" s="12" t="s">
        <v>206</v>
      </c>
      <c r="J751" s="12" t="s">
        <v>906</v>
      </c>
      <c r="K751" s="13" t="s">
        <v>1641</v>
      </c>
      <c r="L751" t="s">
        <v>117</v>
      </c>
      <c r="M751">
        <v>2</v>
      </c>
      <c r="N751" t="s">
        <v>118</v>
      </c>
      <c r="O751" t="s">
        <v>119</v>
      </c>
      <c r="Q751" t="s">
        <v>1642</v>
      </c>
      <c r="R751" s="14">
        <v>14.4</v>
      </c>
      <c r="S751" s="14">
        <v>15.6</v>
      </c>
      <c r="T751" s="14">
        <v>1.6</v>
      </c>
    </row>
    <row r="752" spans="1:20">
      <c r="A752" t="s">
        <v>113</v>
      </c>
      <c r="C752" t="s">
        <v>201</v>
      </c>
      <c r="D752" t="s">
        <v>121</v>
      </c>
      <c r="F752" s="12" t="s">
        <v>1749</v>
      </c>
      <c r="G752" s="12" t="s">
        <v>165</v>
      </c>
      <c r="H752" s="12" t="s">
        <v>205</v>
      </c>
      <c r="I752" s="12" t="s">
        <v>206</v>
      </c>
      <c r="J752" s="12" t="s">
        <v>858</v>
      </c>
      <c r="K752" s="13" t="s">
        <v>1740</v>
      </c>
      <c r="L752" t="s">
        <v>117</v>
      </c>
      <c r="M752">
        <v>2</v>
      </c>
      <c r="N752" t="s">
        <v>118</v>
      </c>
      <c r="O752" t="s">
        <v>119</v>
      </c>
      <c r="Q752" t="s">
        <v>203</v>
      </c>
      <c r="R752" s="14">
        <v>13.19</v>
      </c>
      <c r="S752" s="14">
        <v>16.25</v>
      </c>
      <c r="T752" s="14">
        <v>0.35</v>
      </c>
    </row>
    <row r="753" spans="1:20">
      <c r="A753" t="s">
        <v>113</v>
      </c>
      <c r="C753" t="s">
        <v>201</v>
      </c>
      <c r="D753" t="s">
        <v>121</v>
      </c>
      <c r="F753" s="12" t="s">
        <v>1866</v>
      </c>
      <c r="G753" s="12" t="s">
        <v>165</v>
      </c>
      <c r="H753" s="12" t="s">
        <v>205</v>
      </c>
      <c r="I753" s="12" t="s">
        <v>206</v>
      </c>
      <c r="J753" s="12" t="s">
        <v>1867</v>
      </c>
      <c r="K753" s="13" t="s">
        <v>1865</v>
      </c>
      <c r="L753" t="s">
        <v>117</v>
      </c>
      <c r="M753">
        <v>2</v>
      </c>
      <c r="N753" t="s">
        <v>118</v>
      </c>
      <c r="O753" t="s">
        <v>119</v>
      </c>
      <c r="Q753" t="s">
        <v>203</v>
      </c>
      <c r="R753" s="14">
        <v>20</v>
      </c>
      <c r="S753" s="14">
        <v>18</v>
      </c>
      <c r="T753" s="14">
        <v>1</v>
      </c>
    </row>
    <row r="754" spans="1:20">
      <c r="A754" t="s">
        <v>113</v>
      </c>
      <c r="C754" t="s">
        <v>201</v>
      </c>
      <c r="D754" t="s">
        <v>121</v>
      </c>
      <c r="F754" s="12" t="s">
        <v>1868</v>
      </c>
      <c r="G754" s="12" t="s">
        <v>165</v>
      </c>
      <c r="H754" s="12" t="s">
        <v>205</v>
      </c>
      <c r="I754" s="12" t="s">
        <v>206</v>
      </c>
      <c r="J754" s="12" t="s">
        <v>855</v>
      </c>
      <c r="K754" s="13" t="s">
        <v>1865</v>
      </c>
      <c r="L754" t="s">
        <v>117</v>
      </c>
      <c r="M754">
        <v>2</v>
      </c>
      <c r="N754" t="s">
        <v>118</v>
      </c>
      <c r="O754" t="s">
        <v>119</v>
      </c>
      <c r="Q754" t="s">
        <v>1869</v>
      </c>
      <c r="R754" s="14">
        <v>24</v>
      </c>
      <c r="S754" s="14">
        <v>12</v>
      </c>
      <c r="T754" s="14">
        <v>1</v>
      </c>
    </row>
    <row r="755" spans="1:20">
      <c r="A755" t="s">
        <v>113</v>
      </c>
      <c r="C755" t="s">
        <v>201</v>
      </c>
      <c r="D755" t="s">
        <v>121</v>
      </c>
      <c r="F755" s="12" t="s">
        <v>2005</v>
      </c>
      <c r="G755" s="12" t="s">
        <v>165</v>
      </c>
      <c r="H755" s="12" t="s">
        <v>205</v>
      </c>
      <c r="I755" s="12" t="s">
        <v>206</v>
      </c>
      <c r="J755" s="12" t="s">
        <v>379</v>
      </c>
      <c r="K755" s="13" t="s">
        <v>2006</v>
      </c>
      <c r="L755" t="s">
        <v>117</v>
      </c>
      <c r="M755">
        <v>2</v>
      </c>
      <c r="N755" t="s">
        <v>118</v>
      </c>
      <c r="O755" t="s">
        <v>119</v>
      </c>
      <c r="Q755" t="s">
        <v>2007</v>
      </c>
      <c r="R755" s="14">
        <v>9.6999999999999993</v>
      </c>
      <c r="S755" s="14">
        <v>27.9</v>
      </c>
      <c r="T755" s="14">
        <v>0</v>
      </c>
    </row>
    <row r="756" spans="1:20">
      <c r="A756" t="s">
        <v>113</v>
      </c>
      <c r="C756" t="s">
        <v>201</v>
      </c>
      <c r="D756" t="s">
        <v>121</v>
      </c>
      <c r="F756" s="12" t="s">
        <v>848</v>
      </c>
      <c r="G756" s="12" t="s">
        <v>165</v>
      </c>
      <c r="H756" s="12" t="s">
        <v>205</v>
      </c>
      <c r="I756" s="12" t="s">
        <v>206</v>
      </c>
      <c r="J756" s="12" t="s">
        <v>379</v>
      </c>
      <c r="K756" s="13" t="s">
        <v>2006</v>
      </c>
      <c r="L756" t="s">
        <v>117</v>
      </c>
      <c r="M756">
        <v>2</v>
      </c>
      <c r="N756" t="s">
        <v>118</v>
      </c>
      <c r="O756" t="s">
        <v>119</v>
      </c>
      <c r="Q756" t="s">
        <v>850</v>
      </c>
      <c r="R756" s="14">
        <v>13.4</v>
      </c>
      <c r="S756" s="14">
        <v>24.8</v>
      </c>
      <c r="T756" s="14">
        <v>0</v>
      </c>
    </row>
    <row r="757" spans="1:20">
      <c r="A757" t="s">
        <v>113</v>
      </c>
      <c r="C757" t="s">
        <v>201</v>
      </c>
      <c r="D757" t="s">
        <v>121</v>
      </c>
      <c r="F757" s="12" t="s">
        <v>851</v>
      </c>
      <c r="G757" s="12" t="s">
        <v>165</v>
      </c>
      <c r="H757" s="12" t="s">
        <v>205</v>
      </c>
      <c r="I757" s="12" t="s">
        <v>206</v>
      </c>
      <c r="J757" s="12" t="s">
        <v>852</v>
      </c>
      <c r="K757" s="13" t="s">
        <v>2006</v>
      </c>
      <c r="L757" t="s">
        <v>117</v>
      </c>
      <c r="M757">
        <v>2</v>
      </c>
      <c r="N757" t="s">
        <v>118</v>
      </c>
      <c r="O757" t="s">
        <v>119</v>
      </c>
      <c r="Q757" t="s">
        <v>853</v>
      </c>
      <c r="R757" s="14">
        <v>15.9</v>
      </c>
      <c r="S757" s="14">
        <v>23.7</v>
      </c>
      <c r="T757" s="14">
        <v>0</v>
      </c>
    </row>
    <row r="758" spans="1:20">
      <c r="A758" t="s">
        <v>113</v>
      </c>
      <c r="C758" t="s">
        <v>201</v>
      </c>
      <c r="D758" t="s">
        <v>121</v>
      </c>
      <c r="F758" s="12" t="s">
        <v>2008</v>
      </c>
      <c r="G758" s="12" t="s">
        <v>165</v>
      </c>
      <c r="H758" s="12" t="s">
        <v>205</v>
      </c>
      <c r="I758" s="12" t="s">
        <v>206</v>
      </c>
      <c r="J758" s="12" t="s">
        <v>2009</v>
      </c>
      <c r="K758" s="13" t="s">
        <v>2010</v>
      </c>
      <c r="L758" t="s">
        <v>117</v>
      </c>
      <c r="M758">
        <v>2</v>
      </c>
      <c r="N758" t="s">
        <v>118</v>
      </c>
      <c r="O758" t="s">
        <v>119</v>
      </c>
      <c r="Q758" t="s">
        <v>2011</v>
      </c>
      <c r="R758" s="14">
        <v>10.199999999999999</v>
      </c>
      <c r="S758" s="14">
        <v>21.5</v>
      </c>
      <c r="T758" s="14">
        <v>3.3</v>
      </c>
    </row>
    <row r="759" spans="1:20">
      <c r="A759" t="s">
        <v>113</v>
      </c>
      <c r="C759" t="s">
        <v>201</v>
      </c>
      <c r="D759" t="s">
        <v>121</v>
      </c>
      <c r="F759" s="12" t="s">
        <v>2012</v>
      </c>
      <c r="G759" s="12" t="s">
        <v>165</v>
      </c>
      <c r="H759" s="12" t="s">
        <v>205</v>
      </c>
      <c r="I759" s="12" t="s">
        <v>206</v>
      </c>
      <c r="J759" s="12" t="s">
        <v>967</v>
      </c>
      <c r="K759" s="13" t="s">
        <v>2013</v>
      </c>
      <c r="L759" t="s">
        <v>117</v>
      </c>
      <c r="M759">
        <v>2</v>
      </c>
      <c r="N759" t="s">
        <v>118</v>
      </c>
      <c r="O759" t="s">
        <v>119</v>
      </c>
      <c r="Q759" t="s">
        <v>2014</v>
      </c>
      <c r="R759" s="14">
        <v>16.3</v>
      </c>
      <c r="S759" s="14">
        <v>29</v>
      </c>
      <c r="T759" s="14">
        <v>0.4</v>
      </c>
    </row>
    <row r="760" spans="1:20">
      <c r="A760" t="s">
        <v>113</v>
      </c>
      <c r="C760" t="s">
        <v>201</v>
      </c>
      <c r="D760" t="s">
        <v>121</v>
      </c>
      <c r="F760" s="12" t="s">
        <v>2012</v>
      </c>
      <c r="G760" s="12" t="s">
        <v>165</v>
      </c>
      <c r="H760" s="12" t="s">
        <v>205</v>
      </c>
      <c r="I760" s="12" t="s">
        <v>206</v>
      </c>
      <c r="J760" s="12" t="s">
        <v>967</v>
      </c>
      <c r="K760" s="13" t="s">
        <v>2013</v>
      </c>
      <c r="L760" t="s">
        <v>117</v>
      </c>
      <c r="M760">
        <v>2</v>
      </c>
      <c r="N760" t="s">
        <v>118</v>
      </c>
      <c r="O760" t="s">
        <v>119</v>
      </c>
      <c r="Q760" t="s">
        <v>2014</v>
      </c>
      <c r="R760" s="14">
        <v>16.600000000000001</v>
      </c>
      <c r="S760" s="14">
        <v>29.6</v>
      </c>
      <c r="T760" s="14">
        <v>0.2</v>
      </c>
    </row>
    <row r="761" spans="1:20">
      <c r="A761" t="s">
        <v>113</v>
      </c>
      <c r="C761" t="s">
        <v>201</v>
      </c>
      <c r="D761" t="s">
        <v>121</v>
      </c>
      <c r="F761" s="12" t="s">
        <v>2012</v>
      </c>
      <c r="G761" s="12" t="s">
        <v>165</v>
      </c>
      <c r="H761" s="12" t="s">
        <v>205</v>
      </c>
      <c r="I761" s="12" t="s">
        <v>206</v>
      </c>
      <c r="J761" s="12" t="s">
        <v>967</v>
      </c>
      <c r="K761" s="13" t="s">
        <v>2013</v>
      </c>
      <c r="L761" t="s">
        <v>117</v>
      </c>
      <c r="M761">
        <v>2</v>
      </c>
      <c r="N761" t="s">
        <v>118</v>
      </c>
      <c r="O761" t="s">
        <v>119</v>
      </c>
      <c r="Q761" t="s">
        <v>2014</v>
      </c>
      <c r="R761" s="14">
        <v>15.7</v>
      </c>
      <c r="S761" s="14">
        <v>26.3</v>
      </c>
      <c r="T761" s="14">
        <v>0.1</v>
      </c>
    </row>
    <row r="762" spans="1:20">
      <c r="A762" t="s">
        <v>113</v>
      </c>
      <c r="C762" t="s">
        <v>201</v>
      </c>
      <c r="D762" t="s">
        <v>121</v>
      </c>
      <c r="F762" s="12" t="s">
        <v>2018</v>
      </c>
      <c r="G762" s="12" t="s">
        <v>165</v>
      </c>
      <c r="H762" s="12" t="s">
        <v>205</v>
      </c>
      <c r="I762" s="12" t="s">
        <v>206</v>
      </c>
      <c r="J762" s="12" t="s">
        <v>967</v>
      </c>
      <c r="K762" s="13" t="s">
        <v>2019</v>
      </c>
      <c r="L762" t="s">
        <v>117</v>
      </c>
      <c r="M762">
        <v>2</v>
      </c>
      <c r="N762" t="s">
        <v>118</v>
      </c>
      <c r="O762" t="s">
        <v>119</v>
      </c>
      <c r="Q762" t="s">
        <v>918</v>
      </c>
      <c r="R762" s="14">
        <v>5.92</v>
      </c>
      <c r="S762" s="14">
        <v>13.5</v>
      </c>
      <c r="T762" s="14">
        <v>0</v>
      </c>
    </row>
    <row r="763" spans="1:20">
      <c r="A763" t="s">
        <v>113</v>
      </c>
      <c r="C763" t="s">
        <v>201</v>
      </c>
      <c r="D763" t="s">
        <v>121</v>
      </c>
      <c r="F763" s="12" t="s">
        <v>2020</v>
      </c>
      <c r="G763" s="12" t="s">
        <v>165</v>
      </c>
      <c r="H763" s="12" t="s">
        <v>205</v>
      </c>
      <c r="I763" s="12" t="s">
        <v>206</v>
      </c>
      <c r="J763" s="12" t="s">
        <v>967</v>
      </c>
      <c r="K763" s="13" t="s">
        <v>2019</v>
      </c>
      <c r="L763" t="s">
        <v>117</v>
      </c>
      <c r="M763">
        <v>2</v>
      </c>
      <c r="N763" t="s">
        <v>118</v>
      </c>
      <c r="O763" t="s">
        <v>119</v>
      </c>
      <c r="Q763" t="s">
        <v>918</v>
      </c>
      <c r="R763" s="14">
        <v>19.2</v>
      </c>
      <c r="S763" s="14">
        <v>22.4</v>
      </c>
      <c r="T763" s="14">
        <v>0.51</v>
      </c>
    </row>
    <row r="764" spans="1:20">
      <c r="A764" t="s">
        <v>113</v>
      </c>
      <c r="C764" t="s">
        <v>201</v>
      </c>
      <c r="D764" t="s">
        <v>121</v>
      </c>
      <c r="F764" s="12" t="s">
        <v>2021</v>
      </c>
      <c r="G764" s="12" t="s">
        <v>165</v>
      </c>
      <c r="H764" s="12" t="s">
        <v>205</v>
      </c>
      <c r="I764" s="12" t="s">
        <v>206</v>
      </c>
      <c r="J764" s="12" t="s">
        <v>967</v>
      </c>
      <c r="K764" s="13" t="s">
        <v>2019</v>
      </c>
      <c r="L764" t="s">
        <v>117</v>
      </c>
      <c r="M764">
        <v>2</v>
      </c>
      <c r="N764" t="s">
        <v>118</v>
      </c>
      <c r="O764" t="s">
        <v>119</v>
      </c>
      <c r="Q764" t="s">
        <v>918</v>
      </c>
      <c r="R764" s="14">
        <v>17.3</v>
      </c>
      <c r="S764" s="14">
        <v>31.8</v>
      </c>
      <c r="T764" s="14">
        <v>0.15</v>
      </c>
    </row>
    <row r="765" spans="1:20">
      <c r="A765" t="s">
        <v>113</v>
      </c>
      <c r="C765" t="s">
        <v>201</v>
      </c>
      <c r="D765" t="s">
        <v>121</v>
      </c>
      <c r="F765" s="12" t="s">
        <v>2022</v>
      </c>
      <c r="G765" s="12" t="s">
        <v>165</v>
      </c>
      <c r="H765" s="12" t="s">
        <v>205</v>
      </c>
      <c r="I765" s="12" t="s">
        <v>206</v>
      </c>
      <c r="J765" s="12" t="s">
        <v>2009</v>
      </c>
      <c r="K765" s="13" t="s">
        <v>2019</v>
      </c>
      <c r="L765" t="s">
        <v>117</v>
      </c>
      <c r="M765">
        <v>2</v>
      </c>
      <c r="N765" t="s">
        <v>118</v>
      </c>
      <c r="O765" t="s">
        <v>119</v>
      </c>
      <c r="Q765" t="s">
        <v>918</v>
      </c>
      <c r="R765" s="14">
        <v>9.7799999999999994</v>
      </c>
      <c r="S765" s="14">
        <v>31.1</v>
      </c>
      <c r="T765" s="14">
        <v>0</v>
      </c>
    </row>
    <row r="766" spans="1:20">
      <c r="A766" t="s">
        <v>113</v>
      </c>
      <c r="C766" t="s">
        <v>201</v>
      </c>
      <c r="D766" t="s">
        <v>121</v>
      </c>
      <c r="F766" s="12" t="s">
        <v>2023</v>
      </c>
      <c r="G766" s="12" t="s">
        <v>165</v>
      </c>
      <c r="H766" s="12" t="s">
        <v>205</v>
      </c>
      <c r="I766" s="12" t="s">
        <v>206</v>
      </c>
      <c r="J766" s="12" t="s">
        <v>2009</v>
      </c>
      <c r="K766" s="13" t="s">
        <v>2019</v>
      </c>
      <c r="L766" t="s">
        <v>117</v>
      </c>
      <c r="M766">
        <v>2</v>
      </c>
      <c r="N766" t="s">
        <v>118</v>
      </c>
      <c r="O766" t="s">
        <v>119</v>
      </c>
      <c r="Q766" t="s">
        <v>918</v>
      </c>
      <c r="R766" s="14">
        <v>13.9</v>
      </c>
      <c r="S766" s="14">
        <v>29</v>
      </c>
      <c r="T766" s="14">
        <v>0.17</v>
      </c>
    </row>
    <row r="767" spans="1:20">
      <c r="A767" t="s">
        <v>113</v>
      </c>
      <c r="C767" t="s">
        <v>201</v>
      </c>
      <c r="D767" t="s">
        <v>121</v>
      </c>
      <c r="F767" s="12" t="s">
        <v>2067</v>
      </c>
      <c r="G767" s="12" t="s">
        <v>165</v>
      </c>
      <c r="H767" s="12" t="s">
        <v>205</v>
      </c>
      <c r="I767" s="12" t="s">
        <v>206</v>
      </c>
      <c r="J767" s="12" t="s">
        <v>2068</v>
      </c>
      <c r="K767" s="13" t="s">
        <v>2069</v>
      </c>
      <c r="L767" t="s">
        <v>117</v>
      </c>
      <c r="M767">
        <v>2</v>
      </c>
      <c r="N767" t="s">
        <v>118</v>
      </c>
      <c r="O767" t="s">
        <v>119</v>
      </c>
      <c r="Q767" t="s">
        <v>2070</v>
      </c>
      <c r="R767" s="14">
        <v>15.1</v>
      </c>
      <c r="S767" s="14">
        <v>8.8000000000000007</v>
      </c>
      <c r="T767" s="14">
        <v>0</v>
      </c>
    </row>
    <row r="768" spans="1:20">
      <c r="A768" t="s">
        <v>113</v>
      </c>
      <c r="C768" t="s">
        <v>201</v>
      </c>
      <c r="D768" t="s">
        <v>121</v>
      </c>
      <c r="F768" s="12" t="s">
        <v>2067</v>
      </c>
      <c r="G768" s="12" t="s">
        <v>165</v>
      </c>
      <c r="H768" s="12" t="s">
        <v>205</v>
      </c>
      <c r="I768" s="12" t="s">
        <v>206</v>
      </c>
      <c r="J768" s="12" t="s">
        <v>2068</v>
      </c>
      <c r="K768" s="13" t="s">
        <v>2069</v>
      </c>
      <c r="L768" t="s">
        <v>117</v>
      </c>
      <c r="M768">
        <v>2</v>
      </c>
      <c r="N768" t="s">
        <v>118</v>
      </c>
      <c r="O768" t="s">
        <v>119</v>
      </c>
      <c r="Q768" t="s">
        <v>2070</v>
      </c>
      <c r="R768" s="14">
        <v>11.6</v>
      </c>
      <c r="S768" s="14">
        <v>10.3</v>
      </c>
      <c r="T768" s="14">
        <v>0</v>
      </c>
    </row>
    <row r="769" spans="1:20">
      <c r="A769" t="s">
        <v>113</v>
      </c>
      <c r="C769" t="s">
        <v>201</v>
      </c>
      <c r="D769" t="s">
        <v>121</v>
      </c>
      <c r="F769" s="12" t="s">
        <v>2067</v>
      </c>
      <c r="G769" s="12" t="s">
        <v>165</v>
      </c>
      <c r="H769" s="12" t="s">
        <v>205</v>
      </c>
      <c r="I769" s="12" t="s">
        <v>206</v>
      </c>
      <c r="J769" s="12" t="s">
        <v>2068</v>
      </c>
      <c r="K769" s="13" t="s">
        <v>2069</v>
      </c>
      <c r="L769" t="s">
        <v>117</v>
      </c>
      <c r="M769">
        <v>2</v>
      </c>
      <c r="N769" t="s">
        <v>118</v>
      </c>
      <c r="O769" t="s">
        <v>119</v>
      </c>
      <c r="Q769" t="s">
        <v>2070</v>
      </c>
      <c r="R769" s="14">
        <v>12.1</v>
      </c>
      <c r="S769" s="14">
        <v>11.3</v>
      </c>
      <c r="T769" s="14">
        <v>0</v>
      </c>
    </row>
    <row r="770" spans="1:20">
      <c r="A770" t="s">
        <v>113</v>
      </c>
      <c r="C770" t="s">
        <v>201</v>
      </c>
      <c r="D770" t="s">
        <v>121</v>
      </c>
      <c r="F770" s="12" t="s">
        <v>2067</v>
      </c>
      <c r="G770" s="12" t="s">
        <v>165</v>
      </c>
      <c r="H770" s="12" t="s">
        <v>205</v>
      </c>
      <c r="I770" s="12" t="s">
        <v>206</v>
      </c>
      <c r="J770" s="12" t="s">
        <v>2068</v>
      </c>
      <c r="K770" s="13" t="s">
        <v>2069</v>
      </c>
      <c r="L770" t="s">
        <v>117</v>
      </c>
      <c r="M770">
        <v>2</v>
      </c>
      <c r="N770" t="s">
        <v>118</v>
      </c>
      <c r="O770" t="s">
        <v>119</v>
      </c>
      <c r="Q770" t="s">
        <v>2070</v>
      </c>
      <c r="R770" s="14">
        <v>12</v>
      </c>
      <c r="S770" s="14">
        <v>11.9</v>
      </c>
      <c r="T770" s="14">
        <v>0</v>
      </c>
    </row>
    <row r="771" spans="1:20">
      <c r="A771" t="s">
        <v>113</v>
      </c>
      <c r="C771" t="s">
        <v>201</v>
      </c>
      <c r="D771" t="s">
        <v>121</v>
      </c>
      <c r="F771" s="12" t="s">
        <v>2067</v>
      </c>
      <c r="G771" s="12" t="s">
        <v>165</v>
      </c>
      <c r="H771" s="12" t="s">
        <v>205</v>
      </c>
      <c r="I771" s="12" t="s">
        <v>206</v>
      </c>
      <c r="J771" s="12" t="s">
        <v>2068</v>
      </c>
      <c r="K771" s="13" t="s">
        <v>2069</v>
      </c>
      <c r="L771" t="s">
        <v>117</v>
      </c>
      <c r="M771">
        <v>2</v>
      </c>
      <c r="N771" t="s">
        <v>118</v>
      </c>
      <c r="O771" t="s">
        <v>119</v>
      </c>
      <c r="Q771" t="s">
        <v>2070</v>
      </c>
      <c r="R771" s="14">
        <v>13.8</v>
      </c>
      <c r="S771" s="14">
        <v>17.399999999999999</v>
      </c>
      <c r="T771" s="14">
        <v>0</v>
      </c>
    </row>
    <row r="772" spans="1:20">
      <c r="A772" t="s">
        <v>113</v>
      </c>
      <c r="C772" t="s">
        <v>201</v>
      </c>
      <c r="D772" t="s">
        <v>121</v>
      </c>
      <c r="F772" s="12" t="s">
        <v>2149</v>
      </c>
      <c r="G772" s="12" t="s">
        <v>165</v>
      </c>
      <c r="H772" s="12" t="s">
        <v>205</v>
      </c>
      <c r="I772" s="12" t="s">
        <v>206</v>
      </c>
      <c r="J772" s="12" t="s">
        <v>2150</v>
      </c>
      <c r="K772" s="13" t="s">
        <v>2151</v>
      </c>
      <c r="L772" t="s">
        <v>117</v>
      </c>
      <c r="M772">
        <v>2</v>
      </c>
      <c r="N772" t="s">
        <v>118</v>
      </c>
      <c r="O772" t="s">
        <v>119</v>
      </c>
      <c r="Q772" t="s">
        <v>2152</v>
      </c>
      <c r="R772" s="14">
        <v>12.53</v>
      </c>
      <c r="S772" s="14">
        <v>22.1</v>
      </c>
      <c r="T772" s="14">
        <v>0</v>
      </c>
    </row>
    <row r="773" spans="1:20">
      <c r="A773" t="s">
        <v>113</v>
      </c>
      <c r="C773" t="s">
        <v>201</v>
      </c>
      <c r="D773" t="s">
        <v>121</v>
      </c>
      <c r="F773" s="12" t="s">
        <v>2193</v>
      </c>
      <c r="G773" s="12" t="s">
        <v>165</v>
      </c>
      <c r="H773" s="12" t="s">
        <v>205</v>
      </c>
      <c r="I773" s="12" t="s">
        <v>206</v>
      </c>
      <c r="J773" s="12" t="s">
        <v>855</v>
      </c>
      <c r="K773" s="13" t="s">
        <v>2194</v>
      </c>
      <c r="L773" t="s">
        <v>117</v>
      </c>
      <c r="M773">
        <v>2</v>
      </c>
      <c r="N773" t="s">
        <v>118</v>
      </c>
      <c r="O773" t="s">
        <v>119</v>
      </c>
      <c r="Q773" t="s">
        <v>2195</v>
      </c>
      <c r="R773" s="14">
        <v>10.98</v>
      </c>
      <c r="S773" s="14">
        <v>10.79</v>
      </c>
      <c r="T773" s="14">
        <v>0.59</v>
      </c>
    </row>
    <row r="774" spans="1:20">
      <c r="A774" t="s">
        <v>113</v>
      </c>
      <c r="C774" t="s">
        <v>201</v>
      </c>
      <c r="D774" t="s">
        <v>121</v>
      </c>
      <c r="F774" s="12" t="s">
        <v>913</v>
      </c>
      <c r="G774" s="12" t="s">
        <v>165</v>
      </c>
      <c r="H774" s="12" t="s">
        <v>205</v>
      </c>
      <c r="I774" s="12" t="s">
        <v>206</v>
      </c>
      <c r="J774" s="12" t="s">
        <v>914</v>
      </c>
      <c r="K774" s="13" t="s">
        <v>2247</v>
      </c>
      <c r="L774" t="s">
        <v>117</v>
      </c>
      <c r="M774">
        <v>2</v>
      </c>
      <c r="N774" t="s">
        <v>118</v>
      </c>
      <c r="O774" t="s">
        <v>119</v>
      </c>
      <c r="Q774" t="s">
        <v>916</v>
      </c>
      <c r="R774" s="14">
        <v>11.8</v>
      </c>
      <c r="S774" s="14">
        <v>24.6</v>
      </c>
      <c r="T774" s="14">
        <v>0.31</v>
      </c>
    </row>
    <row r="775" spans="1:20">
      <c r="A775" t="s">
        <v>113</v>
      </c>
      <c r="C775" t="s">
        <v>201</v>
      </c>
      <c r="D775" t="s">
        <v>121</v>
      </c>
      <c r="F775" s="12" t="s">
        <v>913</v>
      </c>
      <c r="G775" s="12" t="s">
        <v>165</v>
      </c>
      <c r="H775" s="12" t="s">
        <v>205</v>
      </c>
      <c r="I775" s="12" t="s">
        <v>206</v>
      </c>
      <c r="J775" s="12" t="s">
        <v>914</v>
      </c>
      <c r="K775" s="13" t="s">
        <v>2247</v>
      </c>
      <c r="L775" t="s">
        <v>117</v>
      </c>
      <c r="M775">
        <v>2</v>
      </c>
      <c r="N775" t="s">
        <v>118</v>
      </c>
      <c r="O775" t="s">
        <v>119</v>
      </c>
      <c r="Q775" t="s">
        <v>916</v>
      </c>
      <c r="R775" s="14">
        <v>11.9</v>
      </c>
      <c r="S775" s="14">
        <v>25.1</v>
      </c>
      <c r="T775" s="14">
        <v>0.3</v>
      </c>
    </row>
    <row r="776" spans="1:20">
      <c r="A776" t="s">
        <v>113</v>
      </c>
      <c r="C776" t="s">
        <v>201</v>
      </c>
      <c r="D776" t="s">
        <v>121</v>
      </c>
      <c r="F776" s="12" t="s">
        <v>913</v>
      </c>
      <c r="G776" s="12" t="s">
        <v>165</v>
      </c>
      <c r="H776" s="12" t="s">
        <v>205</v>
      </c>
      <c r="I776" s="12" t="s">
        <v>206</v>
      </c>
      <c r="J776" s="12" t="s">
        <v>914</v>
      </c>
      <c r="K776" s="13" t="s">
        <v>2247</v>
      </c>
      <c r="L776" t="s">
        <v>117</v>
      </c>
      <c r="M776">
        <v>2</v>
      </c>
      <c r="N776" t="s">
        <v>118</v>
      </c>
      <c r="O776" t="s">
        <v>119</v>
      </c>
      <c r="Q776" t="s">
        <v>916</v>
      </c>
      <c r="R776" s="14">
        <v>13.4</v>
      </c>
      <c r="S776" s="14">
        <v>22.3</v>
      </c>
      <c r="T776" s="14">
        <v>0.27</v>
      </c>
    </row>
    <row r="777" spans="1:20">
      <c r="A777" t="s">
        <v>113</v>
      </c>
      <c r="C777" t="s">
        <v>201</v>
      </c>
      <c r="D777" t="s">
        <v>121</v>
      </c>
      <c r="F777" s="12" t="s">
        <v>913</v>
      </c>
      <c r="G777" s="12" t="s">
        <v>165</v>
      </c>
      <c r="H777" s="12" t="s">
        <v>205</v>
      </c>
      <c r="I777" s="12" t="s">
        <v>206</v>
      </c>
      <c r="J777" s="12" t="s">
        <v>914</v>
      </c>
      <c r="K777" s="13" t="s">
        <v>2247</v>
      </c>
      <c r="L777" t="s">
        <v>117</v>
      </c>
      <c r="M777">
        <v>2</v>
      </c>
      <c r="N777" t="s">
        <v>118</v>
      </c>
      <c r="O777" t="s">
        <v>119</v>
      </c>
      <c r="Q777" t="s">
        <v>916</v>
      </c>
      <c r="R777" s="14">
        <v>9.3800000000000008</v>
      </c>
      <c r="S777" s="14">
        <v>26.5</v>
      </c>
      <c r="T777" s="14">
        <v>0.45</v>
      </c>
    </row>
    <row r="778" spans="1:20">
      <c r="A778" t="s">
        <v>113</v>
      </c>
      <c r="C778" t="s">
        <v>201</v>
      </c>
      <c r="D778" t="s">
        <v>121</v>
      </c>
      <c r="F778" s="12" t="s">
        <v>2276</v>
      </c>
      <c r="G778" s="12" t="s">
        <v>165</v>
      </c>
      <c r="H778" s="12" t="s">
        <v>205</v>
      </c>
      <c r="I778" s="12" t="s">
        <v>206</v>
      </c>
      <c r="J778" s="12" t="s">
        <v>2277</v>
      </c>
      <c r="K778" s="13" t="s">
        <v>2278</v>
      </c>
      <c r="L778" t="s">
        <v>117</v>
      </c>
      <c r="M778">
        <v>2</v>
      </c>
      <c r="N778" t="s">
        <v>118</v>
      </c>
      <c r="O778" t="s">
        <v>119</v>
      </c>
      <c r="Q778" t="s">
        <v>850</v>
      </c>
      <c r="R778" s="14">
        <v>3.6</v>
      </c>
      <c r="S778" s="14">
        <v>15.9</v>
      </c>
      <c r="T778" s="14">
        <v>2.1</v>
      </c>
    </row>
    <row r="779" spans="1:20">
      <c r="A779" t="s">
        <v>113</v>
      </c>
      <c r="C779" t="s">
        <v>201</v>
      </c>
      <c r="D779" t="s">
        <v>121</v>
      </c>
      <c r="F779" s="12" t="s">
        <v>2281</v>
      </c>
      <c r="G779" s="12" t="s">
        <v>165</v>
      </c>
      <c r="H779" s="12" t="s">
        <v>205</v>
      </c>
      <c r="I779" s="12" t="s">
        <v>206</v>
      </c>
      <c r="J779" s="12" t="s">
        <v>1471</v>
      </c>
      <c r="K779" s="13" t="s">
        <v>2282</v>
      </c>
      <c r="L779" t="s">
        <v>117</v>
      </c>
      <c r="M779">
        <v>2</v>
      </c>
      <c r="N779" t="s">
        <v>118</v>
      </c>
      <c r="O779" t="s">
        <v>119</v>
      </c>
      <c r="Q779" t="s">
        <v>2283</v>
      </c>
      <c r="R779" s="14">
        <v>14.8</v>
      </c>
      <c r="S779" s="14">
        <v>16.7</v>
      </c>
      <c r="T779" s="14">
        <v>0.7</v>
      </c>
    </row>
    <row r="780" spans="1:20">
      <c r="A780" t="s">
        <v>113</v>
      </c>
      <c r="C780" t="s">
        <v>201</v>
      </c>
      <c r="D780" t="s">
        <v>121</v>
      </c>
      <c r="F780" s="12" t="s">
        <v>2281</v>
      </c>
      <c r="G780" s="12" t="s">
        <v>165</v>
      </c>
      <c r="H780" s="12" t="s">
        <v>205</v>
      </c>
      <c r="I780" s="12" t="s">
        <v>206</v>
      </c>
      <c r="J780" s="12" t="s">
        <v>1471</v>
      </c>
      <c r="K780" s="13" t="s">
        <v>2282</v>
      </c>
      <c r="L780" t="s">
        <v>117</v>
      </c>
      <c r="M780">
        <v>2</v>
      </c>
      <c r="N780" t="s">
        <v>118</v>
      </c>
      <c r="O780" t="s">
        <v>119</v>
      </c>
      <c r="Q780" t="s">
        <v>2283</v>
      </c>
      <c r="R780" s="14">
        <v>14.5</v>
      </c>
      <c r="S780" s="14">
        <v>15.9</v>
      </c>
      <c r="T780" s="14">
        <v>0.6</v>
      </c>
    </row>
    <row r="781" spans="1:20">
      <c r="A781" t="s">
        <v>113</v>
      </c>
      <c r="C781" t="s">
        <v>201</v>
      </c>
      <c r="D781" t="s">
        <v>121</v>
      </c>
      <c r="F781" s="12" t="s">
        <v>2281</v>
      </c>
      <c r="G781" s="12" t="s">
        <v>165</v>
      </c>
      <c r="H781" s="12" t="s">
        <v>205</v>
      </c>
      <c r="I781" s="12" t="s">
        <v>206</v>
      </c>
      <c r="J781" s="12" t="s">
        <v>1471</v>
      </c>
      <c r="K781" s="13" t="s">
        <v>2282</v>
      </c>
      <c r="L781" t="s">
        <v>117</v>
      </c>
      <c r="M781">
        <v>2</v>
      </c>
      <c r="N781" t="s">
        <v>118</v>
      </c>
      <c r="O781" t="s">
        <v>119</v>
      </c>
      <c r="Q781" t="s">
        <v>2283</v>
      </c>
      <c r="R781" s="14">
        <v>16.2</v>
      </c>
      <c r="S781" s="14">
        <v>14</v>
      </c>
      <c r="T781" s="14">
        <v>0.6</v>
      </c>
    </row>
    <row r="782" spans="1:20">
      <c r="A782" t="s">
        <v>113</v>
      </c>
      <c r="C782" t="s">
        <v>201</v>
      </c>
      <c r="D782" t="s">
        <v>121</v>
      </c>
      <c r="F782" s="12" t="s">
        <v>2281</v>
      </c>
      <c r="G782" s="12" t="s">
        <v>165</v>
      </c>
      <c r="H782" s="12" t="s">
        <v>205</v>
      </c>
      <c r="I782" s="12" t="s">
        <v>206</v>
      </c>
      <c r="J782" s="12" t="s">
        <v>1471</v>
      </c>
      <c r="K782" s="13" t="s">
        <v>2282</v>
      </c>
      <c r="L782" t="s">
        <v>117</v>
      </c>
      <c r="M782">
        <v>2</v>
      </c>
      <c r="N782" t="s">
        <v>118</v>
      </c>
      <c r="O782" t="s">
        <v>119</v>
      </c>
      <c r="Q782" t="s">
        <v>2283</v>
      </c>
      <c r="R782" s="14">
        <v>11.9</v>
      </c>
      <c r="S782" s="14">
        <v>11.9</v>
      </c>
      <c r="T782" s="14">
        <v>0.7</v>
      </c>
    </row>
    <row r="783" spans="1:20">
      <c r="A783" t="s">
        <v>113</v>
      </c>
      <c r="C783" t="s">
        <v>201</v>
      </c>
      <c r="D783" t="s">
        <v>121</v>
      </c>
      <c r="F783" s="12" t="s">
        <v>2281</v>
      </c>
      <c r="G783" s="12" t="s">
        <v>165</v>
      </c>
      <c r="H783" s="12" t="s">
        <v>205</v>
      </c>
      <c r="I783" s="12" t="s">
        <v>206</v>
      </c>
      <c r="J783" s="12" t="s">
        <v>1471</v>
      </c>
      <c r="K783" s="13" t="s">
        <v>2282</v>
      </c>
      <c r="L783" t="s">
        <v>117</v>
      </c>
      <c r="M783">
        <v>2</v>
      </c>
      <c r="N783" t="s">
        <v>118</v>
      </c>
      <c r="O783" t="s">
        <v>119</v>
      </c>
      <c r="Q783" t="s">
        <v>2283</v>
      </c>
      <c r="R783" s="14">
        <v>16.8</v>
      </c>
      <c r="S783" s="14">
        <v>12.6</v>
      </c>
      <c r="T783" s="14">
        <v>0.6</v>
      </c>
    </row>
    <row r="784" spans="1:20">
      <c r="A784" t="s">
        <v>113</v>
      </c>
      <c r="C784" t="s">
        <v>201</v>
      </c>
      <c r="D784" t="s">
        <v>121</v>
      </c>
      <c r="F784" s="12" t="s">
        <v>2281</v>
      </c>
      <c r="G784" s="12" t="s">
        <v>165</v>
      </c>
      <c r="H784" s="12" t="s">
        <v>205</v>
      </c>
      <c r="I784" s="12" t="s">
        <v>206</v>
      </c>
      <c r="J784" s="12" t="s">
        <v>1471</v>
      </c>
      <c r="K784" s="13" t="s">
        <v>2282</v>
      </c>
      <c r="L784" t="s">
        <v>117</v>
      </c>
      <c r="M784">
        <v>2</v>
      </c>
      <c r="N784" t="s">
        <v>118</v>
      </c>
      <c r="O784" t="s">
        <v>119</v>
      </c>
      <c r="Q784" t="s">
        <v>2283</v>
      </c>
      <c r="R784" s="14">
        <v>18.7</v>
      </c>
      <c r="S784" s="14">
        <v>11.2</v>
      </c>
      <c r="T784" s="14">
        <v>0.5</v>
      </c>
    </row>
    <row r="785" spans="1:20">
      <c r="A785" t="s">
        <v>113</v>
      </c>
      <c r="C785" t="s">
        <v>201</v>
      </c>
      <c r="D785" t="s">
        <v>121</v>
      </c>
      <c r="F785" s="12" t="s">
        <v>2281</v>
      </c>
      <c r="G785" s="12" t="s">
        <v>165</v>
      </c>
      <c r="H785" s="12" t="s">
        <v>205</v>
      </c>
      <c r="I785" s="12" t="s">
        <v>206</v>
      </c>
      <c r="J785" s="12" t="s">
        <v>1471</v>
      </c>
      <c r="K785" s="13" t="s">
        <v>2282</v>
      </c>
      <c r="L785" t="s">
        <v>117</v>
      </c>
      <c r="M785">
        <v>2</v>
      </c>
      <c r="N785" t="s">
        <v>118</v>
      </c>
      <c r="O785" t="s">
        <v>119</v>
      </c>
      <c r="Q785" t="s">
        <v>2283</v>
      </c>
      <c r="R785" s="14">
        <v>15.4</v>
      </c>
      <c r="S785" s="14">
        <v>12.5</v>
      </c>
      <c r="T785" s="14">
        <v>0.5</v>
      </c>
    </row>
    <row r="786" spans="1:20">
      <c r="A786" t="s">
        <v>113</v>
      </c>
      <c r="C786" t="s">
        <v>201</v>
      </c>
      <c r="D786" t="s">
        <v>121</v>
      </c>
      <c r="F786" s="12" t="s">
        <v>2281</v>
      </c>
      <c r="G786" s="12" t="s">
        <v>165</v>
      </c>
      <c r="H786" s="12" t="s">
        <v>205</v>
      </c>
      <c r="I786" s="12" t="s">
        <v>206</v>
      </c>
      <c r="J786" s="12" t="s">
        <v>1471</v>
      </c>
      <c r="K786" s="13" t="s">
        <v>2282</v>
      </c>
      <c r="L786" t="s">
        <v>117</v>
      </c>
      <c r="M786">
        <v>2</v>
      </c>
      <c r="N786" t="s">
        <v>118</v>
      </c>
      <c r="O786" t="s">
        <v>119</v>
      </c>
      <c r="Q786" t="s">
        <v>2283</v>
      </c>
      <c r="R786" s="14">
        <v>15.4</v>
      </c>
      <c r="S786" s="14">
        <v>13.7</v>
      </c>
      <c r="T786" s="14">
        <v>0.5</v>
      </c>
    </row>
    <row r="787" spans="1:20">
      <c r="A787" t="s">
        <v>113</v>
      </c>
      <c r="C787" t="s">
        <v>201</v>
      </c>
      <c r="D787" t="s">
        <v>121</v>
      </c>
      <c r="F787" s="12" t="s">
        <v>2315</v>
      </c>
      <c r="G787" s="12" t="s">
        <v>165</v>
      </c>
      <c r="H787" s="12" t="s">
        <v>205</v>
      </c>
      <c r="I787" s="12" t="s">
        <v>2316</v>
      </c>
      <c r="J787" s="12" t="s">
        <v>2317</v>
      </c>
      <c r="K787" s="13" t="s">
        <v>2311</v>
      </c>
      <c r="L787" t="s">
        <v>117</v>
      </c>
      <c r="M787">
        <v>2</v>
      </c>
      <c r="N787" t="s">
        <v>118</v>
      </c>
      <c r="O787" t="s">
        <v>119</v>
      </c>
      <c r="Q787" t="s">
        <v>2318</v>
      </c>
      <c r="R787" s="14">
        <v>12</v>
      </c>
      <c r="S787" s="14">
        <v>11.9</v>
      </c>
      <c r="T787" s="14">
        <v>1</v>
      </c>
    </row>
    <row r="788" spans="1:20">
      <c r="A788" t="s">
        <v>113</v>
      </c>
      <c r="C788" t="s">
        <v>201</v>
      </c>
      <c r="D788" t="s">
        <v>121</v>
      </c>
      <c r="F788" s="12" t="s">
        <v>2421</v>
      </c>
      <c r="G788" s="12" t="s">
        <v>165</v>
      </c>
      <c r="H788" s="12" t="s">
        <v>205</v>
      </c>
      <c r="I788" s="12" t="s">
        <v>206</v>
      </c>
      <c r="J788" s="12" t="s">
        <v>2422</v>
      </c>
      <c r="K788" s="13" t="s">
        <v>2392</v>
      </c>
      <c r="L788" t="s">
        <v>117</v>
      </c>
      <c r="M788">
        <v>2</v>
      </c>
      <c r="N788" t="s">
        <v>118</v>
      </c>
      <c r="O788" t="s">
        <v>119</v>
      </c>
      <c r="Q788" t="s">
        <v>203</v>
      </c>
      <c r="R788" s="14">
        <v>16.2</v>
      </c>
      <c r="S788" s="14">
        <v>12</v>
      </c>
      <c r="T788" s="14">
        <v>0</v>
      </c>
    </row>
    <row r="789" spans="1:20">
      <c r="A789" t="s">
        <v>113</v>
      </c>
      <c r="C789" t="s">
        <v>201</v>
      </c>
      <c r="D789" t="s">
        <v>121</v>
      </c>
      <c r="F789" s="12" t="s">
        <v>2423</v>
      </c>
      <c r="G789" s="12" t="s">
        <v>165</v>
      </c>
      <c r="H789" s="12" t="s">
        <v>205</v>
      </c>
      <c r="I789" s="12" t="s">
        <v>2424</v>
      </c>
      <c r="J789" s="12" t="s">
        <v>882</v>
      </c>
      <c r="K789" s="13" t="s">
        <v>2392</v>
      </c>
      <c r="L789" t="s">
        <v>117</v>
      </c>
      <c r="M789">
        <v>2</v>
      </c>
      <c r="N789" t="s">
        <v>118</v>
      </c>
      <c r="O789" t="s">
        <v>119</v>
      </c>
      <c r="Q789" t="s">
        <v>883</v>
      </c>
      <c r="R789" s="14">
        <v>22.1</v>
      </c>
      <c r="S789" s="14">
        <v>14.8</v>
      </c>
      <c r="T789" s="14">
        <v>0.2</v>
      </c>
    </row>
    <row r="790" spans="1:20">
      <c r="A790" t="s">
        <v>113</v>
      </c>
      <c r="C790" t="s">
        <v>201</v>
      </c>
      <c r="D790" t="s">
        <v>121</v>
      </c>
      <c r="F790" s="12" t="s">
        <v>2425</v>
      </c>
      <c r="G790" s="12" t="s">
        <v>165</v>
      </c>
      <c r="H790" s="12" t="s">
        <v>205</v>
      </c>
      <c r="I790" s="12" t="s">
        <v>206</v>
      </c>
      <c r="J790" s="12" t="s">
        <v>2426</v>
      </c>
      <c r="K790" s="13" t="s">
        <v>2392</v>
      </c>
      <c r="L790" t="s">
        <v>117</v>
      </c>
      <c r="M790">
        <v>2</v>
      </c>
      <c r="N790" t="s">
        <v>118</v>
      </c>
      <c r="O790" t="s">
        <v>119</v>
      </c>
      <c r="Q790" t="s">
        <v>2427</v>
      </c>
      <c r="R790" s="14">
        <v>24.3</v>
      </c>
      <c r="S790" s="14">
        <v>4.7</v>
      </c>
      <c r="T790" s="14">
        <v>0.6</v>
      </c>
    </row>
    <row r="791" spans="1:20">
      <c r="A791" t="s">
        <v>113</v>
      </c>
      <c r="C791" t="s">
        <v>201</v>
      </c>
      <c r="D791" t="s">
        <v>121</v>
      </c>
      <c r="F791" s="12" t="s">
        <v>2428</v>
      </c>
      <c r="G791" s="12" t="s">
        <v>165</v>
      </c>
      <c r="H791" s="12" t="s">
        <v>205</v>
      </c>
      <c r="I791" s="12" t="s">
        <v>206</v>
      </c>
      <c r="J791" s="12" t="s">
        <v>2429</v>
      </c>
      <c r="K791" s="13" t="s">
        <v>2392</v>
      </c>
      <c r="L791" t="s">
        <v>117</v>
      </c>
      <c r="M791">
        <v>2</v>
      </c>
      <c r="N791" t="s">
        <v>118</v>
      </c>
      <c r="O791" t="s">
        <v>119</v>
      </c>
      <c r="Q791" t="s">
        <v>2430</v>
      </c>
      <c r="R791" s="14">
        <v>2.2000000000000002</v>
      </c>
      <c r="S791" s="14">
        <v>11</v>
      </c>
      <c r="T791" s="14">
        <v>1.5</v>
      </c>
    </row>
    <row r="792" spans="1:20">
      <c r="A792" t="s">
        <v>113</v>
      </c>
      <c r="C792" t="s">
        <v>873</v>
      </c>
      <c r="D792" t="s">
        <v>121</v>
      </c>
      <c r="F792" s="12" t="s">
        <v>951</v>
      </c>
      <c r="G792" s="12" t="s">
        <v>165</v>
      </c>
      <c r="H792" s="12" t="s">
        <v>205</v>
      </c>
      <c r="I792" s="12" t="s">
        <v>881</v>
      </c>
      <c r="J792" s="12" t="s">
        <v>882</v>
      </c>
      <c r="K792" s="13" t="s">
        <v>2392</v>
      </c>
      <c r="L792" t="s">
        <v>117</v>
      </c>
      <c r="M792">
        <v>2</v>
      </c>
      <c r="N792" t="s">
        <v>118</v>
      </c>
      <c r="O792" t="s">
        <v>119</v>
      </c>
      <c r="Q792" t="s">
        <v>952</v>
      </c>
      <c r="R792" s="14">
        <v>22.1</v>
      </c>
      <c r="S792" s="14">
        <v>14.8</v>
      </c>
      <c r="T792" s="14">
        <v>0.2</v>
      </c>
    </row>
    <row r="793" spans="1:20">
      <c r="A793" t="s">
        <v>113</v>
      </c>
      <c r="C793" t="s">
        <v>201</v>
      </c>
      <c r="D793" t="s">
        <v>121</v>
      </c>
      <c r="F793" s="12" t="s">
        <v>2529</v>
      </c>
      <c r="G793" s="12" t="s">
        <v>165</v>
      </c>
      <c r="H793" s="12" t="s">
        <v>205</v>
      </c>
      <c r="I793" s="12" t="s">
        <v>2424</v>
      </c>
      <c r="J793" s="12" t="s">
        <v>882</v>
      </c>
      <c r="K793" s="13" t="s">
        <v>2530</v>
      </c>
      <c r="L793" t="s">
        <v>117</v>
      </c>
      <c r="M793">
        <v>2</v>
      </c>
      <c r="N793" t="s">
        <v>118</v>
      </c>
      <c r="O793" t="s">
        <v>119</v>
      </c>
      <c r="Q793" t="s">
        <v>883</v>
      </c>
      <c r="R793" s="14">
        <v>24.1</v>
      </c>
      <c r="S793" s="14">
        <v>24</v>
      </c>
      <c r="T793" s="14">
        <v>0</v>
      </c>
    </row>
    <row r="794" spans="1:20">
      <c r="A794" t="s">
        <v>113</v>
      </c>
      <c r="C794" t="s">
        <v>201</v>
      </c>
      <c r="D794" t="s">
        <v>121</v>
      </c>
      <c r="F794" s="12" t="s">
        <v>2531</v>
      </c>
      <c r="G794" s="12" t="s">
        <v>165</v>
      </c>
      <c r="H794" s="12" t="s">
        <v>205</v>
      </c>
      <c r="I794" s="12" t="s">
        <v>206</v>
      </c>
      <c r="J794" s="12" t="s">
        <v>2532</v>
      </c>
      <c r="K794" s="13" t="s">
        <v>2530</v>
      </c>
      <c r="L794" t="s">
        <v>117</v>
      </c>
      <c r="M794">
        <v>2</v>
      </c>
      <c r="N794" t="s">
        <v>118</v>
      </c>
      <c r="O794" t="s">
        <v>119</v>
      </c>
      <c r="Q794" t="s">
        <v>2533</v>
      </c>
      <c r="R794" s="14">
        <v>18.7</v>
      </c>
      <c r="S794" s="14">
        <v>24.9</v>
      </c>
      <c r="T794" s="14">
        <v>0</v>
      </c>
    </row>
    <row r="795" spans="1:20">
      <c r="A795" t="s">
        <v>113</v>
      </c>
      <c r="C795" t="s">
        <v>201</v>
      </c>
      <c r="D795" t="s">
        <v>121</v>
      </c>
      <c r="F795" s="12" t="s">
        <v>2534</v>
      </c>
      <c r="G795" s="12" t="s">
        <v>165</v>
      </c>
      <c r="H795" s="12" t="s">
        <v>205</v>
      </c>
      <c r="I795" s="12" t="s">
        <v>860</v>
      </c>
      <c r="J795" s="12" t="s">
        <v>2535</v>
      </c>
      <c r="K795" s="13" t="s">
        <v>2530</v>
      </c>
      <c r="L795" t="s">
        <v>117</v>
      </c>
      <c r="M795">
        <v>2</v>
      </c>
      <c r="N795" t="s">
        <v>118</v>
      </c>
      <c r="O795" t="s">
        <v>119</v>
      </c>
      <c r="Q795" t="s">
        <v>863</v>
      </c>
      <c r="R795" s="14">
        <v>16.899999999999999</v>
      </c>
      <c r="S795" s="14">
        <v>25.2</v>
      </c>
      <c r="T795" s="14">
        <v>0</v>
      </c>
    </row>
    <row r="796" spans="1:20">
      <c r="A796" t="s">
        <v>113</v>
      </c>
      <c r="C796" t="s">
        <v>201</v>
      </c>
      <c r="D796" t="s">
        <v>121</v>
      </c>
      <c r="F796" s="12" t="s">
        <v>2536</v>
      </c>
      <c r="G796" s="12" t="s">
        <v>165</v>
      </c>
      <c r="H796" s="12" t="s">
        <v>205</v>
      </c>
      <c r="I796" s="12" t="s">
        <v>206</v>
      </c>
      <c r="J796" s="12" t="s">
        <v>855</v>
      </c>
      <c r="K796" s="13" t="s">
        <v>2530</v>
      </c>
      <c r="L796" t="s">
        <v>117</v>
      </c>
      <c r="M796">
        <v>2</v>
      </c>
      <c r="N796" t="s">
        <v>118</v>
      </c>
      <c r="O796" t="s">
        <v>119</v>
      </c>
      <c r="Q796" s="18" t="s">
        <v>2537</v>
      </c>
      <c r="R796" s="14">
        <v>14.6</v>
      </c>
      <c r="S796" s="14">
        <v>24.4</v>
      </c>
      <c r="T796" s="14">
        <v>0</v>
      </c>
    </row>
    <row r="797" spans="1:20">
      <c r="A797" t="s">
        <v>113</v>
      </c>
      <c r="C797" t="s">
        <v>201</v>
      </c>
      <c r="D797" t="s">
        <v>121</v>
      </c>
      <c r="F797" s="12" t="s">
        <v>2067</v>
      </c>
      <c r="G797" s="12" t="s">
        <v>165</v>
      </c>
      <c r="H797" s="12" t="s">
        <v>205</v>
      </c>
      <c r="I797" s="12" t="s">
        <v>206</v>
      </c>
      <c r="J797" s="12" t="s">
        <v>2068</v>
      </c>
      <c r="K797" s="13" t="s">
        <v>2554</v>
      </c>
      <c r="L797" t="s">
        <v>117</v>
      </c>
      <c r="M797">
        <v>2</v>
      </c>
      <c r="N797" t="s">
        <v>118</v>
      </c>
      <c r="O797" t="s">
        <v>119</v>
      </c>
      <c r="Q797" t="s">
        <v>2070</v>
      </c>
      <c r="R797" s="14">
        <v>10.9</v>
      </c>
      <c r="S797" s="14">
        <v>7.9</v>
      </c>
      <c r="T797" s="14">
        <v>0</v>
      </c>
    </row>
    <row r="798" spans="1:20">
      <c r="A798" t="s">
        <v>113</v>
      </c>
      <c r="C798" t="s">
        <v>201</v>
      </c>
      <c r="D798" t="s">
        <v>121</v>
      </c>
      <c r="F798" s="12" t="s">
        <v>2067</v>
      </c>
      <c r="G798" s="12" t="s">
        <v>165</v>
      </c>
      <c r="H798" s="12" t="s">
        <v>205</v>
      </c>
      <c r="I798" s="12" t="s">
        <v>206</v>
      </c>
      <c r="J798" s="12" t="s">
        <v>2068</v>
      </c>
      <c r="K798" s="13" t="s">
        <v>2554</v>
      </c>
      <c r="L798" t="s">
        <v>117</v>
      </c>
      <c r="M798">
        <v>2</v>
      </c>
      <c r="N798" t="s">
        <v>118</v>
      </c>
      <c r="O798" t="s">
        <v>119</v>
      </c>
      <c r="Q798" t="s">
        <v>2070</v>
      </c>
      <c r="R798" s="14">
        <v>11</v>
      </c>
      <c r="S798" s="14">
        <v>8.1</v>
      </c>
      <c r="T798" s="14">
        <v>0</v>
      </c>
    </row>
    <row r="799" spans="1:20">
      <c r="A799" t="s">
        <v>113</v>
      </c>
      <c r="C799" t="s">
        <v>201</v>
      </c>
      <c r="D799" t="s">
        <v>121</v>
      </c>
      <c r="F799" s="12" t="s">
        <v>2067</v>
      </c>
      <c r="G799" s="12" t="s">
        <v>165</v>
      </c>
      <c r="H799" s="12" t="s">
        <v>205</v>
      </c>
      <c r="I799" s="12" t="s">
        <v>206</v>
      </c>
      <c r="J799" s="12" t="s">
        <v>2068</v>
      </c>
      <c r="K799" s="13" t="s">
        <v>2554</v>
      </c>
      <c r="L799" t="s">
        <v>117</v>
      </c>
      <c r="M799">
        <v>2</v>
      </c>
      <c r="N799" t="s">
        <v>118</v>
      </c>
      <c r="O799" t="s">
        <v>119</v>
      </c>
      <c r="Q799" t="s">
        <v>2070</v>
      </c>
      <c r="R799" s="14">
        <v>11</v>
      </c>
      <c r="S799" s="14">
        <v>8.6999999999999993</v>
      </c>
      <c r="T799" s="14">
        <v>0</v>
      </c>
    </row>
    <row r="800" spans="1:20">
      <c r="A800" t="s">
        <v>113</v>
      </c>
      <c r="C800" t="s">
        <v>201</v>
      </c>
      <c r="D800" t="s">
        <v>121</v>
      </c>
      <c r="F800" s="12" t="s">
        <v>2067</v>
      </c>
      <c r="G800" s="12" t="s">
        <v>165</v>
      </c>
      <c r="H800" s="12" t="s">
        <v>205</v>
      </c>
      <c r="I800" s="12" t="s">
        <v>206</v>
      </c>
      <c r="J800" s="12" t="s">
        <v>2068</v>
      </c>
      <c r="K800" s="13" t="s">
        <v>2554</v>
      </c>
      <c r="L800" t="s">
        <v>117</v>
      </c>
      <c r="M800">
        <v>2</v>
      </c>
      <c r="N800" t="s">
        <v>118</v>
      </c>
      <c r="O800" t="s">
        <v>119</v>
      </c>
      <c r="Q800" t="s">
        <v>2070</v>
      </c>
      <c r="R800" s="14">
        <v>13.7</v>
      </c>
      <c r="S800" s="14">
        <v>14.1</v>
      </c>
      <c r="T800" s="14">
        <v>0</v>
      </c>
    </row>
    <row r="801" spans="1:20">
      <c r="A801" t="s">
        <v>113</v>
      </c>
      <c r="C801" t="s">
        <v>873</v>
      </c>
      <c r="D801" t="s">
        <v>121</v>
      </c>
      <c r="F801" s="12" t="s">
        <v>951</v>
      </c>
      <c r="G801" s="12" t="s">
        <v>165</v>
      </c>
      <c r="H801" s="12" t="s">
        <v>205</v>
      </c>
      <c r="I801" s="12" t="s">
        <v>881</v>
      </c>
      <c r="J801" s="12" t="s">
        <v>882</v>
      </c>
      <c r="K801" s="13" t="s">
        <v>2579</v>
      </c>
      <c r="L801" t="s">
        <v>117</v>
      </c>
      <c r="M801">
        <v>2</v>
      </c>
      <c r="N801" t="s">
        <v>118</v>
      </c>
      <c r="O801" t="s">
        <v>119</v>
      </c>
      <c r="Q801" t="s">
        <v>883</v>
      </c>
      <c r="R801" s="14">
        <v>7.5</v>
      </c>
      <c r="S801" s="14">
        <v>16.2</v>
      </c>
      <c r="T801" s="14">
        <v>1.8</v>
      </c>
    </row>
    <row r="802" spans="1:20">
      <c r="A802" t="s">
        <v>113</v>
      </c>
      <c r="C802" t="s">
        <v>873</v>
      </c>
      <c r="D802" t="s">
        <v>121</v>
      </c>
      <c r="F802" s="12" t="s">
        <v>951</v>
      </c>
      <c r="G802" s="12" t="s">
        <v>165</v>
      </c>
      <c r="H802" s="12" t="s">
        <v>205</v>
      </c>
      <c r="I802" s="12" t="s">
        <v>881</v>
      </c>
      <c r="J802" s="12" t="s">
        <v>882</v>
      </c>
      <c r="K802" s="13" t="s">
        <v>2579</v>
      </c>
      <c r="L802" t="s">
        <v>117</v>
      </c>
      <c r="M802">
        <v>2</v>
      </c>
      <c r="N802" t="s">
        <v>118</v>
      </c>
      <c r="O802" t="s">
        <v>119</v>
      </c>
      <c r="Q802" t="s">
        <v>883</v>
      </c>
      <c r="R802" s="14">
        <v>7.1</v>
      </c>
      <c r="S802" s="14">
        <v>15.1</v>
      </c>
      <c r="T802" s="14">
        <v>2.2999999999999998</v>
      </c>
    </row>
    <row r="803" spans="1:20">
      <c r="A803" t="s">
        <v>113</v>
      </c>
      <c r="C803" t="s">
        <v>873</v>
      </c>
      <c r="D803" t="s">
        <v>121</v>
      </c>
      <c r="F803" s="12" t="s">
        <v>951</v>
      </c>
      <c r="G803" s="12" t="s">
        <v>165</v>
      </c>
      <c r="H803" s="12" t="s">
        <v>205</v>
      </c>
      <c r="I803" s="12" t="s">
        <v>881</v>
      </c>
      <c r="J803" s="12" t="s">
        <v>882</v>
      </c>
      <c r="K803" s="13" t="s">
        <v>2579</v>
      </c>
      <c r="L803" t="s">
        <v>117</v>
      </c>
      <c r="M803">
        <v>2</v>
      </c>
      <c r="N803" t="s">
        <v>118</v>
      </c>
      <c r="O803" t="s">
        <v>119</v>
      </c>
      <c r="Q803" t="s">
        <v>883</v>
      </c>
      <c r="R803" s="14">
        <v>8.3000000000000007</v>
      </c>
      <c r="S803" s="14">
        <v>14.9</v>
      </c>
      <c r="T803" s="14">
        <v>1.7</v>
      </c>
    </row>
    <row r="804" spans="1:20">
      <c r="A804" t="s">
        <v>113</v>
      </c>
      <c r="C804" t="s">
        <v>873</v>
      </c>
      <c r="D804" t="s">
        <v>121</v>
      </c>
      <c r="F804" s="12" t="s">
        <v>951</v>
      </c>
      <c r="G804" s="12" t="s">
        <v>165</v>
      </c>
      <c r="H804" s="12" t="s">
        <v>205</v>
      </c>
      <c r="I804" s="12" t="s">
        <v>881</v>
      </c>
      <c r="J804" s="12" t="s">
        <v>882</v>
      </c>
      <c r="K804" s="13" t="s">
        <v>2579</v>
      </c>
      <c r="L804" t="s">
        <v>117</v>
      </c>
      <c r="M804">
        <v>2</v>
      </c>
      <c r="N804" t="s">
        <v>118</v>
      </c>
      <c r="O804" t="s">
        <v>119</v>
      </c>
      <c r="Q804" t="s">
        <v>883</v>
      </c>
      <c r="R804" s="14">
        <v>6.4</v>
      </c>
      <c r="S804" s="14">
        <v>14.8</v>
      </c>
      <c r="T804" s="14">
        <v>1.8</v>
      </c>
    </row>
    <row r="805" spans="1:20">
      <c r="A805" t="s">
        <v>113</v>
      </c>
      <c r="C805" t="s">
        <v>201</v>
      </c>
      <c r="D805" t="s">
        <v>121</v>
      </c>
      <c r="F805" s="12" t="s">
        <v>2616</v>
      </c>
      <c r="G805" s="12" t="s">
        <v>165</v>
      </c>
      <c r="H805" s="12" t="s">
        <v>205</v>
      </c>
      <c r="I805" s="12" t="s">
        <v>206</v>
      </c>
      <c r="J805" s="12" t="s">
        <v>2617</v>
      </c>
      <c r="K805" s="13" t="s">
        <v>2618</v>
      </c>
      <c r="L805" t="s">
        <v>117</v>
      </c>
      <c r="M805">
        <v>2</v>
      </c>
      <c r="N805" t="s">
        <v>118</v>
      </c>
      <c r="O805" t="s">
        <v>119</v>
      </c>
      <c r="Q805" t="s">
        <v>918</v>
      </c>
      <c r="R805" s="14">
        <v>3.4</v>
      </c>
      <c r="S805" s="14">
        <v>11.2</v>
      </c>
      <c r="T805" s="14">
        <v>0.6</v>
      </c>
    </row>
    <row r="806" spans="1:20">
      <c r="A806" t="s">
        <v>113</v>
      </c>
      <c r="C806" t="s">
        <v>201</v>
      </c>
      <c r="D806" t="s">
        <v>121</v>
      </c>
      <c r="F806" s="12" t="s">
        <v>2619</v>
      </c>
      <c r="G806" s="12" t="s">
        <v>165</v>
      </c>
      <c r="H806" s="12" t="s">
        <v>205</v>
      </c>
      <c r="I806" s="12" t="s">
        <v>206</v>
      </c>
      <c r="J806" s="12" t="s">
        <v>207</v>
      </c>
      <c r="K806" s="13" t="s">
        <v>2618</v>
      </c>
      <c r="L806" t="s">
        <v>117</v>
      </c>
      <c r="M806">
        <v>2</v>
      </c>
      <c r="N806" t="s">
        <v>118</v>
      </c>
      <c r="O806" t="s">
        <v>119</v>
      </c>
      <c r="Q806" t="s">
        <v>2620</v>
      </c>
      <c r="R806" s="14">
        <v>1.7</v>
      </c>
      <c r="S806" s="14">
        <v>8.1</v>
      </c>
      <c r="T806" s="14">
        <v>5.9</v>
      </c>
    </row>
    <row r="807" spans="1:20">
      <c r="A807" t="s">
        <v>113</v>
      </c>
      <c r="C807" t="s">
        <v>201</v>
      </c>
      <c r="D807" t="s">
        <v>121</v>
      </c>
      <c r="F807" s="12" t="s">
        <v>2621</v>
      </c>
      <c r="G807" s="12" t="s">
        <v>165</v>
      </c>
      <c r="H807" s="12" t="s">
        <v>205</v>
      </c>
      <c r="I807" s="12" t="s">
        <v>206</v>
      </c>
      <c r="J807" s="12" t="s">
        <v>2622</v>
      </c>
      <c r="K807" s="13" t="s">
        <v>2618</v>
      </c>
      <c r="L807" t="s">
        <v>117</v>
      </c>
      <c r="M807">
        <v>2</v>
      </c>
      <c r="N807" t="s">
        <v>118</v>
      </c>
      <c r="O807" t="s">
        <v>119</v>
      </c>
      <c r="Q807" t="s">
        <v>2623</v>
      </c>
      <c r="R807" s="14">
        <v>3.1</v>
      </c>
      <c r="S807" s="14">
        <v>12.1</v>
      </c>
      <c r="T807" s="14">
        <v>1</v>
      </c>
    </row>
    <row r="808" spans="1:20">
      <c r="A808" t="s">
        <v>113</v>
      </c>
      <c r="C808" t="s">
        <v>201</v>
      </c>
      <c r="D808" t="s">
        <v>121</v>
      </c>
      <c r="F808" s="12" t="s">
        <v>2624</v>
      </c>
      <c r="G808" s="12" t="s">
        <v>165</v>
      </c>
      <c r="H808" s="12" t="s">
        <v>205</v>
      </c>
      <c r="I808" s="12" t="s">
        <v>206</v>
      </c>
      <c r="J808" s="12" t="s">
        <v>210</v>
      </c>
      <c r="K808" s="13" t="s">
        <v>2618</v>
      </c>
      <c r="L808" t="s">
        <v>117</v>
      </c>
      <c r="M808">
        <v>2</v>
      </c>
      <c r="N808" t="s">
        <v>118</v>
      </c>
      <c r="O808" t="s">
        <v>119</v>
      </c>
      <c r="Q808" t="s">
        <v>1545</v>
      </c>
      <c r="R808" s="14">
        <v>2.2999999999999998</v>
      </c>
      <c r="S808" s="14">
        <v>5.4</v>
      </c>
      <c r="T808" s="14">
        <v>1.2</v>
      </c>
    </row>
    <row r="809" spans="1:20">
      <c r="A809" t="s">
        <v>113</v>
      </c>
      <c r="C809" t="s">
        <v>201</v>
      </c>
      <c r="D809" t="s">
        <v>121</v>
      </c>
      <c r="F809" s="12" t="s">
        <v>2625</v>
      </c>
      <c r="G809" s="12" t="s">
        <v>165</v>
      </c>
      <c r="H809" t="s">
        <v>205</v>
      </c>
      <c r="I809" t="s">
        <v>206</v>
      </c>
      <c r="J809" s="12" t="s">
        <v>2626</v>
      </c>
      <c r="K809" s="13" t="s">
        <v>2618</v>
      </c>
      <c r="L809" t="s">
        <v>117</v>
      </c>
      <c r="M809">
        <v>2</v>
      </c>
      <c r="N809" t="s">
        <v>118</v>
      </c>
      <c r="O809" t="s">
        <v>119</v>
      </c>
      <c r="Q809" t="s">
        <v>918</v>
      </c>
      <c r="R809" s="14">
        <v>1.6</v>
      </c>
      <c r="S809" s="14">
        <v>8.1</v>
      </c>
      <c r="T809" s="14">
        <v>4.3</v>
      </c>
    </row>
    <row r="810" spans="1:20">
      <c r="A810" t="s">
        <v>113</v>
      </c>
      <c r="C810" t="s">
        <v>201</v>
      </c>
      <c r="D810" t="s">
        <v>121</v>
      </c>
      <c r="F810" s="12" t="s">
        <v>2627</v>
      </c>
      <c r="G810" s="12" t="s">
        <v>165</v>
      </c>
      <c r="H810" t="s">
        <v>205</v>
      </c>
      <c r="I810" t="s">
        <v>206</v>
      </c>
      <c r="J810" s="12" t="s">
        <v>2626</v>
      </c>
      <c r="K810" s="13" t="s">
        <v>2618</v>
      </c>
      <c r="L810" t="s">
        <v>117</v>
      </c>
      <c r="M810">
        <v>2</v>
      </c>
      <c r="N810" t="s">
        <v>118</v>
      </c>
      <c r="O810" t="s">
        <v>119</v>
      </c>
      <c r="Q810" t="s">
        <v>918</v>
      </c>
      <c r="R810" s="14">
        <v>1.2</v>
      </c>
      <c r="S810" s="14">
        <v>7.3</v>
      </c>
      <c r="T810" s="14">
        <v>2.9</v>
      </c>
    </row>
    <row r="811" spans="1:20">
      <c r="A811" t="s">
        <v>113</v>
      </c>
      <c r="C811" t="s">
        <v>201</v>
      </c>
      <c r="D811" t="s">
        <v>121</v>
      </c>
      <c r="F811" s="12" t="s">
        <v>2628</v>
      </c>
      <c r="G811" s="12" t="s">
        <v>165</v>
      </c>
      <c r="H811" s="12" t="s">
        <v>205</v>
      </c>
      <c r="I811" s="12" t="s">
        <v>206</v>
      </c>
      <c r="J811" s="12" t="s">
        <v>2629</v>
      </c>
      <c r="K811" s="13" t="s">
        <v>2618</v>
      </c>
      <c r="L811" t="s">
        <v>117</v>
      </c>
      <c r="M811">
        <v>2</v>
      </c>
      <c r="N811" t="s">
        <v>118</v>
      </c>
      <c r="O811" t="s">
        <v>119</v>
      </c>
      <c r="Q811" t="s">
        <v>2630</v>
      </c>
      <c r="R811" s="14">
        <v>5.4</v>
      </c>
      <c r="S811" s="14">
        <v>13.8</v>
      </c>
      <c r="T811" s="14">
        <v>1.9</v>
      </c>
    </row>
    <row r="812" spans="1:20">
      <c r="A812" t="s">
        <v>113</v>
      </c>
      <c r="C812" t="s">
        <v>201</v>
      </c>
      <c r="D812" t="s">
        <v>121</v>
      </c>
      <c r="F812" s="12" t="s">
        <v>2638</v>
      </c>
      <c r="G812" s="12" t="s">
        <v>165</v>
      </c>
      <c r="H812" s="12" t="s">
        <v>205</v>
      </c>
      <c r="I812" s="12" t="s">
        <v>1475</v>
      </c>
      <c r="J812" s="12" t="s">
        <v>1476</v>
      </c>
      <c r="K812" s="13" t="s">
        <v>2639</v>
      </c>
      <c r="L812" t="s">
        <v>117</v>
      </c>
      <c r="M812">
        <v>2</v>
      </c>
      <c r="N812" t="s">
        <v>118</v>
      </c>
      <c r="O812" t="s">
        <v>119</v>
      </c>
      <c r="Q812" t="s">
        <v>2640</v>
      </c>
      <c r="R812" s="14">
        <v>1.3</v>
      </c>
      <c r="S812" s="14">
        <v>1.72</v>
      </c>
      <c r="T812" s="14">
        <v>0.26</v>
      </c>
    </row>
    <row r="813" spans="1:20">
      <c r="A813" t="s">
        <v>113</v>
      </c>
      <c r="C813" t="s">
        <v>201</v>
      </c>
      <c r="D813" t="s">
        <v>121</v>
      </c>
      <c r="F813" s="12" t="s">
        <v>2638</v>
      </c>
      <c r="G813" s="12" t="s">
        <v>165</v>
      </c>
      <c r="H813" s="12" t="s">
        <v>205</v>
      </c>
      <c r="I813" s="12" t="s">
        <v>1475</v>
      </c>
      <c r="J813" s="12" t="s">
        <v>1476</v>
      </c>
      <c r="K813" s="13" t="s">
        <v>2639</v>
      </c>
      <c r="L813" t="s">
        <v>117</v>
      </c>
      <c r="M813">
        <v>2</v>
      </c>
      <c r="N813" t="s">
        <v>118</v>
      </c>
      <c r="O813" t="s">
        <v>119</v>
      </c>
      <c r="Q813" t="s">
        <v>2640</v>
      </c>
      <c r="R813" s="14">
        <v>0.92</v>
      </c>
      <c r="S813" s="14">
        <v>1.32</v>
      </c>
      <c r="T813" s="14">
        <v>0.22</v>
      </c>
    </row>
    <row r="814" spans="1:20">
      <c r="A814" t="s">
        <v>113</v>
      </c>
      <c r="C814" t="s">
        <v>201</v>
      </c>
      <c r="D814" t="s">
        <v>121</v>
      </c>
      <c r="F814" s="12" t="s">
        <v>2638</v>
      </c>
      <c r="G814" s="12" t="s">
        <v>165</v>
      </c>
      <c r="H814" s="12" t="s">
        <v>205</v>
      </c>
      <c r="I814" s="12" t="s">
        <v>1475</v>
      </c>
      <c r="J814" s="12" t="s">
        <v>1476</v>
      </c>
      <c r="K814" s="13" t="s">
        <v>2639</v>
      </c>
      <c r="L814" t="s">
        <v>117</v>
      </c>
      <c r="M814">
        <v>2</v>
      </c>
      <c r="N814" t="s">
        <v>118</v>
      </c>
      <c r="O814" t="s">
        <v>119</v>
      </c>
      <c r="Q814" t="s">
        <v>2640</v>
      </c>
      <c r="R814" s="14">
        <v>0.1</v>
      </c>
      <c r="S814" s="14">
        <v>0.12</v>
      </c>
      <c r="T814" s="14">
        <v>0.01</v>
      </c>
    </row>
    <row r="815" spans="1:20">
      <c r="A815" t="s">
        <v>113</v>
      </c>
      <c r="C815" t="s">
        <v>201</v>
      </c>
      <c r="D815" t="s">
        <v>121</v>
      </c>
      <c r="F815" s="12" t="s">
        <v>2638</v>
      </c>
      <c r="G815" s="12" t="s">
        <v>165</v>
      </c>
      <c r="H815" s="12" t="s">
        <v>205</v>
      </c>
      <c r="I815" s="12" t="s">
        <v>1475</v>
      </c>
      <c r="J815" s="12" t="s">
        <v>1476</v>
      </c>
      <c r="K815" s="13" t="s">
        <v>2639</v>
      </c>
      <c r="L815" t="s">
        <v>117</v>
      </c>
      <c r="M815">
        <v>2</v>
      </c>
      <c r="N815" t="s">
        <v>118</v>
      </c>
      <c r="O815" t="s">
        <v>119</v>
      </c>
      <c r="Q815" t="s">
        <v>2640</v>
      </c>
      <c r="R815" s="14">
        <v>1.02</v>
      </c>
      <c r="S815" s="14">
        <v>1.9</v>
      </c>
      <c r="T815" s="14">
        <v>0.31</v>
      </c>
    </row>
    <row r="816" spans="1:20">
      <c r="A816" t="s">
        <v>113</v>
      </c>
      <c r="C816" t="s">
        <v>201</v>
      </c>
      <c r="D816" t="s">
        <v>121</v>
      </c>
      <c r="F816" s="12" t="s">
        <v>2638</v>
      </c>
      <c r="G816" s="12" t="s">
        <v>165</v>
      </c>
      <c r="H816" s="12" t="s">
        <v>205</v>
      </c>
      <c r="I816" s="12" t="s">
        <v>1475</v>
      </c>
      <c r="J816" s="12" t="s">
        <v>1476</v>
      </c>
      <c r="K816" s="13" t="s">
        <v>2639</v>
      </c>
      <c r="L816" t="s">
        <v>117</v>
      </c>
      <c r="M816">
        <v>2</v>
      </c>
      <c r="N816" t="s">
        <v>118</v>
      </c>
      <c r="O816" t="s">
        <v>119</v>
      </c>
      <c r="Q816" t="s">
        <v>2640</v>
      </c>
      <c r="R816" s="14">
        <v>0.59</v>
      </c>
      <c r="S816" s="14">
        <v>0.46</v>
      </c>
      <c r="T816" s="14">
        <v>0.01</v>
      </c>
    </row>
    <row r="817" spans="1:20">
      <c r="A817" t="s">
        <v>113</v>
      </c>
      <c r="C817" t="s">
        <v>201</v>
      </c>
      <c r="D817" t="s">
        <v>121</v>
      </c>
      <c r="F817" s="12" t="s">
        <v>2638</v>
      </c>
      <c r="G817" s="12" t="s">
        <v>165</v>
      </c>
      <c r="H817" s="12" t="s">
        <v>205</v>
      </c>
      <c r="I817" s="12" t="s">
        <v>1475</v>
      </c>
      <c r="J817" s="12" t="s">
        <v>1476</v>
      </c>
      <c r="K817" s="13" t="s">
        <v>2639</v>
      </c>
      <c r="L817" t="s">
        <v>117</v>
      </c>
      <c r="M817">
        <v>2</v>
      </c>
      <c r="N817" t="s">
        <v>118</v>
      </c>
      <c r="O817" t="s">
        <v>119</v>
      </c>
      <c r="Q817" t="s">
        <v>2640</v>
      </c>
      <c r="R817" s="14">
        <v>0.89</v>
      </c>
      <c r="S817" s="14">
        <v>1.17</v>
      </c>
      <c r="T817" s="14">
        <v>7.0000000000000007E-2</v>
      </c>
    </row>
    <row r="818" spans="1:20">
      <c r="A818" t="s">
        <v>113</v>
      </c>
      <c r="C818" t="s">
        <v>201</v>
      </c>
      <c r="D818" t="s">
        <v>121</v>
      </c>
      <c r="F818" s="12" t="s">
        <v>2638</v>
      </c>
      <c r="G818" s="12" t="s">
        <v>165</v>
      </c>
      <c r="H818" s="12" t="s">
        <v>205</v>
      </c>
      <c r="I818" s="12" t="s">
        <v>1475</v>
      </c>
      <c r="J818" s="12" t="s">
        <v>1476</v>
      </c>
      <c r="K818" s="13" t="s">
        <v>2639</v>
      </c>
      <c r="L818" t="s">
        <v>117</v>
      </c>
      <c r="M818">
        <v>2</v>
      </c>
      <c r="N818" t="s">
        <v>118</v>
      </c>
      <c r="O818" t="s">
        <v>119</v>
      </c>
      <c r="Q818" t="s">
        <v>2640</v>
      </c>
      <c r="R818" s="14">
        <v>1.19</v>
      </c>
      <c r="S818" s="14">
        <v>1.51</v>
      </c>
      <c r="T818" s="14">
        <v>0.18</v>
      </c>
    </row>
    <row r="819" spans="1:20">
      <c r="A819" t="s">
        <v>113</v>
      </c>
      <c r="C819" t="s">
        <v>201</v>
      </c>
      <c r="D819" t="s">
        <v>121</v>
      </c>
      <c r="F819" s="12" t="s">
        <v>2638</v>
      </c>
      <c r="G819" s="12" t="s">
        <v>165</v>
      </c>
      <c r="H819" s="12" t="s">
        <v>205</v>
      </c>
      <c r="I819" s="12" t="s">
        <v>1475</v>
      </c>
      <c r="J819" s="12" t="s">
        <v>1476</v>
      </c>
      <c r="K819" s="13" t="s">
        <v>2639</v>
      </c>
      <c r="L819" t="s">
        <v>117</v>
      </c>
      <c r="M819">
        <v>2</v>
      </c>
      <c r="N819" t="s">
        <v>118</v>
      </c>
      <c r="O819" t="s">
        <v>119</v>
      </c>
      <c r="Q819" t="s">
        <v>2640</v>
      </c>
      <c r="R819" s="14">
        <v>1.33</v>
      </c>
      <c r="S819" s="14">
        <v>2.41</v>
      </c>
      <c r="T819" s="14">
        <v>0.03</v>
      </c>
    </row>
    <row r="820" spans="1:20">
      <c r="A820" t="s">
        <v>113</v>
      </c>
      <c r="C820" t="s">
        <v>201</v>
      </c>
      <c r="D820" t="s">
        <v>121</v>
      </c>
      <c r="F820" s="12" t="s">
        <v>2638</v>
      </c>
      <c r="G820" s="12" t="s">
        <v>165</v>
      </c>
      <c r="H820" s="12" t="s">
        <v>205</v>
      </c>
      <c r="I820" s="12" t="s">
        <v>1475</v>
      </c>
      <c r="J820" s="12" t="s">
        <v>1476</v>
      </c>
      <c r="K820" s="13" t="s">
        <v>2639</v>
      </c>
      <c r="L820" t="s">
        <v>117</v>
      </c>
      <c r="M820">
        <v>2</v>
      </c>
      <c r="N820" t="s">
        <v>118</v>
      </c>
      <c r="O820" t="s">
        <v>119</v>
      </c>
      <c r="Q820" t="s">
        <v>2640</v>
      </c>
      <c r="R820" s="14">
        <v>0.17</v>
      </c>
      <c r="S820" s="14">
        <v>0.28000000000000003</v>
      </c>
      <c r="T820" s="14">
        <v>0.04</v>
      </c>
    </row>
    <row r="821" spans="1:20">
      <c r="A821" t="s">
        <v>113</v>
      </c>
      <c r="C821" t="s">
        <v>201</v>
      </c>
      <c r="D821" t="s">
        <v>121</v>
      </c>
      <c r="F821" s="12" t="s">
        <v>1866</v>
      </c>
      <c r="G821" s="12" t="s">
        <v>165</v>
      </c>
      <c r="H821" s="12" t="s">
        <v>205</v>
      </c>
      <c r="I821" s="12" t="s">
        <v>206</v>
      </c>
      <c r="J821" s="12" t="s">
        <v>1867</v>
      </c>
      <c r="K821" s="13" t="s">
        <v>2647</v>
      </c>
      <c r="L821" t="s">
        <v>117</v>
      </c>
      <c r="M821">
        <v>2</v>
      </c>
      <c r="N821" t="s">
        <v>118</v>
      </c>
      <c r="O821" t="s">
        <v>119</v>
      </c>
      <c r="Q821" t="s">
        <v>2648</v>
      </c>
      <c r="R821" s="14">
        <v>17.399999999999999</v>
      </c>
      <c r="S821" s="14">
        <v>14.6</v>
      </c>
      <c r="T821" s="14">
        <v>0</v>
      </c>
    </row>
    <row r="822" spans="1:20">
      <c r="A822" t="s">
        <v>113</v>
      </c>
      <c r="C822" t="s">
        <v>201</v>
      </c>
      <c r="D822" t="s">
        <v>121</v>
      </c>
      <c r="F822" s="12" t="s">
        <v>1866</v>
      </c>
      <c r="G822" s="12" t="s">
        <v>165</v>
      </c>
      <c r="H822" s="12" t="s">
        <v>205</v>
      </c>
      <c r="I822" s="12" t="s">
        <v>206</v>
      </c>
      <c r="J822" s="12" t="s">
        <v>1867</v>
      </c>
      <c r="K822" s="13" t="s">
        <v>2647</v>
      </c>
      <c r="L822" t="s">
        <v>117</v>
      </c>
      <c r="M822">
        <v>2</v>
      </c>
      <c r="N822" t="s">
        <v>118</v>
      </c>
      <c r="O822" t="s">
        <v>119</v>
      </c>
      <c r="Q822" t="s">
        <v>2648</v>
      </c>
      <c r="R822" s="14">
        <v>23.4</v>
      </c>
      <c r="S822" s="14">
        <v>14.9</v>
      </c>
      <c r="T822" s="14">
        <v>0</v>
      </c>
    </row>
    <row r="823" spans="1:20">
      <c r="A823" t="s">
        <v>113</v>
      </c>
      <c r="C823" t="s">
        <v>201</v>
      </c>
      <c r="D823" t="s">
        <v>121</v>
      </c>
      <c r="F823" s="12" t="s">
        <v>1868</v>
      </c>
      <c r="G823" s="12" t="s">
        <v>165</v>
      </c>
      <c r="H823" s="12" t="s">
        <v>205</v>
      </c>
      <c r="I823" s="12" t="s">
        <v>206</v>
      </c>
      <c r="J823" s="12" t="s">
        <v>855</v>
      </c>
      <c r="K823" s="13" t="s">
        <v>2647</v>
      </c>
      <c r="L823" t="s">
        <v>117</v>
      </c>
      <c r="M823">
        <v>2</v>
      </c>
      <c r="N823" t="s">
        <v>118</v>
      </c>
      <c r="O823" t="s">
        <v>119</v>
      </c>
      <c r="Q823" t="s">
        <v>2649</v>
      </c>
      <c r="R823" s="14">
        <v>19.7</v>
      </c>
      <c r="S823" s="14">
        <v>13.8</v>
      </c>
      <c r="T823" s="14">
        <v>0</v>
      </c>
    </row>
    <row r="824" spans="1:20">
      <c r="A824" t="s">
        <v>113</v>
      </c>
      <c r="C824" t="s">
        <v>201</v>
      </c>
      <c r="D824" t="s">
        <v>121</v>
      </c>
      <c r="F824" s="12" t="s">
        <v>1868</v>
      </c>
      <c r="G824" s="12" t="s">
        <v>165</v>
      </c>
      <c r="H824" s="12" t="s">
        <v>205</v>
      </c>
      <c r="I824" s="12" t="s">
        <v>206</v>
      </c>
      <c r="J824" s="12" t="s">
        <v>855</v>
      </c>
      <c r="K824" s="13" t="s">
        <v>2647</v>
      </c>
      <c r="L824" t="s">
        <v>117</v>
      </c>
      <c r="M824">
        <v>2</v>
      </c>
      <c r="N824" t="s">
        <v>118</v>
      </c>
      <c r="O824" t="s">
        <v>119</v>
      </c>
      <c r="Q824" t="s">
        <v>2649</v>
      </c>
      <c r="R824" s="14">
        <v>21.9</v>
      </c>
      <c r="S824" s="14">
        <v>15.5</v>
      </c>
      <c r="T824" s="14">
        <v>0</v>
      </c>
    </row>
    <row r="825" spans="1:20">
      <c r="A825" t="s">
        <v>113</v>
      </c>
      <c r="C825" t="s">
        <v>201</v>
      </c>
      <c r="D825" t="s">
        <v>121</v>
      </c>
      <c r="F825" s="12" t="s">
        <v>2650</v>
      </c>
      <c r="G825" s="12" t="s">
        <v>165</v>
      </c>
      <c r="H825" s="12" t="s">
        <v>205</v>
      </c>
      <c r="I825" s="12" t="s">
        <v>206</v>
      </c>
      <c r="J825" s="12" t="s">
        <v>1471</v>
      </c>
      <c r="K825" s="13" t="s">
        <v>2647</v>
      </c>
      <c r="L825" t="s">
        <v>117</v>
      </c>
      <c r="M825">
        <v>2</v>
      </c>
      <c r="N825" t="s">
        <v>118</v>
      </c>
      <c r="O825" t="s">
        <v>119</v>
      </c>
      <c r="Q825" t="s">
        <v>2651</v>
      </c>
      <c r="R825" s="14">
        <v>17.2</v>
      </c>
      <c r="S825" s="14">
        <v>14.8</v>
      </c>
      <c r="T825" s="14">
        <v>0</v>
      </c>
    </row>
    <row r="826" spans="1:20">
      <c r="A826" t="s">
        <v>113</v>
      </c>
      <c r="C826" t="s">
        <v>201</v>
      </c>
      <c r="D826" t="s">
        <v>121</v>
      </c>
      <c r="F826" s="12" t="s">
        <v>2650</v>
      </c>
      <c r="G826" s="12" t="s">
        <v>165</v>
      </c>
      <c r="H826" s="12" t="s">
        <v>205</v>
      </c>
      <c r="I826" s="12" t="s">
        <v>206</v>
      </c>
      <c r="J826" s="12" t="s">
        <v>1471</v>
      </c>
      <c r="K826" s="13" t="s">
        <v>2647</v>
      </c>
      <c r="L826" t="s">
        <v>117</v>
      </c>
      <c r="M826">
        <v>2</v>
      </c>
      <c r="N826" t="s">
        <v>118</v>
      </c>
      <c r="O826" t="s">
        <v>119</v>
      </c>
      <c r="Q826" t="s">
        <v>2651</v>
      </c>
      <c r="R826" s="14">
        <v>22.2</v>
      </c>
      <c r="S826" s="14">
        <v>14</v>
      </c>
      <c r="T826" s="14">
        <v>0</v>
      </c>
    </row>
    <row r="827" spans="1:20">
      <c r="A827" t="s">
        <v>113</v>
      </c>
      <c r="C827" t="s">
        <v>873</v>
      </c>
      <c r="D827" t="s">
        <v>121</v>
      </c>
      <c r="F827" s="12" t="s">
        <v>2735</v>
      </c>
      <c r="G827" s="12" t="s">
        <v>165</v>
      </c>
      <c r="H827" s="12" t="s">
        <v>205</v>
      </c>
      <c r="I827" s="12" t="s">
        <v>881</v>
      </c>
      <c r="J827" s="12" t="s">
        <v>882</v>
      </c>
      <c r="K827" s="13" t="s">
        <v>2736</v>
      </c>
      <c r="L827" t="s">
        <v>117</v>
      </c>
      <c r="M827">
        <v>2</v>
      </c>
      <c r="N827" t="s">
        <v>118</v>
      </c>
      <c r="O827" t="s">
        <v>119</v>
      </c>
      <c r="Q827" t="s">
        <v>877</v>
      </c>
      <c r="R827" s="14">
        <v>14.65</v>
      </c>
      <c r="S827" s="14">
        <v>8.85</v>
      </c>
      <c r="T827" s="14">
        <v>0.4</v>
      </c>
    </row>
    <row r="828" spans="1:20">
      <c r="A828" t="s">
        <v>113</v>
      </c>
      <c r="C828" t="s">
        <v>873</v>
      </c>
      <c r="D828" t="s">
        <v>121</v>
      </c>
      <c r="F828" s="12" t="s">
        <v>2737</v>
      </c>
      <c r="G828" s="12" t="s">
        <v>165</v>
      </c>
      <c r="H828" s="12" t="s">
        <v>205</v>
      </c>
      <c r="I828" s="12" t="s">
        <v>881</v>
      </c>
      <c r="J828" s="12" t="s">
        <v>882</v>
      </c>
      <c r="K828" s="13" t="s">
        <v>2736</v>
      </c>
      <c r="L828" t="s">
        <v>117</v>
      </c>
      <c r="M828">
        <v>2</v>
      </c>
      <c r="N828" t="s">
        <v>118</v>
      </c>
      <c r="O828" t="s">
        <v>119</v>
      </c>
      <c r="Q828" t="s">
        <v>877</v>
      </c>
      <c r="R828" s="14">
        <v>5.55</v>
      </c>
      <c r="S828" s="14">
        <v>11.45</v>
      </c>
      <c r="T828" s="14">
        <v>0.6</v>
      </c>
    </row>
    <row r="829" spans="1:20">
      <c r="A829" t="s">
        <v>113</v>
      </c>
      <c r="C829" t="s">
        <v>873</v>
      </c>
      <c r="D829" t="s">
        <v>121</v>
      </c>
      <c r="F829" s="12" t="s">
        <v>2738</v>
      </c>
      <c r="G829" s="12" t="s">
        <v>165</v>
      </c>
      <c r="H829" s="12" t="s">
        <v>205</v>
      </c>
      <c r="I829" s="12" t="s">
        <v>881</v>
      </c>
      <c r="J829" s="12" t="s">
        <v>882</v>
      </c>
      <c r="K829" s="13" t="s">
        <v>2739</v>
      </c>
      <c r="L829" t="s">
        <v>117</v>
      </c>
      <c r="M829">
        <v>2</v>
      </c>
      <c r="N829" t="s">
        <v>118</v>
      </c>
      <c r="O829" t="s">
        <v>119</v>
      </c>
      <c r="Q829" t="s">
        <v>877</v>
      </c>
      <c r="R829" s="14">
        <v>4.5</v>
      </c>
      <c r="S829" s="14">
        <v>12.7</v>
      </c>
      <c r="T829" s="14">
        <v>2</v>
      </c>
    </row>
    <row r="830" spans="1:20">
      <c r="A830" t="s">
        <v>113</v>
      </c>
      <c r="C830" t="s">
        <v>201</v>
      </c>
      <c r="D830" t="s">
        <v>121</v>
      </c>
      <c r="F830" s="12" t="s">
        <v>2787</v>
      </c>
      <c r="G830" s="12" t="s">
        <v>165</v>
      </c>
      <c r="H830" s="12" t="s">
        <v>205</v>
      </c>
      <c r="I830" s="12" t="s">
        <v>206</v>
      </c>
      <c r="J830" s="12" t="s">
        <v>207</v>
      </c>
      <c r="K830" s="13" t="s">
        <v>2788</v>
      </c>
      <c r="L830" t="s">
        <v>117</v>
      </c>
      <c r="M830">
        <v>2</v>
      </c>
      <c r="N830" t="s">
        <v>118</v>
      </c>
      <c r="O830" t="s">
        <v>119</v>
      </c>
      <c r="Q830" t="s">
        <v>2789</v>
      </c>
      <c r="R830" s="14">
        <v>4.0999999999999996</v>
      </c>
      <c r="S830" s="14">
        <v>10.6</v>
      </c>
      <c r="T830" s="14">
        <v>0</v>
      </c>
    </row>
    <row r="831" spans="1:20">
      <c r="A831" t="s">
        <v>113</v>
      </c>
      <c r="C831" t="s">
        <v>201</v>
      </c>
      <c r="D831" t="s">
        <v>121</v>
      </c>
      <c r="F831" s="12" t="s">
        <v>1478</v>
      </c>
      <c r="G831" s="12" t="s">
        <v>165</v>
      </c>
      <c r="H831" s="12" t="s">
        <v>205</v>
      </c>
      <c r="I831" s="12" t="s">
        <v>206</v>
      </c>
      <c r="J831" s="12" t="s">
        <v>210</v>
      </c>
      <c r="K831" s="13" t="s">
        <v>2800</v>
      </c>
      <c r="L831" t="s">
        <v>117</v>
      </c>
      <c r="M831">
        <v>2</v>
      </c>
      <c r="N831" t="s">
        <v>118</v>
      </c>
      <c r="O831" t="s">
        <v>119</v>
      </c>
      <c r="Q831" t="s">
        <v>1479</v>
      </c>
      <c r="R831" s="14">
        <v>5.73</v>
      </c>
      <c r="S831" s="14">
        <v>11.07</v>
      </c>
      <c r="T831" s="14">
        <v>3.33</v>
      </c>
    </row>
    <row r="832" spans="1:20">
      <c r="A832" t="s">
        <v>113</v>
      </c>
      <c r="C832" t="s">
        <v>873</v>
      </c>
      <c r="D832" t="s">
        <v>121</v>
      </c>
      <c r="F832" s="12" t="s">
        <v>951</v>
      </c>
      <c r="G832" s="12" t="s">
        <v>165</v>
      </c>
      <c r="H832" s="12" t="s">
        <v>205</v>
      </c>
      <c r="I832" s="12" t="s">
        <v>881</v>
      </c>
      <c r="J832" s="12" t="s">
        <v>882</v>
      </c>
      <c r="K832" s="13" t="s">
        <v>2818</v>
      </c>
      <c r="L832" t="s">
        <v>117</v>
      </c>
      <c r="M832">
        <v>2</v>
      </c>
      <c r="N832" t="s">
        <v>118</v>
      </c>
      <c r="O832" t="s">
        <v>119</v>
      </c>
      <c r="Q832" t="s">
        <v>952</v>
      </c>
      <c r="R832" s="14">
        <v>7.1</v>
      </c>
      <c r="S832" s="14">
        <v>15.4</v>
      </c>
      <c r="T832" s="14">
        <v>1.5</v>
      </c>
    </row>
    <row r="833" spans="1:20">
      <c r="A833" t="s">
        <v>113</v>
      </c>
      <c r="C833" t="s">
        <v>873</v>
      </c>
      <c r="D833" t="s">
        <v>121</v>
      </c>
      <c r="F833" s="12" t="s">
        <v>951</v>
      </c>
      <c r="G833" s="12" t="s">
        <v>165</v>
      </c>
      <c r="H833" s="12" t="s">
        <v>205</v>
      </c>
      <c r="I833" s="12" t="s">
        <v>881</v>
      </c>
      <c r="J833" s="12" t="s">
        <v>882</v>
      </c>
      <c r="K833" s="13" t="s">
        <v>2818</v>
      </c>
      <c r="L833" t="s">
        <v>117</v>
      </c>
      <c r="M833">
        <v>2</v>
      </c>
      <c r="N833" t="s">
        <v>118</v>
      </c>
      <c r="O833" t="s">
        <v>119</v>
      </c>
      <c r="Q833" t="s">
        <v>952</v>
      </c>
      <c r="R833" s="14">
        <v>8</v>
      </c>
      <c r="S833" s="14">
        <v>13.5</v>
      </c>
      <c r="T833" s="14">
        <v>2.4</v>
      </c>
    </row>
    <row r="834" spans="1:20">
      <c r="A834" t="s">
        <v>113</v>
      </c>
      <c r="C834" t="s">
        <v>873</v>
      </c>
      <c r="D834" t="s">
        <v>121</v>
      </c>
      <c r="F834" s="12" t="s">
        <v>951</v>
      </c>
      <c r="G834" s="12" t="s">
        <v>165</v>
      </c>
      <c r="H834" s="12" t="s">
        <v>205</v>
      </c>
      <c r="I834" s="12" t="s">
        <v>881</v>
      </c>
      <c r="J834" s="12" t="s">
        <v>882</v>
      </c>
      <c r="K834" s="13" t="s">
        <v>2818</v>
      </c>
      <c r="L834" t="s">
        <v>117</v>
      </c>
      <c r="M834">
        <v>2</v>
      </c>
      <c r="N834" t="s">
        <v>118</v>
      </c>
      <c r="O834" t="s">
        <v>119</v>
      </c>
      <c r="Q834" t="s">
        <v>952</v>
      </c>
      <c r="R834" s="14">
        <v>7.7</v>
      </c>
      <c r="S834" s="14">
        <v>14.8</v>
      </c>
      <c r="T834" s="14">
        <v>2</v>
      </c>
    </row>
    <row r="835" spans="1:20">
      <c r="A835" t="s">
        <v>113</v>
      </c>
      <c r="C835" t="s">
        <v>873</v>
      </c>
      <c r="D835" t="s">
        <v>121</v>
      </c>
      <c r="F835" s="12" t="s">
        <v>951</v>
      </c>
      <c r="G835" s="12" t="s">
        <v>165</v>
      </c>
      <c r="H835" s="12" t="s">
        <v>205</v>
      </c>
      <c r="I835" s="12" t="s">
        <v>881</v>
      </c>
      <c r="J835" s="12" t="s">
        <v>882</v>
      </c>
      <c r="K835" s="13" t="s">
        <v>2818</v>
      </c>
      <c r="L835" t="s">
        <v>117</v>
      </c>
      <c r="M835">
        <v>2</v>
      </c>
      <c r="N835" t="s">
        <v>118</v>
      </c>
      <c r="O835" t="s">
        <v>119</v>
      </c>
      <c r="Q835" t="s">
        <v>952</v>
      </c>
      <c r="R835" s="14">
        <v>7.2</v>
      </c>
      <c r="S835" s="14">
        <v>15.3</v>
      </c>
      <c r="T835" s="14">
        <v>1.4</v>
      </c>
    </row>
    <row r="836" spans="1:20">
      <c r="A836" t="s">
        <v>113</v>
      </c>
      <c r="C836" t="s">
        <v>873</v>
      </c>
      <c r="D836" t="s">
        <v>121</v>
      </c>
      <c r="F836" s="12" t="s">
        <v>951</v>
      </c>
      <c r="G836" s="12" t="s">
        <v>165</v>
      </c>
      <c r="H836" s="12" t="s">
        <v>205</v>
      </c>
      <c r="I836" s="12" t="s">
        <v>881</v>
      </c>
      <c r="J836" s="12" t="s">
        <v>882</v>
      </c>
      <c r="K836" s="13" t="s">
        <v>2818</v>
      </c>
      <c r="L836" t="s">
        <v>117</v>
      </c>
      <c r="M836">
        <v>2</v>
      </c>
      <c r="N836" t="s">
        <v>118</v>
      </c>
      <c r="O836" t="s">
        <v>119</v>
      </c>
      <c r="Q836" t="s">
        <v>952</v>
      </c>
      <c r="R836" s="14">
        <v>7.5</v>
      </c>
      <c r="S836" s="14">
        <v>15.3</v>
      </c>
      <c r="T836" s="14">
        <v>3</v>
      </c>
    </row>
    <row r="837" spans="1:20">
      <c r="A837" t="s">
        <v>113</v>
      </c>
      <c r="C837" t="s">
        <v>873</v>
      </c>
      <c r="D837" t="s">
        <v>121</v>
      </c>
      <c r="F837" s="12" t="s">
        <v>951</v>
      </c>
      <c r="G837" s="12" t="s">
        <v>165</v>
      </c>
      <c r="H837" s="12" t="s">
        <v>205</v>
      </c>
      <c r="I837" s="12" t="s">
        <v>881</v>
      </c>
      <c r="J837" s="12" t="s">
        <v>882</v>
      </c>
      <c r="K837" s="13" t="s">
        <v>2818</v>
      </c>
      <c r="L837" t="s">
        <v>117</v>
      </c>
      <c r="M837">
        <v>2</v>
      </c>
      <c r="N837" t="s">
        <v>118</v>
      </c>
      <c r="O837" t="s">
        <v>119</v>
      </c>
      <c r="Q837" t="s">
        <v>952</v>
      </c>
      <c r="R837" s="14">
        <v>5.9</v>
      </c>
      <c r="S837" s="14">
        <v>12.6</v>
      </c>
      <c r="T837" s="14">
        <v>2.8</v>
      </c>
    </row>
    <row r="838" spans="1:20">
      <c r="A838" t="s">
        <v>113</v>
      </c>
      <c r="C838" t="s">
        <v>873</v>
      </c>
      <c r="D838" t="s">
        <v>121</v>
      </c>
      <c r="F838" s="12" t="s">
        <v>951</v>
      </c>
      <c r="G838" s="12" t="s">
        <v>165</v>
      </c>
      <c r="H838" s="12" t="s">
        <v>205</v>
      </c>
      <c r="I838" s="12" t="s">
        <v>881</v>
      </c>
      <c r="J838" s="12" t="s">
        <v>882</v>
      </c>
      <c r="K838" s="13" t="s">
        <v>2818</v>
      </c>
      <c r="L838" t="s">
        <v>117</v>
      </c>
      <c r="M838">
        <v>2</v>
      </c>
      <c r="N838" t="s">
        <v>118</v>
      </c>
      <c r="O838" t="s">
        <v>119</v>
      </c>
      <c r="Q838" t="s">
        <v>952</v>
      </c>
      <c r="R838" s="14">
        <v>8</v>
      </c>
      <c r="S838" s="14">
        <v>14.7</v>
      </c>
      <c r="T838" s="14">
        <v>2.1</v>
      </c>
    </row>
    <row r="839" spans="1:20">
      <c r="A839" t="s">
        <v>113</v>
      </c>
      <c r="C839" t="s">
        <v>873</v>
      </c>
      <c r="D839" t="s">
        <v>121</v>
      </c>
      <c r="F839" s="12" t="s">
        <v>951</v>
      </c>
      <c r="G839" s="12" t="s">
        <v>165</v>
      </c>
      <c r="H839" s="12" t="s">
        <v>205</v>
      </c>
      <c r="I839" s="12" t="s">
        <v>881</v>
      </c>
      <c r="J839" s="12" t="s">
        <v>882</v>
      </c>
      <c r="K839" s="13" t="s">
        <v>2818</v>
      </c>
      <c r="L839" t="s">
        <v>117</v>
      </c>
      <c r="M839">
        <v>2</v>
      </c>
      <c r="N839" t="s">
        <v>118</v>
      </c>
      <c r="O839" t="s">
        <v>119</v>
      </c>
      <c r="Q839" t="s">
        <v>952</v>
      </c>
      <c r="R839" s="14">
        <v>7.2</v>
      </c>
      <c r="S839" s="14">
        <v>14.5</v>
      </c>
      <c r="T839" s="14">
        <v>2</v>
      </c>
    </row>
    <row r="840" spans="1:20">
      <c r="A840" t="s">
        <v>113</v>
      </c>
      <c r="C840" t="s">
        <v>873</v>
      </c>
      <c r="D840" t="s">
        <v>121</v>
      </c>
      <c r="F840" s="12" t="s">
        <v>951</v>
      </c>
      <c r="G840" s="12" t="s">
        <v>165</v>
      </c>
      <c r="H840" s="12" t="s">
        <v>205</v>
      </c>
      <c r="I840" s="12" t="s">
        <v>881</v>
      </c>
      <c r="J840" s="12" t="s">
        <v>882</v>
      </c>
      <c r="K840" s="13" t="s">
        <v>2818</v>
      </c>
      <c r="L840" t="s">
        <v>117</v>
      </c>
      <c r="M840">
        <v>2</v>
      </c>
      <c r="N840" t="s">
        <v>118</v>
      </c>
      <c r="O840" t="s">
        <v>119</v>
      </c>
      <c r="Q840" t="s">
        <v>952</v>
      </c>
      <c r="R840" s="14">
        <v>19.899999999999999</v>
      </c>
      <c r="S840" s="14">
        <v>27</v>
      </c>
      <c r="T840" s="14">
        <v>2.1</v>
      </c>
    </row>
    <row r="841" spans="1:20">
      <c r="A841" t="s">
        <v>113</v>
      </c>
      <c r="C841" t="s">
        <v>873</v>
      </c>
      <c r="D841" t="s">
        <v>121</v>
      </c>
      <c r="F841" s="12" t="s">
        <v>951</v>
      </c>
      <c r="G841" s="12" t="s">
        <v>165</v>
      </c>
      <c r="H841" s="12" t="s">
        <v>205</v>
      </c>
      <c r="I841" s="12" t="s">
        <v>881</v>
      </c>
      <c r="J841" s="12" t="s">
        <v>882</v>
      </c>
      <c r="K841" s="13" t="s">
        <v>2818</v>
      </c>
      <c r="L841" t="s">
        <v>117</v>
      </c>
      <c r="M841">
        <v>2</v>
      </c>
      <c r="N841" t="s">
        <v>118</v>
      </c>
      <c r="O841" t="s">
        <v>119</v>
      </c>
      <c r="Q841" t="s">
        <v>952</v>
      </c>
      <c r="R841" s="14">
        <v>20</v>
      </c>
      <c r="S841" s="14">
        <v>26.5</v>
      </c>
      <c r="T841" s="14">
        <v>0.6</v>
      </c>
    </row>
    <row r="842" spans="1:20">
      <c r="A842" t="s">
        <v>113</v>
      </c>
      <c r="C842" t="s">
        <v>873</v>
      </c>
      <c r="D842" t="s">
        <v>121</v>
      </c>
      <c r="F842" s="12" t="s">
        <v>951</v>
      </c>
      <c r="G842" s="12" t="s">
        <v>165</v>
      </c>
      <c r="H842" s="12" t="s">
        <v>205</v>
      </c>
      <c r="I842" s="12" t="s">
        <v>881</v>
      </c>
      <c r="J842" s="12" t="s">
        <v>882</v>
      </c>
      <c r="K842" s="13" t="s">
        <v>2818</v>
      </c>
      <c r="L842" t="s">
        <v>117</v>
      </c>
      <c r="M842">
        <v>2</v>
      </c>
      <c r="N842" t="s">
        <v>118</v>
      </c>
      <c r="O842" t="s">
        <v>119</v>
      </c>
      <c r="Q842" t="s">
        <v>952</v>
      </c>
      <c r="R842" s="14">
        <v>18.3</v>
      </c>
      <c r="S842" s="14">
        <v>22.9</v>
      </c>
      <c r="T842" s="14">
        <v>1.2</v>
      </c>
    </row>
    <row r="843" spans="1:20">
      <c r="A843" t="s">
        <v>113</v>
      </c>
      <c r="C843" t="s">
        <v>873</v>
      </c>
      <c r="D843" t="s">
        <v>121</v>
      </c>
      <c r="F843" s="12" t="s">
        <v>951</v>
      </c>
      <c r="G843" s="12" t="s">
        <v>165</v>
      </c>
      <c r="H843" s="12" t="s">
        <v>205</v>
      </c>
      <c r="I843" s="12" t="s">
        <v>881</v>
      </c>
      <c r="J843" s="12" t="s">
        <v>882</v>
      </c>
      <c r="K843" s="13" t="s">
        <v>2818</v>
      </c>
      <c r="L843" t="s">
        <v>117</v>
      </c>
      <c r="M843">
        <v>2</v>
      </c>
      <c r="N843" t="s">
        <v>118</v>
      </c>
      <c r="O843" t="s">
        <v>119</v>
      </c>
      <c r="Q843" t="s">
        <v>952</v>
      </c>
      <c r="R843" s="14">
        <v>22.4</v>
      </c>
      <c r="S843" s="14">
        <v>22.3</v>
      </c>
      <c r="T843" s="14">
        <v>0.3</v>
      </c>
    </row>
    <row r="844" spans="1:20">
      <c r="A844" t="s">
        <v>113</v>
      </c>
      <c r="C844" t="s">
        <v>873</v>
      </c>
      <c r="D844" t="s">
        <v>121</v>
      </c>
      <c r="F844" s="12" t="s">
        <v>951</v>
      </c>
      <c r="G844" s="12" t="s">
        <v>165</v>
      </c>
      <c r="H844" s="12" t="s">
        <v>205</v>
      </c>
      <c r="I844" s="12" t="s">
        <v>881</v>
      </c>
      <c r="J844" s="12" t="s">
        <v>882</v>
      </c>
      <c r="K844" s="13" t="s">
        <v>2818</v>
      </c>
      <c r="L844" t="s">
        <v>117</v>
      </c>
      <c r="M844">
        <v>2</v>
      </c>
      <c r="N844" t="s">
        <v>118</v>
      </c>
      <c r="O844" t="s">
        <v>119</v>
      </c>
      <c r="Q844" t="s">
        <v>952</v>
      </c>
      <c r="R844" s="14">
        <v>17</v>
      </c>
      <c r="S844" s="14">
        <v>25.7</v>
      </c>
      <c r="T844" s="14">
        <v>4.3</v>
      </c>
    </row>
    <row r="845" spans="1:20">
      <c r="A845" t="s">
        <v>113</v>
      </c>
      <c r="C845" t="s">
        <v>873</v>
      </c>
      <c r="D845" t="s">
        <v>121</v>
      </c>
      <c r="F845" s="12" t="s">
        <v>951</v>
      </c>
      <c r="G845" s="12" t="s">
        <v>165</v>
      </c>
      <c r="H845" s="12" t="s">
        <v>205</v>
      </c>
      <c r="I845" s="12" t="s">
        <v>881</v>
      </c>
      <c r="J845" s="12" t="s">
        <v>882</v>
      </c>
      <c r="K845" s="13" t="s">
        <v>2818</v>
      </c>
      <c r="L845" t="s">
        <v>117</v>
      </c>
      <c r="M845">
        <v>2</v>
      </c>
      <c r="N845" t="s">
        <v>118</v>
      </c>
      <c r="O845" t="s">
        <v>119</v>
      </c>
      <c r="Q845" t="s">
        <v>952</v>
      </c>
      <c r="R845" s="14">
        <v>15.6</v>
      </c>
      <c r="S845" s="14">
        <v>18.5</v>
      </c>
      <c r="T845" s="14">
        <v>11.7</v>
      </c>
    </row>
    <row r="846" spans="1:20">
      <c r="A846" t="s">
        <v>113</v>
      </c>
      <c r="C846" t="s">
        <v>873</v>
      </c>
      <c r="D846" t="s">
        <v>121</v>
      </c>
      <c r="F846" s="12" t="s">
        <v>951</v>
      </c>
      <c r="G846" s="12" t="s">
        <v>165</v>
      </c>
      <c r="H846" s="12" t="s">
        <v>205</v>
      </c>
      <c r="I846" s="12" t="s">
        <v>881</v>
      </c>
      <c r="J846" s="12" t="s">
        <v>882</v>
      </c>
      <c r="K846" s="13" t="s">
        <v>2818</v>
      </c>
      <c r="L846" t="s">
        <v>117</v>
      </c>
      <c r="M846">
        <v>2</v>
      </c>
      <c r="N846" t="s">
        <v>118</v>
      </c>
      <c r="O846" t="s">
        <v>119</v>
      </c>
      <c r="Q846" t="s">
        <v>952</v>
      </c>
      <c r="R846" s="14">
        <v>8.4</v>
      </c>
      <c r="S846" s="14">
        <v>29.9</v>
      </c>
      <c r="T846" s="14">
        <v>1.5</v>
      </c>
    </row>
    <row r="847" spans="1:20">
      <c r="A847" t="s">
        <v>113</v>
      </c>
      <c r="C847" t="s">
        <v>873</v>
      </c>
      <c r="D847" t="s">
        <v>121</v>
      </c>
      <c r="F847" s="12" t="s">
        <v>3082</v>
      </c>
      <c r="G847" s="12" t="s">
        <v>165</v>
      </c>
      <c r="H847" s="12" t="s">
        <v>205</v>
      </c>
      <c r="I847" s="12" t="s">
        <v>881</v>
      </c>
      <c r="J847" s="12" t="s">
        <v>882</v>
      </c>
      <c r="K847" s="13" t="s">
        <v>3083</v>
      </c>
      <c r="L847" t="s">
        <v>117</v>
      </c>
      <c r="M847">
        <v>2</v>
      </c>
      <c r="N847" t="s">
        <v>118</v>
      </c>
      <c r="O847" t="s">
        <v>119</v>
      </c>
      <c r="Q847" t="s">
        <v>883</v>
      </c>
      <c r="R847" s="14">
        <v>18.899999999999999</v>
      </c>
      <c r="S847" s="14">
        <v>17.100000000000001</v>
      </c>
      <c r="T847" s="14">
        <v>3.8</v>
      </c>
    </row>
    <row r="848" spans="1:20">
      <c r="A848" t="s">
        <v>113</v>
      </c>
      <c r="C848" t="s">
        <v>873</v>
      </c>
      <c r="D848" t="s">
        <v>121</v>
      </c>
      <c r="F848" s="12" t="s">
        <v>3082</v>
      </c>
      <c r="G848" s="12" t="s">
        <v>165</v>
      </c>
      <c r="H848" s="12" t="s">
        <v>205</v>
      </c>
      <c r="I848" s="12" t="s">
        <v>881</v>
      </c>
      <c r="J848" s="12" t="s">
        <v>882</v>
      </c>
      <c r="K848" s="13" t="s">
        <v>3083</v>
      </c>
      <c r="L848" t="s">
        <v>117</v>
      </c>
      <c r="M848">
        <v>2</v>
      </c>
      <c r="N848" t="s">
        <v>118</v>
      </c>
      <c r="O848" t="s">
        <v>119</v>
      </c>
      <c r="Q848" t="s">
        <v>883</v>
      </c>
      <c r="R848" s="14">
        <v>19.2</v>
      </c>
      <c r="S848" s="14">
        <v>20.9</v>
      </c>
      <c r="T848" s="14">
        <v>2.2999999999999998</v>
      </c>
    </row>
    <row r="849" spans="1:20">
      <c r="A849" t="s">
        <v>113</v>
      </c>
      <c r="C849" t="s">
        <v>873</v>
      </c>
      <c r="D849" t="s">
        <v>121</v>
      </c>
      <c r="F849" s="12" t="s">
        <v>3082</v>
      </c>
      <c r="G849" s="12" t="s">
        <v>165</v>
      </c>
      <c r="H849" s="12" t="s">
        <v>205</v>
      </c>
      <c r="I849" s="12" t="s">
        <v>881</v>
      </c>
      <c r="J849" s="12" t="s">
        <v>882</v>
      </c>
      <c r="K849" s="13" t="s">
        <v>3083</v>
      </c>
      <c r="L849" t="s">
        <v>117</v>
      </c>
      <c r="M849">
        <v>2</v>
      </c>
      <c r="N849" t="s">
        <v>118</v>
      </c>
      <c r="O849" t="s">
        <v>119</v>
      </c>
      <c r="Q849" t="s">
        <v>883</v>
      </c>
      <c r="R849" s="14">
        <v>21.8</v>
      </c>
      <c r="S849" s="14">
        <v>17.7</v>
      </c>
      <c r="T849" s="14">
        <v>3.2</v>
      </c>
    </row>
    <row r="850" spans="1:20">
      <c r="A850" t="s">
        <v>113</v>
      </c>
      <c r="C850" t="s">
        <v>873</v>
      </c>
      <c r="D850" t="s">
        <v>121</v>
      </c>
      <c r="F850" s="12" t="s">
        <v>3082</v>
      </c>
      <c r="G850" s="12" t="s">
        <v>165</v>
      </c>
      <c r="H850" s="12" t="s">
        <v>205</v>
      </c>
      <c r="I850" s="12" t="s">
        <v>881</v>
      </c>
      <c r="J850" s="12" t="s">
        <v>882</v>
      </c>
      <c r="K850" s="13" t="s">
        <v>3083</v>
      </c>
      <c r="L850" t="s">
        <v>117</v>
      </c>
      <c r="M850">
        <v>2</v>
      </c>
      <c r="N850" t="s">
        <v>118</v>
      </c>
      <c r="O850" t="s">
        <v>119</v>
      </c>
      <c r="Q850" t="s">
        <v>883</v>
      </c>
      <c r="R850" s="14">
        <v>24.8</v>
      </c>
      <c r="S850" s="14">
        <v>21.3</v>
      </c>
      <c r="T850" s="14">
        <v>2</v>
      </c>
    </row>
    <row r="851" spans="1:20">
      <c r="A851" t="s">
        <v>113</v>
      </c>
      <c r="C851" t="s">
        <v>873</v>
      </c>
      <c r="D851" t="s">
        <v>121</v>
      </c>
      <c r="F851" s="12" t="s">
        <v>3082</v>
      </c>
      <c r="G851" s="12" t="s">
        <v>165</v>
      </c>
      <c r="H851" s="12" t="s">
        <v>205</v>
      </c>
      <c r="I851" s="12" t="s">
        <v>881</v>
      </c>
      <c r="J851" s="12" t="s">
        <v>882</v>
      </c>
      <c r="K851" s="13" t="s">
        <v>3083</v>
      </c>
      <c r="L851" t="s">
        <v>117</v>
      </c>
      <c r="M851">
        <v>2</v>
      </c>
      <c r="N851" t="s">
        <v>118</v>
      </c>
      <c r="O851" t="s">
        <v>119</v>
      </c>
      <c r="Q851" t="s">
        <v>883</v>
      </c>
      <c r="R851" s="14">
        <v>21.3</v>
      </c>
      <c r="S851" s="14">
        <v>19.3</v>
      </c>
      <c r="T851" s="14">
        <v>3.4</v>
      </c>
    </row>
    <row r="852" spans="1:20">
      <c r="A852" t="s">
        <v>113</v>
      </c>
      <c r="C852" t="s">
        <v>873</v>
      </c>
      <c r="D852" t="s">
        <v>121</v>
      </c>
      <c r="F852" s="12" t="s">
        <v>3082</v>
      </c>
      <c r="G852" s="12" t="s">
        <v>165</v>
      </c>
      <c r="H852" s="12" t="s">
        <v>205</v>
      </c>
      <c r="I852" s="12" t="s">
        <v>881</v>
      </c>
      <c r="J852" s="12" t="s">
        <v>882</v>
      </c>
      <c r="K852" s="13" t="s">
        <v>3083</v>
      </c>
      <c r="L852" t="s">
        <v>117</v>
      </c>
      <c r="M852">
        <v>2</v>
      </c>
      <c r="N852" t="s">
        <v>118</v>
      </c>
      <c r="O852" t="s">
        <v>119</v>
      </c>
      <c r="Q852" t="s">
        <v>883</v>
      </c>
      <c r="R852" s="14">
        <v>20.6</v>
      </c>
      <c r="S852" s="14">
        <v>18.8</v>
      </c>
      <c r="T852" s="14">
        <v>3.1</v>
      </c>
    </row>
    <row r="853" spans="1:20">
      <c r="A853" t="s">
        <v>113</v>
      </c>
      <c r="C853" t="s">
        <v>873</v>
      </c>
      <c r="D853" t="s">
        <v>121</v>
      </c>
      <c r="F853" s="12" t="s">
        <v>3082</v>
      </c>
      <c r="G853" s="12" t="s">
        <v>165</v>
      </c>
      <c r="H853" s="12" t="s">
        <v>205</v>
      </c>
      <c r="I853" s="12" t="s">
        <v>881</v>
      </c>
      <c r="J853" s="12" t="s">
        <v>882</v>
      </c>
      <c r="K853" s="13" t="s">
        <v>3083</v>
      </c>
      <c r="L853" t="s">
        <v>117</v>
      </c>
      <c r="M853">
        <v>2</v>
      </c>
      <c r="N853" t="s">
        <v>118</v>
      </c>
      <c r="O853" t="s">
        <v>119</v>
      </c>
      <c r="Q853" t="s">
        <v>883</v>
      </c>
      <c r="R853" s="14">
        <v>24.4</v>
      </c>
      <c r="S853" s="14">
        <v>20.6</v>
      </c>
      <c r="T853" s="14">
        <v>2.5</v>
      </c>
    </row>
    <row r="854" spans="1:20">
      <c r="A854" t="s">
        <v>113</v>
      </c>
      <c r="C854" t="s">
        <v>873</v>
      </c>
      <c r="D854" t="s">
        <v>121</v>
      </c>
      <c r="F854" s="12" t="s">
        <v>3082</v>
      </c>
      <c r="G854" s="12" t="s">
        <v>165</v>
      </c>
      <c r="H854" s="12" t="s">
        <v>205</v>
      </c>
      <c r="I854" s="12" t="s">
        <v>881</v>
      </c>
      <c r="J854" s="12" t="s">
        <v>882</v>
      </c>
      <c r="K854" s="13" t="s">
        <v>3083</v>
      </c>
      <c r="L854" t="s">
        <v>117</v>
      </c>
      <c r="M854">
        <v>2</v>
      </c>
      <c r="N854" t="s">
        <v>118</v>
      </c>
      <c r="O854" t="s">
        <v>119</v>
      </c>
      <c r="Q854" t="s">
        <v>883</v>
      </c>
      <c r="R854" s="14">
        <v>22.4</v>
      </c>
      <c r="S854" s="14">
        <v>16.600000000000001</v>
      </c>
      <c r="T854" s="14">
        <v>3.47</v>
      </c>
    </row>
    <row r="855" spans="1:20">
      <c r="A855" t="s">
        <v>113</v>
      </c>
      <c r="C855" t="s">
        <v>873</v>
      </c>
      <c r="D855" t="s">
        <v>121</v>
      </c>
      <c r="F855" s="12" t="s">
        <v>3082</v>
      </c>
      <c r="G855" s="12" t="s">
        <v>165</v>
      </c>
      <c r="H855" s="12" t="s">
        <v>205</v>
      </c>
      <c r="I855" s="12" t="s">
        <v>881</v>
      </c>
      <c r="J855" s="12" t="s">
        <v>882</v>
      </c>
      <c r="K855" s="13" t="s">
        <v>3083</v>
      </c>
      <c r="L855" t="s">
        <v>117</v>
      </c>
      <c r="M855">
        <v>2</v>
      </c>
      <c r="N855" t="s">
        <v>118</v>
      </c>
      <c r="O855" t="s">
        <v>119</v>
      </c>
      <c r="Q855" t="s">
        <v>883</v>
      </c>
      <c r="R855" s="14">
        <v>24.4</v>
      </c>
      <c r="S855" s="14">
        <v>18.399999999999999</v>
      </c>
      <c r="T855" s="14">
        <v>2.6</v>
      </c>
    </row>
    <row r="856" spans="1:20">
      <c r="A856" t="s">
        <v>113</v>
      </c>
      <c r="C856" t="s">
        <v>873</v>
      </c>
      <c r="D856" t="s">
        <v>121</v>
      </c>
      <c r="F856" s="12" t="s">
        <v>3082</v>
      </c>
      <c r="G856" s="12" t="s">
        <v>165</v>
      </c>
      <c r="H856" s="12" t="s">
        <v>205</v>
      </c>
      <c r="I856" s="12" t="s">
        <v>881</v>
      </c>
      <c r="J856" s="12" t="s">
        <v>882</v>
      </c>
      <c r="K856" s="13" t="s">
        <v>3083</v>
      </c>
      <c r="L856" t="s">
        <v>117</v>
      </c>
      <c r="M856">
        <v>2</v>
      </c>
      <c r="N856" t="s">
        <v>118</v>
      </c>
      <c r="O856" t="s">
        <v>119</v>
      </c>
      <c r="Q856" t="s">
        <v>883</v>
      </c>
      <c r="R856" s="14">
        <v>20.5</v>
      </c>
      <c r="S856" s="14">
        <v>16.600000000000001</v>
      </c>
      <c r="T856" s="14">
        <v>3.2</v>
      </c>
    </row>
    <row r="857" spans="1:20">
      <c r="A857" t="s">
        <v>113</v>
      </c>
      <c r="C857" t="s">
        <v>873</v>
      </c>
      <c r="D857" t="s">
        <v>121</v>
      </c>
      <c r="F857" s="12" t="s">
        <v>3082</v>
      </c>
      <c r="G857" s="12" t="s">
        <v>165</v>
      </c>
      <c r="H857" s="12" t="s">
        <v>205</v>
      </c>
      <c r="I857" s="12" t="s">
        <v>881</v>
      </c>
      <c r="J857" s="12" t="s">
        <v>882</v>
      </c>
      <c r="K857" s="13" t="s">
        <v>3083</v>
      </c>
      <c r="L857" t="s">
        <v>117</v>
      </c>
      <c r="M857">
        <v>2</v>
      </c>
      <c r="N857" t="s">
        <v>118</v>
      </c>
      <c r="O857" t="s">
        <v>119</v>
      </c>
      <c r="Q857" t="s">
        <v>883</v>
      </c>
      <c r="R857" s="14">
        <v>22.9</v>
      </c>
      <c r="S857" s="14">
        <v>17.100000000000001</v>
      </c>
      <c r="T857" s="14">
        <v>3.5</v>
      </c>
    </row>
    <row r="858" spans="1:20">
      <c r="A858" t="s">
        <v>113</v>
      </c>
      <c r="C858" t="s">
        <v>873</v>
      </c>
      <c r="D858" t="s">
        <v>121</v>
      </c>
      <c r="F858" s="12" t="s">
        <v>3082</v>
      </c>
      <c r="G858" s="12" t="s">
        <v>165</v>
      </c>
      <c r="H858" s="12" t="s">
        <v>205</v>
      </c>
      <c r="I858" s="12" t="s">
        <v>881</v>
      </c>
      <c r="J858" s="12" t="s">
        <v>882</v>
      </c>
      <c r="K858" s="13" t="s">
        <v>3083</v>
      </c>
      <c r="L858" t="s">
        <v>117</v>
      </c>
      <c r="M858">
        <v>2</v>
      </c>
      <c r="N858" t="s">
        <v>118</v>
      </c>
      <c r="O858" t="s">
        <v>119</v>
      </c>
      <c r="Q858" t="s">
        <v>883</v>
      </c>
      <c r="R858" s="14">
        <v>23</v>
      </c>
      <c r="S858" s="14">
        <v>17.5</v>
      </c>
      <c r="T858" s="14">
        <v>3.4</v>
      </c>
    </row>
    <row r="859" spans="1:20">
      <c r="A859" t="s">
        <v>113</v>
      </c>
      <c r="C859" t="s">
        <v>873</v>
      </c>
      <c r="D859" t="s">
        <v>121</v>
      </c>
      <c r="F859" s="12" t="s">
        <v>3082</v>
      </c>
      <c r="G859" s="12" t="s">
        <v>165</v>
      </c>
      <c r="H859" s="12" t="s">
        <v>205</v>
      </c>
      <c r="I859" s="12" t="s">
        <v>881</v>
      </c>
      <c r="J859" s="12" t="s">
        <v>882</v>
      </c>
      <c r="K859" s="13" t="s">
        <v>3083</v>
      </c>
      <c r="L859" t="s">
        <v>117</v>
      </c>
      <c r="M859">
        <v>2</v>
      </c>
      <c r="N859" t="s">
        <v>118</v>
      </c>
      <c r="O859" t="s">
        <v>119</v>
      </c>
      <c r="Q859" t="s">
        <v>883</v>
      </c>
      <c r="R859" s="14">
        <v>22</v>
      </c>
      <c r="S859" s="14">
        <v>16.7</v>
      </c>
      <c r="T859" s="14">
        <v>3.2</v>
      </c>
    </row>
    <row r="860" spans="1:20">
      <c r="A860" t="s">
        <v>113</v>
      </c>
      <c r="C860" t="s">
        <v>873</v>
      </c>
      <c r="D860" t="s">
        <v>121</v>
      </c>
      <c r="F860" s="12" t="s">
        <v>3082</v>
      </c>
      <c r="G860" s="12" t="s">
        <v>165</v>
      </c>
      <c r="H860" s="12" t="s">
        <v>205</v>
      </c>
      <c r="I860" s="12" t="s">
        <v>881</v>
      </c>
      <c r="J860" s="12" t="s">
        <v>882</v>
      </c>
      <c r="K860" s="13" t="s">
        <v>3083</v>
      </c>
      <c r="L860" t="s">
        <v>117</v>
      </c>
      <c r="M860">
        <v>2</v>
      </c>
      <c r="N860" t="s">
        <v>118</v>
      </c>
      <c r="O860" t="s">
        <v>119</v>
      </c>
      <c r="Q860" t="s">
        <v>883</v>
      </c>
      <c r="R860" s="14">
        <v>11.1</v>
      </c>
      <c r="S860" s="14">
        <v>36.5</v>
      </c>
      <c r="T860" s="14">
        <v>0.5</v>
      </c>
    </row>
    <row r="861" spans="1:20">
      <c r="A861" t="s">
        <v>113</v>
      </c>
      <c r="C861" t="s">
        <v>873</v>
      </c>
      <c r="D861" t="s">
        <v>121</v>
      </c>
      <c r="F861" s="12" t="s">
        <v>3082</v>
      </c>
      <c r="G861" s="12" t="s">
        <v>165</v>
      </c>
      <c r="H861" s="12" t="s">
        <v>205</v>
      </c>
      <c r="I861" s="12" t="s">
        <v>881</v>
      </c>
      <c r="J861" s="12" t="s">
        <v>882</v>
      </c>
      <c r="K861" s="13" t="s">
        <v>3083</v>
      </c>
      <c r="L861" t="s">
        <v>117</v>
      </c>
      <c r="M861">
        <v>2</v>
      </c>
      <c r="N861" t="s">
        <v>118</v>
      </c>
      <c r="O861" t="s">
        <v>119</v>
      </c>
      <c r="Q861" t="s">
        <v>883</v>
      </c>
      <c r="R861" s="14">
        <v>22.6</v>
      </c>
      <c r="S861" s="14">
        <v>17.899999999999999</v>
      </c>
      <c r="T861" s="14">
        <v>3</v>
      </c>
    </row>
    <row r="862" spans="1:20">
      <c r="A862" t="s">
        <v>113</v>
      </c>
      <c r="C862" t="s">
        <v>201</v>
      </c>
      <c r="D862" t="s">
        <v>121</v>
      </c>
      <c r="F862" s="12" t="s">
        <v>1371</v>
      </c>
      <c r="G862" s="12" t="s">
        <v>165</v>
      </c>
      <c r="H862" s="12" t="s">
        <v>205</v>
      </c>
      <c r="I862" s="12" t="s">
        <v>206</v>
      </c>
      <c r="J862" s="12" t="s">
        <v>906</v>
      </c>
      <c r="K862" s="13" t="s">
        <v>3141</v>
      </c>
      <c r="L862" t="s">
        <v>117</v>
      </c>
      <c r="M862">
        <v>2</v>
      </c>
      <c r="N862" t="s">
        <v>118</v>
      </c>
      <c r="O862" t="s">
        <v>119</v>
      </c>
      <c r="Q862" t="s">
        <v>1642</v>
      </c>
      <c r="R862" s="14">
        <v>11.3</v>
      </c>
      <c r="S862" s="14">
        <v>15.4</v>
      </c>
      <c r="T862" s="14">
        <v>0.27</v>
      </c>
    </row>
    <row r="863" spans="1:20">
      <c r="A863" t="s">
        <v>113</v>
      </c>
      <c r="C863" t="s">
        <v>201</v>
      </c>
      <c r="D863" t="s">
        <v>121</v>
      </c>
      <c r="F863" s="12" t="s">
        <v>1371</v>
      </c>
      <c r="G863" s="12" t="s">
        <v>165</v>
      </c>
      <c r="H863" s="12" t="s">
        <v>205</v>
      </c>
      <c r="I863" s="12" t="s">
        <v>206</v>
      </c>
      <c r="J863" s="12" t="s">
        <v>906</v>
      </c>
      <c r="K863" s="13" t="s">
        <v>3141</v>
      </c>
      <c r="L863" t="s">
        <v>117</v>
      </c>
      <c r="M863">
        <v>2</v>
      </c>
      <c r="N863" t="s">
        <v>118</v>
      </c>
      <c r="O863" t="s">
        <v>119</v>
      </c>
      <c r="Q863" t="s">
        <v>1642</v>
      </c>
      <c r="R863" s="14">
        <v>14</v>
      </c>
      <c r="S863" s="14">
        <v>13.8</v>
      </c>
      <c r="T863" s="14">
        <v>0.28000000000000003</v>
      </c>
    </row>
    <row r="864" spans="1:20">
      <c r="A864" t="s">
        <v>113</v>
      </c>
      <c r="C864" t="s">
        <v>201</v>
      </c>
      <c r="D864" t="s">
        <v>121</v>
      </c>
      <c r="F864" s="12" t="s">
        <v>3142</v>
      </c>
      <c r="G864" s="12" t="s">
        <v>165</v>
      </c>
      <c r="H864" s="12" t="s">
        <v>205</v>
      </c>
      <c r="I864" s="12" t="s">
        <v>206</v>
      </c>
      <c r="J864" s="12" t="s">
        <v>1471</v>
      </c>
      <c r="K864" s="13" t="s">
        <v>3143</v>
      </c>
      <c r="L864" t="s">
        <v>117</v>
      </c>
      <c r="M864">
        <v>2</v>
      </c>
      <c r="N864" t="s">
        <v>118</v>
      </c>
      <c r="O864" t="s">
        <v>119</v>
      </c>
      <c r="Q864" t="s">
        <v>3144</v>
      </c>
      <c r="R864" s="14">
        <v>10.15</v>
      </c>
      <c r="S864" s="14">
        <v>12</v>
      </c>
      <c r="T864" s="14">
        <v>0.21</v>
      </c>
    </row>
    <row r="865" spans="1:20">
      <c r="A865" t="s">
        <v>113</v>
      </c>
      <c r="C865" t="s">
        <v>201</v>
      </c>
      <c r="D865" t="s">
        <v>121</v>
      </c>
      <c r="F865" s="12" t="s">
        <v>3142</v>
      </c>
      <c r="G865" s="12" t="s">
        <v>165</v>
      </c>
      <c r="H865" s="12" t="s">
        <v>205</v>
      </c>
      <c r="I865" s="12" t="s">
        <v>206</v>
      </c>
      <c r="J865" s="12" t="s">
        <v>1471</v>
      </c>
      <c r="K865" s="13" t="s">
        <v>3143</v>
      </c>
      <c r="L865" t="s">
        <v>117</v>
      </c>
      <c r="M865">
        <v>2</v>
      </c>
      <c r="N865" t="s">
        <v>118</v>
      </c>
      <c r="O865" t="s">
        <v>119</v>
      </c>
      <c r="Q865" t="s">
        <v>3144</v>
      </c>
      <c r="R865" s="14">
        <v>9.51</v>
      </c>
      <c r="S865" s="14">
        <v>12.57</v>
      </c>
      <c r="T865" s="14">
        <v>0.21</v>
      </c>
    </row>
    <row r="866" spans="1:20">
      <c r="A866" t="s">
        <v>113</v>
      </c>
      <c r="C866" t="s">
        <v>201</v>
      </c>
      <c r="D866" t="s">
        <v>121</v>
      </c>
      <c r="F866" s="12" t="s">
        <v>3142</v>
      </c>
      <c r="G866" s="12" t="s">
        <v>165</v>
      </c>
      <c r="H866" s="12" t="s">
        <v>205</v>
      </c>
      <c r="I866" s="12" t="s">
        <v>206</v>
      </c>
      <c r="J866" s="12" t="s">
        <v>1471</v>
      </c>
      <c r="K866" s="13" t="s">
        <v>3143</v>
      </c>
      <c r="L866" t="s">
        <v>117</v>
      </c>
      <c r="M866">
        <v>2</v>
      </c>
      <c r="N866" t="s">
        <v>118</v>
      </c>
      <c r="O866" t="s">
        <v>119</v>
      </c>
      <c r="Q866" t="s">
        <v>3144</v>
      </c>
      <c r="R866" s="14">
        <v>5.35</v>
      </c>
      <c r="S866" s="14">
        <v>8.3000000000000007</v>
      </c>
      <c r="T866" s="14">
        <v>0.16</v>
      </c>
    </row>
    <row r="867" spans="1:20">
      <c r="A867" t="s">
        <v>113</v>
      </c>
      <c r="C867" t="s">
        <v>201</v>
      </c>
      <c r="D867" t="s">
        <v>121</v>
      </c>
      <c r="F867" s="12" t="s">
        <v>3142</v>
      </c>
      <c r="G867" s="12" t="s">
        <v>165</v>
      </c>
      <c r="H867" s="12" t="s">
        <v>205</v>
      </c>
      <c r="I867" s="12" t="s">
        <v>206</v>
      </c>
      <c r="J867" s="12" t="s">
        <v>1471</v>
      </c>
      <c r="K867" s="13" t="s">
        <v>3143</v>
      </c>
      <c r="L867" t="s">
        <v>117</v>
      </c>
      <c r="M867">
        <v>2</v>
      </c>
      <c r="N867" t="s">
        <v>118</v>
      </c>
      <c r="O867" t="s">
        <v>119</v>
      </c>
      <c r="Q867" t="s">
        <v>3144</v>
      </c>
      <c r="R867" s="14">
        <v>8.91</v>
      </c>
      <c r="S867" s="14">
        <v>11.43</v>
      </c>
      <c r="T867" s="14">
        <v>0.16</v>
      </c>
    </row>
    <row r="868" spans="1:20">
      <c r="A868" t="s">
        <v>113</v>
      </c>
      <c r="C868" t="s">
        <v>201</v>
      </c>
      <c r="D868" t="s">
        <v>121</v>
      </c>
      <c r="F868" s="12" t="s">
        <v>3145</v>
      </c>
      <c r="G868" s="12" t="s">
        <v>165</v>
      </c>
      <c r="H868" s="12" t="s">
        <v>205</v>
      </c>
      <c r="I868" s="12" t="s">
        <v>206</v>
      </c>
      <c r="J868" s="12" t="s">
        <v>1471</v>
      </c>
      <c r="K868" s="13" t="s">
        <v>3143</v>
      </c>
      <c r="L868" t="s">
        <v>117</v>
      </c>
      <c r="M868">
        <v>2</v>
      </c>
      <c r="N868" t="s">
        <v>118</v>
      </c>
      <c r="O868" t="s">
        <v>119</v>
      </c>
      <c r="Q868" t="s">
        <v>3146</v>
      </c>
      <c r="R868" s="14">
        <v>12.19</v>
      </c>
      <c r="S868" s="14">
        <v>12.51</v>
      </c>
      <c r="T868" s="14">
        <v>0.42</v>
      </c>
    </row>
    <row r="869" spans="1:20">
      <c r="A869" t="s">
        <v>113</v>
      </c>
      <c r="C869" t="s">
        <v>201</v>
      </c>
      <c r="D869" t="s">
        <v>121</v>
      </c>
      <c r="F869" s="12" t="s">
        <v>3145</v>
      </c>
      <c r="G869" s="12" t="s">
        <v>165</v>
      </c>
      <c r="H869" s="12" t="s">
        <v>205</v>
      </c>
      <c r="I869" s="12" t="s">
        <v>206</v>
      </c>
      <c r="J869" s="12" t="s">
        <v>1471</v>
      </c>
      <c r="K869" s="13" t="s">
        <v>3143</v>
      </c>
      <c r="L869" t="s">
        <v>117</v>
      </c>
      <c r="M869">
        <v>2</v>
      </c>
      <c r="N869" t="s">
        <v>118</v>
      </c>
      <c r="O869" t="s">
        <v>119</v>
      </c>
      <c r="Q869" t="s">
        <v>3146</v>
      </c>
      <c r="R869" s="14">
        <v>5.71</v>
      </c>
      <c r="S869" s="14">
        <v>7.7</v>
      </c>
      <c r="T869" s="14">
        <v>0.25</v>
      </c>
    </row>
    <row r="870" spans="1:20">
      <c r="A870" t="s">
        <v>113</v>
      </c>
      <c r="C870" t="s">
        <v>201</v>
      </c>
      <c r="D870" t="s">
        <v>121</v>
      </c>
      <c r="F870" s="12" t="s">
        <v>3145</v>
      </c>
      <c r="G870" s="12" t="s">
        <v>165</v>
      </c>
      <c r="H870" s="12" t="s">
        <v>205</v>
      </c>
      <c r="I870" s="12" t="s">
        <v>206</v>
      </c>
      <c r="J870" s="12" t="s">
        <v>1471</v>
      </c>
      <c r="K870" s="13" t="s">
        <v>3143</v>
      </c>
      <c r="L870" t="s">
        <v>117</v>
      </c>
      <c r="M870">
        <v>2</v>
      </c>
      <c r="N870" t="s">
        <v>118</v>
      </c>
      <c r="O870" t="s">
        <v>119</v>
      </c>
      <c r="Q870" t="s">
        <v>3146</v>
      </c>
      <c r="R870" s="14">
        <v>5.12</v>
      </c>
      <c r="S870" s="14">
        <v>7.98</v>
      </c>
      <c r="T870" s="14">
        <v>0.27</v>
      </c>
    </row>
    <row r="871" spans="1:20">
      <c r="A871" t="s">
        <v>113</v>
      </c>
      <c r="C871" t="s">
        <v>201</v>
      </c>
      <c r="D871" t="s">
        <v>121</v>
      </c>
      <c r="F871" s="12" t="s">
        <v>3145</v>
      </c>
      <c r="G871" s="12" t="s">
        <v>165</v>
      </c>
      <c r="H871" s="12" t="s">
        <v>205</v>
      </c>
      <c r="I871" s="12" t="s">
        <v>206</v>
      </c>
      <c r="J871" s="12" t="s">
        <v>1471</v>
      </c>
      <c r="K871" s="13" t="s">
        <v>3143</v>
      </c>
      <c r="L871" t="s">
        <v>117</v>
      </c>
      <c r="M871">
        <v>2</v>
      </c>
      <c r="N871" t="s">
        <v>118</v>
      </c>
      <c r="O871" t="s">
        <v>119</v>
      </c>
      <c r="Q871" t="s">
        <v>3146</v>
      </c>
      <c r="R871" s="14">
        <v>10.5</v>
      </c>
      <c r="S871" s="14">
        <v>11.68</v>
      </c>
      <c r="T871" s="14">
        <v>0.28000000000000003</v>
      </c>
    </row>
    <row r="872" spans="1:20">
      <c r="A872" t="s">
        <v>113</v>
      </c>
      <c r="C872" t="s">
        <v>201</v>
      </c>
      <c r="D872" t="s">
        <v>121</v>
      </c>
      <c r="F872" s="12" t="s">
        <v>854</v>
      </c>
      <c r="G872" s="12" t="s">
        <v>165</v>
      </c>
      <c r="H872" s="12" t="s">
        <v>205</v>
      </c>
      <c r="I872" s="12" t="s">
        <v>206</v>
      </c>
      <c r="J872" s="12" t="s">
        <v>855</v>
      </c>
      <c r="K872" s="13" t="s">
        <v>3203</v>
      </c>
      <c r="L872" t="s">
        <v>117</v>
      </c>
      <c r="M872">
        <v>2</v>
      </c>
      <c r="N872" t="s">
        <v>118</v>
      </c>
      <c r="O872" t="s">
        <v>119</v>
      </c>
      <c r="Q872" t="s">
        <v>1869</v>
      </c>
      <c r="R872" s="14">
        <v>7.7</v>
      </c>
      <c r="S872" s="14">
        <v>14.1</v>
      </c>
      <c r="T872" s="14">
        <v>0</v>
      </c>
    </row>
    <row r="873" spans="1:20">
      <c r="A873" t="s">
        <v>113</v>
      </c>
      <c r="C873" t="s">
        <v>201</v>
      </c>
      <c r="D873" t="s">
        <v>121</v>
      </c>
      <c r="F873" s="12" t="s">
        <v>854</v>
      </c>
      <c r="G873" s="12" t="s">
        <v>165</v>
      </c>
      <c r="H873" s="12" t="s">
        <v>205</v>
      </c>
      <c r="I873" s="12" t="s">
        <v>206</v>
      </c>
      <c r="J873" s="12" t="s">
        <v>855</v>
      </c>
      <c r="K873" s="13" t="s">
        <v>3203</v>
      </c>
      <c r="L873" t="s">
        <v>117</v>
      </c>
      <c r="M873">
        <v>2</v>
      </c>
      <c r="N873" t="s">
        <v>118</v>
      </c>
      <c r="O873" t="s">
        <v>119</v>
      </c>
      <c r="Q873" t="s">
        <v>918</v>
      </c>
      <c r="R873" s="14">
        <v>13.2</v>
      </c>
      <c r="S873" s="14">
        <v>30.2</v>
      </c>
      <c r="T873" s="14">
        <v>0</v>
      </c>
    </row>
    <row r="874" spans="1:20">
      <c r="A874" t="s">
        <v>113</v>
      </c>
      <c r="C874" t="s">
        <v>201</v>
      </c>
      <c r="D874" t="s">
        <v>121</v>
      </c>
      <c r="F874" s="12" t="s">
        <v>857</v>
      </c>
      <c r="G874" s="12" t="s">
        <v>165</v>
      </c>
      <c r="H874" s="12" t="s">
        <v>205</v>
      </c>
      <c r="I874" s="12" t="s">
        <v>206</v>
      </c>
      <c r="J874" s="12" t="s">
        <v>858</v>
      </c>
      <c r="K874" s="13" t="s">
        <v>3203</v>
      </c>
      <c r="L874" t="s">
        <v>117</v>
      </c>
      <c r="M874">
        <v>2</v>
      </c>
      <c r="N874" t="s">
        <v>118</v>
      </c>
      <c r="O874" t="s">
        <v>119</v>
      </c>
      <c r="Q874" t="s">
        <v>203</v>
      </c>
      <c r="R874" s="14">
        <v>14.4</v>
      </c>
      <c r="S874" s="14">
        <v>21.1</v>
      </c>
      <c r="T874" s="14">
        <v>2.4</v>
      </c>
    </row>
    <row r="875" spans="1:20">
      <c r="A875" t="s">
        <v>113</v>
      </c>
      <c r="C875" t="s">
        <v>201</v>
      </c>
      <c r="D875" t="s">
        <v>121</v>
      </c>
      <c r="F875" s="12" t="s">
        <v>3230</v>
      </c>
      <c r="G875" s="12" t="s">
        <v>165</v>
      </c>
      <c r="H875" s="12" t="s">
        <v>205</v>
      </c>
      <c r="I875" s="12" t="s">
        <v>206</v>
      </c>
      <c r="J875" s="12" t="s">
        <v>1471</v>
      </c>
      <c r="K875" s="13" t="s">
        <v>3231</v>
      </c>
      <c r="L875" t="s">
        <v>117</v>
      </c>
      <c r="M875">
        <v>2</v>
      </c>
      <c r="N875" t="s">
        <v>118</v>
      </c>
      <c r="O875" t="s">
        <v>119</v>
      </c>
      <c r="Q875" t="s">
        <v>3232</v>
      </c>
      <c r="R875" s="14">
        <v>15.9</v>
      </c>
      <c r="S875" s="14">
        <v>11.1</v>
      </c>
      <c r="T875" s="14">
        <v>0</v>
      </c>
    </row>
    <row r="876" spans="1:20">
      <c r="A876" s="62" t="s">
        <v>113</v>
      </c>
      <c r="B876" s="62" t="s">
        <v>3235</v>
      </c>
      <c r="C876" s="62"/>
      <c r="D876" s="63" t="s">
        <v>121</v>
      </c>
      <c r="E876" s="63"/>
      <c r="F876" s="62" t="s">
        <v>3244</v>
      </c>
      <c r="G876" s="62" t="s">
        <v>165</v>
      </c>
      <c r="H876" s="64" t="s">
        <v>205</v>
      </c>
      <c r="I876" s="64" t="s">
        <v>3245</v>
      </c>
      <c r="J876" s="64" t="s">
        <v>1476</v>
      </c>
      <c r="K876" s="62" t="s">
        <v>3246</v>
      </c>
      <c r="L876" s="60"/>
      <c r="M876" s="60">
        <v>4</v>
      </c>
      <c r="N876" s="60"/>
      <c r="O876" s="62" t="s">
        <v>3246</v>
      </c>
      <c r="P876" s="62"/>
      <c r="Q876" s="62" t="s">
        <v>3245</v>
      </c>
      <c r="R876" s="65">
        <v>13.7</v>
      </c>
      <c r="S876" s="65">
        <v>1.2</v>
      </c>
      <c r="T876" s="65">
        <v>18.899999999999999</v>
      </c>
    </row>
    <row r="877" spans="1:20">
      <c r="A877" s="62" t="s">
        <v>113</v>
      </c>
      <c r="B877" s="62" t="s">
        <v>3235</v>
      </c>
      <c r="C877" s="62"/>
      <c r="D877" s="63" t="s">
        <v>121</v>
      </c>
      <c r="E877" s="63"/>
      <c r="F877" s="62" t="s">
        <v>3244</v>
      </c>
      <c r="G877" s="62" t="s">
        <v>165</v>
      </c>
      <c r="H877" s="64" t="s">
        <v>205</v>
      </c>
      <c r="I877" s="64" t="s">
        <v>3245</v>
      </c>
      <c r="J877" s="64" t="s">
        <v>1476</v>
      </c>
      <c r="K877" s="62" t="s">
        <v>3246</v>
      </c>
      <c r="L877" s="60"/>
      <c r="M877" s="60">
        <v>4</v>
      </c>
      <c r="N877" s="60"/>
      <c r="O877" s="62" t="s">
        <v>3246</v>
      </c>
      <c r="P877" s="62"/>
      <c r="Q877" s="62" t="s">
        <v>3245</v>
      </c>
      <c r="R877" s="65">
        <v>5.2</v>
      </c>
      <c r="S877" s="65">
        <v>2.2000000000000002</v>
      </c>
      <c r="T877" s="65">
        <v>12.4</v>
      </c>
    </row>
    <row r="878" spans="1:20">
      <c r="A878" s="62" t="s">
        <v>113</v>
      </c>
      <c r="B878" s="62" t="s">
        <v>3235</v>
      </c>
      <c r="C878" s="62"/>
      <c r="D878" s="63" t="s">
        <v>121</v>
      </c>
      <c r="E878" s="63"/>
      <c r="F878" s="62" t="s">
        <v>3244</v>
      </c>
      <c r="G878" s="62" t="s">
        <v>165</v>
      </c>
      <c r="H878" s="64" t="s">
        <v>205</v>
      </c>
      <c r="I878" s="64" t="s">
        <v>3245</v>
      </c>
      <c r="J878" s="64" t="s">
        <v>1476</v>
      </c>
      <c r="K878" s="62" t="s">
        <v>3246</v>
      </c>
      <c r="L878" s="60"/>
      <c r="M878" s="60">
        <v>4</v>
      </c>
      <c r="N878" s="60"/>
      <c r="O878" s="62" t="s">
        <v>3246</v>
      </c>
      <c r="P878" s="62"/>
      <c r="Q878" s="62" t="s">
        <v>3245</v>
      </c>
      <c r="R878" s="65">
        <v>11.2</v>
      </c>
      <c r="S878" s="65">
        <v>1.1000000000000001</v>
      </c>
      <c r="T878" s="65">
        <v>18.7</v>
      </c>
    </row>
    <row r="879" spans="1:20">
      <c r="A879" s="62" t="s">
        <v>113</v>
      </c>
      <c r="B879" s="62" t="s">
        <v>3235</v>
      </c>
      <c r="C879" s="62"/>
      <c r="D879" s="63" t="s">
        <v>121</v>
      </c>
      <c r="E879" s="63"/>
      <c r="F879" s="62" t="s">
        <v>3244</v>
      </c>
      <c r="G879" s="62" t="s">
        <v>165</v>
      </c>
      <c r="H879" s="64" t="s">
        <v>205</v>
      </c>
      <c r="I879" s="64" t="s">
        <v>3245</v>
      </c>
      <c r="J879" s="64" t="s">
        <v>1476</v>
      </c>
      <c r="K879" s="62" t="s">
        <v>3246</v>
      </c>
      <c r="L879" s="60"/>
      <c r="M879" s="60">
        <v>4</v>
      </c>
      <c r="N879" s="60"/>
      <c r="O879" s="62" t="s">
        <v>3246</v>
      </c>
      <c r="P879" s="62"/>
      <c r="Q879" s="62" t="s">
        <v>3245</v>
      </c>
      <c r="R879" s="65">
        <v>19.8</v>
      </c>
      <c r="S879" s="65">
        <v>1.2</v>
      </c>
      <c r="T879" s="65">
        <v>23.3</v>
      </c>
    </row>
    <row r="880" spans="1:20">
      <c r="A880" s="62" t="s">
        <v>113</v>
      </c>
      <c r="B880" s="62" t="s">
        <v>3235</v>
      </c>
      <c r="C880" s="62"/>
      <c r="D880" s="63" t="s">
        <v>121</v>
      </c>
      <c r="E880" s="63"/>
      <c r="F880" s="62" t="s">
        <v>3244</v>
      </c>
      <c r="G880" s="62" t="s">
        <v>165</v>
      </c>
      <c r="H880" s="64" t="s">
        <v>205</v>
      </c>
      <c r="I880" s="64" t="s">
        <v>3245</v>
      </c>
      <c r="J880" s="64" t="s">
        <v>1476</v>
      </c>
      <c r="K880" s="62" t="s">
        <v>3246</v>
      </c>
      <c r="L880" s="60"/>
      <c r="M880" s="60">
        <v>4</v>
      </c>
      <c r="N880" s="60"/>
      <c r="O880" s="62" t="s">
        <v>3246</v>
      </c>
      <c r="P880" s="62"/>
      <c r="Q880" s="62" t="s">
        <v>3245</v>
      </c>
      <c r="R880" s="65">
        <v>21.1</v>
      </c>
      <c r="S880" s="65">
        <v>0.7</v>
      </c>
      <c r="T880" s="65">
        <v>25.1</v>
      </c>
    </row>
    <row r="881" spans="1:20">
      <c r="A881" s="62" t="s">
        <v>113</v>
      </c>
      <c r="B881" s="62" t="s">
        <v>3235</v>
      </c>
      <c r="C881" s="62"/>
      <c r="D881" s="63" t="s">
        <v>121</v>
      </c>
      <c r="E881" s="63"/>
      <c r="F881" s="62" t="s">
        <v>3244</v>
      </c>
      <c r="G881" s="62" t="s">
        <v>165</v>
      </c>
      <c r="H881" s="64" t="s">
        <v>205</v>
      </c>
      <c r="I881" s="64" t="s">
        <v>3245</v>
      </c>
      <c r="J881" s="64" t="s">
        <v>1476</v>
      </c>
      <c r="K881" s="62" t="s">
        <v>3246</v>
      </c>
      <c r="L881" s="60"/>
      <c r="M881" s="60">
        <v>4</v>
      </c>
      <c r="N881" s="60"/>
      <c r="O881" s="62" t="s">
        <v>3246</v>
      </c>
      <c r="P881" s="62"/>
      <c r="Q881" s="62" t="s">
        <v>3245</v>
      </c>
      <c r="R881" s="65">
        <v>7.7</v>
      </c>
      <c r="S881" s="65">
        <v>1.5</v>
      </c>
      <c r="T881" s="65">
        <v>12.2</v>
      </c>
    </row>
    <row r="882" spans="1:20">
      <c r="A882" s="62" t="s">
        <v>113</v>
      </c>
      <c r="B882" s="62" t="s">
        <v>3251</v>
      </c>
      <c r="C882" s="62"/>
      <c r="D882" s="63" t="s">
        <v>121</v>
      </c>
      <c r="E882" s="63"/>
      <c r="F882" s="62" t="s">
        <v>3252</v>
      </c>
      <c r="G882" s="62" t="s">
        <v>165</v>
      </c>
      <c r="H882" s="64" t="s">
        <v>205</v>
      </c>
      <c r="I882" s="64" t="s">
        <v>860</v>
      </c>
      <c r="J882" s="64" t="s">
        <v>3253</v>
      </c>
      <c r="K882" s="62" t="s">
        <v>3254</v>
      </c>
      <c r="L882" s="60"/>
      <c r="M882" s="60">
        <v>4</v>
      </c>
      <c r="N882" s="60"/>
      <c r="O882" s="62" t="s">
        <v>3254</v>
      </c>
      <c r="P882" s="62"/>
      <c r="Q882" s="62" t="s">
        <v>863</v>
      </c>
      <c r="R882" s="65">
        <v>13.57</v>
      </c>
      <c r="S882" s="65">
        <v>0.96</v>
      </c>
      <c r="T882" s="75">
        <v>17.14</v>
      </c>
    </row>
    <row r="883" spans="1:20">
      <c r="A883" s="62" t="s">
        <v>113</v>
      </c>
      <c r="B883" s="62" t="s">
        <v>3251</v>
      </c>
      <c r="C883" s="62"/>
      <c r="D883" s="63" t="s">
        <v>121</v>
      </c>
      <c r="E883" s="63"/>
      <c r="F883" s="62" t="s">
        <v>3255</v>
      </c>
      <c r="G883" s="62" t="s">
        <v>165</v>
      </c>
      <c r="H883" s="64" t="s">
        <v>205</v>
      </c>
      <c r="I883" s="64" t="s">
        <v>860</v>
      </c>
      <c r="J883" s="64" t="s">
        <v>3253</v>
      </c>
      <c r="K883" s="62" t="s">
        <v>3254</v>
      </c>
      <c r="L883" s="60"/>
      <c r="M883" s="60">
        <v>4</v>
      </c>
      <c r="N883" s="60"/>
      <c r="O883" s="62" t="s">
        <v>3254</v>
      </c>
      <c r="P883" s="62"/>
      <c r="Q883" s="62" t="s">
        <v>863</v>
      </c>
      <c r="R883" s="65">
        <v>12.14</v>
      </c>
      <c r="S883" s="65">
        <v>0.56000000000000005</v>
      </c>
      <c r="T883" s="75">
        <v>17.690000000000001</v>
      </c>
    </row>
    <row r="884" spans="1:20">
      <c r="A884" s="62" t="s">
        <v>113</v>
      </c>
      <c r="B884" s="62" t="s">
        <v>3251</v>
      </c>
      <c r="C884" s="62"/>
      <c r="D884" s="63" t="s">
        <v>121</v>
      </c>
      <c r="E884" s="63"/>
      <c r="F884" s="62" t="s">
        <v>3256</v>
      </c>
      <c r="G884" s="62" t="s">
        <v>165</v>
      </c>
      <c r="H884" s="64" t="s">
        <v>205</v>
      </c>
      <c r="I884" s="64" t="s">
        <v>860</v>
      </c>
      <c r="J884" s="64" t="s">
        <v>3253</v>
      </c>
      <c r="K884" s="62" t="s">
        <v>3254</v>
      </c>
      <c r="L884" s="60"/>
      <c r="M884" s="60">
        <v>4</v>
      </c>
      <c r="N884" s="60"/>
      <c r="O884" s="62" t="s">
        <v>3254</v>
      </c>
      <c r="P884" s="62"/>
      <c r="Q884" s="62" t="s">
        <v>863</v>
      </c>
      <c r="R884" s="65">
        <v>4.53</v>
      </c>
      <c r="S884" s="65">
        <v>1.69</v>
      </c>
      <c r="T884" s="75">
        <v>16.02</v>
      </c>
    </row>
    <row r="885" spans="1:20">
      <c r="A885" s="62" t="s">
        <v>113</v>
      </c>
      <c r="B885" s="62" t="s">
        <v>3251</v>
      </c>
      <c r="C885" s="62"/>
      <c r="D885" s="63" t="s">
        <v>121</v>
      </c>
      <c r="E885" s="63"/>
      <c r="F885" s="62" t="s">
        <v>3257</v>
      </c>
      <c r="G885" s="62" t="s">
        <v>165</v>
      </c>
      <c r="H885" s="64" t="s">
        <v>205</v>
      </c>
      <c r="I885" s="64" t="s">
        <v>860</v>
      </c>
      <c r="J885" s="64" t="s">
        <v>3253</v>
      </c>
      <c r="K885" s="62" t="s">
        <v>3254</v>
      </c>
      <c r="L885" s="60"/>
      <c r="M885" s="60">
        <v>4</v>
      </c>
      <c r="N885" s="60"/>
      <c r="O885" s="62" t="s">
        <v>3254</v>
      </c>
      <c r="P885" s="62"/>
      <c r="Q885" s="62" t="s">
        <v>863</v>
      </c>
      <c r="R885" s="65">
        <v>13.98</v>
      </c>
      <c r="S885" s="65">
        <v>0.61</v>
      </c>
      <c r="T885" s="75">
        <v>15.87</v>
      </c>
    </row>
    <row r="886" spans="1:20">
      <c r="A886" s="62" t="s">
        <v>113</v>
      </c>
      <c r="B886" s="62" t="s">
        <v>3251</v>
      </c>
      <c r="C886" s="62"/>
      <c r="D886" s="63" t="s">
        <v>121</v>
      </c>
      <c r="E886" s="63"/>
      <c r="F886" s="62" t="s">
        <v>3259</v>
      </c>
      <c r="G886" s="62" t="s">
        <v>165</v>
      </c>
      <c r="H886" s="64" t="s">
        <v>205</v>
      </c>
      <c r="I886" s="64" t="s">
        <v>860</v>
      </c>
      <c r="J886" s="64" t="s">
        <v>3260</v>
      </c>
      <c r="K886" s="62" t="s">
        <v>3254</v>
      </c>
      <c r="L886" s="60"/>
      <c r="M886" s="60">
        <v>4</v>
      </c>
      <c r="N886" s="60"/>
      <c r="O886" s="62" t="s">
        <v>3254</v>
      </c>
      <c r="P886" s="62"/>
      <c r="Q886" s="62" t="s">
        <v>863</v>
      </c>
      <c r="R886" s="65">
        <v>8.81</v>
      </c>
      <c r="S886" s="65">
        <v>0.64</v>
      </c>
      <c r="T886" s="75">
        <v>16.100000000000001</v>
      </c>
    </row>
    <row r="887" spans="1:20">
      <c r="A887" s="62" t="s">
        <v>113</v>
      </c>
      <c r="B887" s="62" t="s">
        <v>3251</v>
      </c>
      <c r="C887" s="62"/>
      <c r="D887" s="63" t="s">
        <v>121</v>
      </c>
      <c r="E887" s="63"/>
      <c r="F887" s="62" t="s">
        <v>3261</v>
      </c>
      <c r="G887" s="62" t="s">
        <v>165</v>
      </c>
      <c r="H887" s="64" t="s">
        <v>205</v>
      </c>
      <c r="I887" s="64" t="s">
        <v>860</v>
      </c>
      <c r="J887" s="64" t="s">
        <v>3262</v>
      </c>
      <c r="K887" s="62" t="s">
        <v>3254</v>
      </c>
      <c r="L887" s="60"/>
      <c r="M887" s="60">
        <v>4</v>
      </c>
      <c r="N887" s="60"/>
      <c r="O887" s="62" t="s">
        <v>3254</v>
      </c>
      <c r="P887" s="62"/>
      <c r="Q887" s="62" t="s">
        <v>863</v>
      </c>
      <c r="R887" s="65">
        <v>2.08</v>
      </c>
      <c r="S887" s="65">
        <v>5.92</v>
      </c>
      <c r="T887" s="75">
        <v>8.9</v>
      </c>
    </row>
    <row r="888" spans="1:20">
      <c r="A888" s="62" t="s">
        <v>113</v>
      </c>
      <c r="B888" s="62" t="s">
        <v>3251</v>
      </c>
      <c r="C888" s="62"/>
      <c r="D888" s="63" t="s">
        <v>121</v>
      </c>
      <c r="E888" s="63"/>
      <c r="F888" s="62" t="s">
        <v>3263</v>
      </c>
      <c r="G888" s="62" t="s">
        <v>165</v>
      </c>
      <c r="H888" s="64" t="s">
        <v>205</v>
      </c>
      <c r="I888" s="64" t="s">
        <v>860</v>
      </c>
      <c r="J888" s="64" t="s">
        <v>3264</v>
      </c>
      <c r="K888" s="62" t="s">
        <v>3254</v>
      </c>
      <c r="L888" s="60"/>
      <c r="M888" s="60">
        <v>4</v>
      </c>
      <c r="N888" s="60"/>
      <c r="O888" s="62" t="s">
        <v>3254</v>
      </c>
      <c r="P888" s="62"/>
      <c r="Q888" s="62" t="s">
        <v>863</v>
      </c>
      <c r="R888" s="65">
        <v>11.84</v>
      </c>
      <c r="S888" s="65">
        <v>0.73</v>
      </c>
      <c r="T888" s="75">
        <v>17.670000000000002</v>
      </c>
    </row>
    <row r="889" spans="1:20">
      <c r="A889" s="62" t="s">
        <v>113</v>
      </c>
      <c r="B889" s="62" t="s">
        <v>3235</v>
      </c>
      <c r="C889" s="62"/>
      <c r="D889" s="63" t="s">
        <v>121</v>
      </c>
      <c r="E889" s="63"/>
      <c r="F889" s="62" t="s">
        <v>3358</v>
      </c>
      <c r="G889" s="62" t="s">
        <v>165</v>
      </c>
      <c r="H889" s="64" t="s">
        <v>205</v>
      </c>
      <c r="I889" s="64" t="s">
        <v>881</v>
      </c>
      <c r="J889" s="64" t="s">
        <v>882</v>
      </c>
      <c r="K889" s="62" t="s">
        <v>3359</v>
      </c>
      <c r="L889" s="60"/>
      <c r="M889" s="60">
        <v>4</v>
      </c>
      <c r="N889" s="60"/>
      <c r="O889" s="62" t="s">
        <v>3359</v>
      </c>
      <c r="P889" s="62"/>
      <c r="Q889" s="62" t="s">
        <v>3245</v>
      </c>
      <c r="R889" s="65">
        <v>27.94</v>
      </c>
      <c r="S889" s="65">
        <v>1.38</v>
      </c>
      <c r="T889" s="75">
        <v>16.850000000000001</v>
      </c>
    </row>
    <row r="890" spans="1:20">
      <c r="A890" s="62" t="s">
        <v>113</v>
      </c>
      <c r="B890" s="62" t="s">
        <v>3235</v>
      </c>
      <c r="C890" s="62"/>
      <c r="D890" s="63" t="s">
        <v>121</v>
      </c>
      <c r="E890" s="63"/>
      <c r="F890" s="62" t="s">
        <v>3358</v>
      </c>
      <c r="G890" s="62" t="s">
        <v>165</v>
      </c>
      <c r="H890" s="64" t="s">
        <v>205</v>
      </c>
      <c r="I890" s="64" t="s">
        <v>881</v>
      </c>
      <c r="J890" s="64" t="s">
        <v>882</v>
      </c>
      <c r="K890" s="62" t="s">
        <v>3359</v>
      </c>
      <c r="L890" s="60"/>
      <c r="M890" s="60">
        <v>4</v>
      </c>
      <c r="N890" s="60"/>
      <c r="O890" s="62" t="s">
        <v>3359</v>
      </c>
      <c r="P890" s="62"/>
      <c r="Q890" s="62" t="s">
        <v>3245</v>
      </c>
      <c r="R890" s="65">
        <v>21.8</v>
      </c>
      <c r="S890" s="65">
        <v>0.89</v>
      </c>
      <c r="T890" s="65">
        <v>21.1</v>
      </c>
    </row>
    <row r="891" spans="1:20">
      <c r="A891" s="62" t="s">
        <v>113</v>
      </c>
      <c r="B891" s="62" t="s">
        <v>3235</v>
      </c>
      <c r="C891" s="62"/>
      <c r="D891" s="63" t="s">
        <v>121</v>
      </c>
      <c r="E891" s="63"/>
      <c r="F891" s="62" t="s">
        <v>3358</v>
      </c>
      <c r="G891" s="62" t="s">
        <v>165</v>
      </c>
      <c r="H891" s="64" t="s">
        <v>205</v>
      </c>
      <c r="I891" s="64" t="s">
        <v>881</v>
      </c>
      <c r="J891" s="64" t="s">
        <v>882</v>
      </c>
      <c r="K891" s="62" t="s">
        <v>3359</v>
      </c>
      <c r="L891" s="60"/>
      <c r="M891" s="60">
        <v>4</v>
      </c>
      <c r="N891" s="60"/>
      <c r="O891" s="62" t="s">
        <v>3359</v>
      </c>
      <c r="P891" s="62"/>
      <c r="Q891" s="62" t="s">
        <v>3245</v>
      </c>
      <c r="R891" s="65">
        <v>22.75</v>
      </c>
      <c r="S891" s="65">
        <v>1.38</v>
      </c>
      <c r="T891" s="65">
        <v>10.56</v>
      </c>
    </row>
    <row r="892" spans="1:20">
      <c r="A892" s="62" t="s">
        <v>113</v>
      </c>
      <c r="B892" s="62" t="s">
        <v>3235</v>
      </c>
      <c r="C892" s="62"/>
      <c r="D892" s="63" t="s">
        <v>121</v>
      </c>
      <c r="E892" s="63"/>
      <c r="F892" s="62" t="s">
        <v>3358</v>
      </c>
      <c r="G892" s="62" t="s">
        <v>165</v>
      </c>
      <c r="H892" s="64" t="s">
        <v>205</v>
      </c>
      <c r="I892" s="64" t="s">
        <v>881</v>
      </c>
      <c r="J892" s="64" t="s">
        <v>882</v>
      </c>
      <c r="K892" s="62" t="s">
        <v>3359</v>
      </c>
      <c r="L892" s="60"/>
      <c r="M892" s="60">
        <v>4</v>
      </c>
      <c r="N892" s="60"/>
      <c r="O892" s="62" t="s">
        <v>3359</v>
      </c>
      <c r="P892" s="62"/>
      <c r="Q892" s="62" t="s">
        <v>3245</v>
      </c>
      <c r="R892" s="65">
        <v>28.62</v>
      </c>
      <c r="S892" s="65">
        <v>1.34</v>
      </c>
      <c r="T892" s="75">
        <v>10.84</v>
      </c>
    </row>
    <row r="893" spans="1:20">
      <c r="A893" s="62" t="s">
        <v>113</v>
      </c>
      <c r="B893" s="62" t="s">
        <v>3235</v>
      </c>
      <c r="C893" s="62"/>
      <c r="D893" s="63" t="s">
        <v>121</v>
      </c>
      <c r="E893" s="63"/>
      <c r="F893" s="62" t="s">
        <v>3358</v>
      </c>
      <c r="G893" s="62" t="s">
        <v>165</v>
      </c>
      <c r="H893" s="64" t="s">
        <v>205</v>
      </c>
      <c r="I893" s="64" t="s">
        <v>881</v>
      </c>
      <c r="J893" s="64" t="s">
        <v>882</v>
      </c>
      <c r="K893" s="62" t="s">
        <v>3359</v>
      </c>
      <c r="L893" s="60"/>
      <c r="M893" s="60">
        <v>4</v>
      </c>
      <c r="N893" s="60"/>
      <c r="O893" s="62" t="s">
        <v>3359</v>
      </c>
      <c r="P893" s="62"/>
      <c r="Q893" s="62" t="s">
        <v>3245</v>
      </c>
      <c r="R893" s="65">
        <v>33.43</v>
      </c>
      <c r="S893" s="65">
        <v>1.35</v>
      </c>
      <c r="T893" s="65">
        <v>10.87</v>
      </c>
    </row>
    <row r="894" spans="1:20">
      <c r="A894" s="62" t="s">
        <v>113</v>
      </c>
      <c r="B894" s="62" t="s">
        <v>3235</v>
      </c>
      <c r="C894" s="62"/>
      <c r="D894" s="63" t="s">
        <v>121</v>
      </c>
      <c r="E894" s="63"/>
      <c r="F894" s="62" t="s">
        <v>3358</v>
      </c>
      <c r="G894" s="62" t="s">
        <v>165</v>
      </c>
      <c r="H894" s="64" t="s">
        <v>205</v>
      </c>
      <c r="I894" s="64" t="s">
        <v>881</v>
      </c>
      <c r="J894" s="64" t="s">
        <v>882</v>
      </c>
      <c r="K894" s="62" t="s">
        <v>3359</v>
      </c>
      <c r="L894" s="60"/>
      <c r="M894" s="60">
        <v>4</v>
      </c>
      <c r="N894" s="60"/>
      <c r="O894" s="62" t="s">
        <v>3359</v>
      </c>
      <c r="P894" s="62"/>
      <c r="Q894" s="62" t="s">
        <v>3245</v>
      </c>
      <c r="R894" s="65">
        <v>33.479999999999997</v>
      </c>
      <c r="S894" s="65">
        <v>1.1100000000000001</v>
      </c>
      <c r="T894" s="75">
        <v>9.4</v>
      </c>
    </row>
    <row r="895" spans="1:20">
      <c r="A895" s="62" t="s">
        <v>113</v>
      </c>
      <c r="B895" s="62" t="s">
        <v>3235</v>
      </c>
      <c r="C895" s="62"/>
      <c r="D895" s="63" t="s">
        <v>121</v>
      </c>
      <c r="E895" s="63"/>
      <c r="F895" s="62" t="s">
        <v>3358</v>
      </c>
      <c r="G895" s="62" t="s">
        <v>165</v>
      </c>
      <c r="H895" s="64" t="s">
        <v>205</v>
      </c>
      <c r="I895" s="64" t="s">
        <v>881</v>
      </c>
      <c r="J895" s="64" t="s">
        <v>882</v>
      </c>
      <c r="K895" s="62" t="s">
        <v>3359</v>
      </c>
      <c r="L895" s="60"/>
      <c r="M895" s="60">
        <v>4</v>
      </c>
      <c r="N895" s="60"/>
      <c r="O895" s="62" t="s">
        <v>3359</v>
      </c>
      <c r="P895" s="62"/>
      <c r="Q895" s="62" t="s">
        <v>3245</v>
      </c>
      <c r="R895" s="65">
        <v>29.51</v>
      </c>
      <c r="S895" s="65">
        <v>0.98</v>
      </c>
      <c r="T895" s="75">
        <v>16.2</v>
      </c>
    </row>
    <row r="896" spans="1:20">
      <c r="A896" s="62" t="s">
        <v>113</v>
      </c>
      <c r="B896" s="62" t="s">
        <v>3235</v>
      </c>
      <c r="C896" s="62"/>
      <c r="D896" s="63" t="s">
        <v>121</v>
      </c>
      <c r="E896" s="63"/>
      <c r="F896" s="62" t="s">
        <v>3358</v>
      </c>
      <c r="G896" s="62" t="s">
        <v>165</v>
      </c>
      <c r="H896" s="64" t="s">
        <v>205</v>
      </c>
      <c r="I896" s="64" t="s">
        <v>881</v>
      </c>
      <c r="J896" s="64" t="s">
        <v>882</v>
      </c>
      <c r="K896" s="62" t="s">
        <v>3359</v>
      </c>
      <c r="L896" s="60"/>
      <c r="M896" s="60">
        <v>4</v>
      </c>
      <c r="N896" s="60"/>
      <c r="O896" s="62" t="s">
        <v>3359</v>
      </c>
      <c r="P896" s="62"/>
      <c r="Q896" s="62" t="s">
        <v>3245</v>
      </c>
      <c r="R896" s="65">
        <v>34.18</v>
      </c>
      <c r="S896" s="65">
        <v>1.1100000000000001</v>
      </c>
      <c r="T896" s="75">
        <v>15.6</v>
      </c>
    </row>
    <row r="897" spans="1:20">
      <c r="A897" s="62" t="s">
        <v>113</v>
      </c>
      <c r="B897" s="62" t="s">
        <v>3235</v>
      </c>
      <c r="C897" s="62"/>
      <c r="D897" s="63" t="s">
        <v>121</v>
      </c>
      <c r="E897" s="63"/>
      <c r="F897" s="62" t="s">
        <v>3358</v>
      </c>
      <c r="G897" s="62" t="s">
        <v>165</v>
      </c>
      <c r="H897" s="64" t="s">
        <v>205</v>
      </c>
      <c r="I897" s="64" t="s">
        <v>881</v>
      </c>
      <c r="J897" s="64" t="s">
        <v>882</v>
      </c>
      <c r="K897" s="62" t="s">
        <v>3359</v>
      </c>
      <c r="L897" s="60"/>
      <c r="M897" s="60">
        <v>4</v>
      </c>
      <c r="N897" s="60"/>
      <c r="O897" s="62" t="s">
        <v>3359</v>
      </c>
      <c r="P897" s="62"/>
      <c r="Q897" s="62" t="s">
        <v>3245</v>
      </c>
      <c r="R897" s="65">
        <v>37.14</v>
      </c>
      <c r="S897" s="65">
        <v>1.03</v>
      </c>
      <c r="T897" s="75">
        <v>11.95</v>
      </c>
    </row>
    <row r="898" spans="1:20">
      <c r="A898" s="62" t="s">
        <v>113</v>
      </c>
      <c r="B898" s="62" t="s">
        <v>3235</v>
      </c>
      <c r="C898" s="62"/>
      <c r="D898" s="63" t="s">
        <v>121</v>
      </c>
      <c r="E898" s="63"/>
      <c r="F898" s="62" t="s">
        <v>3358</v>
      </c>
      <c r="G898" s="62" t="s">
        <v>165</v>
      </c>
      <c r="H898" s="64" t="s">
        <v>205</v>
      </c>
      <c r="I898" s="64" t="s">
        <v>881</v>
      </c>
      <c r="J898" s="64" t="s">
        <v>882</v>
      </c>
      <c r="K898" s="62" t="s">
        <v>3359</v>
      </c>
      <c r="L898" s="60"/>
      <c r="M898" s="60">
        <v>4</v>
      </c>
      <c r="N898" s="60"/>
      <c r="O898" s="62" t="s">
        <v>3359</v>
      </c>
      <c r="P898" s="62"/>
      <c r="Q898" s="62" t="s">
        <v>3245</v>
      </c>
      <c r="R898" s="65">
        <v>37.450000000000003</v>
      </c>
      <c r="S898" s="65">
        <v>0.97</v>
      </c>
      <c r="T898" s="75">
        <v>13.24</v>
      </c>
    </row>
    <row r="899" spans="1:20">
      <c r="A899" s="62" t="s">
        <v>113</v>
      </c>
      <c r="B899" s="62" t="s">
        <v>3235</v>
      </c>
      <c r="C899" s="62"/>
      <c r="D899" s="63" t="s">
        <v>121</v>
      </c>
      <c r="E899" s="63"/>
      <c r="F899" s="62" t="s">
        <v>3358</v>
      </c>
      <c r="G899" s="62" t="s">
        <v>165</v>
      </c>
      <c r="H899" s="64" t="s">
        <v>205</v>
      </c>
      <c r="I899" s="64" t="s">
        <v>881</v>
      </c>
      <c r="J899" s="64" t="s">
        <v>882</v>
      </c>
      <c r="K899" s="62" t="s">
        <v>3359</v>
      </c>
      <c r="L899" s="60"/>
      <c r="M899" s="60">
        <v>4</v>
      </c>
      <c r="N899" s="60"/>
      <c r="O899" s="62" t="s">
        <v>3359</v>
      </c>
      <c r="P899" s="62"/>
      <c r="Q899" s="62" t="s">
        <v>3245</v>
      </c>
      <c r="R899" s="65">
        <v>30.79</v>
      </c>
      <c r="S899" s="65">
        <v>1.5</v>
      </c>
      <c r="T899" s="75">
        <v>14.78</v>
      </c>
    </row>
    <row r="900" spans="1:20">
      <c r="A900" s="62" t="s">
        <v>113</v>
      </c>
      <c r="B900" s="62" t="s">
        <v>3235</v>
      </c>
      <c r="C900" s="62"/>
      <c r="D900" s="63" t="s">
        <v>121</v>
      </c>
      <c r="E900" s="63"/>
      <c r="F900" s="62" t="s">
        <v>3358</v>
      </c>
      <c r="G900" s="62" t="s">
        <v>165</v>
      </c>
      <c r="H900" s="64" t="s">
        <v>205</v>
      </c>
      <c r="I900" s="64" t="s">
        <v>881</v>
      </c>
      <c r="J900" s="64" t="s">
        <v>882</v>
      </c>
      <c r="K900" s="62" t="s">
        <v>3359</v>
      </c>
      <c r="L900" s="60"/>
      <c r="M900" s="60">
        <v>4</v>
      </c>
      <c r="N900" s="60"/>
      <c r="O900" s="62" t="s">
        <v>3359</v>
      </c>
      <c r="P900" s="62"/>
      <c r="Q900" s="62" t="s">
        <v>3245</v>
      </c>
      <c r="R900" s="65">
        <v>24.35</v>
      </c>
      <c r="S900" s="65">
        <v>2.23</v>
      </c>
      <c r="T900" s="65">
        <v>12.42</v>
      </c>
    </row>
    <row r="901" spans="1:20">
      <c r="A901" s="62" t="s">
        <v>113</v>
      </c>
      <c r="B901" s="62" t="s">
        <v>3235</v>
      </c>
      <c r="C901" s="62"/>
      <c r="D901" s="63" t="s">
        <v>121</v>
      </c>
      <c r="E901" s="63"/>
      <c r="F901" s="62" t="s">
        <v>3358</v>
      </c>
      <c r="G901" s="62" t="s">
        <v>165</v>
      </c>
      <c r="H901" s="64" t="s">
        <v>205</v>
      </c>
      <c r="I901" s="64" t="s">
        <v>881</v>
      </c>
      <c r="J901" s="64" t="s">
        <v>882</v>
      </c>
      <c r="K901" s="62" t="s">
        <v>3359</v>
      </c>
      <c r="L901" s="60"/>
      <c r="M901" s="60">
        <v>4</v>
      </c>
      <c r="N901" s="60"/>
      <c r="O901" s="62" t="s">
        <v>3359</v>
      </c>
      <c r="P901" s="62"/>
      <c r="Q901" s="62" t="s">
        <v>3245</v>
      </c>
      <c r="R901" s="65">
        <v>23.58</v>
      </c>
      <c r="S901" s="65">
        <v>1.96</v>
      </c>
      <c r="T901" s="65">
        <v>13.02</v>
      </c>
    </row>
    <row r="902" spans="1:20">
      <c r="A902" s="62" t="s">
        <v>113</v>
      </c>
      <c r="B902" s="62" t="s">
        <v>3251</v>
      </c>
      <c r="C902" s="62"/>
      <c r="D902" s="63" t="s">
        <v>121</v>
      </c>
      <c r="E902" s="63"/>
      <c r="F902" s="64" t="s">
        <v>3360</v>
      </c>
      <c r="G902" s="64" t="s">
        <v>165</v>
      </c>
      <c r="H902" s="64" t="s">
        <v>205</v>
      </c>
      <c r="I902" s="64" t="s">
        <v>860</v>
      </c>
      <c r="J902" s="64" t="s">
        <v>3361</v>
      </c>
      <c r="K902" s="62" t="s">
        <v>3362</v>
      </c>
      <c r="L902" s="60"/>
      <c r="M902" s="60">
        <v>4</v>
      </c>
      <c r="N902" s="60"/>
      <c r="O902" s="62" t="s">
        <v>3362</v>
      </c>
      <c r="P902" s="62"/>
      <c r="Q902" s="62" t="s">
        <v>863</v>
      </c>
      <c r="R902" s="65">
        <v>3.7</v>
      </c>
      <c r="S902" s="65"/>
      <c r="T902" s="65">
        <v>12.2</v>
      </c>
    </row>
    <row r="903" spans="1:20">
      <c r="A903" s="62" t="s">
        <v>113</v>
      </c>
      <c r="B903" s="62" t="s">
        <v>3251</v>
      </c>
      <c r="C903" s="62"/>
      <c r="D903" s="63" t="s">
        <v>121</v>
      </c>
      <c r="E903" s="63"/>
      <c r="F903" s="62" t="s">
        <v>3363</v>
      </c>
      <c r="G903" s="62" t="s">
        <v>165</v>
      </c>
      <c r="H903" s="64" t="s">
        <v>205</v>
      </c>
      <c r="I903" s="64" t="s">
        <v>3364</v>
      </c>
      <c r="J903" s="64" t="s">
        <v>3365</v>
      </c>
      <c r="K903" s="62" t="s">
        <v>3362</v>
      </c>
      <c r="L903" s="60"/>
      <c r="M903" s="60">
        <v>4</v>
      </c>
      <c r="N903" s="60"/>
      <c r="O903" s="62" t="s">
        <v>3362</v>
      </c>
      <c r="P903" s="62"/>
      <c r="Q903" s="62" t="s">
        <v>3364</v>
      </c>
      <c r="R903" s="65">
        <v>2.9</v>
      </c>
      <c r="S903" s="65"/>
      <c r="T903" s="65">
        <v>21.5</v>
      </c>
    </row>
    <row r="904" spans="1:20">
      <c r="A904" s="62" t="s">
        <v>113</v>
      </c>
      <c r="B904" s="62" t="s">
        <v>3251</v>
      </c>
      <c r="C904" s="62"/>
      <c r="D904" s="63" t="s">
        <v>121</v>
      </c>
      <c r="E904" s="63"/>
      <c r="F904" s="64" t="s">
        <v>3333</v>
      </c>
      <c r="G904" s="64" t="s">
        <v>165</v>
      </c>
      <c r="H904" s="64" t="s">
        <v>205</v>
      </c>
      <c r="I904" s="64" t="s">
        <v>860</v>
      </c>
      <c r="J904" s="64" t="s">
        <v>867</v>
      </c>
      <c r="K904" s="62" t="s">
        <v>3362</v>
      </c>
      <c r="L904" s="60"/>
      <c r="M904" s="60">
        <v>4</v>
      </c>
      <c r="N904" s="60"/>
      <c r="O904" s="62" t="s">
        <v>3362</v>
      </c>
      <c r="P904" s="62"/>
      <c r="Q904" s="62" t="s">
        <v>863</v>
      </c>
      <c r="R904" s="65">
        <v>2</v>
      </c>
      <c r="S904" s="65"/>
      <c r="T904" s="65">
        <v>6.6</v>
      </c>
    </row>
    <row r="905" spans="1:20">
      <c r="A905" s="62" t="s">
        <v>113</v>
      </c>
      <c r="B905" s="62" t="s">
        <v>3251</v>
      </c>
      <c r="C905" s="62"/>
      <c r="D905" s="63" t="s">
        <v>121</v>
      </c>
      <c r="E905" s="63"/>
      <c r="F905" s="62" t="s">
        <v>3366</v>
      </c>
      <c r="G905" s="62" t="s">
        <v>165</v>
      </c>
      <c r="H905" s="64" t="s">
        <v>205</v>
      </c>
      <c r="I905" s="64" t="s">
        <v>860</v>
      </c>
      <c r="J905" s="64" t="s">
        <v>861</v>
      </c>
      <c r="K905" s="62" t="s">
        <v>3362</v>
      </c>
      <c r="L905" s="60"/>
      <c r="M905" s="60">
        <v>4</v>
      </c>
      <c r="N905" s="60"/>
      <c r="O905" s="62" t="s">
        <v>3362</v>
      </c>
      <c r="P905" s="62"/>
      <c r="Q905" s="62" t="s">
        <v>863</v>
      </c>
      <c r="R905" s="65">
        <v>7.1</v>
      </c>
      <c r="S905" s="65"/>
      <c r="T905" s="65">
        <v>14</v>
      </c>
    </row>
    <row r="906" spans="1:20">
      <c r="A906" s="62" t="s">
        <v>113</v>
      </c>
      <c r="B906" s="62" t="s">
        <v>3251</v>
      </c>
      <c r="C906" s="62"/>
      <c r="D906" s="63" t="s">
        <v>121</v>
      </c>
      <c r="E906" s="63"/>
      <c r="F906" s="62" t="s">
        <v>3367</v>
      </c>
      <c r="G906" s="62" t="s">
        <v>165</v>
      </c>
      <c r="H906" s="64" t="s">
        <v>205</v>
      </c>
      <c r="I906" s="64" t="s">
        <v>860</v>
      </c>
      <c r="J906" s="64" t="s">
        <v>3368</v>
      </c>
      <c r="K906" s="62" t="s">
        <v>3362</v>
      </c>
      <c r="L906" s="60"/>
      <c r="M906" s="60">
        <v>4</v>
      </c>
      <c r="N906" s="60"/>
      <c r="O906" s="62" t="s">
        <v>3362</v>
      </c>
      <c r="P906" s="62"/>
      <c r="Q906" s="62" t="s">
        <v>863</v>
      </c>
      <c r="R906" s="65">
        <v>1.9</v>
      </c>
      <c r="S906" s="65"/>
      <c r="T906" s="65">
        <v>5.4</v>
      </c>
    </row>
    <row r="907" spans="1:20">
      <c r="A907" s="62" t="s">
        <v>113</v>
      </c>
      <c r="B907" s="62" t="s">
        <v>3235</v>
      </c>
      <c r="C907" s="62"/>
      <c r="D907" s="63" t="s">
        <v>121</v>
      </c>
      <c r="E907" s="63"/>
      <c r="F907" s="62" t="s">
        <v>3369</v>
      </c>
      <c r="G907" s="62" t="s">
        <v>165</v>
      </c>
      <c r="H907" s="64" t="s">
        <v>205</v>
      </c>
      <c r="I907" s="64" t="s">
        <v>3245</v>
      </c>
      <c r="J907" s="64" t="s">
        <v>1476</v>
      </c>
      <c r="K907" s="62" t="s">
        <v>3362</v>
      </c>
      <c r="L907" s="60"/>
      <c r="M907" s="60">
        <v>4</v>
      </c>
      <c r="N907" s="60"/>
      <c r="O907" s="62" t="s">
        <v>3362</v>
      </c>
      <c r="P907" s="62"/>
      <c r="Q907" s="62" t="s">
        <v>3245</v>
      </c>
      <c r="R907" s="65">
        <v>6.8</v>
      </c>
      <c r="S907" s="65"/>
      <c r="T907" s="65">
        <v>14.3</v>
      </c>
    </row>
    <row r="908" spans="1:20">
      <c r="A908" s="62" t="s">
        <v>113</v>
      </c>
      <c r="B908" s="62" t="s">
        <v>3251</v>
      </c>
      <c r="C908" s="62"/>
      <c r="D908" s="63" t="s">
        <v>121</v>
      </c>
      <c r="E908" s="63"/>
      <c r="F908" s="62" t="s">
        <v>3370</v>
      </c>
      <c r="G908" s="62" t="s">
        <v>165</v>
      </c>
      <c r="H908" s="64" t="s">
        <v>205</v>
      </c>
      <c r="I908" s="64" t="s">
        <v>860</v>
      </c>
      <c r="J908" s="64" t="s">
        <v>3371</v>
      </c>
      <c r="K908" s="62" t="s">
        <v>3362</v>
      </c>
      <c r="L908" s="60"/>
      <c r="M908" s="60">
        <v>4</v>
      </c>
      <c r="N908" s="60"/>
      <c r="O908" s="62" t="s">
        <v>3362</v>
      </c>
      <c r="P908" s="62"/>
      <c r="Q908" s="62" t="s">
        <v>863</v>
      </c>
      <c r="R908" s="65">
        <v>2.1</v>
      </c>
      <c r="S908" s="65"/>
      <c r="T908" s="65">
        <v>10.4</v>
      </c>
    </row>
    <row r="909" spans="1:20">
      <c r="A909" s="62" t="s">
        <v>113</v>
      </c>
      <c r="B909" s="62" t="s">
        <v>3251</v>
      </c>
      <c r="C909" s="62"/>
      <c r="D909" s="63" t="s">
        <v>121</v>
      </c>
      <c r="E909" s="63"/>
      <c r="F909" s="62" t="s">
        <v>3372</v>
      </c>
      <c r="G909" s="62" t="s">
        <v>165</v>
      </c>
      <c r="H909" s="64" t="s">
        <v>205</v>
      </c>
      <c r="I909" s="64" t="s">
        <v>860</v>
      </c>
      <c r="J909" s="64" t="s">
        <v>3368</v>
      </c>
      <c r="K909" s="62" t="s">
        <v>3362</v>
      </c>
      <c r="L909" s="60"/>
      <c r="M909" s="60">
        <v>4</v>
      </c>
      <c r="N909" s="60"/>
      <c r="O909" s="62" t="s">
        <v>3362</v>
      </c>
      <c r="P909" s="62"/>
      <c r="Q909" s="62" t="s">
        <v>863</v>
      </c>
      <c r="R909" s="65">
        <v>0.7</v>
      </c>
      <c r="S909" s="65"/>
      <c r="T909" s="65">
        <v>4</v>
      </c>
    </row>
    <row r="910" spans="1:20">
      <c r="A910" s="62" t="s">
        <v>113</v>
      </c>
      <c r="B910" s="62" t="s">
        <v>3251</v>
      </c>
      <c r="C910" s="62"/>
      <c r="D910" s="63" t="s">
        <v>121</v>
      </c>
      <c r="E910" s="63"/>
      <c r="F910" s="62" t="s">
        <v>3373</v>
      </c>
      <c r="G910" s="62" t="s">
        <v>165</v>
      </c>
      <c r="H910" s="64" t="s">
        <v>205</v>
      </c>
      <c r="I910" s="64" t="s">
        <v>1541</v>
      </c>
      <c r="J910" s="64" t="s">
        <v>3374</v>
      </c>
      <c r="K910" s="62" t="s">
        <v>3362</v>
      </c>
      <c r="L910" s="60"/>
      <c r="M910" s="60">
        <v>4</v>
      </c>
      <c r="N910" s="60"/>
      <c r="O910" s="62" t="s">
        <v>3362</v>
      </c>
      <c r="P910" s="62"/>
      <c r="Q910" s="62" t="s">
        <v>3375</v>
      </c>
      <c r="R910" s="65">
        <v>9.3000000000000007</v>
      </c>
      <c r="S910" s="65"/>
      <c r="T910" s="65">
        <v>2.2000000000000002</v>
      </c>
    </row>
    <row r="911" spans="1:20">
      <c r="A911" s="23" t="s">
        <v>113</v>
      </c>
      <c r="B911" s="23" t="s">
        <v>3235</v>
      </c>
      <c r="C911" s="23"/>
      <c r="D911" s="24" t="s">
        <v>121</v>
      </c>
      <c r="E911" s="24"/>
      <c r="F911" s="23" t="s">
        <v>3393</v>
      </c>
      <c r="G911" s="23" t="s">
        <v>165</v>
      </c>
      <c r="H911" s="22" t="s">
        <v>205</v>
      </c>
      <c r="I911" s="22" t="s">
        <v>881</v>
      </c>
      <c r="J911" s="22" t="s">
        <v>882</v>
      </c>
      <c r="K911" s="27" t="s">
        <v>3394</v>
      </c>
      <c r="L911"/>
      <c r="M911">
        <v>4</v>
      </c>
      <c r="N911"/>
      <c r="O911" s="23" t="s">
        <v>3394</v>
      </c>
      <c r="P911" s="23"/>
      <c r="Q911" s="23" t="s">
        <v>3395</v>
      </c>
      <c r="R911" s="26">
        <v>5</v>
      </c>
      <c r="S911" s="26">
        <v>0</v>
      </c>
      <c r="T911" s="26">
        <v>3.6</v>
      </c>
    </row>
    <row r="912" spans="1:20">
      <c r="A912" s="23" t="s">
        <v>113</v>
      </c>
      <c r="B912" s="23" t="s">
        <v>3235</v>
      </c>
      <c r="C912" s="23"/>
      <c r="D912" s="24" t="s">
        <v>121</v>
      </c>
      <c r="E912" s="24"/>
      <c r="F912" s="23" t="s">
        <v>3396</v>
      </c>
      <c r="G912" s="23" t="s">
        <v>165</v>
      </c>
      <c r="H912" s="22" t="s">
        <v>205</v>
      </c>
      <c r="I912" s="22" t="s">
        <v>881</v>
      </c>
      <c r="J912" s="22" t="s">
        <v>882</v>
      </c>
      <c r="K912" s="27" t="s">
        <v>3394</v>
      </c>
      <c r="L912"/>
      <c r="M912">
        <v>4</v>
      </c>
      <c r="N912"/>
      <c r="O912" s="23" t="s">
        <v>3394</v>
      </c>
      <c r="P912" s="23"/>
      <c r="Q912" s="23" t="s">
        <v>3395</v>
      </c>
      <c r="R912" s="26">
        <v>14.2</v>
      </c>
      <c r="S912" s="26">
        <v>0</v>
      </c>
      <c r="T912" s="26">
        <v>20.5</v>
      </c>
    </row>
    <row r="913" spans="1:20">
      <c r="A913" s="23" t="s">
        <v>113</v>
      </c>
      <c r="B913" s="23" t="s">
        <v>3235</v>
      </c>
      <c r="C913" s="23"/>
      <c r="D913" s="24" t="s">
        <v>121</v>
      </c>
      <c r="E913" s="24"/>
      <c r="F913" s="23" t="s">
        <v>3397</v>
      </c>
      <c r="G913" s="23" t="s">
        <v>165</v>
      </c>
      <c r="H913" s="22" t="s">
        <v>205</v>
      </c>
      <c r="I913" s="22" t="s">
        <v>881</v>
      </c>
      <c r="J913" s="22" t="s">
        <v>882</v>
      </c>
      <c r="K913" s="27" t="s">
        <v>3394</v>
      </c>
      <c r="L913"/>
      <c r="M913">
        <v>4</v>
      </c>
      <c r="N913"/>
      <c r="O913" s="23" t="s">
        <v>3394</v>
      </c>
      <c r="P913" s="23"/>
      <c r="Q913" s="23" t="s">
        <v>3395</v>
      </c>
      <c r="R913" s="26">
        <v>15.6</v>
      </c>
      <c r="S913" s="26">
        <v>0</v>
      </c>
      <c r="T913" s="26">
        <v>18</v>
      </c>
    </row>
    <row r="914" spans="1:20">
      <c r="A914" s="23" t="s">
        <v>113</v>
      </c>
      <c r="B914" s="23" t="s">
        <v>3235</v>
      </c>
      <c r="C914" s="23"/>
      <c r="D914" s="24" t="s">
        <v>121</v>
      </c>
      <c r="E914" s="24"/>
      <c r="F914" s="23" t="s">
        <v>3398</v>
      </c>
      <c r="G914" s="23" t="s">
        <v>165</v>
      </c>
      <c r="H914" s="22" t="s">
        <v>205</v>
      </c>
      <c r="I914" s="22" t="s">
        <v>881</v>
      </c>
      <c r="J914" s="22" t="s">
        <v>882</v>
      </c>
      <c r="K914" s="27" t="s">
        <v>3394</v>
      </c>
      <c r="L914"/>
      <c r="M914">
        <v>4</v>
      </c>
      <c r="N914"/>
      <c r="O914" s="23" t="s">
        <v>3394</v>
      </c>
      <c r="P914" s="23"/>
      <c r="Q914" s="23" t="s">
        <v>3395</v>
      </c>
      <c r="R914" s="26">
        <v>10.199999999999999</v>
      </c>
      <c r="S914" s="26">
        <v>0</v>
      </c>
      <c r="T914" s="26">
        <v>17.2</v>
      </c>
    </row>
    <row r="915" spans="1:20">
      <c r="A915" s="23" t="s">
        <v>113</v>
      </c>
      <c r="B915" s="23" t="s">
        <v>3251</v>
      </c>
      <c r="C915" s="23"/>
      <c r="D915" s="24" t="s">
        <v>121</v>
      </c>
      <c r="E915" s="24"/>
      <c r="F915" s="23" t="s">
        <v>3399</v>
      </c>
      <c r="G915" s="23" t="s">
        <v>165</v>
      </c>
      <c r="H915" s="22" t="s">
        <v>205</v>
      </c>
      <c r="I915" s="22" t="s">
        <v>1541</v>
      </c>
      <c r="J915" s="22" t="s">
        <v>3374</v>
      </c>
      <c r="K915" s="27" t="s">
        <v>3400</v>
      </c>
      <c r="L915"/>
      <c r="M915">
        <v>4</v>
      </c>
      <c r="N915"/>
      <c r="O915" s="23" t="s">
        <v>3400</v>
      </c>
      <c r="P915" s="23"/>
      <c r="Q915" s="23" t="s">
        <v>3375</v>
      </c>
      <c r="R915" s="26">
        <v>3.94</v>
      </c>
      <c r="S915" s="26">
        <v>2.89</v>
      </c>
      <c r="T915" s="26">
        <v>1.34</v>
      </c>
    </row>
    <row r="916" spans="1:20">
      <c r="A916" s="23" t="s">
        <v>113</v>
      </c>
      <c r="B916" s="23" t="s">
        <v>3251</v>
      </c>
      <c r="C916" s="23"/>
      <c r="D916" s="24" t="s">
        <v>121</v>
      </c>
      <c r="E916" s="24"/>
      <c r="F916" s="23" t="s">
        <v>3401</v>
      </c>
      <c r="G916" s="23" t="s">
        <v>165</v>
      </c>
      <c r="H916" s="22" t="s">
        <v>205</v>
      </c>
      <c r="I916" s="22" t="s">
        <v>1541</v>
      </c>
      <c r="J916" s="22" t="s">
        <v>3402</v>
      </c>
      <c r="K916" s="27" t="s">
        <v>3400</v>
      </c>
      <c r="L916"/>
      <c r="M916">
        <v>4</v>
      </c>
      <c r="N916"/>
      <c r="O916" s="23" t="s">
        <v>3400</v>
      </c>
      <c r="P916" s="23"/>
      <c r="Q916" s="23" t="s">
        <v>3375</v>
      </c>
      <c r="R916" s="26">
        <v>3.22</v>
      </c>
      <c r="S916" s="26">
        <v>5.18</v>
      </c>
      <c r="T916" s="26">
        <v>1.22</v>
      </c>
    </row>
    <row r="917" spans="1:20">
      <c r="A917" s="23" t="s">
        <v>113</v>
      </c>
      <c r="B917" s="23" t="s">
        <v>3235</v>
      </c>
      <c r="C917" s="23"/>
      <c r="D917" s="24" t="s">
        <v>121</v>
      </c>
      <c r="E917" s="24"/>
      <c r="F917" s="23" t="s">
        <v>3408</v>
      </c>
      <c r="G917" s="23" t="s">
        <v>165</v>
      </c>
      <c r="H917" s="22" t="s">
        <v>205</v>
      </c>
      <c r="I917" s="22" t="s">
        <v>881</v>
      </c>
      <c r="J917" s="22" t="s">
        <v>882</v>
      </c>
      <c r="K917" s="27" t="s">
        <v>3409</v>
      </c>
      <c r="L917"/>
      <c r="M917">
        <v>4</v>
      </c>
      <c r="N917"/>
      <c r="O917" s="23" t="s">
        <v>3409</v>
      </c>
      <c r="P917" s="23"/>
      <c r="Q917" s="23" t="s">
        <v>3395</v>
      </c>
      <c r="R917" s="26">
        <v>6.1</v>
      </c>
      <c r="S917" s="26">
        <v>1.8</v>
      </c>
      <c r="T917" s="26">
        <v>15</v>
      </c>
    </row>
    <row r="918" spans="1:20">
      <c r="A918" s="62" t="s">
        <v>113</v>
      </c>
      <c r="B918" s="62" t="s">
        <v>3235</v>
      </c>
      <c r="C918" s="62"/>
      <c r="D918" s="63" t="s">
        <v>121</v>
      </c>
      <c r="E918" s="63"/>
      <c r="F918" s="62" t="s">
        <v>3358</v>
      </c>
      <c r="G918" s="62" t="s">
        <v>165</v>
      </c>
      <c r="H918" s="64" t="s">
        <v>205</v>
      </c>
      <c r="I918" s="64" t="s">
        <v>881</v>
      </c>
      <c r="J918" s="64" t="s">
        <v>882</v>
      </c>
      <c r="K918" s="62" t="s">
        <v>3413</v>
      </c>
      <c r="L918" s="60"/>
      <c r="M918" s="60">
        <v>4</v>
      </c>
      <c r="N918" s="60"/>
      <c r="O918" s="62" t="s">
        <v>3413</v>
      </c>
      <c r="P918" s="62"/>
      <c r="Q918" s="62" t="s">
        <v>3245</v>
      </c>
      <c r="R918" s="65">
        <v>10.6</v>
      </c>
      <c r="S918" s="65">
        <v>0.5</v>
      </c>
      <c r="T918" s="65">
        <v>13.1</v>
      </c>
    </row>
    <row r="919" spans="1:20">
      <c r="A919" s="62" t="s">
        <v>113</v>
      </c>
      <c r="B919" s="62" t="s">
        <v>3235</v>
      </c>
      <c r="C919" s="62"/>
      <c r="D919" s="63" t="s">
        <v>121</v>
      </c>
      <c r="E919" s="63"/>
      <c r="F919" s="62" t="s">
        <v>3358</v>
      </c>
      <c r="G919" s="62" t="s">
        <v>165</v>
      </c>
      <c r="H919" s="64" t="s">
        <v>205</v>
      </c>
      <c r="I919" s="64" t="s">
        <v>881</v>
      </c>
      <c r="J919" s="64" t="s">
        <v>882</v>
      </c>
      <c r="K919" s="62" t="s">
        <v>3413</v>
      </c>
      <c r="L919" s="60"/>
      <c r="M919" s="60">
        <v>4</v>
      </c>
      <c r="N919" s="60"/>
      <c r="O919" s="62" t="s">
        <v>3413</v>
      </c>
      <c r="P919" s="62"/>
      <c r="Q919" s="62" t="s">
        <v>3245</v>
      </c>
      <c r="R919" s="65">
        <v>6.4</v>
      </c>
      <c r="S919" s="65">
        <v>0.6</v>
      </c>
      <c r="T919" s="65">
        <v>9.5</v>
      </c>
    </row>
    <row r="920" spans="1:20">
      <c r="A920" s="62" t="s">
        <v>113</v>
      </c>
      <c r="B920" s="62" t="s">
        <v>3235</v>
      </c>
      <c r="C920" s="62"/>
      <c r="D920" s="63" t="s">
        <v>121</v>
      </c>
      <c r="E920" s="63"/>
      <c r="F920" s="62" t="s">
        <v>3358</v>
      </c>
      <c r="G920" s="62" t="s">
        <v>165</v>
      </c>
      <c r="H920" s="64" t="s">
        <v>205</v>
      </c>
      <c r="I920" s="64" t="s">
        <v>881</v>
      </c>
      <c r="J920" s="64" t="s">
        <v>882</v>
      </c>
      <c r="K920" s="62" t="s">
        <v>3413</v>
      </c>
      <c r="L920" s="60"/>
      <c r="M920" s="60">
        <v>4</v>
      </c>
      <c r="N920" s="60"/>
      <c r="O920" s="62" t="s">
        <v>3413</v>
      </c>
      <c r="P920" s="62"/>
      <c r="Q920" s="62" t="s">
        <v>3245</v>
      </c>
      <c r="R920" s="65">
        <v>13.7</v>
      </c>
      <c r="S920" s="65">
        <v>1.2</v>
      </c>
      <c r="T920" s="65">
        <v>15</v>
      </c>
    </row>
    <row r="921" spans="1:20">
      <c r="A921" s="62" t="s">
        <v>113</v>
      </c>
      <c r="B921" s="62" t="s">
        <v>3235</v>
      </c>
      <c r="C921" s="62"/>
      <c r="D921" s="63" t="s">
        <v>121</v>
      </c>
      <c r="E921" s="63"/>
      <c r="F921" s="62" t="s">
        <v>3358</v>
      </c>
      <c r="G921" s="62" t="s">
        <v>165</v>
      </c>
      <c r="H921" s="64" t="s">
        <v>205</v>
      </c>
      <c r="I921" s="64" t="s">
        <v>881</v>
      </c>
      <c r="J921" s="64" t="s">
        <v>882</v>
      </c>
      <c r="K921" s="62" t="s">
        <v>3413</v>
      </c>
      <c r="L921" s="60"/>
      <c r="M921" s="60">
        <v>4</v>
      </c>
      <c r="N921" s="60"/>
      <c r="O921" s="62" t="s">
        <v>3413</v>
      </c>
      <c r="P921" s="62"/>
      <c r="Q921" s="62" t="s">
        <v>3245</v>
      </c>
      <c r="R921" s="65">
        <v>10.8</v>
      </c>
      <c r="S921" s="65">
        <v>0.6</v>
      </c>
      <c r="T921" s="65">
        <v>20.7</v>
      </c>
    </row>
    <row r="922" spans="1:20">
      <c r="A922" s="62" t="s">
        <v>113</v>
      </c>
      <c r="B922" s="62" t="s">
        <v>3235</v>
      </c>
      <c r="C922" s="62"/>
      <c r="D922" s="63" t="s">
        <v>121</v>
      </c>
      <c r="E922" s="63"/>
      <c r="F922" s="62" t="s">
        <v>3358</v>
      </c>
      <c r="G922" s="62" t="s">
        <v>165</v>
      </c>
      <c r="H922" s="64" t="s">
        <v>205</v>
      </c>
      <c r="I922" s="64" t="s">
        <v>881</v>
      </c>
      <c r="J922" s="64" t="s">
        <v>882</v>
      </c>
      <c r="K922" s="62" t="s">
        <v>3413</v>
      </c>
      <c r="L922" s="60"/>
      <c r="M922" s="60">
        <v>4</v>
      </c>
      <c r="N922" s="60"/>
      <c r="O922" s="62" t="s">
        <v>3413</v>
      </c>
      <c r="P922" s="62"/>
      <c r="Q922" s="62" t="s">
        <v>3245</v>
      </c>
      <c r="R922" s="65">
        <v>10.3</v>
      </c>
      <c r="S922" s="65">
        <v>0.7</v>
      </c>
      <c r="T922" s="65">
        <v>13.7</v>
      </c>
    </row>
    <row r="923" spans="1:20">
      <c r="A923" s="62" t="s">
        <v>113</v>
      </c>
      <c r="B923" s="62" t="s">
        <v>3235</v>
      </c>
      <c r="C923" s="62"/>
      <c r="D923" s="63" t="s">
        <v>121</v>
      </c>
      <c r="E923" s="63"/>
      <c r="F923" s="62" t="s">
        <v>3358</v>
      </c>
      <c r="G923" s="62" t="s">
        <v>165</v>
      </c>
      <c r="H923" s="64" t="s">
        <v>205</v>
      </c>
      <c r="I923" s="64" t="s">
        <v>881</v>
      </c>
      <c r="J923" s="64" t="s">
        <v>882</v>
      </c>
      <c r="K923" s="62" t="s">
        <v>3413</v>
      </c>
      <c r="L923" s="60"/>
      <c r="M923" s="60">
        <v>4</v>
      </c>
      <c r="N923" s="60"/>
      <c r="O923" s="62" t="s">
        <v>3413</v>
      </c>
      <c r="P923" s="62"/>
      <c r="Q923" s="62" t="s">
        <v>3245</v>
      </c>
      <c r="R923" s="65">
        <v>6.4</v>
      </c>
      <c r="S923" s="65">
        <v>1</v>
      </c>
      <c r="T923" s="65">
        <v>6.5</v>
      </c>
    </row>
    <row r="924" spans="1:20">
      <c r="A924" s="62" t="s">
        <v>113</v>
      </c>
      <c r="B924" s="62" t="s">
        <v>3235</v>
      </c>
      <c r="C924" s="62"/>
      <c r="D924" s="63" t="s">
        <v>121</v>
      </c>
      <c r="E924" s="63"/>
      <c r="F924" s="62" t="s">
        <v>3358</v>
      </c>
      <c r="G924" s="62" t="s">
        <v>165</v>
      </c>
      <c r="H924" s="64" t="s">
        <v>205</v>
      </c>
      <c r="I924" s="64" t="s">
        <v>881</v>
      </c>
      <c r="J924" s="64" t="s">
        <v>882</v>
      </c>
      <c r="K924" s="62" t="s">
        <v>3413</v>
      </c>
      <c r="L924" s="60"/>
      <c r="M924" s="60">
        <v>4</v>
      </c>
      <c r="N924" s="60"/>
      <c r="O924" s="62" t="s">
        <v>3413</v>
      </c>
      <c r="P924" s="62"/>
      <c r="Q924" s="62" t="s">
        <v>3245</v>
      </c>
      <c r="R924" s="65">
        <v>6.6</v>
      </c>
      <c r="S924" s="65">
        <v>0.4</v>
      </c>
      <c r="T924" s="65">
        <v>7.8</v>
      </c>
    </row>
    <row r="925" spans="1:20">
      <c r="A925" s="62" t="s">
        <v>113</v>
      </c>
      <c r="B925" s="62" t="s">
        <v>3235</v>
      </c>
      <c r="C925" s="62"/>
      <c r="D925" s="63" t="s">
        <v>121</v>
      </c>
      <c r="E925" s="63"/>
      <c r="F925" s="62" t="s">
        <v>3358</v>
      </c>
      <c r="G925" s="62" t="s">
        <v>165</v>
      </c>
      <c r="H925" s="64" t="s">
        <v>205</v>
      </c>
      <c r="I925" s="64" t="s">
        <v>881</v>
      </c>
      <c r="J925" s="64" t="s">
        <v>882</v>
      </c>
      <c r="K925" s="62" t="s">
        <v>3413</v>
      </c>
      <c r="L925" s="60"/>
      <c r="M925" s="60">
        <v>4</v>
      </c>
      <c r="N925" s="60"/>
      <c r="O925" s="62" t="s">
        <v>3413</v>
      </c>
      <c r="P925" s="62"/>
      <c r="Q925" s="62" t="s">
        <v>3245</v>
      </c>
      <c r="R925" s="65">
        <v>8.1999999999999993</v>
      </c>
      <c r="S925" s="65">
        <v>0.1</v>
      </c>
      <c r="T925" s="65">
        <v>9.9</v>
      </c>
    </row>
    <row r="926" spans="1:20">
      <c r="A926" s="62" t="s">
        <v>113</v>
      </c>
      <c r="B926" s="62" t="s">
        <v>3235</v>
      </c>
      <c r="C926" s="62"/>
      <c r="D926" s="63" t="s">
        <v>121</v>
      </c>
      <c r="E926" s="63"/>
      <c r="F926" s="62" t="s">
        <v>3358</v>
      </c>
      <c r="G926" s="62" t="s">
        <v>165</v>
      </c>
      <c r="H926" s="64" t="s">
        <v>205</v>
      </c>
      <c r="I926" s="64" t="s">
        <v>881</v>
      </c>
      <c r="J926" s="64" t="s">
        <v>882</v>
      </c>
      <c r="K926" s="62" t="s">
        <v>3413</v>
      </c>
      <c r="L926" s="60"/>
      <c r="M926" s="60">
        <v>4</v>
      </c>
      <c r="N926" s="60"/>
      <c r="O926" s="62" t="s">
        <v>3413</v>
      </c>
      <c r="P926" s="62"/>
      <c r="Q926" s="62" t="s">
        <v>3245</v>
      </c>
      <c r="R926" s="65">
        <v>21.1</v>
      </c>
      <c r="S926" s="65">
        <v>2.1</v>
      </c>
      <c r="T926" s="65">
        <v>9</v>
      </c>
    </row>
    <row r="927" spans="1:20">
      <c r="A927" s="62" t="s">
        <v>113</v>
      </c>
      <c r="B927" s="62" t="s">
        <v>3235</v>
      </c>
      <c r="C927" s="62"/>
      <c r="D927" s="63" t="s">
        <v>121</v>
      </c>
      <c r="E927" s="63"/>
      <c r="F927" s="62" t="s">
        <v>3358</v>
      </c>
      <c r="G927" s="62" t="s">
        <v>165</v>
      </c>
      <c r="H927" s="64" t="s">
        <v>205</v>
      </c>
      <c r="I927" s="64" t="s">
        <v>881</v>
      </c>
      <c r="J927" s="64" t="s">
        <v>882</v>
      </c>
      <c r="K927" s="62" t="s">
        <v>3413</v>
      </c>
      <c r="L927" s="60"/>
      <c r="M927" s="60">
        <v>4</v>
      </c>
      <c r="N927" s="60"/>
      <c r="O927" s="62" t="s">
        <v>3413</v>
      </c>
      <c r="P927" s="62"/>
      <c r="Q927" s="62" t="s">
        <v>3245</v>
      </c>
      <c r="R927" s="65">
        <v>16.899999999999999</v>
      </c>
      <c r="S927" s="65">
        <v>1.8</v>
      </c>
      <c r="T927" s="65">
        <v>5.3</v>
      </c>
    </row>
    <row r="928" spans="1:20">
      <c r="A928" s="62" t="s">
        <v>113</v>
      </c>
      <c r="B928" s="62" t="s">
        <v>3235</v>
      </c>
      <c r="C928" s="62"/>
      <c r="D928" s="63" t="s">
        <v>121</v>
      </c>
      <c r="E928" s="63"/>
      <c r="F928" s="62" t="s">
        <v>3358</v>
      </c>
      <c r="G928" s="62" t="s">
        <v>165</v>
      </c>
      <c r="H928" s="64" t="s">
        <v>205</v>
      </c>
      <c r="I928" s="64" t="s">
        <v>881</v>
      </c>
      <c r="J928" s="64" t="s">
        <v>882</v>
      </c>
      <c r="K928" s="62" t="s">
        <v>3413</v>
      </c>
      <c r="L928" s="60"/>
      <c r="M928" s="60">
        <v>4</v>
      </c>
      <c r="N928" s="60"/>
      <c r="O928" s="62" t="s">
        <v>3413</v>
      </c>
      <c r="P928" s="62"/>
      <c r="Q928" s="62" t="s">
        <v>3245</v>
      </c>
      <c r="R928" s="65">
        <v>21.3</v>
      </c>
      <c r="S928" s="65">
        <v>1.2</v>
      </c>
      <c r="T928" s="65">
        <v>7.8</v>
      </c>
    </row>
    <row r="929" spans="1:20">
      <c r="A929" s="62" t="s">
        <v>113</v>
      </c>
      <c r="B929" s="62" t="s">
        <v>3235</v>
      </c>
      <c r="C929" s="62"/>
      <c r="D929" s="63" t="s">
        <v>121</v>
      </c>
      <c r="E929" s="63"/>
      <c r="F929" s="62" t="s">
        <v>3358</v>
      </c>
      <c r="G929" s="62" t="s">
        <v>165</v>
      </c>
      <c r="H929" s="64" t="s">
        <v>205</v>
      </c>
      <c r="I929" s="64" t="s">
        <v>881</v>
      </c>
      <c r="J929" s="64" t="s">
        <v>882</v>
      </c>
      <c r="K929" s="62" t="s">
        <v>3413</v>
      </c>
      <c r="L929" s="60"/>
      <c r="M929" s="60">
        <v>4</v>
      </c>
      <c r="N929" s="60"/>
      <c r="O929" s="62" t="s">
        <v>3413</v>
      </c>
      <c r="P929" s="62"/>
      <c r="Q929" s="62" t="s">
        <v>3245</v>
      </c>
      <c r="R929" s="65">
        <v>19.100000000000001</v>
      </c>
      <c r="S929" s="65">
        <v>0.7</v>
      </c>
      <c r="T929" s="65">
        <v>9.1999999999999993</v>
      </c>
    </row>
    <row r="930" spans="1:20">
      <c r="A930" s="62" t="s">
        <v>113</v>
      </c>
      <c r="B930" s="62" t="s">
        <v>3251</v>
      </c>
      <c r="C930" s="62"/>
      <c r="D930" s="63" t="s">
        <v>121</v>
      </c>
      <c r="E930" s="63"/>
      <c r="F930" s="62" t="s">
        <v>3423</v>
      </c>
      <c r="G930" s="62" t="s">
        <v>165</v>
      </c>
      <c r="H930" s="64" t="s">
        <v>205</v>
      </c>
      <c r="I930" s="64" t="s">
        <v>860</v>
      </c>
      <c r="J930" s="64" t="s">
        <v>3253</v>
      </c>
      <c r="K930" s="62" t="s">
        <v>3424</v>
      </c>
      <c r="L930" s="60"/>
      <c r="M930" s="60">
        <v>4</v>
      </c>
      <c r="N930" s="60"/>
      <c r="O930" s="62" t="s">
        <v>3424</v>
      </c>
      <c r="P930" s="62"/>
      <c r="Q930" s="62" t="s">
        <v>863</v>
      </c>
      <c r="R930" s="65">
        <v>15.88</v>
      </c>
      <c r="S930" s="65">
        <v>0.76</v>
      </c>
      <c r="T930" s="65">
        <v>25.38</v>
      </c>
    </row>
    <row r="931" spans="1:20">
      <c r="A931" s="62" t="s">
        <v>113</v>
      </c>
      <c r="B931" s="62" t="s">
        <v>3251</v>
      </c>
      <c r="C931" s="62"/>
      <c r="D931" s="63" t="s">
        <v>121</v>
      </c>
      <c r="E931" s="63"/>
      <c r="F931" s="62" t="s">
        <v>3425</v>
      </c>
      <c r="G931" s="62" t="s">
        <v>165</v>
      </c>
      <c r="H931" s="64" t="s">
        <v>205</v>
      </c>
      <c r="I931" s="64" t="s">
        <v>860</v>
      </c>
      <c r="J931" s="64" t="s">
        <v>3253</v>
      </c>
      <c r="K931" s="62" t="s">
        <v>3424</v>
      </c>
      <c r="L931" s="60"/>
      <c r="M931" s="60">
        <v>4</v>
      </c>
      <c r="N931" s="60"/>
      <c r="O931" s="62" t="s">
        <v>3424</v>
      </c>
      <c r="P931" s="62"/>
      <c r="Q931" s="62" t="s">
        <v>863</v>
      </c>
      <c r="R931" s="65">
        <v>15.78</v>
      </c>
      <c r="S931" s="65">
        <v>1.03</v>
      </c>
      <c r="T931" s="65">
        <v>17.43</v>
      </c>
    </row>
    <row r="932" spans="1:20">
      <c r="A932" t="s">
        <v>113</v>
      </c>
      <c r="D932" t="s">
        <v>121</v>
      </c>
      <c r="F932" s="12" t="s">
        <v>202</v>
      </c>
      <c r="G932" s="64" t="s">
        <v>21</v>
      </c>
      <c r="H932" s="64" t="s">
        <v>22</v>
      </c>
      <c r="I932" s="64" t="s">
        <v>33</v>
      </c>
      <c r="J932" s="64" t="s">
        <v>4285</v>
      </c>
      <c r="K932" s="13" t="s">
        <v>194</v>
      </c>
      <c r="L932" t="s">
        <v>117</v>
      </c>
      <c r="M932">
        <v>2</v>
      </c>
      <c r="N932" t="s">
        <v>118</v>
      </c>
      <c r="O932" t="s">
        <v>119</v>
      </c>
      <c r="Q932" t="s">
        <v>4284</v>
      </c>
      <c r="R932" s="14">
        <v>14.7</v>
      </c>
      <c r="S932" s="14">
        <v>11.2</v>
      </c>
      <c r="T932" s="14">
        <v>0.6</v>
      </c>
    </row>
    <row r="933" spans="1:20">
      <c r="A933" t="s">
        <v>113</v>
      </c>
      <c r="D933" t="s">
        <v>121</v>
      </c>
      <c r="F933" s="12" t="s">
        <v>202</v>
      </c>
      <c r="G933" s="64" t="s">
        <v>21</v>
      </c>
      <c r="H933" s="64" t="s">
        <v>22</v>
      </c>
      <c r="I933" s="64" t="s">
        <v>33</v>
      </c>
      <c r="J933" s="64" t="s">
        <v>4285</v>
      </c>
      <c r="K933" s="13" t="s">
        <v>194</v>
      </c>
      <c r="L933" t="s">
        <v>117</v>
      </c>
      <c r="M933">
        <v>2</v>
      </c>
      <c r="N933" t="s">
        <v>118</v>
      </c>
      <c r="O933" t="s">
        <v>119</v>
      </c>
      <c r="Q933" t="s">
        <v>4284</v>
      </c>
      <c r="R933" s="14">
        <v>14.3</v>
      </c>
      <c r="S933" s="14">
        <v>6.3</v>
      </c>
      <c r="T933" s="14">
        <v>0.9</v>
      </c>
    </row>
    <row r="934" spans="1:20">
      <c r="A934" t="s">
        <v>113</v>
      </c>
      <c r="C934" t="s">
        <v>873</v>
      </c>
      <c r="D934" t="s">
        <v>121</v>
      </c>
      <c r="F934" s="12" t="s">
        <v>1015</v>
      </c>
      <c r="G934" s="12" t="s">
        <v>165</v>
      </c>
      <c r="K934" s="13" t="s">
        <v>1013</v>
      </c>
      <c r="L934" t="s">
        <v>117</v>
      </c>
      <c r="M934">
        <v>2</v>
      </c>
      <c r="N934" t="s">
        <v>118</v>
      </c>
      <c r="O934" t="s">
        <v>119</v>
      </c>
      <c r="Q934" t="s">
        <v>1016</v>
      </c>
      <c r="R934" s="14">
        <v>22.6</v>
      </c>
      <c r="S934" s="14">
        <v>13.9</v>
      </c>
      <c r="T934" s="14">
        <v>0.7</v>
      </c>
    </row>
    <row r="935" spans="1:20">
      <c r="A935" t="s">
        <v>113</v>
      </c>
      <c r="C935" t="s">
        <v>873</v>
      </c>
      <c r="D935" t="s">
        <v>121</v>
      </c>
      <c r="F935" s="12" t="s">
        <v>1015</v>
      </c>
      <c r="G935" s="12" t="s">
        <v>165</v>
      </c>
      <c r="K935" s="13" t="s">
        <v>1013</v>
      </c>
      <c r="L935" t="s">
        <v>117</v>
      </c>
      <c r="M935">
        <v>2</v>
      </c>
      <c r="N935" t="s">
        <v>118</v>
      </c>
      <c r="O935" t="s">
        <v>119</v>
      </c>
      <c r="Q935" t="s">
        <v>1016</v>
      </c>
      <c r="R935" s="14">
        <v>24.4</v>
      </c>
      <c r="S935" s="14">
        <v>13.2</v>
      </c>
      <c r="T935" s="14">
        <v>0.9</v>
      </c>
    </row>
    <row r="936" spans="1:20">
      <c r="A936" t="s">
        <v>113</v>
      </c>
      <c r="C936" t="s">
        <v>873</v>
      </c>
      <c r="D936" t="s">
        <v>121</v>
      </c>
      <c r="F936" s="12" t="s">
        <v>1015</v>
      </c>
      <c r="G936" s="12" t="s">
        <v>165</v>
      </c>
      <c r="K936" s="13" t="s">
        <v>1013</v>
      </c>
      <c r="L936" t="s">
        <v>117</v>
      </c>
      <c r="M936">
        <v>2</v>
      </c>
      <c r="N936" t="s">
        <v>118</v>
      </c>
      <c r="O936" t="s">
        <v>119</v>
      </c>
      <c r="Q936" t="s">
        <v>1016</v>
      </c>
      <c r="R936" s="14">
        <v>26.9</v>
      </c>
      <c r="S936" s="14">
        <v>10.199999999999999</v>
      </c>
      <c r="T936" s="14">
        <v>1.8</v>
      </c>
    </row>
    <row r="937" spans="1:20">
      <c r="A937" t="s">
        <v>113</v>
      </c>
      <c r="C937" t="s">
        <v>873</v>
      </c>
      <c r="D937" t="s">
        <v>121</v>
      </c>
      <c r="F937" s="12" t="s">
        <v>1015</v>
      </c>
      <c r="G937" s="12" t="s">
        <v>165</v>
      </c>
      <c r="K937" s="13" t="s">
        <v>1013</v>
      </c>
      <c r="L937" t="s">
        <v>117</v>
      </c>
      <c r="M937">
        <v>2</v>
      </c>
      <c r="N937" t="s">
        <v>118</v>
      </c>
      <c r="O937" t="s">
        <v>119</v>
      </c>
      <c r="Q937" t="s">
        <v>1016</v>
      </c>
      <c r="R937" s="14">
        <v>12.5</v>
      </c>
      <c r="S937" s="14">
        <v>13.4</v>
      </c>
      <c r="T937" s="14">
        <v>2.6</v>
      </c>
    </row>
    <row r="938" spans="1:20">
      <c r="A938" t="s">
        <v>113</v>
      </c>
      <c r="C938" t="s">
        <v>873</v>
      </c>
      <c r="D938" t="s">
        <v>121</v>
      </c>
      <c r="F938" s="12" t="s">
        <v>1015</v>
      </c>
      <c r="G938" s="12" t="s">
        <v>165</v>
      </c>
      <c r="K938" s="13" t="s">
        <v>1013</v>
      </c>
      <c r="L938" t="s">
        <v>117</v>
      </c>
      <c r="M938">
        <v>2</v>
      </c>
      <c r="N938" t="s">
        <v>118</v>
      </c>
      <c r="O938" t="s">
        <v>119</v>
      </c>
      <c r="Q938" t="s">
        <v>1016</v>
      </c>
      <c r="R938" s="14">
        <v>28.8</v>
      </c>
      <c r="S938" s="14">
        <v>13.5</v>
      </c>
      <c r="T938" s="14">
        <v>1</v>
      </c>
    </row>
    <row r="939" spans="1:20">
      <c r="A939" t="s">
        <v>113</v>
      </c>
      <c r="C939" t="s">
        <v>873</v>
      </c>
      <c r="D939" t="s">
        <v>121</v>
      </c>
      <c r="F939" s="12" t="s">
        <v>1015</v>
      </c>
      <c r="G939" s="12" t="s">
        <v>165</v>
      </c>
      <c r="K939" s="13" t="s">
        <v>1013</v>
      </c>
      <c r="L939" t="s">
        <v>117</v>
      </c>
      <c r="M939">
        <v>2</v>
      </c>
      <c r="N939" t="s">
        <v>118</v>
      </c>
      <c r="O939" t="s">
        <v>119</v>
      </c>
      <c r="Q939" t="s">
        <v>1016</v>
      </c>
      <c r="R939" s="14">
        <v>25.4</v>
      </c>
      <c r="S939" s="14">
        <v>9.1</v>
      </c>
      <c r="T939" s="14">
        <v>1.4</v>
      </c>
    </row>
    <row r="940" spans="1:20">
      <c r="A940" t="s">
        <v>113</v>
      </c>
      <c r="C940" t="s">
        <v>238</v>
      </c>
      <c r="D940" t="s">
        <v>121</v>
      </c>
      <c r="F940" s="12" t="s">
        <v>239</v>
      </c>
      <c r="G940" s="12" t="s">
        <v>21</v>
      </c>
      <c r="H940" s="12" t="s">
        <v>22</v>
      </c>
      <c r="I940" s="12" t="s">
        <v>33</v>
      </c>
      <c r="J940" s="12" t="s">
        <v>240</v>
      </c>
      <c r="K940" s="13" t="s">
        <v>241</v>
      </c>
      <c r="L940" t="s">
        <v>117</v>
      </c>
      <c r="M940">
        <v>2</v>
      </c>
      <c r="N940" t="s">
        <v>118</v>
      </c>
      <c r="O940" t="s">
        <v>119</v>
      </c>
      <c r="Q940" t="s">
        <v>242</v>
      </c>
      <c r="R940" s="14">
        <v>6.4</v>
      </c>
      <c r="S940" s="14">
        <v>19</v>
      </c>
      <c r="T940" s="14">
        <v>0.21</v>
      </c>
    </row>
    <row r="941" spans="1:20">
      <c r="A941" t="s">
        <v>113</v>
      </c>
      <c r="C941" t="s">
        <v>238</v>
      </c>
      <c r="D941" t="s">
        <v>121</v>
      </c>
      <c r="F941" s="12" t="s">
        <v>243</v>
      </c>
      <c r="G941" s="12" t="s">
        <v>21</v>
      </c>
      <c r="H941" s="12" t="s">
        <v>22</v>
      </c>
      <c r="I941" s="12" t="s">
        <v>106</v>
      </c>
      <c r="J941" s="12" t="s">
        <v>244</v>
      </c>
      <c r="K941" s="13" t="s">
        <v>241</v>
      </c>
      <c r="L941" t="s">
        <v>117</v>
      </c>
      <c r="M941">
        <v>2</v>
      </c>
      <c r="N941" t="s">
        <v>118</v>
      </c>
      <c r="O941" t="s">
        <v>119</v>
      </c>
      <c r="Q941" t="s">
        <v>245</v>
      </c>
      <c r="R941" s="14">
        <v>13.4</v>
      </c>
      <c r="S941" s="14">
        <v>10.6</v>
      </c>
      <c r="T941" s="14">
        <v>0.49</v>
      </c>
    </row>
    <row r="942" spans="1:20">
      <c r="A942" t="s">
        <v>113</v>
      </c>
      <c r="C942" t="s">
        <v>238</v>
      </c>
      <c r="D942" t="s">
        <v>121</v>
      </c>
      <c r="F942" s="12" t="s">
        <v>246</v>
      </c>
      <c r="G942" s="12" t="s">
        <v>21</v>
      </c>
      <c r="H942" s="12" t="s">
        <v>22</v>
      </c>
      <c r="I942" s="12" t="s">
        <v>77</v>
      </c>
      <c r="J942" s="12" t="s">
        <v>247</v>
      </c>
      <c r="K942" s="13" t="s">
        <v>241</v>
      </c>
      <c r="L942" t="s">
        <v>117</v>
      </c>
      <c r="M942">
        <v>2</v>
      </c>
      <c r="N942" t="s">
        <v>118</v>
      </c>
      <c r="O942" t="s">
        <v>119</v>
      </c>
      <c r="Q942" t="s">
        <v>248</v>
      </c>
      <c r="R942" s="14">
        <v>15.4</v>
      </c>
      <c r="S942" s="14">
        <v>12.9</v>
      </c>
      <c r="T942" s="14">
        <v>0.25</v>
      </c>
    </row>
    <row r="943" spans="1:20">
      <c r="A943" t="s">
        <v>113</v>
      </c>
      <c r="C943" t="s">
        <v>238</v>
      </c>
      <c r="D943" t="s">
        <v>121</v>
      </c>
      <c r="F943" s="12" t="s">
        <v>249</v>
      </c>
      <c r="G943" s="12" t="s">
        <v>21</v>
      </c>
      <c r="H943" s="12" t="s">
        <v>22</v>
      </c>
      <c r="I943" s="12" t="s">
        <v>106</v>
      </c>
      <c r="J943" s="12" t="s">
        <v>244</v>
      </c>
      <c r="K943" s="13" t="s">
        <v>241</v>
      </c>
      <c r="L943" t="s">
        <v>117</v>
      </c>
      <c r="M943">
        <v>2</v>
      </c>
      <c r="N943" t="s">
        <v>118</v>
      </c>
      <c r="O943" t="s">
        <v>119</v>
      </c>
      <c r="Q943" t="s">
        <v>250</v>
      </c>
      <c r="R943" s="14">
        <v>22.3</v>
      </c>
      <c r="S943" s="14">
        <v>14.5</v>
      </c>
      <c r="T943" s="14">
        <v>0.86</v>
      </c>
    </row>
    <row r="944" spans="1:20">
      <c r="A944" t="s">
        <v>113</v>
      </c>
      <c r="C944" t="s">
        <v>238</v>
      </c>
      <c r="D944" t="s">
        <v>121</v>
      </c>
      <c r="F944" s="12" t="s">
        <v>251</v>
      </c>
      <c r="G944" s="12" t="s">
        <v>21</v>
      </c>
      <c r="H944" s="12" t="s">
        <v>22</v>
      </c>
      <c r="I944" s="12" t="s">
        <v>252</v>
      </c>
      <c r="J944" s="12" t="s">
        <v>253</v>
      </c>
      <c r="K944" s="13" t="s">
        <v>241</v>
      </c>
      <c r="L944" t="s">
        <v>117</v>
      </c>
      <c r="M944">
        <v>2</v>
      </c>
      <c r="N944" t="s">
        <v>118</v>
      </c>
      <c r="O944" t="s">
        <v>119</v>
      </c>
      <c r="Q944" t="s">
        <v>254</v>
      </c>
      <c r="R944" s="14">
        <v>11.9</v>
      </c>
      <c r="S944" s="14">
        <v>11</v>
      </c>
      <c r="T944" s="14">
        <v>0.28999999999999998</v>
      </c>
    </row>
    <row r="945" spans="1:20">
      <c r="A945" t="s">
        <v>113</v>
      </c>
      <c r="C945" t="s">
        <v>238</v>
      </c>
      <c r="D945" t="s">
        <v>121</v>
      </c>
      <c r="F945" s="12" t="s">
        <v>255</v>
      </c>
      <c r="G945" s="12" t="s">
        <v>21</v>
      </c>
      <c r="H945" s="12" t="s">
        <v>22</v>
      </c>
      <c r="I945" s="12" t="s">
        <v>77</v>
      </c>
      <c r="J945" s="12" t="s">
        <v>256</v>
      </c>
      <c r="K945" s="13" t="s">
        <v>241</v>
      </c>
      <c r="L945" t="s">
        <v>117</v>
      </c>
      <c r="M945">
        <v>2</v>
      </c>
      <c r="N945" t="s">
        <v>118</v>
      </c>
      <c r="O945" t="s">
        <v>119</v>
      </c>
      <c r="Q945" t="s">
        <v>257</v>
      </c>
      <c r="R945" s="14">
        <v>9.6999999999999993</v>
      </c>
      <c r="S945" s="14">
        <v>14</v>
      </c>
      <c r="T945" s="14">
        <v>0.31</v>
      </c>
    </row>
    <row r="946" spans="1:20">
      <c r="A946" t="s">
        <v>113</v>
      </c>
      <c r="C946" t="s">
        <v>238</v>
      </c>
      <c r="D946" t="s">
        <v>121</v>
      </c>
      <c r="F946" s="12" t="s">
        <v>258</v>
      </c>
      <c r="G946" s="12" t="s">
        <v>21</v>
      </c>
      <c r="H946" s="12" t="s">
        <v>22</v>
      </c>
      <c r="I946" s="12" t="s">
        <v>77</v>
      </c>
      <c r="J946" s="12" t="s">
        <v>247</v>
      </c>
      <c r="K946" s="13" t="s">
        <v>241</v>
      </c>
      <c r="L946" t="s">
        <v>117</v>
      </c>
      <c r="M946">
        <v>2</v>
      </c>
      <c r="N946" t="s">
        <v>118</v>
      </c>
      <c r="O946" t="s">
        <v>119</v>
      </c>
      <c r="Q946" t="s">
        <v>259</v>
      </c>
      <c r="R946" s="14">
        <v>15</v>
      </c>
      <c r="S946" s="14">
        <v>14.5</v>
      </c>
      <c r="T946" s="14">
        <v>0.18</v>
      </c>
    </row>
    <row r="947" spans="1:20">
      <c r="A947" t="s">
        <v>113</v>
      </c>
      <c r="C947" t="s">
        <v>238</v>
      </c>
      <c r="D947" t="s">
        <v>121</v>
      </c>
      <c r="F947" s="12" t="s">
        <v>260</v>
      </c>
      <c r="G947" s="12" t="s">
        <v>21</v>
      </c>
      <c r="H947" s="12" t="s">
        <v>22</v>
      </c>
      <c r="I947" s="12" t="s">
        <v>77</v>
      </c>
      <c r="J947" s="12" t="s">
        <v>247</v>
      </c>
      <c r="K947" s="13" t="s">
        <v>241</v>
      </c>
      <c r="L947" t="s">
        <v>117</v>
      </c>
      <c r="M947">
        <v>2</v>
      </c>
      <c r="N947" t="s">
        <v>118</v>
      </c>
      <c r="O947" t="s">
        <v>119</v>
      </c>
      <c r="Q947" t="s">
        <v>261</v>
      </c>
      <c r="R947" s="14">
        <v>22.4</v>
      </c>
      <c r="S947" s="14">
        <v>15.6</v>
      </c>
      <c r="T947" s="14">
        <v>0.7</v>
      </c>
    </row>
    <row r="948" spans="1:20">
      <c r="A948" t="s">
        <v>113</v>
      </c>
      <c r="C948" t="s">
        <v>238</v>
      </c>
      <c r="D948" t="s">
        <v>121</v>
      </c>
      <c r="F948" s="12" t="s">
        <v>262</v>
      </c>
      <c r="G948" s="12" t="s">
        <v>21</v>
      </c>
      <c r="H948" s="12" t="s">
        <v>22</v>
      </c>
      <c r="I948" s="12" t="s">
        <v>33</v>
      </c>
      <c r="J948" s="12" t="s">
        <v>240</v>
      </c>
      <c r="K948" s="13" t="s">
        <v>241</v>
      </c>
      <c r="L948" t="s">
        <v>117</v>
      </c>
      <c r="M948">
        <v>2</v>
      </c>
      <c r="N948" t="s">
        <v>118</v>
      </c>
      <c r="O948" t="s">
        <v>119</v>
      </c>
      <c r="Q948" t="s">
        <v>263</v>
      </c>
      <c r="R948" s="14">
        <v>9.8000000000000007</v>
      </c>
      <c r="S948" s="14">
        <v>14.2</v>
      </c>
      <c r="T948" s="14">
        <v>0.17</v>
      </c>
    </row>
    <row r="949" spans="1:20">
      <c r="A949" t="s">
        <v>113</v>
      </c>
      <c r="C949" t="s">
        <v>238</v>
      </c>
      <c r="D949" t="s">
        <v>121</v>
      </c>
      <c r="F949" s="12" t="s">
        <v>264</v>
      </c>
      <c r="G949" s="12" t="s">
        <v>21</v>
      </c>
      <c r="H949" s="12" t="s">
        <v>22</v>
      </c>
      <c r="I949" s="12" t="s">
        <v>33</v>
      </c>
      <c r="J949" s="12" t="s">
        <v>240</v>
      </c>
      <c r="K949" s="13" t="s">
        <v>241</v>
      </c>
      <c r="L949" t="s">
        <v>117</v>
      </c>
      <c r="M949">
        <v>2</v>
      </c>
      <c r="N949" t="s">
        <v>118</v>
      </c>
      <c r="O949" t="s">
        <v>119</v>
      </c>
      <c r="Q949" t="s">
        <v>265</v>
      </c>
      <c r="R949" s="14">
        <v>8.1</v>
      </c>
      <c r="S949" s="14">
        <v>12.1</v>
      </c>
      <c r="T949" s="14">
        <v>0.35</v>
      </c>
    </row>
    <row r="950" spans="1:20">
      <c r="A950" t="s">
        <v>113</v>
      </c>
      <c r="C950" t="s">
        <v>238</v>
      </c>
      <c r="D950" t="s">
        <v>121</v>
      </c>
      <c r="F950" s="12" t="s">
        <v>266</v>
      </c>
      <c r="G950" s="12" t="s">
        <v>21</v>
      </c>
      <c r="H950" s="12" t="s">
        <v>22</v>
      </c>
      <c r="I950" s="12" t="s">
        <v>33</v>
      </c>
      <c r="J950" s="12" t="s">
        <v>267</v>
      </c>
      <c r="K950" s="13" t="s">
        <v>241</v>
      </c>
      <c r="L950" t="s">
        <v>117</v>
      </c>
      <c r="M950">
        <v>2</v>
      </c>
      <c r="N950" t="s">
        <v>118</v>
      </c>
      <c r="O950" t="s">
        <v>119</v>
      </c>
      <c r="Q950" t="s">
        <v>268</v>
      </c>
      <c r="R950" s="14">
        <v>18.2</v>
      </c>
      <c r="S950" s="14">
        <v>14.3</v>
      </c>
      <c r="T950" s="14">
        <v>0.2</v>
      </c>
    </row>
    <row r="951" spans="1:20">
      <c r="A951" t="s">
        <v>113</v>
      </c>
      <c r="C951" t="s">
        <v>238</v>
      </c>
      <c r="D951" t="s">
        <v>121</v>
      </c>
      <c r="F951" s="12" t="s">
        <v>269</v>
      </c>
      <c r="G951" s="12" t="s">
        <v>21</v>
      </c>
      <c r="H951" s="12" t="s">
        <v>22</v>
      </c>
      <c r="I951" s="12" t="s">
        <v>33</v>
      </c>
      <c r="J951" s="12" t="s">
        <v>267</v>
      </c>
      <c r="K951" s="13" t="s">
        <v>241</v>
      </c>
      <c r="L951" t="s">
        <v>117</v>
      </c>
      <c r="M951">
        <v>2</v>
      </c>
      <c r="N951" t="s">
        <v>118</v>
      </c>
      <c r="O951" t="s">
        <v>119</v>
      </c>
      <c r="Q951" t="s">
        <v>270</v>
      </c>
      <c r="R951" s="14">
        <v>17</v>
      </c>
      <c r="S951" s="14">
        <v>18.399999999999999</v>
      </c>
      <c r="T951" s="14">
        <v>0.19</v>
      </c>
    </row>
    <row r="952" spans="1:20">
      <c r="A952" t="s">
        <v>113</v>
      </c>
      <c r="C952" t="s">
        <v>238</v>
      </c>
      <c r="D952" t="s">
        <v>121</v>
      </c>
      <c r="F952" s="12" t="s">
        <v>271</v>
      </c>
      <c r="G952" s="12" t="s">
        <v>21</v>
      </c>
      <c r="H952" s="12" t="s">
        <v>22</v>
      </c>
      <c r="I952" s="12" t="s">
        <v>23</v>
      </c>
      <c r="J952" s="12" t="s">
        <v>24</v>
      </c>
      <c r="K952" s="13" t="s">
        <v>241</v>
      </c>
      <c r="L952" t="s">
        <v>117</v>
      </c>
      <c r="M952">
        <v>2</v>
      </c>
      <c r="N952" t="s">
        <v>118</v>
      </c>
      <c r="O952" t="s">
        <v>119</v>
      </c>
      <c r="Q952" t="s">
        <v>272</v>
      </c>
      <c r="R952" s="14">
        <v>8.3000000000000007</v>
      </c>
      <c r="S952" s="14">
        <v>9.6300000000000008</v>
      </c>
      <c r="T952" s="14">
        <v>1.0900000000000001</v>
      </c>
    </row>
    <row r="953" spans="1:20">
      <c r="A953" t="s">
        <v>113</v>
      </c>
      <c r="C953" t="s">
        <v>238</v>
      </c>
      <c r="D953" t="s">
        <v>121</v>
      </c>
      <c r="F953" s="12" t="s">
        <v>278</v>
      </c>
      <c r="G953" s="12" t="s">
        <v>21</v>
      </c>
      <c r="H953" s="12" t="s">
        <v>22</v>
      </c>
      <c r="I953" s="12" t="s">
        <v>252</v>
      </c>
      <c r="J953" s="12" t="s">
        <v>253</v>
      </c>
      <c r="K953" s="13" t="s">
        <v>241</v>
      </c>
      <c r="L953" t="s">
        <v>117</v>
      </c>
      <c r="M953">
        <v>2</v>
      </c>
      <c r="N953" t="s">
        <v>118</v>
      </c>
      <c r="O953" t="s">
        <v>119</v>
      </c>
      <c r="Q953" t="s">
        <v>279</v>
      </c>
      <c r="R953" s="14">
        <v>8.6999999999999993</v>
      </c>
      <c r="S953" s="14">
        <v>8.1</v>
      </c>
      <c r="T953" s="14">
        <v>0.27</v>
      </c>
    </row>
    <row r="954" spans="1:20">
      <c r="A954" t="s">
        <v>113</v>
      </c>
      <c r="C954" t="s">
        <v>238</v>
      </c>
      <c r="D954" t="s">
        <v>121</v>
      </c>
      <c r="F954" s="12" t="s">
        <v>280</v>
      </c>
      <c r="G954" s="12" t="s">
        <v>21</v>
      </c>
      <c r="H954" s="12" t="s">
        <v>22</v>
      </c>
      <c r="I954" s="12" t="s">
        <v>77</v>
      </c>
      <c r="J954" s="12" t="s">
        <v>281</v>
      </c>
      <c r="K954" s="13" t="s">
        <v>241</v>
      </c>
      <c r="L954" t="s">
        <v>117</v>
      </c>
      <c r="M954">
        <v>2</v>
      </c>
      <c r="N954" t="s">
        <v>118</v>
      </c>
      <c r="O954" t="s">
        <v>119</v>
      </c>
      <c r="Q954" t="s">
        <v>282</v>
      </c>
      <c r="R954" s="14">
        <v>8.6999999999999993</v>
      </c>
      <c r="S954" s="14">
        <v>11.4</v>
      </c>
      <c r="T954" s="14">
        <v>0.31</v>
      </c>
    </row>
    <row r="955" spans="1:20">
      <c r="A955" t="s">
        <v>113</v>
      </c>
      <c r="C955" t="s">
        <v>238</v>
      </c>
      <c r="D955" t="s">
        <v>121</v>
      </c>
      <c r="F955" s="12" t="s">
        <v>283</v>
      </c>
      <c r="G955" s="12" t="s">
        <v>21</v>
      </c>
      <c r="H955" s="12" t="s">
        <v>22</v>
      </c>
      <c r="I955" s="12" t="s">
        <v>77</v>
      </c>
      <c r="J955" s="12" t="s">
        <v>78</v>
      </c>
      <c r="K955" s="13" t="s">
        <v>241</v>
      </c>
      <c r="L955" t="s">
        <v>117</v>
      </c>
      <c r="M955">
        <v>2</v>
      </c>
      <c r="N955" t="s">
        <v>118</v>
      </c>
      <c r="O955" t="s">
        <v>119</v>
      </c>
      <c r="Q955" t="s">
        <v>284</v>
      </c>
      <c r="R955" s="14">
        <v>10.199999999999999</v>
      </c>
      <c r="S955" s="14">
        <v>13.1</v>
      </c>
      <c r="T955" s="14">
        <v>0.67</v>
      </c>
    </row>
    <row r="956" spans="1:20">
      <c r="A956" t="s">
        <v>113</v>
      </c>
      <c r="C956" t="s">
        <v>238</v>
      </c>
      <c r="D956" t="s">
        <v>121</v>
      </c>
      <c r="F956" s="12" t="s">
        <v>898</v>
      </c>
      <c r="G956" s="12" t="s">
        <v>21</v>
      </c>
      <c r="H956" s="12" t="s">
        <v>22</v>
      </c>
      <c r="I956" s="12" t="s">
        <v>50</v>
      </c>
      <c r="J956" s="12" t="s">
        <v>51</v>
      </c>
      <c r="K956" s="13" t="s">
        <v>899</v>
      </c>
      <c r="L956" t="s">
        <v>117</v>
      </c>
      <c r="M956">
        <v>2</v>
      </c>
      <c r="N956" t="s">
        <v>118</v>
      </c>
      <c r="O956" t="s">
        <v>119</v>
      </c>
      <c r="Q956" t="s">
        <v>900</v>
      </c>
      <c r="R956" s="14">
        <v>24.27</v>
      </c>
      <c r="S956" s="14">
        <v>10.4</v>
      </c>
      <c r="T956" s="14">
        <v>0.55000000000000004</v>
      </c>
    </row>
    <row r="957" spans="1:20">
      <c r="A957" t="s">
        <v>113</v>
      </c>
      <c r="C957" t="s">
        <v>238</v>
      </c>
      <c r="D957" t="s">
        <v>121</v>
      </c>
      <c r="F957" s="12" t="s">
        <v>898</v>
      </c>
      <c r="G957" s="12" t="s">
        <v>21</v>
      </c>
      <c r="H957" s="12" t="s">
        <v>22</v>
      </c>
      <c r="I957" s="12" t="s">
        <v>50</v>
      </c>
      <c r="J957" s="12" t="s">
        <v>51</v>
      </c>
      <c r="K957" s="13" t="s">
        <v>899</v>
      </c>
      <c r="L957" t="s">
        <v>117</v>
      </c>
      <c r="M957">
        <v>2</v>
      </c>
      <c r="N957" t="s">
        <v>118</v>
      </c>
      <c r="O957" t="s">
        <v>119</v>
      </c>
      <c r="Q957" t="s">
        <v>900</v>
      </c>
      <c r="R957" s="14">
        <v>23.48</v>
      </c>
      <c r="S957" s="14">
        <v>10.02</v>
      </c>
      <c r="T957" s="14">
        <v>0.52</v>
      </c>
    </row>
    <row r="958" spans="1:20">
      <c r="A958" t="s">
        <v>113</v>
      </c>
      <c r="C958" t="s">
        <v>238</v>
      </c>
      <c r="D958" t="s">
        <v>121</v>
      </c>
      <c r="F958" s="12" t="s">
        <v>898</v>
      </c>
      <c r="G958" s="12" t="s">
        <v>21</v>
      </c>
      <c r="H958" s="12" t="s">
        <v>22</v>
      </c>
      <c r="I958" s="12" t="s">
        <v>50</v>
      </c>
      <c r="J958" s="12" t="s">
        <v>51</v>
      </c>
      <c r="K958" s="13" t="s">
        <v>899</v>
      </c>
      <c r="L958" t="s">
        <v>117</v>
      </c>
      <c r="M958">
        <v>2</v>
      </c>
      <c r="N958" t="s">
        <v>118</v>
      </c>
      <c r="O958" t="s">
        <v>119</v>
      </c>
      <c r="Q958" t="s">
        <v>900</v>
      </c>
      <c r="R958" s="14">
        <v>20.239999999999998</v>
      </c>
      <c r="S958" s="14">
        <v>10.47</v>
      </c>
      <c r="T958" s="14">
        <v>0.56999999999999995</v>
      </c>
    </row>
    <row r="959" spans="1:20">
      <c r="A959" t="s">
        <v>113</v>
      </c>
      <c r="C959" t="s">
        <v>238</v>
      </c>
      <c r="D959" t="s">
        <v>121</v>
      </c>
      <c r="F959" s="12" t="s">
        <v>898</v>
      </c>
      <c r="G959" s="12" t="s">
        <v>21</v>
      </c>
      <c r="H959" s="12" t="s">
        <v>22</v>
      </c>
      <c r="I959" s="12" t="s">
        <v>50</v>
      </c>
      <c r="J959" s="12" t="s">
        <v>51</v>
      </c>
      <c r="K959" s="13" t="s">
        <v>899</v>
      </c>
      <c r="L959" t="s">
        <v>117</v>
      </c>
      <c r="M959">
        <v>2</v>
      </c>
      <c r="N959" t="s">
        <v>118</v>
      </c>
      <c r="O959" t="s">
        <v>119</v>
      </c>
      <c r="Q959" t="s">
        <v>900</v>
      </c>
      <c r="R959" s="14">
        <v>21.02</v>
      </c>
      <c r="S959" s="14">
        <v>8.92</v>
      </c>
      <c r="T959" s="14">
        <v>0.52</v>
      </c>
    </row>
    <row r="960" spans="1:20">
      <c r="A960" t="s">
        <v>113</v>
      </c>
      <c r="C960" t="s">
        <v>238</v>
      </c>
      <c r="D960" t="s">
        <v>121</v>
      </c>
      <c r="F960" s="12" t="s">
        <v>898</v>
      </c>
      <c r="G960" s="12" t="s">
        <v>21</v>
      </c>
      <c r="H960" s="12" t="s">
        <v>22</v>
      </c>
      <c r="I960" s="12" t="s">
        <v>50</v>
      </c>
      <c r="J960" s="12" t="s">
        <v>51</v>
      </c>
      <c r="K960" s="13" t="s">
        <v>899</v>
      </c>
      <c r="L960" t="s">
        <v>117</v>
      </c>
      <c r="M960">
        <v>2</v>
      </c>
      <c r="N960" t="s">
        <v>118</v>
      </c>
      <c r="O960" t="s">
        <v>119</v>
      </c>
      <c r="Q960" t="s">
        <v>900</v>
      </c>
      <c r="R960" s="14">
        <v>21.29</v>
      </c>
      <c r="S960" s="14">
        <v>9.48</v>
      </c>
      <c r="T960" s="14">
        <v>0.61</v>
      </c>
    </row>
    <row r="961" spans="1:20">
      <c r="A961" t="s">
        <v>113</v>
      </c>
      <c r="C961" t="s">
        <v>238</v>
      </c>
      <c r="D961" t="s">
        <v>121</v>
      </c>
      <c r="F961" s="12" t="s">
        <v>898</v>
      </c>
      <c r="G961" s="12" t="s">
        <v>21</v>
      </c>
      <c r="H961" s="12" t="s">
        <v>22</v>
      </c>
      <c r="I961" s="12" t="s">
        <v>50</v>
      </c>
      <c r="J961" s="12" t="s">
        <v>51</v>
      </c>
      <c r="K961" s="13" t="s">
        <v>899</v>
      </c>
      <c r="L961" t="s">
        <v>117</v>
      </c>
      <c r="M961">
        <v>2</v>
      </c>
      <c r="N961" t="s">
        <v>118</v>
      </c>
      <c r="O961" t="s">
        <v>119</v>
      </c>
      <c r="Q961" t="s">
        <v>900</v>
      </c>
      <c r="R961" s="14">
        <v>20.82</v>
      </c>
      <c r="S961" s="14">
        <v>9.8800000000000008</v>
      </c>
      <c r="T961" s="14">
        <v>0.65</v>
      </c>
    </row>
    <row r="962" spans="1:20">
      <c r="A962" t="s">
        <v>113</v>
      </c>
      <c r="C962" t="s">
        <v>238</v>
      </c>
      <c r="D962" t="s">
        <v>121</v>
      </c>
      <c r="F962" s="12" t="s">
        <v>898</v>
      </c>
      <c r="G962" s="12" t="s">
        <v>21</v>
      </c>
      <c r="H962" s="12" t="s">
        <v>22</v>
      </c>
      <c r="I962" s="12" t="s">
        <v>50</v>
      </c>
      <c r="J962" s="12" t="s">
        <v>51</v>
      </c>
      <c r="K962" s="13" t="s">
        <v>899</v>
      </c>
      <c r="L962" t="s">
        <v>117</v>
      </c>
      <c r="M962">
        <v>2</v>
      </c>
      <c r="N962" t="s">
        <v>118</v>
      </c>
      <c r="O962" t="s">
        <v>119</v>
      </c>
      <c r="Q962" t="s">
        <v>900</v>
      </c>
      <c r="R962" s="14">
        <v>16.2</v>
      </c>
      <c r="S962" s="14">
        <v>10.39</v>
      </c>
      <c r="T962" s="14">
        <v>0.67</v>
      </c>
    </row>
    <row r="963" spans="1:20">
      <c r="A963" t="s">
        <v>113</v>
      </c>
      <c r="C963" t="s">
        <v>238</v>
      </c>
      <c r="D963" t="s">
        <v>121</v>
      </c>
      <c r="F963" s="12" t="s">
        <v>994</v>
      </c>
      <c r="G963" s="12" t="s">
        <v>21</v>
      </c>
      <c r="H963" s="12" t="s">
        <v>22</v>
      </c>
      <c r="I963" s="12" t="s">
        <v>50</v>
      </c>
      <c r="J963" s="12" t="s">
        <v>51</v>
      </c>
      <c r="K963" s="13" t="s">
        <v>995</v>
      </c>
      <c r="L963" t="s">
        <v>117</v>
      </c>
      <c r="M963">
        <v>2</v>
      </c>
      <c r="N963" t="s">
        <v>118</v>
      </c>
      <c r="O963" t="s">
        <v>119</v>
      </c>
      <c r="Q963" t="s">
        <v>996</v>
      </c>
      <c r="R963" s="14">
        <v>8.8000000000000007</v>
      </c>
      <c r="S963" s="14">
        <v>7</v>
      </c>
      <c r="T963" s="14">
        <v>0.2</v>
      </c>
    </row>
    <row r="964" spans="1:20">
      <c r="A964" t="s">
        <v>113</v>
      </c>
      <c r="C964" t="s">
        <v>238</v>
      </c>
      <c r="D964" t="s">
        <v>121</v>
      </c>
      <c r="F964" s="12" t="s">
        <v>249</v>
      </c>
      <c r="G964" s="12" t="s">
        <v>21</v>
      </c>
      <c r="H964" s="12" t="s">
        <v>22</v>
      </c>
      <c r="I964" s="12" t="s">
        <v>106</v>
      </c>
      <c r="J964" s="12" t="s">
        <v>244</v>
      </c>
      <c r="K964" s="13" t="s">
        <v>995</v>
      </c>
      <c r="L964" t="s">
        <v>117</v>
      </c>
      <c r="M964">
        <v>2</v>
      </c>
      <c r="N964" t="s">
        <v>118</v>
      </c>
      <c r="O964" t="s">
        <v>119</v>
      </c>
      <c r="Q964" t="s">
        <v>997</v>
      </c>
      <c r="R964" s="14">
        <v>32.6</v>
      </c>
      <c r="S964" s="14">
        <v>19.100000000000001</v>
      </c>
      <c r="T964" s="14">
        <v>0.2</v>
      </c>
    </row>
    <row r="965" spans="1:20">
      <c r="A965" t="s">
        <v>113</v>
      </c>
      <c r="C965" t="s">
        <v>238</v>
      </c>
      <c r="D965" t="s">
        <v>121</v>
      </c>
      <c r="F965" s="12" t="s">
        <v>249</v>
      </c>
      <c r="G965" s="12" t="s">
        <v>21</v>
      </c>
      <c r="H965" s="12" t="s">
        <v>22</v>
      </c>
      <c r="I965" s="12" t="s">
        <v>106</v>
      </c>
      <c r="J965" s="12" t="s">
        <v>244</v>
      </c>
      <c r="K965" s="13" t="s">
        <v>995</v>
      </c>
      <c r="L965" t="s">
        <v>117</v>
      </c>
      <c r="M965">
        <v>2</v>
      </c>
      <c r="N965" t="s">
        <v>118</v>
      </c>
      <c r="O965" t="s">
        <v>119</v>
      </c>
      <c r="Q965" t="s">
        <v>998</v>
      </c>
      <c r="R965" s="14">
        <v>33.1</v>
      </c>
      <c r="S965" s="14">
        <v>18.2</v>
      </c>
      <c r="T965" s="14">
        <v>0.3</v>
      </c>
    </row>
    <row r="966" spans="1:20">
      <c r="A966" t="s">
        <v>113</v>
      </c>
      <c r="C966" t="s">
        <v>238</v>
      </c>
      <c r="D966" t="s">
        <v>121</v>
      </c>
      <c r="F966" s="12" t="s">
        <v>999</v>
      </c>
      <c r="G966" s="12" t="s">
        <v>21</v>
      </c>
      <c r="H966" s="12" t="s">
        <v>22</v>
      </c>
      <c r="I966" s="12" t="s">
        <v>106</v>
      </c>
      <c r="J966" s="12" t="s">
        <v>244</v>
      </c>
      <c r="K966" s="13" t="s">
        <v>995</v>
      </c>
      <c r="L966" t="s">
        <v>117</v>
      </c>
      <c r="M966">
        <v>2</v>
      </c>
      <c r="N966" t="s">
        <v>118</v>
      </c>
      <c r="O966" t="s">
        <v>119</v>
      </c>
      <c r="Q966" t="s">
        <v>1000</v>
      </c>
      <c r="R966" s="14">
        <v>29.2</v>
      </c>
      <c r="S966" s="14">
        <v>19.600000000000001</v>
      </c>
      <c r="T966" s="14">
        <v>0.3</v>
      </c>
    </row>
    <row r="967" spans="1:20">
      <c r="A967" t="s">
        <v>113</v>
      </c>
      <c r="C967" t="s">
        <v>238</v>
      </c>
      <c r="D967" t="s">
        <v>121</v>
      </c>
      <c r="F967" s="12" t="s">
        <v>271</v>
      </c>
      <c r="G967" s="12" t="s">
        <v>21</v>
      </c>
      <c r="H967" s="12" t="s">
        <v>22</v>
      </c>
      <c r="I967" s="12" t="s">
        <v>23</v>
      </c>
      <c r="J967" s="12" t="s">
        <v>24</v>
      </c>
      <c r="K967" s="13" t="s">
        <v>995</v>
      </c>
      <c r="L967" t="s">
        <v>117</v>
      </c>
      <c r="M967">
        <v>2</v>
      </c>
      <c r="N967" t="s">
        <v>118</v>
      </c>
      <c r="O967" t="s">
        <v>119</v>
      </c>
      <c r="Q967" t="s">
        <v>272</v>
      </c>
      <c r="R967" s="14">
        <v>4.0999999999999996</v>
      </c>
      <c r="S967" s="14">
        <v>9.3000000000000007</v>
      </c>
      <c r="T967" s="14">
        <v>0.2</v>
      </c>
    </row>
    <row r="968" spans="1:20">
      <c r="A968" t="s">
        <v>113</v>
      </c>
      <c r="C968" t="s">
        <v>238</v>
      </c>
      <c r="D968" t="s">
        <v>121</v>
      </c>
      <c r="F968" s="12" t="s">
        <v>1480</v>
      </c>
      <c r="G968" s="12" t="s">
        <v>21</v>
      </c>
      <c r="H968" s="12" t="s">
        <v>22</v>
      </c>
      <c r="I968" s="12" t="s">
        <v>1481</v>
      </c>
      <c r="J968" s="12" t="s">
        <v>1482</v>
      </c>
      <c r="K968" s="13" t="s">
        <v>1472</v>
      </c>
      <c r="L968" t="s">
        <v>117</v>
      </c>
      <c r="M968">
        <v>2</v>
      </c>
      <c r="N968" t="s">
        <v>118</v>
      </c>
      <c r="O968" t="s">
        <v>119</v>
      </c>
      <c r="Q968" t="s">
        <v>1483</v>
      </c>
      <c r="R968" s="14">
        <v>10</v>
      </c>
      <c r="S968" s="14">
        <v>4.7</v>
      </c>
      <c r="T968" s="14">
        <v>0.9</v>
      </c>
    </row>
    <row r="969" spans="1:20">
      <c r="A969" t="s">
        <v>113</v>
      </c>
      <c r="C969" t="s">
        <v>238</v>
      </c>
      <c r="D969" t="s">
        <v>121</v>
      </c>
      <c r="F969" s="12" t="s">
        <v>1484</v>
      </c>
      <c r="G969" s="12" t="s">
        <v>21</v>
      </c>
      <c r="H969" s="12" t="s">
        <v>22</v>
      </c>
      <c r="I969" s="12" t="s">
        <v>1481</v>
      </c>
      <c r="J969" s="12" t="s">
        <v>1485</v>
      </c>
      <c r="K969" s="13" t="s">
        <v>1472</v>
      </c>
      <c r="L969" t="s">
        <v>117</v>
      </c>
      <c r="M969">
        <v>2</v>
      </c>
      <c r="N969" t="s">
        <v>118</v>
      </c>
      <c r="O969" t="s">
        <v>119</v>
      </c>
      <c r="Q969" t="s">
        <v>1486</v>
      </c>
      <c r="R969" s="14">
        <v>9.9</v>
      </c>
      <c r="S969" s="14">
        <v>2.5</v>
      </c>
      <c r="T969" s="14">
        <v>0.4</v>
      </c>
    </row>
    <row r="970" spans="1:20">
      <c r="A970" t="s">
        <v>113</v>
      </c>
      <c r="C970" t="s">
        <v>238</v>
      </c>
      <c r="D970" t="s">
        <v>121</v>
      </c>
      <c r="F970" s="12" t="s">
        <v>1487</v>
      </c>
      <c r="G970" s="12" t="s">
        <v>21</v>
      </c>
      <c r="H970" s="12" t="s">
        <v>22</v>
      </c>
      <c r="I970" s="12" t="s">
        <v>1481</v>
      </c>
      <c r="J970" s="12" t="s">
        <v>1482</v>
      </c>
      <c r="K970" s="13" t="s">
        <v>1472</v>
      </c>
      <c r="L970" t="s">
        <v>117</v>
      </c>
      <c r="M970">
        <v>2</v>
      </c>
      <c r="N970" t="s">
        <v>118</v>
      </c>
      <c r="O970" t="s">
        <v>119</v>
      </c>
      <c r="Q970" t="s">
        <v>1488</v>
      </c>
      <c r="R970" s="14">
        <v>15</v>
      </c>
      <c r="S970" s="14">
        <v>2.8</v>
      </c>
      <c r="T970" s="14">
        <v>0.1</v>
      </c>
    </row>
    <row r="971" spans="1:20">
      <c r="A971" t="s">
        <v>113</v>
      </c>
      <c r="C971" t="s">
        <v>238</v>
      </c>
      <c r="D971" t="s">
        <v>121</v>
      </c>
      <c r="F971" s="12" t="s">
        <v>1489</v>
      </c>
      <c r="G971" s="12" t="s">
        <v>21</v>
      </c>
      <c r="H971" s="12" t="s">
        <v>22</v>
      </c>
      <c r="I971" s="12" t="s">
        <v>1481</v>
      </c>
      <c r="J971" s="12" t="s">
        <v>1490</v>
      </c>
      <c r="K971" s="13" t="s">
        <v>1472</v>
      </c>
      <c r="L971" t="s">
        <v>117</v>
      </c>
      <c r="M971">
        <v>2</v>
      </c>
      <c r="N971" t="s">
        <v>118</v>
      </c>
      <c r="O971" t="s">
        <v>119</v>
      </c>
      <c r="Q971" t="s">
        <v>1491</v>
      </c>
      <c r="R971" s="14">
        <v>13.5</v>
      </c>
      <c r="S971" s="14">
        <v>2.5</v>
      </c>
      <c r="T971" s="14">
        <v>0.4</v>
      </c>
    </row>
    <row r="972" spans="1:20">
      <c r="A972" t="s">
        <v>113</v>
      </c>
      <c r="C972" t="s">
        <v>238</v>
      </c>
      <c r="D972" t="s">
        <v>121</v>
      </c>
      <c r="F972" s="12" t="s">
        <v>1492</v>
      </c>
      <c r="G972" s="12" t="s">
        <v>21</v>
      </c>
      <c r="H972" s="12" t="s">
        <v>22</v>
      </c>
      <c r="I972" s="12" t="s">
        <v>1493</v>
      </c>
      <c r="J972" s="12" t="s">
        <v>1494</v>
      </c>
      <c r="K972" s="13" t="s">
        <v>1472</v>
      </c>
      <c r="L972" t="s">
        <v>117</v>
      </c>
      <c r="M972">
        <v>2</v>
      </c>
      <c r="N972" t="s">
        <v>118</v>
      </c>
      <c r="O972" t="s">
        <v>119</v>
      </c>
      <c r="Q972" t="s">
        <v>1495</v>
      </c>
      <c r="R972" s="14">
        <v>17.7</v>
      </c>
      <c r="S972" s="14">
        <v>2</v>
      </c>
      <c r="T972" s="14">
        <v>1.1000000000000001</v>
      </c>
    </row>
    <row r="973" spans="1:20">
      <c r="A973" t="s">
        <v>113</v>
      </c>
      <c r="C973" t="s">
        <v>238</v>
      </c>
      <c r="D973" t="s">
        <v>121</v>
      </c>
      <c r="F973" s="12" t="s">
        <v>1750</v>
      </c>
      <c r="G973" s="12" t="s">
        <v>21</v>
      </c>
      <c r="H973" s="12" t="s">
        <v>22</v>
      </c>
      <c r="I973" s="12" t="s">
        <v>252</v>
      </c>
      <c r="J973" s="12" t="s">
        <v>253</v>
      </c>
      <c r="K973" s="13" t="s">
        <v>1740</v>
      </c>
      <c r="L973" t="s">
        <v>117</v>
      </c>
      <c r="M973">
        <v>2</v>
      </c>
      <c r="N973" t="s">
        <v>118</v>
      </c>
      <c r="O973" t="s">
        <v>119</v>
      </c>
      <c r="Q973" t="s">
        <v>253</v>
      </c>
      <c r="R973" s="14">
        <v>22.86</v>
      </c>
      <c r="S973" s="14">
        <v>12.23</v>
      </c>
      <c r="T973" s="14">
        <v>0.26</v>
      </c>
    </row>
    <row r="974" spans="1:20">
      <c r="A974" t="s">
        <v>113</v>
      </c>
      <c r="C974" t="s">
        <v>238</v>
      </c>
      <c r="D974" t="s">
        <v>121</v>
      </c>
      <c r="F974" s="12" t="s">
        <v>1751</v>
      </c>
      <c r="G974" s="12" t="s">
        <v>21</v>
      </c>
      <c r="H974" s="12" t="s">
        <v>22</v>
      </c>
      <c r="I974" s="12" t="s">
        <v>33</v>
      </c>
      <c r="J974" s="12" t="s">
        <v>1752</v>
      </c>
      <c r="K974" s="13" t="s">
        <v>1740</v>
      </c>
      <c r="L974" t="s">
        <v>117</v>
      </c>
      <c r="M974">
        <v>2</v>
      </c>
      <c r="N974" t="s">
        <v>118</v>
      </c>
      <c r="O974" t="s">
        <v>119</v>
      </c>
      <c r="Q974" t="s">
        <v>1753</v>
      </c>
      <c r="R974" s="14">
        <v>23.33</v>
      </c>
      <c r="S974" s="14">
        <v>13.83</v>
      </c>
      <c r="T974" s="14">
        <v>1.56</v>
      </c>
    </row>
    <row r="975" spans="1:20">
      <c r="A975" t="s">
        <v>113</v>
      </c>
      <c r="C975" t="s">
        <v>238</v>
      </c>
      <c r="D975" t="s">
        <v>121</v>
      </c>
      <c r="F975" s="12" t="s">
        <v>1751</v>
      </c>
      <c r="G975" s="12" t="s">
        <v>21</v>
      </c>
      <c r="H975" s="12" t="s">
        <v>22</v>
      </c>
      <c r="I975" s="12" t="s">
        <v>33</v>
      </c>
      <c r="J975" s="12" t="s">
        <v>1752</v>
      </c>
      <c r="K975" s="13" t="s">
        <v>1740</v>
      </c>
      <c r="L975" t="s">
        <v>117</v>
      </c>
      <c r="M975">
        <v>2</v>
      </c>
      <c r="N975" t="s">
        <v>118</v>
      </c>
      <c r="O975" t="s">
        <v>119</v>
      </c>
      <c r="Q975" t="s">
        <v>1753</v>
      </c>
      <c r="R975" s="14">
        <v>15.95</v>
      </c>
      <c r="S975" s="14">
        <v>13.07</v>
      </c>
      <c r="T975" s="14">
        <v>1.08</v>
      </c>
    </row>
    <row r="976" spans="1:20">
      <c r="A976" t="s">
        <v>113</v>
      </c>
      <c r="C976" t="s">
        <v>238</v>
      </c>
      <c r="D976" t="s">
        <v>121</v>
      </c>
      <c r="F976" s="12" t="s">
        <v>1754</v>
      </c>
      <c r="G976" s="12" t="s">
        <v>21</v>
      </c>
      <c r="H976" s="12" t="s">
        <v>22</v>
      </c>
      <c r="I976" s="12" t="s">
        <v>77</v>
      </c>
      <c r="J976" s="12" t="s">
        <v>1755</v>
      </c>
      <c r="K976" s="13" t="s">
        <v>1740</v>
      </c>
      <c r="L976" t="s">
        <v>117</v>
      </c>
      <c r="M976">
        <v>2</v>
      </c>
      <c r="N976" t="s">
        <v>118</v>
      </c>
      <c r="O976" t="s">
        <v>119</v>
      </c>
      <c r="Q976" t="s">
        <v>1756</v>
      </c>
      <c r="R976" s="14">
        <v>17.079999999999998</v>
      </c>
      <c r="S976" s="14">
        <v>13.29</v>
      </c>
      <c r="T976" s="14">
        <v>0.53</v>
      </c>
    </row>
    <row r="977" spans="1:20">
      <c r="A977" t="s">
        <v>113</v>
      </c>
      <c r="C977" t="s">
        <v>238</v>
      </c>
      <c r="D977" t="s">
        <v>121</v>
      </c>
      <c r="F977" s="12" t="s">
        <v>1757</v>
      </c>
      <c r="G977" s="12" t="s">
        <v>21</v>
      </c>
      <c r="H977" s="12" t="s">
        <v>22</v>
      </c>
      <c r="I977" s="12" t="s">
        <v>50</v>
      </c>
      <c r="J977" s="12" t="s">
        <v>51</v>
      </c>
      <c r="K977" s="13" t="s">
        <v>1740</v>
      </c>
      <c r="L977" t="s">
        <v>117</v>
      </c>
      <c r="M977">
        <v>2</v>
      </c>
      <c r="N977" t="s">
        <v>118</v>
      </c>
      <c r="O977" t="s">
        <v>119</v>
      </c>
      <c r="Q977" t="s">
        <v>1758</v>
      </c>
      <c r="R977" s="14">
        <v>19.28</v>
      </c>
      <c r="S977" s="14">
        <v>11.82</v>
      </c>
      <c r="T977" s="14">
        <v>0.93</v>
      </c>
    </row>
    <row r="978" spans="1:20">
      <c r="A978" t="s">
        <v>113</v>
      </c>
      <c r="C978" t="s">
        <v>238</v>
      </c>
      <c r="D978" t="s">
        <v>121</v>
      </c>
      <c r="F978" s="12" t="s">
        <v>1757</v>
      </c>
      <c r="G978" s="12" t="s">
        <v>21</v>
      </c>
      <c r="H978" s="12" t="s">
        <v>22</v>
      </c>
      <c r="I978" s="12" t="s">
        <v>50</v>
      </c>
      <c r="J978" s="12" t="s">
        <v>51</v>
      </c>
      <c r="K978" s="13" t="s">
        <v>1740</v>
      </c>
      <c r="L978" t="s">
        <v>117</v>
      </c>
      <c r="M978">
        <v>2</v>
      </c>
      <c r="N978" t="s">
        <v>118</v>
      </c>
      <c r="O978" t="s">
        <v>119</v>
      </c>
      <c r="Q978" t="s">
        <v>1758</v>
      </c>
      <c r="R978" s="14">
        <v>13.5</v>
      </c>
      <c r="S978" s="14">
        <v>10.029999999999999</v>
      </c>
      <c r="T978" s="14">
        <v>1.23</v>
      </c>
    </row>
    <row r="979" spans="1:20">
      <c r="A979" t="s">
        <v>113</v>
      </c>
      <c r="C979" t="s">
        <v>238</v>
      </c>
      <c r="D979" t="s">
        <v>121</v>
      </c>
      <c r="F979" s="12" t="s">
        <v>1757</v>
      </c>
      <c r="G979" s="12" t="s">
        <v>21</v>
      </c>
      <c r="H979" s="12" t="s">
        <v>22</v>
      </c>
      <c r="I979" s="12" t="s">
        <v>50</v>
      </c>
      <c r="J979" s="12" t="s">
        <v>51</v>
      </c>
      <c r="K979" s="13" t="s">
        <v>1740</v>
      </c>
      <c r="L979" t="s">
        <v>117</v>
      </c>
      <c r="M979">
        <v>2</v>
      </c>
      <c r="N979" t="s">
        <v>118</v>
      </c>
      <c r="O979" t="s">
        <v>119</v>
      </c>
      <c r="Q979" t="s">
        <v>1758</v>
      </c>
      <c r="R979" s="14">
        <v>10.69</v>
      </c>
      <c r="S979" s="14">
        <v>7.35</v>
      </c>
      <c r="T979" s="14">
        <v>0.65</v>
      </c>
    </row>
    <row r="980" spans="1:20">
      <c r="A980" t="s">
        <v>113</v>
      </c>
      <c r="C980" t="s">
        <v>238</v>
      </c>
      <c r="D980" t="s">
        <v>121</v>
      </c>
      <c r="F980" s="12" t="s">
        <v>1759</v>
      </c>
      <c r="G980" s="12" t="s">
        <v>21</v>
      </c>
      <c r="H980" s="12" t="s">
        <v>22</v>
      </c>
      <c r="I980" s="12" t="s">
        <v>77</v>
      </c>
      <c r="J980" s="12" t="s">
        <v>78</v>
      </c>
      <c r="K980" s="13" t="s">
        <v>1740</v>
      </c>
      <c r="L980" t="s">
        <v>117</v>
      </c>
      <c r="M980">
        <v>2</v>
      </c>
      <c r="N980" t="s">
        <v>118</v>
      </c>
      <c r="O980" t="s">
        <v>119</v>
      </c>
      <c r="Q980" t="s">
        <v>1760</v>
      </c>
      <c r="R980" s="14">
        <v>17.68</v>
      </c>
      <c r="S980" s="14">
        <v>13.58</v>
      </c>
      <c r="T980" s="14">
        <v>0.75</v>
      </c>
    </row>
    <row r="981" spans="1:20">
      <c r="A981" t="s">
        <v>113</v>
      </c>
      <c r="C981" t="s">
        <v>238</v>
      </c>
      <c r="D981" t="s">
        <v>121</v>
      </c>
      <c r="F981" s="12" t="s">
        <v>1761</v>
      </c>
      <c r="G981" s="12" t="s">
        <v>21</v>
      </c>
      <c r="H981" s="12" t="s">
        <v>22</v>
      </c>
      <c r="I981" s="12" t="s">
        <v>106</v>
      </c>
      <c r="J981" s="12" t="s">
        <v>244</v>
      </c>
      <c r="K981" s="13" t="s">
        <v>1740</v>
      </c>
      <c r="L981" t="s">
        <v>117</v>
      </c>
      <c r="M981">
        <v>2</v>
      </c>
      <c r="N981" t="s">
        <v>118</v>
      </c>
      <c r="O981" t="s">
        <v>119</v>
      </c>
      <c r="Q981" t="s">
        <v>1762</v>
      </c>
      <c r="R981" s="14">
        <v>27.34</v>
      </c>
      <c r="S981" s="14">
        <v>10.97</v>
      </c>
      <c r="T981" s="14">
        <v>0.6</v>
      </c>
    </row>
    <row r="982" spans="1:20">
      <c r="A982" t="s">
        <v>113</v>
      </c>
      <c r="C982" t="s">
        <v>238</v>
      </c>
      <c r="D982" t="s">
        <v>121</v>
      </c>
      <c r="F982" s="12" t="s">
        <v>1763</v>
      </c>
      <c r="G982" s="12" t="s">
        <v>21</v>
      </c>
      <c r="H982" s="12" t="s">
        <v>22</v>
      </c>
      <c r="I982" s="12" t="s">
        <v>252</v>
      </c>
      <c r="J982" s="12" t="s">
        <v>253</v>
      </c>
      <c r="K982" s="13" t="s">
        <v>1740</v>
      </c>
      <c r="L982" t="s">
        <v>117</v>
      </c>
      <c r="M982">
        <v>2</v>
      </c>
      <c r="N982" t="s">
        <v>118</v>
      </c>
      <c r="O982" t="s">
        <v>119</v>
      </c>
      <c r="Q982" t="s">
        <v>1764</v>
      </c>
      <c r="R982" s="14">
        <v>16.73</v>
      </c>
      <c r="S982" s="14">
        <v>15.1</v>
      </c>
      <c r="T982" s="14">
        <v>0.15</v>
      </c>
    </row>
    <row r="983" spans="1:20">
      <c r="A983" t="s">
        <v>113</v>
      </c>
      <c r="C983" t="s">
        <v>238</v>
      </c>
      <c r="D983" t="s">
        <v>121</v>
      </c>
      <c r="F983" s="12" t="s">
        <v>1765</v>
      </c>
      <c r="G983" s="12" t="s">
        <v>21</v>
      </c>
      <c r="H983" s="12" t="s">
        <v>22</v>
      </c>
      <c r="I983" s="12" t="s">
        <v>33</v>
      </c>
      <c r="J983" s="12" t="s">
        <v>1766</v>
      </c>
      <c r="K983" s="13" t="s">
        <v>1740</v>
      </c>
      <c r="L983" t="s">
        <v>117</v>
      </c>
      <c r="M983">
        <v>2</v>
      </c>
      <c r="N983" t="s">
        <v>118</v>
      </c>
      <c r="O983" t="s">
        <v>119</v>
      </c>
      <c r="Q983" t="s">
        <v>1767</v>
      </c>
      <c r="R983" s="14">
        <v>14.04</v>
      </c>
      <c r="S983" s="14">
        <v>14.04</v>
      </c>
      <c r="T983" s="14">
        <v>1.46</v>
      </c>
    </row>
    <row r="984" spans="1:20">
      <c r="A984" t="s">
        <v>113</v>
      </c>
      <c r="C984" t="s">
        <v>238</v>
      </c>
      <c r="D984" t="s">
        <v>121</v>
      </c>
      <c r="F984" s="12" t="s">
        <v>1768</v>
      </c>
      <c r="G984" s="12" t="s">
        <v>21</v>
      </c>
      <c r="H984" s="12" t="s">
        <v>22</v>
      </c>
      <c r="I984" s="12" t="s">
        <v>252</v>
      </c>
      <c r="J984" s="12" t="s">
        <v>253</v>
      </c>
      <c r="K984" s="13" t="s">
        <v>1740</v>
      </c>
      <c r="L984" t="s">
        <v>117</v>
      </c>
      <c r="M984">
        <v>2</v>
      </c>
      <c r="N984" t="s">
        <v>118</v>
      </c>
      <c r="O984" t="s">
        <v>119</v>
      </c>
      <c r="Q984" t="s">
        <v>1769</v>
      </c>
      <c r="R984" s="14">
        <v>17.899999999999999</v>
      </c>
      <c r="S984" s="14">
        <v>15.02</v>
      </c>
      <c r="T984" s="14">
        <v>0.32</v>
      </c>
    </row>
    <row r="985" spans="1:20">
      <c r="A985" t="s">
        <v>113</v>
      </c>
      <c r="C985" t="s">
        <v>238</v>
      </c>
      <c r="D985" t="s">
        <v>121</v>
      </c>
      <c r="F985" s="12" t="s">
        <v>1770</v>
      </c>
      <c r="G985" s="12" t="s">
        <v>21</v>
      </c>
      <c r="H985" s="12" t="s">
        <v>22</v>
      </c>
      <c r="I985" s="12" t="s">
        <v>252</v>
      </c>
      <c r="J985" s="12" t="s">
        <v>253</v>
      </c>
      <c r="K985" s="13" t="s">
        <v>1740</v>
      </c>
      <c r="L985" t="s">
        <v>117</v>
      </c>
      <c r="M985">
        <v>2</v>
      </c>
      <c r="N985" t="s">
        <v>118</v>
      </c>
      <c r="O985" t="s">
        <v>119</v>
      </c>
      <c r="Q985" t="s">
        <v>1771</v>
      </c>
      <c r="R985" s="14">
        <v>31.24</v>
      </c>
      <c r="S985" s="14">
        <v>9.92</v>
      </c>
      <c r="T985" s="14">
        <v>7.0000000000000007E-2</v>
      </c>
    </row>
    <row r="986" spans="1:20">
      <c r="A986" t="s">
        <v>113</v>
      </c>
      <c r="C986" t="s">
        <v>238</v>
      </c>
      <c r="D986" t="s">
        <v>121</v>
      </c>
      <c r="F986" s="12" t="s">
        <v>1772</v>
      </c>
      <c r="G986" s="12" t="s">
        <v>21</v>
      </c>
      <c r="H986" s="12" t="s">
        <v>22</v>
      </c>
      <c r="I986" s="12" t="s">
        <v>252</v>
      </c>
      <c r="J986" s="12" t="s">
        <v>253</v>
      </c>
      <c r="K986" s="13" t="s">
        <v>1740</v>
      </c>
      <c r="L986" t="s">
        <v>117</v>
      </c>
      <c r="M986">
        <v>2</v>
      </c>
      <c r="N986" t="s">
        <v>118</v>
      </c>
      <c r="O986" t="s">
        <v>119</v>
      </c>
      <c r="Q986" t="s">
        <v>1773</v>
      </c>
      <c r="R986" s="14">
        <v>13.67</v>
      </c>
      <c r="S986" s="14">
        <v>17.8</v>
      </c>
      <c r="T986" s="14">
        <v>0.16</v>
      </c>
    </row>
    <row r="987" spans="1:20">
      <c r="A987" t="s">
        <v>113</v>
      </c>
      <c r="C987" t="s">
        <v>238</v>
      </c>
      <c r="D987" t="s">
        <v>121</v>
      </c>
      <c r="F987" s="12" t="s">
        <v>1774</v>
      </c>
      <c r="G987" s="12" t="s">
        <v>21</v>
      </c>
      <c r="H987" s="12" t="s">
        <v>22</v>
      </c>
      <c r="I987" s="12" t="s">
        <v>252</v>
      </c>
      <c r="J987" s="12" t="s">
        <v>253</v>
      </c>
      <c r="K987" s="13" t="s">
        <v>1740</v>
      </c>
      <c r="L987" t="s">
        <v>117</v>
      </c>
      <c r="M987">
        <v>2</v>
      </c>
      <c r="N987" t="s">
        <v>118</v>
      </c>
      <c r="O987" t="s">
        <v>119</v>
      </c>
      <c r="Q987" t="s">
        <v>1775</v>
      </c>
      <c r="R987" s="14">
        <v>12.6</v>
      </c>
      <c r="S987" s="14">
        <v>14.6</v>
      </c>
      <c r="T987" s="14">
        <v>0.38</v>
      </c>
    </row>
    <row r="988" spans="1:20">
      <c r="A988" t="s">
        <v>113</v>
      </c>
      <c r="C988" t="s">
        <v>238</v>
      </c>
      <c r="D988" t="s">
        <v>121</v>
      </c>
      <c r="F988" s="12" t="s">
        <v>271</v>
      </c>
      <c r="G988" s="12" t="s">
        <v>21</v>
      </c>
      <c r="H988" s="12" t="s">
        <v>22</v>
      </c>
      <c r="I988" s="12" t="s">
        <v>23</v>
      </c>
      <c r="J988" s="12" t="s">
        <v>24</v>
      </c>
      <c r="K988" s="13" t="s">
        <v>1740</v>
      </c>
      <c r="L988" t="s">
        <v>117</v>
      </c>
      <c r="M988">
        <v>2</v>
      </c>
      <c r="N988" t="s">
        <v>118</v>
      </c>
      <c r="O988" t="s">
        <v>119</v>
      </c>
      <c r="Q988" t="s">
        <v>272</v>
      </c>
      <c r="R988" s="14">
        <v>24.66</v>
      </c>
      <c r="S988" s="14">
        <v>13.18</v>
      </c>
      <c r="T988" s="14">
        <v>0.48</v>
      </c>
    </row>
    <row r="989" spans="1:20">
      <c r="A989" t="s">
        <v>113</v>
      </c>
      <c r="C989" t="s">
        <v>238</v>
      </c>
      <c r="D989" t="s">
        <v>121</v>
      </c>
      <c r="F989" s="12" t="s">
        <v>1776</v>
      </c>
      <c r="G989" s="12" t="s">
        <v>21</v>
      </c>
      <c r="H989" s="12" t="s">
        <v>22</v>
      </c>
      <c r="I989" s="12" t="s">
        <v>106</v>
      </c>
      <c r="J989" s="12" t="s">
        <v>244</v>
      </c>
      <c r="K989" s="13" t="s">
        <v>1740</v>
      </c>
      <c r="L989" t="s">
        <v>117</v>
      </c>
      <c r="M989">
        <v>2</v>
      </c>
      <c r="N989" t="s">
        <v>118</v>
      </c>
      <c r="O989" t="s">
        <v>119</v>
      </c>
      <c r="Q989" t="s">
        <v>1777</v>
      </c>
      <c r="R989" s="14">
        <v>29.83</v>
      </c>
      <c r="S989" s="14">
        <v>13.21</v>
      </c>
      <c r="T989" s="14">
        <v>0.68</v>
      </c>
    </row>
    <row r="990" spans="1:20">
      <c r="A990" t="s">
        <v>113</v>
      </c>
      <c r="C990" t="s">
        <v>238</v>
      </c>
      <c r="D990" t="s">
        <v>121</v>
      </c>
      <c r="F990" s="12" t="s">
        <v>1776</v>
      </c>
      <c r="G990" s="12" t="s">
        <v>21</v>
      </c>
      <c r="H990" s="12" t="s">
        <v>22</v>
      </c>
      <c r="I990" s="12" t="s">
        <v>106</v>
      </c>
      <c r="J990" s="12" t="s">
        <v>244</v>
      </c>
      <c r="K990" s="13" t="s">
        <v>1740</v>
      </c>
      <c r="L990" t="s">
        <v>117</v>
      </c>
      <c r="M990">
        <v>2</v>
      </c>
      <c r="N990" t="s">
        <v>118</v>
      </c>
      <c r="O990" t="s">
        <v>119</v>
      </c>
      <c r="Q990" t="s">
        <v>1777</v>
      </c>
      <c r="R990" s="14">
        <v>18.350000000000001</v>
      </c>
      <c r="S990" s="14">
        <v>16.55</v>
      </c>
      <c r="T990" s="14">
        <v>0.68</v>
      </c>
    </row>
    <row r="991" spans="1:20">
      <c r="A991" t="s">
        <v>113</v>
      </c>
      <c r="C991" t="s">
        <v>238</v>
      </c>
      <c r="D991" t="s">
        <v>121</v>
      </c>
      <c r="F991" s="12" t="s">
        <v>1778</v>
      </c>
      <c r="G991" s="12" t="s">
        <v>21</v>
      </c>
      <c r="H991" s="12" t="s">
        <v>22</v>
      </c>
      <c r="I991" s="12" t="s">
        <v>43</v>
      </c>
      <c r="J991" s="12" t="s">
        <v>44</v>
      </c>
      <c r="K991" s="13" t="s">
        <v>1740</v>
      </c>
      <c r="L991" t="s">
        <v>117</v>
      </c>
      <c r="M991">
        <v>2</v>
      </c>
      <c r="N991" t="s">
        <v>118</v>
      </c>
      <c r="O991" t="s">
        <v>119</v>
      </c>
      <c r="Q991" t="s">
        <v>1779</v>
      </c>
      <c r="R991" s="14">
        <v>36.14</v>
      </c>
      <c r="S991" s="14">
        <v>8.7799999999999994</v>
      </c>
      <c r="T991" s="14">
        <v>1.1299999999999999</v>
      </c>
    </row>
    <row r="992" spans="1:20">
      <c r="A992" t="s">
        <v>113</v>
      </c>
      <c r="C992" t="s">
        <v>238</v>
      </c>
      <c r="D992" t="s">
        <v>121</v>
      </c>
      <c r="F992" s="12" t="s">
        <v>1778</v>
      </c>
      <c r="G992" s="12" t="s">
        <v>21</v>
      </c>
      <c r="H992" s="12" t="s">
        <v>22</v>
      </c>
      <c r="I992" s="12" t="s">
        <v>43</v>
      </c>
      <c r="J992" s="12" t="s">
        <v>44</v>
      </c>
      <c r="K992" s="13" t="s">
        <v>1740</v>
      </c>
      <c r="L992" t="s">
        <v>117</v>
      </c>
      <c r="M992">
        <v>2</v>
      </c>
      <c r="N992" t="s">
        <v>118</v>
      </c>
      <c r="O992" t="s">
        <v>119</v>
      </c>
      <c r="Q992" t="s">
        <v>1779</v>
      </c>
      <c r="R992" s="14">
        <v>19.690000000000001</v>
      </c>
      <c r="S992" s="14">
        <v>12.41</v>
      </c>
      <c r="T992" s="14">
        <v>1.05</v>
      </c>
    </row>
    <row r="993" spans="1:20">
      <c r="A993" t="s">
        <v>113</v>
      </c>
      <c r="C993" t="s">
        <v>238</v>
      </c>
      <c r="D993" t="s">
        <v>121</v>
      </c>
      <c r="F993" s="12" t="s">
        <v>1780</v>
      </c>
      <c r="G993" s="12" t="s">
        <v>21</v>
      </c>
      <c r="H993" s="12" t="s">
        <v>22</v>
      </c>
      <c r="I993" s="12" t="s">
        <v>43</v>
      </c>
      <c r="J993" s="12" t="s">
        <v>44</v>
      </c>
      <c r="K993" s="13" t="s">
        <v>1740</v>
      </c>
      <c r="L993" t="s">
        <v>117</v>
      </c>
      <c r="M993">
        <v>2</v>
      </c>
      <c r="N993" t="s">
        <v>118</v>
      </c>
      <c r="O993" t="s">
        <v>119</v>
      </c>
      <c r="Q993" t="s">
        <v>1781</v>
      </c>
      <c r="R993" s="14">
        <v>31.82</v>
      </c>
      <c r="S993" s="14">
        <v>10.19</v>
      </c>
      <c r="T993" s="14">
        <v>0.68</v>
      </c>
    </row>
    <row r="994" spans="1:20">
      <c r="A994" t="s">
        <v>113</v>
      </c>
      <c r="C994" t="s">
        <v>238</v>
      </c>
      <c r="D994" t="s">
        <v>121</v>
      </c>
      <c r="F994" s="12" t="s">
        <v>1782</v>
      </c>
      <c r="G994" s="12" t="s">
        <v>21</v>
      </c>
      <c r="H994" s="12" t="s">
        <v>22</v>
      </c>
      <c r="I994" s="12" t="s">
        <v>23</v>
      </c>
      <c r="J994" s="12" t="s">
        <v>24</v>
      </c>
      <c r="K994" s="13" t="s">
        <v>1740</v>
      </c>
      <c r="L994" t="s">
        <v>117</v>
      </c>
      <c r="M994">
        <v>2</v>
      </c>
      <c r="N994" t="s">
        <v>118</v>
      </c>
      <c r="O994" t="s">
        <v>119</v>
      </c>
      <c r="Q994" t="s">
        <v>1783</v>
      </c>
      <c r="R994" s="14">
        <v>20.350000000000001</v>
      </c>
      <c r="S994" s="14">
        <v>8.85</v>
      </c>
      <c r="T994" s="14">
        <v>0.3</v>
      </c>
    </row>
    <row r="995" spans="1:20">
      <c r="A995" t="s">
        <v>113</v>
      </c>
      <c r="C995" t="s">
        <v>238</v>
      </c>
      <c r="D995" t="s">
        <v>121</v>
      </c>
      <c r="F995" s="12" t="s">
        <v>1784</v>
      </c>
      <c r="G995" s="12" t="s">
        <v>21</v>
      </c>
      <c r="H995" s="12" t="s">
        <v>22</v>
      </c>
      <c r="I995" s="12" t="s">
        <v>77</v>
      </c>
      <c r="J995" s="12" t="s">
        <v>281</v>
      </c>
      <c r="K995" s="13" t="s">
        <v>1740</v>
      </c>
      <c r="L995" t="s">
        <v>117</v>
      </c>
      <c r="M995">
        <v>2</v>
      </c>
      <c r="N995" t="s">
        <v>118</v>
      </c>
      <c r="O995" t="s">
        <v>119</v>
      </c>
      <c r="Q995" t="s">
        <v>1785</v>
      </c>
      <c r="R995" s="14">
        <v>17.079999999999998</v>
      </c>
      <c r="S995" s="14">
        <v>10.49</v>
      </c>
      <c r="T995" s="14">
        <v>0.48</v>
      </c>
    </row>
    <row r="996" spans="1:20">
      <c r="A996" t="s">
        <v>113</v>
      </c>
      <c r="C996" t="s">
        <v>238</v>
      </c>
      <c r="D996" t="s">
        <v>121</v>
      </c>
      <c r="F996" s="12" t="s">
        <v>1786</v>
      </c>
      <c r="G996" s="12" t="s">
        <v>21</v>
      </c>
      <c r="H996" s="12" t="s">
        <v>22</v>
      </c>
      <c r="I996" s="12" t="s">
        <v>23</v>
      </c>
      <c r="J996" s="12" t="s">
        <v>24</v>
      </c>
      <c r="K996" s="13" t="s">
        <v>1740</v>
      </c>
      <c r="L996" t="s">
        <v>117</v>
      </c>
      <c r="M996">
        <v>2</v>
      </c>
      <c r="N996" t="s">
        <v>118</v>
      </c>
      <c r="O996" t="s">
        <v>119</v>
      </c>
      <c r="Q996" t="s">
        <v>1787</v>
      </c>
      <c r="R996" s="14">
        <v>2.4700000000000002</v>
      </c>
      <c r="S996" s="14">
        <v>1.52</v>
      </c>
      <c r="T996" s="14">
        <v>0.36</v>
      </c>
    </row>
    <row r="997" spans="1:20">
      <c r="A997" t="s">
        <v>113</v>
      </c>
      <c r="C997" t="s">
        <v>238</v>
      </c>
      <c r="D997" t="s">
        <v>121</v>
      </c>
      <c r="F997" s="12" t="s">
        <v>1788</v>
      </c>
      <c r="G997" s="12" t="s">
        <v>21</v>
      </c>
      <c r="H997" s="12" t="s">
        <v>22</v>
      </c>
      <c r="I997" s="12" t="s">
        <v>106</v>
      </c>
      <c r="J997" s="12" t="s">
        <v>244</v>
      </c>
      <c r="K997" s="13" t="s">
        <v>1740</v>
      </c>
      <c r="L997" t="s">
        <v>117</v>
      </c>
      <c r="M997">
        <v>2</v>
      </c>
      <c r="N997" t="s">
        <v>118</v>
      </c>
      <c r="O997" t="s">
        <v>119</v>
      </c>
      <c r="Q997" t="s">
        <v>1789</v>
      </c>
      <c r="R997" s="14">
        <v>25.87</v>
      </c>
      <c r="S997" s="14">
        <v>13.69</v>
      </c>
      <c r="T997" s="14">
        <v>0.82</v>
      </c>
    </row>
    <row r="998" spans="1:20">
      <c r="A998" t="s">
        <v>113</v>
      </c>
      <c r="C998" t="s">
        <v>238</v>
      </c>
      <c r="D998" t="s">
        <v>121</v>
      </c>
      <c r="F998" s="12" t="s">
        <v>1788</v>
      </c>
      <c r="G998" s="12" t="s">
        <v>21</v>
      </c>
      <c r="H998" s="12" t="s">
        <v>22</v>
      </c>
      <c r="I998" s="12" t="s">
        <v>106</v>
      </c>
      <c r="J998" s="12" t="s">
        <v>244</v>
      </c>
      <c r="K998" s="13" t="s">
        <v>1740</v>
      </c>
      <c r="L998" t="s">
        <v>117</v>
      </c>
      <c r="M998">
        <v>2</v>
      </c>
      <c r="N998" t="s">
        <v>118</v>
      </c>
      <c r="O998" t="s">
        <v>119</v>
      </c>
      <c r="Q998" t="s">
        <v>1789</v>
      </c>
      <c r="R998" s="14">
        <v>18.489999999999998</v>
      </c>
      <c r="S998" s="14">
        <v>11.72</v>
      </c>
      <c r="T998" s="14">
        <v>0.55000000000000004</v>
      </c>
    </row>
    <row r="999" spans="1:20">
      <c r="A999" t="s">
        <v>113</v>
      </c>
      <c r="C999" t="s">
        <v>238</v>
      </c>
      <c r="D999" t="s">
        <v>121</v>
      </c>
      <c r="F999" s="12" t="s">
        <v>1788</v>
      </c>
      <c r="G999" s="12" t="s">
        <v>21</v>
      </c>
      <c r="H999" s="12" t="s">
        <v>22</v>
      </c>
      <c r="I999" s="12" t="s">
        <v>106</v>
      </c>
      <c r="J999" s="12" t="s">
        <v>244</v>
      </c>
      <c r="K999" s="13" t="s">
        <v>1740</v>
      </c>
      <c r="L999" t="s">
        <v>117</v>
      </c>
      <c r="M999">
        <v>2</v>
      </c>
      <c r="N999" t="s">
        <v>118</v>
      </c>
      <c r="O999" t="s">
        <v>119</v>
      </c>
      <c r="Q999" t="s">
        <v>1789</v>
      </c>
      <c r="R999" s="14">
        <v>18.37</v>
      </c>
      <c r="S999" s="14">
        <v>13.04</v>
      </c>
      <c r="T999" s="14">
        <v>0.28999999999999998</v>
      </c>
    </row>
    <row r="1000" spans="1:20">
      <c r="A1000" t="s">
        <v>113</v>
      </c>
      <c r="C1000" t="s">
        <v>238</v>
      </c>
      <c r="D1000" t="s">
        <v>121</v>
      </c>
      <c r="F1000" s="12" t="s">
        <v>1870</v>
      </c>
      <c r="G1000" s="12" t="s">
        <v>21</v>
      </c>
      <c r="H1000" s="12" t="s">
        <v>22</v>
      </c>
      <c r="I1000" s="12" t="s">
        <v>33</v>
      </c>
      <c r="J1000" s="12" t="s">
        <v>1871</v>
      </c>
      <c r="K1000" s="13" t="s">
        <v>1865</v>
      </c>
      <c r="L1000" t="s">
        <v>117</v>
      </c>
      <c r="M1000">
        <v>2</v>
      </c>
      <c r="N1000" t="s">
        <v>118</v>
      </c>
      <c r="O1000" t="s">
        <v>119</v>
      </c>
      <c r="Q1000" t="s">
        <v>1872</v>
      </c>
      <c r="R1000" s="14">
        <v>12</v>
      </c>
      <c r="S1000" s="14">
        <v>6</v>
      </c>
      <c r="T1000" s="14">
        <v>0.1</v>
      </c>
    </row>
    <row r="1001" spans="1:20">
      <c r="A1001" t="s">
        <v>113</v>
      </c>
      <c r="C1001" t="s">
        <v>238</v>
      </c>
      <c r="D1001" t="s">
        <v>121</v>
      </c>
      <c r="F1001" s="12" t="s">
        <v>1873</v>
      </c>
      <c r="G1001" s="12" t="s">
        <v>21</v>
      </c>
      <c r="H1001" s="12" t="s">
        <v>22</v>
      </c>
      <c r="I1001" s="12" t="s">
        <v>33</v>
      </c>
      <c r="J1001" s="12" t="s">
        <v>1871</v>
      </c>
      <c r="K1001" s="13" t="s">
        <v>1865</v>
      </c>
      <c r="L1001" t="s">
        <v>117</v>
      </c>
      <c r="M1001">
        <v>2</v>
      </c>
      <c r="N1001" t="s">
        <v>118</v>
      </c>
      <c r="O1001" t="s">
        <v>119</v>
      </c>
      <c r="Q1001" t="s">
        <v>1874</v>
      </c>
      <c r="R1001" s="14">
        <v>10</v>
      </c>
      <c r="S1001" s="14">
        <v>9</v>
      </c>
      <c r="T1001" s="14">
        <v>0.5</v>
      </c>
    </row>
    <row r="1002" spans="1:20">
      <c r="A1002" t="s">
        <v>113</v>
      </c>
      <c r="C1002" t="s">
        <v>238</v>
      </c>
      <c r="D1002" t="s">
        <v>121</v>
      </c>
      <c r="F1002" s="12" t="s">
        <v>1875</v>
      </c>
      <c r="G1002" s="12" t="s">
        <v>21</v>
      </c>
      <c r="H1002" s="12" t="s">
        <v>22</v>
      </c>
      <c r="I1002" s="12" t="s">
        <v>50</v>
      </c>
      <c r="J1002" s="12" t="s">
        <v>51</v>
      </c>
      <c r="K1002" s="13" t="s">
        <v>1865</v>
      </c>
      <c r="L1002" t="s">
        <v>117</v>
      </c>
      <c r="M1002">
        <v>2</v>
      </c>
      <c r="N1002" t="s">
        <v>118</v>
      </c>
      <c r="O1002" t="s">
        <v>119</v>
      </c>
      <c r="Q1002" t="s">
        <v>900</v>
      </c>
      <c r="R1002" s="14">
        <v>12</v>
      </c>
      <c r="S1002" s="14">
        <v>4</v>
      </c>
      <c r="T1002" s="14">
        <v>1</v>
      </c>
    </row>
    <row r="1003" spans="1:20">
      <c r="A1003" t="s">
        <v>113</v>
      </c>
      <c r="C1003" t="s">
        <v>238</v>
      </c>
      <c r="D1003" t="s">
        <v>121</v>
      </c>
      <c r="F1003" s="12" t="s">
        <v>1876</v>
      </c>
      <c r="G1003" s="12" t="s">
        <v>21</v>
      </c>
      <c r="H1003" s="12" t="s">
        <v>22</v>
      </c>
      <c r="I1003" s="12" t="s">
        <v>50</v>
      </c>
      <c r="J1003" s="12" t="s">
        <v>1877</v>
      </c>
      <c r="K1003" s="13" t="s">
        <v>1865</v>
      </c>
      <c r="L1003" t="s">
        <v>117</v>
      </c>
      <c r="M1003">
        <v>2</v>
      </c>
      <c r="N1003" t="s">
        <v>118</v>
      </c>
      <c r="O1003" t="s">
        <v>119</v>
      </c>
      <c r="Q1003" t="s">
        <v>1878</v>
      </c>
      <c r="R1003" s="14">
        <v>20</v>
      </c>
      <c r="S1003" s="14">
        <v>11</v>
      </c>
      <c r="T1003" s="14">
        <v>1</v>
      </c>
    </row>
    <row r="1004" spans="1:20">
      <c r="A1004" t="s">
        <v>113</v>
      </c>
      <c r="C1004" t="s">
        <v>238</v>
      </c>
      <c r="D1004" t="s">
        <v>121</v>
      </c>
      <c r="F1004" s="12" t="s">
        <v>1879</v>
      </c>
      <c r="G1004" s="12" t="s">
        <v>21</v>
      </c>
      <c r="H1004" s="12" t="s">
        <v>22</v>
      </c>
      <c r="I1004" s="12" t="s">
        <v>33</v>
      </c>
      <c r="J1004" s="12" t="s">
        <v>1880</v>
      </c>
      <c r="K1004" s="13" t="s">
        <v>1865</v>
      </c>
      <c r="L1004" t="s">
        <v>117</v>
      </c>
      <c r="M1004">
        <v>2</v>
      </c>
      <c r="N1004" t="s">
        <v>118</v>
      </c>
      <c r="O1004" t="s">
        <v>119</v>
      </c>
      <c r="Q1004" t="s">
        <v>1881</v>
      </c>
      <c r="R1004" s="14">
        <v>27</v>
      </c>
      <c r="S1004" s="14">
        <v>10</v>
      </c>
      <c r="T1004" s="14">
        <v>1</v>
      </c>
    </row>
    <row r="1005" spans="1:20">
      <c r="A1005" t="s">
        <v>113</v>
      </c>
      <c r="C1005" t="s">
        <v>238</v>
      </c>
      <c r="D1005" t="s">
        <v>121</v>
      </c>
      <c r="F1005" s="12" t="s">
        <v>1882</v>
      </c>
      <c r="G1005" s="12" t="s">
        <v>21</v>
      </c>
      <c r="H1005" s="12" t="s">
        <v>22</v>
      </c>
      <c r="I1005" s="12" t="s">
        <v>106</v>
      </c>
      <c r="J1005" s="12" t="s">
        <v>244</v>
      </c>
      <c r="K1005" s="13" t="s">
        <v>1865</v>
      </c>
      <c r="L1005" t="s">
        <v>117</v>
      </c>
      <c r="M1005">
        <v>2</v>
      </c>
      <c r="N1005" t="s">
        <v>118</v>
      </c>
      <c r="O1005" t="s">
        <v>119</v>
      </c>
      <c r="Q1005" t="s">
        <v>1883</v>
      </c>
      <c r="R1005" s="14">
        <v>34</v>
      </c>
      <c r="S1005" s="14">
        <v>15</v>
      </c>
      <c r="T1005" s="14">
        <v>0</v>
      </c>
    </row>
    <row r="1006" spans="1:20">
      <c r="A1006" t="s">
        <v>113</v>
      </c>
      <c r="C1006" t="s">
        <v>238</v>
      </c>
      <c r="D1006" t="s">
        <v>121</v>
      </c>
      <c r="F1006" s="12" t="s">
        <v>1884</v>
      </c>
      <c r="G1006" s="12" t="s">
        <v>21</v>
      </c>
      <c r="H1006" s="12" t="s">
        <v>22</v>
      </c>
      <c r="I1006" s="12" t="s">
        <v>1885</v>
      </c>
      <c r="J1006" s="12" t="s">
        <v>1886</v>
      </c>
      <c r="K1006" s="13" t="s">
        <v>1865</v>
      </c>
      <c r="L1006" t="s">
        <v>117</v>
      </c>
      <c r="M1006">
        <v>2</v>
      </c>
      <c r="N1006" t="s">
        <v>118</v>
      </c>
      <c r="O1006" t="s">
        <v>119</v>
      </c>
      <c r="Q1006" t="s">
        <v>1887</v>
      </c>
      <c r="R1006" s="14">
        <v>9</v>
      </c>
      <c r="S1006" s="14">
        <v>8</v>
      </c>
      <c r="T1006" s="14">
        <v>0.4</v>
      </c>
    </row>
    <row r="1007" spans="1:20">
      <c r="A1007" t="s">
        <v>113</v>
      </c>
      <c r="C1007" t="s">
        <v>238</v>
      </c>
      <c r="D1007" t="s">
        <v>121</v>
      </c>
      <c r="F1007" s="12" t="s">
        <v>1888</v>
      </c>
      <c r="G1007" s="12" t="s">
        <v>21</v>
      </c>
      <c r="H1007" s="12" t="s">
        <v>22</v>
      </c>
      <c r="I1007" s="12" t="s">
        <v>33</v>
      </c>
      <c r="J1007" s="12" t="s">
        <v>1889</v>
      </c>
      <c r="K1007" s="13" t="s">
        <v>1865</v>
      </c>
      <c r="L1007" t="s">
        <v>117</v>
      </c>
      <c r="M1007">
        <v>2</v>
      </c>
      <c r="N1007" t="s">
        <v>118</v>
      </c>
      <c r="O1007" t="s">
        <v>119</v>
      </c>
      <c r="Q1007" t="s">
        <v>1890</v>
      </c>
      <c r="R1007" s="14">
        <v>4</v>
      </c>
      <c r="S1007" s="14">
        <v>2</v>
      </c>
      <c r="T1007" s="14">
        <v>0.1</v>
      </c>
    </row>
    <row r="1008" spans="1:20">
      <c r="A1008" t="s">
        <v>113</v>
      </c>
      <c r="C1008" t="s">
        <v>238</v>
      </c>
      <c r="D1008" t="s">
        <v>121</v>
      </c>
      <c r="F1008" s="12" t="s">
        <v>1891</v>
      </c>
      <c r="G1008" s="12" t="s">
        <v>21</v>
      </c>
      <c r="H1008" s="12" t="s">
        <v>22</v>
      </c>
      <c r="I1008" s="12" t="s">
        <v>33</v>
      </c>
      <c r="J1008" s="12" t="s">
        <v>1880</v>
      </c>
      <c r="K1008" s="13" t="s">
        <v>1865</v>
      </c>
      <c r="L1008" t="s">
        <v>117</v>
      </c>
      <c r="M1008">
        <v>2</v>
      </c>
      <c r="N1008" t="s">
        <v>118</v>
      </c>
      <c r="O1008" t="s">
        <v>119</v>
      </c>
      <c r="Q1008" t="s">
        <v>1892</v>
      </c>
      <c r="R1008" s="14">
        <v>3</v>
      </c>
      <c r="S1008" s="14">
        <v>1</v>
      </c>
      <c r="T1008" s="14">
        <v>1</v>
      </c>
    </row>
    <row r="1009" spans="1:20">
      <c r="A1009" t="s">
        <v>113</v>
      </c>
      <c r="C1009" t="s">
        <v>238</v>
      </c>
      <c r="D1009" t="s">
        <v>121</v>
      </c>
      <c r="F1009" s="12" t="s">
        <v>1893</v>
      </c>
      <c r="G1009" s="12" t="s">
        <v>21</v>
      </c>
      <c r="H1009" s="12" t="s">
        <v>22</v>
      </c>
      <c r="I1009" s="12" t="s">
        <v>33</v>
      </c>
      <c r="J1009" s="12" t="s">
        <v>1880</v>
      </c>
      <c r="K1009" s="13" t="s">
        <v>1865</v>
      </c>
      <c r="L1009" t="s">
        <v>117</v>
      </c>
      <c r="M1009">
        <v>2</v>
      </c>
      <c r="N1009" t="s">
        <v>118</v>
      </c>
      <c r="O1009" t="s">
        <v>119</v>
      </c>
      <c r="Q1009" t="s">
        <v>1894</v>
      </c>
      <c r="R1009" s="14">
        <v>4</v>
      </c>
      <c r="S1009" s="14">
        <v>1</v>
      </c>
      <c r="T1009" s="14">
        <v>0.1</v>
      </c>
    </row>
    <row r="1010" spans="1:20">
      <c r="A1010" t="s">
        <v>113</v>
      </c>
      <c r="C1010" t="s">
        <v>238</v>
      </c>
      <c r="D1010" t="s">
        <v>121</v>
      </c>
      <c r="F1010" s="12" t="s">
        <v>1895</v>
      </c>
      <c r="G1010" s="12" t="s">
        <v>21</v>
      </c>
      <c r="H1010" s="12" t="s">
        <v>22</v>
      </c>
      <c r="I1010" s="12" t="s">
        <v>33</v>
      </c>
      <c r="J1010" s="12" t="s">
        <v>1880</v>
      </c>
      <c r="K1010" s="13" t="s">
        <v>1865</v>
      </c>
      <c r="L1010" t="s">
        <v>117</v>
      </c>
      <c r="M1010">
        <v>2</v>
      </c>
      <c r="N1010" t="s">
        <v>118</v>
      </c>
      <c r="O1010" t="s">
        <v>119</v>
      </c>
      <c r="Q1010" t="s">
        <v>1896</v>
      </c>
      <c r="R1010" s="14">
        <v>8</v>
      </c>
      <c r="S1010" s="14">
        <v>1</v>
      </c>
      <c r="T1010" s="14">
        <v>0.2</v>
      </c>
    </row>
    <row r="1011" spans="1:20">
      <c r="A1011" t="s">
        <v>113</v>
      </c>
      <c r="C1011" t="s">
        <v>238</v>
      </c>
      <c r="D1011" t="s">
        <v>121</v>
      </c>
      <c r="F1011" s="12" t="s">
        <v>1897</v>
      </c>
      <c r="G1011" s="12" t="s">
        <v>21</v>
      </c>
      <c r="H1011" s="12" t="s">
        <v>22</v>
      </c>
      <c r="I1011" s="12" t="s">
        <v>252</v>
      </c>
      <c r="J1011" s="12" t="s">
        <v>1898</v>
      </c>
      <c r="K1011" s="13" t="s">
        <v>1865</v>
      </c>
      <c r="L1011" t="s">
        <v>117</v>
      </c>
      <c r="M1011">
        <v>2</v>
      </c>
      <c r="N1011" t="s">
        <v>118</v>
      </c>
      <c r="O1011" t="s">
        <v>119</v>
      </c>
      <c r="Q1011" t="s">
        <v>1899</v>
      </c>
      <c r="R1011" s="14">
        <v>22</v>
      </c>
      <c r="S1011" s="14">
        <v>8</v>
      </c>
      <c r="T1011" s="14">
        <v>0</v>
      </c>
    </row>
    <row r="1012" spans="1:20">
      <c r="A1012" t="s">
        <v>113</v>
      </c>
      <c r="C1012" t="s">
        <v>238</v>
      </c>
      <c r="D1012" t="s">
        <v>121</v>
      </c>
      <c r="F1012" s="12" t="s">
        <v>1900</v>
      </c>
      <c r="G1012" s="12" t="s">
        <v>21</v>
      </c>
      <c r="H1012" s="12" t="s">
        <v>22</v>
      </c>
      <c r="I1012" s="12" t="s">
        <v>33</v>
      </c>
      <c r="J1012" s="12" t="s">
        <v>1901</v>
      </c>
      <c r="K1012" s="13" t="s">
        <v>1865</v>
      </c>
      <c r="L1012" t="s">
        <v>117</v>
      </c>
      <c r="M1012">
        <v>2</v>
      </c>
      <c r="N1012" t="s">
        <v>118</v>
      </c>
      <c r="O1012" t="s">
        <v>119</v>
      </c>
      <c r="Q1012" t="s">
        <v>1902</v>
      </c>
      <c r="R1012" s="14">
        <v>7</v>
      </c>
      <c r="S1012" s="14">
        <v>9</v>
      </c>
      <c r="T1012" s="14">
        <v>0.2</v>
      </c>
    </row>
    <row r="1013" spans="1:20">
      <c r="A1013" t="s">
        <v>113</v>
      </c>
      <c r="C1013" t="s">
        <v>238</v>
      </c>
      <c r="D1013" t="s">
        <v>121</v>
      </c>
      <c r="F1013" s="12" t="s">
        <v>1903</v>
      </c>
      <c r="G1013" s="12" t="s">
        <v>21</v>
      </c>
      <c r="H1013" s="12" t="s">
        <v>22</v>
      </c>
      <c r="I1013" s="12" t="s">
        <v>33</v>
      </c>
      <c r="J1013" s="12" t="s">
        <v>1904</v>
      </c>
      <c r="K1013" s="13" t="s">
        <v>1865</v>
      </c>
      <c r="L1013" t="s">
        <v>117</v>
      </c>
      <c r="M1013">
        <v>2</v>
      </c>
      <c r="N1013" t="s">
        <v>118</v>
      </c>
      <c r="O1013" t="s">
        <v>119</v>
      </c>
      <c r="Q1013" t="s">
        <v>1905</v>
      </c>
      <c r="R1013" s="14">
        <v>16</v>
      </c>
      <c r="S1013" s="14">
        <v>6</v>
      </c>
      <c r="T1013" s="14">
        <v>0.5</v>
      </c>
    </row>
    <row r="1014" spans="1:20">
      <c r="A1014" t="s">
        <v>113</v>
      </c>
      <c r="C1014" t="s">
        <v>238</v>
      </c>
      <c r="D1014" t="s">
        <v>121</v>
      </c>
      <c r="F1014" s="12" t="s">
        <v>249</v>
      </c>
      <c r="G1014" s="12" t="s">
        <v>21</v>
      </c>
      <c r="H1014" s="12" t="s">
        <v>22</v>
      </c>
      <c r="I1014" s="12" t="s">
        <v>106</v>
      </c>
      <c r="J1014" s="12" t="s">
        <v>244</v>
      </c>
      <c r="K1014" s="13" t="s">
        <v>1966</v>
      </c>
      <c r="L1014" t="s">
        <v>117</v>
      </c>
      <c r="M1014">
        <v>2</v>
      </c>
      <c r="N1014" t="s">
        <v>118</v>
      </c>
      <c r="O1014" t="s">
        <v>119</v>
      </c>
      <c r="Q1014" t="s">
        <v>1968</v>
      </c>
      <c r="R1014" s="14">
        <v>21.15</v>
      </c>
      <c r="S1014" s="14">
        <v>11.98</v>
      </c>
      <c r="T1014" s="14">
        <v>0.66</v>
      </c>
    </row>
    <row r="1015" spans="1:20">
      <c r="A1015" t="s">
        <v>113</v>
      </c>
      <c r="C1015" t="s">
        <v>238</v>
      </c>
      <c r="D1015" t="s">
        <v>121</v>
      </c>
      <c r="F1015" s="12" t="s">
        <v>1895</v>
      </c>
      <c r="G1015" s="12" t="s">
        <v>21</v>
      </c>
      <c r="H1015" s="12" t="s">
        <v>22</v>
      </c>
      <c r="I1015" s="12" t="s">
        <v>33</v>
      </c>
      <c r="J1015" s="12" t="s">
        <v>1880</v>
      </c>
      <c r="K1015" s="13" t="s">
        <v>1966</v>
      </c>
      <c r="L1015" t="s">
        <v>117</v>
      </c>
      <c r="M1015">
        <v>2</v>
      </c>
      <c r="N1015" t="s">
        <v>118</v>
      </c>
      <c r="O1015" t="s">
        <v>119</v>
      </c>
      <c r="Q1015" t="s">
        <v>1896</v>
      </c>
      <c r="R1015" s="14">
        <v>13.35</v>
      </c>
      <c r="S1015" s="14">
        <v>7.54</v>
      </c>
      <c r="T1015" s="14">
        <v>1.47</v>
      </c>
    </row>
    <row r="1016" spans="1:20">
      <c r="A1016" t="s">
        <v>113</v>
      </c>
      <c r="C1016" t="s">
        <v>238</v>
      </c>
      <c r="D1016" t="s">
        <v>121</v>
      </c>
      <c r="F1016" s="12" t="s">
        <v>1986</v>
      </c>
      <c r="G1016" s="12" t="s">
        <v>21</v>
      </c>
      <c r="H1016" s="12" t="s">
        <v>22</v>
      </c>
      <c r="I1016" s="12" t="s">
        <v>1481</v>
      </c>
      <c r="J1016" s="12" t="s">
        <v>1485</v>
      </c>
      <c r="K1016" s="13" t="s">
        <v>1987</v>
      </c>
      <c r="L1016" t="s">
        <v>117</v>
      </c>
      <c r="M1016">
        <v>2</v>
      </c>
      <c r="N1016" t="s">
        <v>118</v>
      </c>
      <c r="O1016" t="s">
        <v>119</v>
      </c>
      <c r="Q1016" t="s">
        <v>1988</v>
      </c>
      <c r="R1016" s="14">
        <v>4.25</v>
      </c>
      <c r="S1016" s="14">
        <v>1.65</v>
      </c>
      <c r="T1016" s="14">
        <v>22.200000000000003</v>
      </c>
    </row>
    <row r="1017" spans="1:20">
      <c r="A1017" t="s">
        <v>113</v>
      </c>
      <c r="C1017" t="s">
        <v>238</v>
      </c>
      <c r="D1017" t="s">
        <v>121</v>
      </c>
      <c r="F1017" s="12" t="s">
        <v>1989</v>
      </c>
      <c r="G1017" s="12" t="s">
        <v>21</v>
      </c>
      <c r="H1017" s="12" t="s">
        <v>22</v>
      </c>
      <c r="I1017" s="12" t="s">
        <v>1493</v>
      </c>
      <c r="J1017" s="12" t="s">
        <v>1990</v>
      </c>
      <c r="K1017" s="13" t="s">
        <v>1987</v>
      </c>
      <c r="L1017" t="s">
        <v>117</v>
      </c>
      <c r="M1017">
        <v>2</v>
      </c>
      <c r="N1017" t="s">
        <v>118</v>
      </c>
      <c r="O1017" t="s">
        <v>119</v>
      </c>
      <c r="Q1017" t="s">
        <v>1991</v>
      </c>
      <c r="R1017" s="14">
        <v>20.149999999999999</v>
      </c>
      <c r="S1017" s="14">
        <v>6.75</v>
      </c>
      <c r="T1017" s="14">
        <v>2.2999999999999998</v>
      </c>
    </row>
    <row r="1018" spans="1:20">
      <c r="A1018" t="s">
        <v>113</v>
      </c>
      <c r="C1018" t="s">
        <v>238</v>
      </c>
      <c r="D1018" t="s">
        <v>121</v>
      </c>
      <c r="F1018" s="12" t="s">
        <v>1992</v>
      </c>
      <c r="G1018" s="12" t="s">
        <v>21</v>
      </c>
      <c r="H1018" s="12" t="s">
        <v>22</v>
      </c>
      <c r="I1018" s="12" t="s">
        <v>1885</v>
      </c>
      <c r="J1018" s="12" t="s">
        <v>1886</v>
      </c>
      <c r="K1018" s="13" t="s">
        <v>1987</v>
      </c>
      <c r="L1018" t="s">
        <v>117</v>
      </c>
      <c r="M1018">
        <v>2</v>
      </c>
      <c r="N1018" t="s">
        <v>118</v>
      </c>
      <c r="O1018" t="s">
        <v>119</v>
      </c>
      <c r="Q1018" t="s">
        <v>1993</v>
      </c>
      <c r="R1018" s="14">
        <v>10.899999999999999</v>
      </c>
      <c r="S1018" s="14">
        <v>11.85</v>
      </c>
      <c r="T1018" s="14">
        <v>3.1</v>
      </c>
    </row>
    <row r="1019" spans="1:20">
      <c r="A1019" t="s">
        <v>113</v>
      </c>
      <c r="C1019" t="s">
        <v>238</v>
      </c>
      <c r="D1019" t="s">
        <v>121</v>
      </c>
      <c r="F1019" s="12" t="s">
        <v>1994</v>
      </c>
      <c r="G1019" s="12" t="s">
        <v>21</v>
      </c>
      <c r="H1019" s="12" t="s">
        <v>22</v>
      </c>
      <c r="I1019" s="12" t="s">
        <v>1885</v>
      </c>
      <c r="J1019" s="12" t="s">
        <v>1886</v>
      </c>
      <c r="K1019" s="13" t="s">
        <v>1987</v>
      </c>
      <c r="L1019" t="s">
        <v>117</v>
      </c>
      <c r="M1019">
        <v>2</v>
      </c>
      <c r="N1019" t="s">
        <v>118</v>
      </c>
      <c r="O1019" t="s">
        <v>119</v>
      </c>
      <c r="Q1019" t="s">
        <v>1995</v>
      </c>
      <c r="R1019" s="14">
        <v>11.100000000000001</v>
      </c>
      <c r="S1019" s="14">
        <v>10.85</v>
      </c>
      <c r="T1019" s="14">
        <v>5.25</v>
      </c>
    </row>
    <row r="1020" spans="1:20">
      <c r="A1020" t="s">
        <v>113</v>
      </c>
      <c r="C1020" t="s">
        <v>238</v>
      </c>
      <c r="D1020" t="s">
        <v>121</v>
      </c>
      <c r="F1020" s="12" t="s">
        <v>1996</v>
      </c>
      <c r="G1020" s="12" t="s">
        <v>21</v>
      </c>
      <c r="H1020" s="12" t="s">
        <v>22</v>
      </c>
      <c r="I1020" s="12" t="s">
        <v>1885</v>
      </c>
      <c r="J1020" s="12" t="s">
        <v>1886</v>
      </c>
      <c r="K1020" s="13" t="s">
        <v>1987</v>
      </c>
      <c r="L1020" t="s">
        <v>117</v>
      </c>
      <c r="M1020">
        <v>2</v>
      </c>
      <c r="N1020" t="s">
        <v>118</v>
      </c>
      <c r="O1020" t="s">
        <v>119</v>
      </c>
      <c r="Q1020" t="s">
        <v>1997</v>
      </c>
      <c r="R1020" s="14">
        <v>4.9000000000000004</v>
      </c>
      <c r="S1020" s="14">
        <v>7.4</v>
      </c>
      <c r="T1020" s="14">
        <v>3.25</v>
      </c>
    </row>
    <row r="1021" spans="1:20">
      <c r="A1021" t="s">
        <v>113</v>
      </c>
      <c r="C1021" t="s">
        <v>238</v>
      </c>
      <c r="D1021" t="s">
        <v>121</v>
      </c>
      <c r="F1021" s="12" t="s">
        <v>1996</v>
      </c>
      <c r="G1021" s="12" t="s">
        <v>21</v>
      </c>
      <c r="H1021" s="12" t="s">
        <v>22</v>
      </c>
      <c r="I1021" s="12" t="s">
        <v>1885</v>
      </c>
      <c r="J1021" s="12" t="s">
        <v>1886</v>
      </c>
      <c r="K1021" s="13" t="s">
        <v>1987</v>
      </c>
      <c r="L1021" t="s">
        <v>117</v>
      </c>
      <c r="M1021">
        <v>2</v>
      </c>
      <c r="N1021" t="s">
        <v>118</v>
      </c>
      <c r="O1021" t="s">
        <v>119</v>
      </c>
      <c r="Q1021" t="s">
        <v>1997</v>
      </c>
      <c r="R1021" s="14">
        <v>10.4</v>
      </c>
      <c r="S1021" s="14">
        <v>8.6999999999999993</v>
      </c>
      <c r="T1021" s="14">
        <v>3.65</v>
      </c>
    </row>
    <row r="1022" spans="1:20">
      <c r="A1022" t="s">
        <v>113</v>
      </c>
      <c r="C1022" t="s">
        <v>238</v>
      </c>
      <c r="D1022" t="s">
        <v>121</v>
      </c>
      <c r="F1022" s="12" t="s">
        <v>1998</v>
      </c>
      <c r="G1022" s="12" t="s">
        <v>21</v>
      </c>
      <c r="H1022" s="12" t="s">
        <v>22</v>
      </c>
      <c r="I1022" s="12" t="s">
        <v>33</v>
      </c>
      <c r="J1022" s="12" t="s">
        <v>1999</v>
      </c>
      <c r="K1022" s="13" t="s">
        <v>1987</v>
      </c>
      <c r="L1022" t="s">
        <v>117</v>
      </c>
      <c r="M1022">
        <v>2</v>
      </c>
      <c r="N1022" t="s">
        <v>118</v>
      </c>
      <c r="O1022" t="s">
        <v>119</v>
      </c>
      <c r="Q1022" t="s">
        <v>2000</v>
      </c>
      <c r="R1022" s="14">
        <v>10.95</v>
      </c>
      <c r="S1022" s="14">
        <v>6.55</v>
      </c>
      <c r="T1022" s="14">
        <v>2.0499999999999998</v>
      </c>
    </row>
    <row r="1023" spans="1:20">
      <c r="A1023" t="s">
        <v>113</v>
      </c>
      <c r="C1023" t="s">
        <v>238</v>
      </c>
      <c r="D1023" t="s">
        <v>121</v>
      </c>
      <c r="F1023" s="12" t="s">
        <v>2001</v>
      </c>
      <c r="G1023" s="12" t="s">
        <v>21</v>
      </c>
      <c r="H1023" s="12" t="s">
        <v>22</v>
      </c>
      <c r="I1023" s="12" t="s">
        <v>33</v>
      </c>
      <c r="J1023" s="12" t="s">
        <v>1871</v>
      </c>
      <c r="K1023" s="13" t="s">
        <v>1987</v>
      </c>
      <c r="L1023" t="s">
        <v>117</v>
      </c>
      <c r="M1023">
        <v>2</v>
      </c>
      <c r="N1023" t="s">
        <v>118</v>
      </c>
      <c r="O1023" t="s">
        <v>119</v>
      </c>
      <c r="Q1023" t="s">
        <v>2002</v>
      </c>
      <c r="R1023" s="14">
        <v>6.75</v>
      </c>
      <c r="S1023" s="14">
        <v>8.25</v>
      </c>
      <c r="T1023" s="14">
        <v>1.4</v>
      </c>
    </row>
    <row r="1024" spans="1:20">
      <c r="A1024" t="s">
        <v>113</v>
      </c>
      <c r="C1024" t="s">
        <v>238</v>
      </c>
      <c r="D1024" t="s">
        <v>121</v>
      </c>
      <c r="F1024" s="12" t="s">
        <v>2024</v>
      </c>
      <c r="G1024" s="12" t="s">
        <v>21</v>
      </c>
      <c r="H1024" s="12" t="s">
        <v>22</v>
      </c>
      <c r="I1024" s="12" t="s">
        <v>33</v>
      </c>
      <c r="J1024" s="12" t="s">
        <v>2025</v>
      </c>
      <c r="K1024" s="13" t="s">
        <v>2026</v>
      </c>
      <c r="L1024" t="s">
        <v>117</v>
      </c>
      <c r="M1024">
        <v>2</v>
      </c>
      <c r="N1024" t="s">
        <v>118</v>
      </c>
      <c r="O1024" t="s">
        <v>119</v>
      </c>
      <c r="Q1024" t="s">
        <v>2027</v>
      </c>
      <c r="R1024" s="14">
        <v>10.7</v>
      </c>
      <c r="S1024" s="14">
        <v>16.5</v>
      </c>
      <c r="T1024" s="14">
        <v>1.1000000000000001</v>
      </c>
    </row>
    <row r="1025" spans="1:20">
      <c r="A1025" t="s">
        <v>113</v>
      </c>
      <c r="C1025" t="s">
        <v>238</v>
      </c>
      <c r="D1025" t="s">
        <v>121</v>
      </c>
      <c r="F1025" s="12" t="s">
        <v>2028</v>
      </c>
      <c r="G1025" s="12" t="s">
        <v>21</v>
      </c>
      <c r="H1025" s="12" t="s">
        <v>22</v>
      </c>
      <c r="I1025" s="12" t="s">
        <v>2029</v>
      </c>
      <c r="J1025" s="12" t="s">
        <v>2030</v>
      </c>
      <c r="K1025" s="13" t="s">
        <v>2026</v>
      </c>
      <c r="L1025" t="s">
        <v>117</v>
      </c>
      <c r="M1025">
        <v>2</v>
      </c>
      <c r="N1025" t="s">
        <v>118</v>
      </c>
      <c r="O1025" t="s">
        <v>119</v>
      </c>
      <c r="Q1025" t="s">
        <v>2031</v>
      </c>
      <c r="R1025" s="14">
        <v>9.4</v>
      </c>
      <c r="S1025" s="14">
        <v>10.199999999999999</v>
      </c>
      <c r="T1025" s="14">
        <v>1.3</v>
      </c>
    </row>
    <row r="1026" spans="1:20">
      <c r="A1026" t="s">
        <v>113</v>
      </c>
      <c r="C1026" t="s">
        <v>238</v>
      </c>
      <c r="D1026" t="s">
        <v>121</v>
      </c>
      <c r="F1026" s="12" t="s">
        <v>2032</v>
      </c>
      <c r="G1026" s="12" t="s">
        <v>21</v>
      </c>
      <c r="H1026" s="12" t="s">
        <v>22</v>
      </c>
      <c r="I1026" s="12" t="s">
        <v>2029</v>
      </c>
      <c r="J1026" s="12" t="s">
        <v>2030</v>
      </c>
      <c r="K1026" s="13" t="s">
        <v>2026</v>
      </c>
      <c r="L1026" t="s">
        <v>117</v>
      </c>
      <c r="M1026">
        <v>2</v>
      </c>
      <c r="N1026" t="s">
        <v>118</v>
      </c>
      <c r="O1026" t="s">
        <v>119</v>
      </c>
      <c r="Q1026" t="s">
        <v>2033</v>
      </c>
      <c r="R1026" s="14">
        <v>11</v>
      </c>
      <c r="S1026" s="14">
        <v>8.5</v>
      </c>
      <c r="T1026" s="14">
        <v>2.2999999999999998</v>
      </c>
    </row>
    <row r="1027" spans="1:20">
      <c r="A1027" t="s">
        <v>113</v>
      </c>
      <c r="C1027" t="s">
        <v>238</v>
      </c>
      <c r="D1027" t="s">
        <v>121</v>
      </c>
      <c r="F1027" s="12" t="s">
        <v>2034</v>
      </c>
      <c r="G1027" s="12" t="s">
        <v>21</v>
      </c>
      <c r="H1027" s="12" t="s">
        <v>22</v>
      </c>
      <c r="I1027" s="12" t="s">
        <v>2029</v>
      </c>
      <c r="J1027" s="12" t="s">
        <v>2030</v>
      </c>
      <c r="K1027" s="13" t="s">
        <v>2026</v>
      </c>
      <c r="L1027" t="s">
        <v>117</v>
      </c>
      <c r="M1027">
        <v>2</v>
      </c>
      <c r="N1027" t="s">
        <v>118</v>
      </c>
      <c r="O1027" t="s">
        <v>119</v>
      </c>
      <c r="Q1027" t="s">
        <v>2035</v>
      </c>
      <c r="R1027" s="14">
        <v>8.8000000000000007</v>
      </c>
      <c r="S1027" s="14">
        <v>8.6</v>
      </c>
      <c r="T1027" s="14">
        <v>1.6</v>
      </c>
    </row>
    <row r="1028" spans="1:20">
      <c r="A1028" t="s">
        <v>113</v>
      </c>
      <c r="C1028" t="s">
        <v>238</v>
      </c>
      <c r="D1028" t="s">
        <v>121</v>
      </c>
      <c r="F1028" s="12" t="s">
        <v>2034</v>
      </c>
      <c r="G1028" s="12" t="s">
        <v>21</v>
      </c>
      <c r="H1028" s="12" t="s">
        <v>22</v>
      </c>
      <c r="I1028" s="12" t="s">
        <v>2029</v>
      </c>
      <c r="J1028" s="12" t="s">
        <v>2030</v>
      </c>
      <c r="K1028" s="13" t="s">
        <v>2026</v>
      </c>
      <c r="L1028" t="s">
        <v>117</v>
      </c>
      <c r="M1028">
        <v>2</v>
      </c>
      <c r="N1028" t="s">
        <v>118</v>
      </c>
      <c r="O1028" t="s">
        <v>119</v>
      </c>
      <c r="Q1028" t="s">
        <v>2035</v>
      </c>
      <c r="R1028" s="14">
        <v>20.5</v>
      </c>
      <c r="S1028" s="14">
        <v>9.8000000000000007</v>
      </c>
      <c r="T1028" s="14">
        <v>1.3</v>
      </c>
    </row>
    <row r="1029" spans="1:20">
      <c r="A1029" t="s">
        <v>113</v>
      </c>
      <c r="C1029" t="s">
        <v>238</v>
      </c>
      <c r="D1029" t="s">
        <v>121</v>
      </c>
      <c r="F1029" s="12" t="s">
        <v>2036</v>
      </c>
      <c r="G1029" s="12" t="s">
        <v>21</v>
      </c>
      <c r="H1029" s="12" t="s">
        <v>22</v>
      </c>
      <c r="I1029" s="12" t="s">
        <v>2029</v>
      </c>
      <c r="J1029" s="12" t="s">
        <v>2030</v>
      </c>
      <c r="K1029" s="13" t="s">
        <v>2026</v>
      </c>
      <c r="L1029" t="s">
        <v>117</v>
      </c>
      <c r="M1029">
        <v>2</v>
      </c>
      <c r="N1029" t="s">
        <v>118</v>
      </c>
      <c r="O1029" t="s">
        <v>119</v>
      </c>
      <c r="Q1029" t="s">
        <v>2037</v>
      </c>
      <c r="R1029" s="14">
        <v>5.5</v>
      </c>
      <c r="S1029" s="14">
        <v>6.7</v>
      </c>
      <c r="T1029" s="14">
        <v>1</v>
      </c>
    </row>
    <row r="1030" spans="1:20">
      <c r="A1030" t="s">
        <v>113</v>
      </c>
      <c r="C1030" t="s">
        <v>238</v>
      </c>
      <c r="D1030" t="s">
        <v>121</v>
      </c>
      <c r="F1030" s="12" t="s">
        <v>2038</v>
      </c>
      <c r="G1030" s="12" t="s">
        <v>21</v>
      </c>
      <c r="H1030" s="12" t="s">
        <v>22</v>
      </c>
      <c r="I1030" s="12" t="s">
        <v>2029</v>
      </c>
      <c r="J1030" s="12" t="s">
        <v>2030</v>
      </c>
      <c r="K1030" s="13" t="s">
        <v>2026</v>
      </c>
      <c r="L1030" t="s">
        <v>117</v>
      </c>
      <c r="M1030">
        <v>2</v>
      </c>
      <c r="N1030" t="s">
        <v>118</v>
      </c>
      <c r="O1030" t="s">
        <v>119</v>
      </c>
      <c r="Q1030" t="s">
        <v>2039</v>
      </c>
      <c r="R1030" s="14">
        <v>8.3000000000000007</v>
      </c>
      <c r="S1030" s="14">
        <v>7</v>
      </c>
      <c r="T1030" s="14">
        <v>1.3</v>
      </c>
    </row>
    <row r="1031" spans="1:20">
      <c r="A1031" t="s">
        <v>113</v>
      </c>
      <c r="C1031" t="s">
        <v>238</v>
      </c>
      <c r="D1031" t="s">
        <v>121</v>
      </c>
      <c r="F1031" s="12" t="s">
        <v>2040</v>
      </c>
      <c r="G1031" s="12" t="s">
        <v>21</v>
      </c>
      <c r="H1031" s="12" t="s">
        <v>22</v>
      </c>
      <c r="I1031" s="12" t="s">
        <v>2029</v>
      </c>
      <c r="J1031" s="12" t="s">
        <v>2030</v>
      </c>
      <c r="K1031" s="13" t="s">
        <v>2026</v>
      </c>
      <c r="L1031" t="s">
        <v>117</v>
      </c>
      <c r="M1031">
        <v>2</v>
      </c>
      <c r="N1031" t="s">
        <v>118</v>
      </c>
      <c r="O1031" t="s">
        <v>119</v>
      </c>
      <c r="Q1031" t="s">
        <v>2041</v>
      </c>
      <c r="R1031" s="14">
        <v>12.2</v>
      </c>
      <c r="S1031" s="14">
        <v>7.9</v>
      </c>
      <c r="T1031" s="14">
        <v>1.7</v>
      </c>
    </row>
    <row r="1032" spans="1:20">
      <c r="A1032" t="s">
        <v>113</v>
      </c>
      <c r="C1032" t="s">
        <v>238</v>
      </c>
      <c r="D1032" t="s">
        <v>121</v>
      </c>
      <c r="F1032" s="12" t="s">
        <v>2040</v>
      </c>
      <c r="G1032" s="12" t="s">
        <v>21</v>
      </c>
      <c r="H1032" s="12" t="s">
        <v>22</v>
      </c>
      <c r="I1032" s="12" t="s">
        <v>2029</v>
      </c>
      <c r="J1032" s="12" t="s">
        <v>2030</v>
      </c>
      <c r="K1032" s="13" t="s">
        <v>2026</v>
      </c>
      <c r="L1032" t="s">
        <v>117</v>
      </c>
      <c r="M1032">
        <v>2</v>
      </c>
      <c r="N1032" t="s">
        <v>118</v>
      </c>
      <c r="O1032" t="s">
        <v>119</v>
      </c>
      <c r="Q1032" t="s">
        <v>2041</v>
      </c>
      <c r="R1032" s="14">
        <v>18.899999999999999</v>
      </c>
      <c r="S1032" s="14">
        <v>9.6</v>
      </c>
      <c r="T1032" s="14">
        <v>1.2</v>
      </c>
    </row>
    <row r="1033" spans="1:20">
      <c r="A1033" t="s">
        <v>113</v>
      </c>
      <c r="C1033" t="s">
        <v>238</v>
      </c>
      <c r="D1033" t="s">
        <v>121</v>
      </c>
      <c r="F1033" s="12" t="s">
        <v>249</v>
      </c>
      <c r="G1033" s="12" t="s">
        <v>21</v>
      </c>
      <c r="H1033" s="12" t="s">
        <v>22</v>
      </c>
      <c r="I1033" s="12" t="s">
        <v>106</v>
      </c>
      <c r="J1033" s="12" t="s">
        <v>244</v>
      </c>
      <c r="K1033" s="13" t="s">
        <v>2174</v>
      </c>
      <c r="L1033" t="s">
        <v>117</v>
      </c>
      <c r="M1033">
        <v>2</v>
      </c>
      <c r="N1033" t="s">
        <v>118</v>
      </c>
      <c r="O1033" t="s">
        <v>119</v>
      </c>
      <c r="Q1033" t="s">
        <v>1968</v>
      </c>
      <c r="R1033" s="14">
        <v>22.3</v>
      </c>
      <c r="S1033" s="14">
        <v>14.5</v>
      </c>
      <c r="T1033" s="14">
        <v>0.9</v>
      </c>
    </row>
    <row r="1034" spans="1:20">
      <c r="A1034" t="s">
        <v>113</v>
      </c>
      <c r="C1034" t="s">
        <v>238</v>
      </c>
      <c r="D1034" t="s">
        <v>121</v>
      </c>
      <c r="F1034" s="12" t="s">
        <v>251</v>
      </c>
      <c r="G1034" s="12" t="s">
        <v>21</v>
      </c>
      <c r="H1034" s="12" t="s">
        <v>22</v>
      </c>
      <c r="I1034" s="12" t="s">
        <v>252</v>
      </c>
      <c r="J1034" s="12" t="s">
        <v>253</v>
      </c>
      <c r="K1034" s="13" t="s">
        <v>2174</v>
      </c>
      <c r="L1034" t="s">
        <v>117</v>
      </c>
      <c r="M1034">
        <v>2</v>
      </c>
      <c r="N1034" t="s">
        <v>118</v>
      </c>
      <c r="O1034" t="s">
        <v>119</v>
      </c>
      <c r="Q1034" t="s">
        <v>2178</v>
      </c>
      <c r="R1034" s="14">
        <v>11.9</v>
      </c>
      <c r="S1034" s="14">
        <v>11</v>
      </c>
      <c r="T1034" s="14">
        <v>0.3</v>
      </c>
    </row>
    <row r="1035" spans="1:20">
      <c r="A1035" t="s">
        <v>113</v>
      </c>
      <c r="C1035" t="s">
        <v>238</v>
      </c>
      <c r="D1035" t="s">
        <v>121</v>
      </c>
      <c r="F1035" s="12" t="s">
        <v>2179</v>
      </c>
      <c r="G1035" s="12" t="s">
        <v>21</v>
      </c>
      <c r="H1035" s="12" t="s">
        <v>22</v>
      </c>
      <c r="I1035" s="12" t="s">
        <v>252</v>
      </c>
      <c r="J1035" s="12" t="s">
        <v>253</v>
      </c>
      <c r="K1035" s="13" t="s">
        <v>2174</v>
      </c>
      <c r="L1035" t="s">
        <v>117</v>
      </c>
      <c r="M1035">
        <v>2</v>
      </c>
      <c r="N1035" t="s">
        <v>118</v>
      </c>
      <c r="O1035" t="s">
        <v>119</v>
      </c>
      <c r="Q1035" t="s">
        <v>279</v>
      </c>
      <c r="R1035" s="14">
        <v>8.6999999999999993</v>
      </c>
      <c r="S1035" s="14">
        <v>8.1</v>
      </c>
      <c r="T1035" s="14">
        <v>0.3</v>
      </c>
    </row>
    <row r="1036" spans="1:20">
      <c r="A1036" t="s">
        <v>113</v>
      </c>
      <c r="C1036" t="s">
        <v>238</v>
      </c>
      <c r="D1036" t="s">
        <v>121</v>
      </c>
      <c r="F1036" s="12" t="s">
        <v>2179</v>
      </c>
      <c r="G1036" s="12" t="s">
        <v>21</v>
      </c>
      <c r="H1036" s="12" t="s">
        <v>22</v>
      </c>
      <c r="I1036" s="12" t="s">
        <v>252</v>
      </c>
      <c r="J1036" s="12" t="s">
        <v>253</v>
      </c>
      <c r="K1036" s="13" t="s">
        <v>2174</v>
      </c>
      <c r="L1036" t="s">
        <v>117</v>
      </c>
      <c r="M1036">
        <v>2</v>
      </c>
      <c r="N1036" t="s">
        <v>118</v>
      </c>
      <c r="O1036" t="s">
        <v>119</v>
      </c>
      <c r="Q1036" t="s">
        <v>279</v>
      </c>
      <c r="R1036" s="14">
        <v>4.8</v>
      </c>
      <c r="S1036" s="14">
        <v>3.7</v>
      </c>
      <c r="T1036" s="14">
        <v>0.9</v>
      </c>
    </row>
    <row r="1037" spans="1:20">
      <c r="A1037" t="s">
        <v>113</v>
      </c>
      <c r="C1037" t="s">
        <v>238</v>
      </c>
      <c r="D1037" t="s">
        <v>121</v>
      </c>
      <c r="F1037" s="12" t="s">
        <v>2186</v>
      </c>
      <c r="G1037" s="12" t="s">
        <v>21</v>
      </c>
      <c r="H1037" s="12" t="s">
        <v>22</v>
      </c>
      <c r="I1037" s="12" t="s">
        <v>33</v>
      </c>
      <c r="J1037" s="12" t="s">
        <v>1880</v>
      </c>
      <c r="K1037" s="13" t="s">
        <v>2187</v>
      </c>
      <c r="L1037" t="s">
        <v>117</v>
      </c>
      <c r="M1037">
        <v>2</v>
      </c>
      <c r="N1037" t="s">
        <v>118</v>
      </c>
      <c r="O1037" t="s">
        <v>119</v>
      </c>
      <c r="Q1037" t="s">
        <v>2188</v>
      </c>
      <c r="R1037" s="14">
        <v>31.1</v>
      </c>
      <c r="S1037" s="14">
        <v>7.1</v>
      </c>
      <c r="T1037" s="14">
        <v>0.8</v>
      </c>
    </row>
    <row r="1038" spans="1:20">
      <c r="A1038" t="s">
        <v>113</v>
      </c>
      <c r="C1038" t="s">
        <v>238</v>
      </c>
      <c r="D1038" t="s">
        <v>121</v>
      </c>
      <c r="F1038" s="12" t="s">
        <v>2186</v>
      </c>
      <c r="G1038" s="12" t="s">
        <v>21</v>
      </c>
      <c r="H1038" s="12" t="s">
        <v>22</v>
      </c>
      <c r="I1038" s="12" t="s">
        <v>33</v>
      </c>
      <c r="J1038" s="12" t="s">
        <v>1880</v>
      </c>
      <c r="K1038" s="13" t="s">
        <v>2187</v>
      </c>
      <c r="L1038" t="s">
        <v>117</v>
      </c>
      <c r="M1038">
        <v>2</v>
      </c>
      <c r="N1038" t="s">
        <v>118</v>
      </c>
      <c r="O1038" t="s">
        <v>119</v>
      </c>
      <c r="Q1038" t="s">
        <v>2188</v>
      </c>
      <c r="R1038" s="14">
        <v>31.4</v>
      </c>
      <c r="S1038" s="14">
        <v>7.5</v>
      </c>
      <c r="T1038" s="14">
        <v>0.8</v>
      </c>
    </row>
    <row r="1039" spans="1:20">
      <c r="A1039" t="s">
        <v>113</v>
      </c>
      <c r="C1039" t="s">
        <v>238</v>
      </c>
      <c r="D1039" t="s">
        <v>121</v>
      </c>
      <c r="F1039" s="12" t="s">
        <v>2186</v>
      </c>
      <c r="G1039" s="12" t="s">
        <v>21</v>
      </c>
      <c r="H1039" s="12" t="s">
        <v>22</v>
      </c>
      <c r="I1039" s="12" t="s">
        <v>33</v>
      </c>
      <c r="J1039" s="12" t="s">
        <v>1880</v>
      </c>
      <c r="K1039" s="13" t="s">
        <v>2187</v>
      </c>
      <c r="L1039" t="s">
        <v>117</v>
      </c>
      <c r="M1039">
        <v>2</v>
      </c>
      <c r="N1039" t="s">
        <v>118</v>
      </c>
      <c r="O1039" t="s">
        <v>119</v>
      </c>
      <c r="Q1039" t="s">
        <v>2188</v>
      </c>
      <c r="R1039" s="14">
        <v>31.3</v>
      </c>
      <c r="S1039" s="14">
        <v>7.5</v>
      </c>
      <c r="T1039" s="14">
        <v>0.8</v>
      </c>
    </row>
    <row r="1040" spans="1:20">
      <c r="A1040" t="s">
        <v>113</v>
      </c>
      <c r="C1040" t="s">
        <v>238</v>
      </c>
      <c r="D1040" t="s">
        <v>121</v>
      </c>
      <c r="F1040" s="12" t="s">
        <v>2186</v>
      </c>
      <c r="G1040" s="12" t="s">
        <v>21</v>
      </c>
      <c r="H1040" s="12" t="s">
        <v>22</v>
      </c>
      <c r="I1040" s="12" t="s">
        <v>33</v>
      </c>
      <c r="J1040" s="12" t="s">
        <v>1880</v>
      </c>
      <c r="K1040" s="13" t="s">
        <v>2187</v>
      </c>
      <c r="L1040" t="s">
        <v>117</v>
      </c>
      <c r="M1040">
        <v>2</v>
      </c>
      <c r="N1040" t="s">
        <v>118</v>
      </c>
      <c r="O1040" t="s">
        <v>119</v>
      </c>
      <c r="Q1040" t="s">
        <v>2188</v>
      </c>
      <c r="R1040" s="14">
        <v>31.2</v>
      </c>
      <c r="S1040" s="14">
        <v>8.1999999999999993</v>
      </c>
      <c r="T1040" s="14">
        <v>0.8</v>
      </c>
    </row>
    <row r="1041" spans="1:20">
      <c r="A1041" t="s">
        <v>113</v>
      </c>
      <c r="C1041" t="s">
        <v>238</v>
      </c>
      <c r="D1041" t="s">
        <v>121</v>
      </c>
      <c r="F1041" s="12" t="s">
        <v>2186</v>
      </c>
      <c r="G1041" s="12" t="s">
        <v>21</v>
      </c>
      <c r="H1041" s="12" t="s">
        <v>22</v>
      </c>
      <c r="I1041" s="12" t="s">
        <v>33</v>
      </c>
      <c r="J1041" s="12" t="s">
        <v>1880</v>
      </c>
      <c r="K1041" s="13" t="s">
        <v>2187</v>
      </c>
      <c r="L1041" t="s">
        <v>117</v>
      </c>
      <c r="M1041">
        <v>2</v>
      </c>
      <c r="N1041" t="s">
        <v>118</v>
      </c>
      <c r="O1041" t="s">
        <v>119</v>
      </c>
      <c r="Q1041" t="s">
        <v>2188</v>
      </c>
      <c r="R1041" s="14">
        <v>32.5</v>
      </c>
      <c r="S1041" s="14">
        <v>8.1999999999999993</v>
      </c>
      <c r="T1041" s="14">
        <v>0.9</v>
      </c>
    </row>
    <row r="1042" spans="1:20">
      <c r="A1042" t="s">
        <v>113</v>
      </c>
      <c r="C1042" t="s">
        <v>238</v>
      </c>
      <c r="D1042" t="s">
        <v>121</v>
      </c>
      <c r="F1042" s="12" t="s">
        <v>2186</v>
      </c>
      <c r="G1042" s="12" t="s">
        <v>21</v>
      </c>
      <c r="H1042" s="12" t="s">
        <v>22</v>
      </c>
      <c r="I1042" s="12" t="s">
        <v>33</v>
      </c>
      <c r="J1042" s="12" t="s">
        <v>1880</v>
      </c>
      <c r="K1042" s="13" t="s">
        <v>2187</v>
      </c>
      <c r="L1042" t="s">
        <v>117</v>
      </c>
      <c r="M1042">
        <v>2</v>
      </c>
      <c r="N1042" t="s">
        <v>118</v>
      </c>
      <c r="O1042" t="s">
        <v>119</v>
      </c>
      <c r="Q1042" t="s">
        <v>2188</v>
      </c>
      <c r="R1042" s="14">
        <v>32.4</v>
      </c>
      <c r="S1042" s="14">
        <v>7.8</v>
      </c>
      <c r="T1042" s="14">
        <v>0.9</v>
      </c>
    </row>
    <row r="1043" spans="1:20">
      <c r="A1043" t="s">
        <v>113</v>
      </c>
      <c r="C1043" t="s">
        <v>238</v>
      </c>
      <c r="D1043" t="s">
        <v>121</v>
      </c>
      <c r="F1043" s="12" t="s">
        <v>2196</v>
      </c>
      <c r="G1043" s="12" t="s">
        <v>21</v>
      </c>
      <c r="H1043" s="12" t="s">
        <v>22</v>
      </c>
      <c r="I1043" s="12" t="s">
        <v>33</v>
      </c>
      <c r="J1043" s="12" t="s">
        <v>2197</v>
      </c>
      <c r="K1043" s="13" t="s">
        <v>2194</v>
      </c>
      <c r="L1043" t="s">
        <v>117</v>
      </c>
      <c r="M1043">
        <v>2</v>
      </c>
      <c r="N1043" t="s">
        <v>118</v>
      </c>
      <c r="O1043" t="s">
        <v>119</v>
      </c>
      <c r="Q1043" t="s">
        <v>2198</v>
      </c>
      <c r="R1043" s="14">
        <v>5.87</v>
      </c>
      <c r="S1043" s="14">
        <v>3.73</v>
      </c>
      <c r="T1043" s="14">
        <v>0.39</v>
      </c>
    </row>
    <row r="1044" spans="1:20">
      <c r="A1044" t="s">
        <v>113</v>
      </c>
      <c r="C1044" t="s">
        <v>238</v>
      </c>
      <c r="D1044" t="s">
        <v>121</v>
      </c>
      <c r="F1044" s="12" t="s">
        <v>2199</v>
      </c>
      <c r="G1044" s="12" t="s">
        <v>21</v>
      </c>
      <c r="H1044" s="12" t="s">
        <v>22</v>
      </c>
      <c r="I1044" s="12" t="s">
        <v>106</v>
      </c>
      <c r="J1044" s="12" t="s">
        <v>2200</v>
      </c>
      <c r="K1044" s="13" t="s">
        <v>2194</v>
      </c>
      <c r="L1044" t="s">
        <v>117</v>
      </c>
      <c r="M1044">
        <v>2</v>
      </c>
      <c r="N1044" t="s">
        <v>118</v>
      </c>
      <c r="O1044" t="s">
        <v>119</v>
      </c>
      <c r="Q1044" t="s">
        <v>2201</v>
      </c>
      <c r="R1044" s="14">
        <v>7.49</v>
      </c>
      <c r="S1044" s="14">
        <v>6.36</v>
      </c>
      <c r="T1044" s="14">
        <v>0.7</v>
      </c>
    </row>
    <row r="1045" spans="1:20">
      <c r="A1045" t="s">
        <v>113</v>
      </c>
      <c r="C1045" t="s">
        <v>238</v>
      </c>
      <c r="D1045" t="s">
        <v>121</v>
      </c>
      <c r="F1045" s="12" t="s">
        <v>2202</v>
      </c>
      <c r="G1045" s="12" t="s">
        <v>21</v>
      </c>
      <c r="H1045" s="12" t="s">
        <v>22</v>
      </c>
      <c r="I1045" s="12" t="s">
        <v>106</v>
      </c>
      <c r="J1045" s="12" t="s">
        <v>2203</v>
      </c>
      <c r="K1045" s="13" t="s">
        <v>2194</v>
      </c>
      <c r="L1045" t="s">
        <v>117</v>
      </c>
      <c r="M1045">
        <v>2</v>
      </c>
      <c r="N1045" t="s">
        <v>118</v>
      </c>
      <c r="O1045" t="s">
        <v>119</v>
      </c>
      <c r="Q1045" t="s">
        <v>2204</v>
      </c>
      <c r="R1045" s="14">
        <v>10.08</v>
      </c>
      <c r="S1045" s="14">
        <v>6.76</v>
      </c>
      <c r="T1045" s="14">
        <v>0.74</v>
      </c>
    </row>
    <row r="1046" spans="1:20">
      <c r="A1046" t="s">
        <v>113</v>
      </c>
      <c r="C1046" t="s">
        <v>238</v>
      </c>
      <c r="D1046" t="s">
        <v>121</v>
      </c>
      <c r="F1046" s="12" t="s">
        <v>2205</v>
      </c>
      <c r="G1046" s="12" t="s">
        <v>21</v>
      </c>
      <c r="H1046" s="12" t="s">
        <v>22</v>
      </c>
      <c r="I1046" s="12" t="s">
        <v>106</v>
      </c>
      <c r="J1046" s="12" t="s">
        <v>2206</v>
      </c>
      <c r="K1046" s="13" t="s">
        <v>2194</v>
      </c>
      <c r="L1046" t="s">
        <v>117</v>
      </c>
      <c r="M1046">
        <v>2</v>
      </c>
      <c r="N1046" t="s">
        <v>118</v>
      </c>
      <c r="O1046" t="s">
        <v>119</v>
      </c>
      <c r="Q1046" t="s">
        <v>2207</v>
      </c>
      <c r="R1046" s="14">
        <v>9.98</v>
      </c>
      <c r="S1046" s="14">
        <v>5.13</v>
      </c>
      <c r="T1046" s="14">
        <v>0.57999999999999996</v>
      </c>
    </row>
    <row r="1047" spans="1:20">
      <c r="A1047" s="19" t="s">
        <v>113</v>
      </c>
      <c r="B1047" s="19"/>
      <c r="C1047" s="19" t="s">
        <v>238</v>
      </c>
      <c r="D1047" s="19" t="s">
        <v>121</v>
      </c>
      <c r="E1047" s="19"/>
      <c r="F1047" s="20" t="s">
        <v>2309</v>
      </c>
      <c r="G1047" s="20" t="s">
        <v>21</v>
      </c>
      <c r="H1047" s="20" t="s">
        <v>22</v>
      </c>
      <c r="I1047" s="20" t="s">
        <v>33</v>
      </c>
      <c r="J1047" s="20" t="s">
        <v>1880</v>
      </c>
      <c r="K1047" s="21" t="s">
        <v>2308</v>
      </c>
      <c r="L1047" s="19" t="s">
        <v>117</v>
      </c>
      <c r="M1047" s="19">
        <v>2</v>
      </c>
      <c r="N1047" s="19" t="s">
        <v>118</v>
      </c>
      <c r="O1047" s="19" t="s">
        <v>119</v>
      </c>
      <c r="P1047" s="19"/>
      <c r="Q1047" s="19" t="s">
        <v>2310</v>
      </c>
      <c r="R1047" s="82">
        <v>32.799999999999997</v>
      </c>
      <c r="S1047" s="82">
        <v>9.1999999999999993</v>
      </c>
      <c r="T1047" s="82">
        <v>0.8</v>
      </c>
    </row>
    <row r="1048" spans="1:20">
      <c r="A1048" s="19" t="s">
        <v>113</v>
      </c>
      <c r="B1048" s="19"/>
      <c r="C1048" s="19" t="s">
        <v>238</v>
      </c>
      <c r="D1048" s="19" t="s">
        <v>121</v>
      </c>
      <c r="E1048" s="19"/>
      <c r="F1048" s="20" t="s">
        <v>2186</v>
      </c>
      <c r="G1048" s="20" t="s">
        <v>21</v>
      </c>
      <c r="H1048" s="20" t="s">
        <v>22</v>
      </c>
      <c r="I1048" s="20" t="s">
        <v>33</v>
      </c>
      <c r="J1048" s="20" t="s">
        <v>1880</v>
      </c>
      <c r="K1048" s="21" t="s">
        <v>2308</v>
      </c>
      <c r="L1048" s="19" t="s">
        <v>117</v>
      </c>
      <c r="M1048" s="19">
        <v>2</v>
      </c>
      <c r="N1048" s="19" t="s">
        <v>118</v>
      </c>
      <c r="O1048" s="19" t="s">
        <v>119</v>
      </c>
      <c r="P1048" s="19"/>
      <c r="Q1048" s="19" t="s">
        <v>2188</v>
      </c>
      <c r="R1048" s="82">
        <v>25.1</v>
      </c>
      <c r="S1048" s="82">
        <v>2.2999999999999998</v>
      </c>
      <c r="T1048" s="82">
        <v>0.1</v>
      </c>
    </row>
    <row r="1049" spans="1:20">
      <c r="A1049" s="19" t="s">
        <v>113</v>
      </c>
      <c r="B1049" s="19"/>
      <c r="C1049" s="19" t="s">
        <v>238</v>
      </c>
      <c r="D1049" s="19" t="s">
        <v>121</v>
      </c>
      <c r="E1049" s="19"/>
      <c r="F1049" s="20" t="s">
        <v>2186</v>
      </c>
      <c r="G1049" s="20" t="s">
        <v>21</v>
      </c>
      <c r="H1049" s="20" t="s">
        <v>22</v>
      </c>
      <c r="I1049" s="20" t="s">
        <v>33</v>
      </c>
      <c r="J1049" s="20" t="s">
        <v>1880</v>
      </c>
      <c r="K1049" s="21" t="s">
        <v>2308</v>
      </c>
      <c r="L1049" s="19" t="s">
        <v>117</v>
      </c>
      <c r="M1049" s="19">
        <v>2</v>
      </c>
      <c r="N1049" s="19" t="s">
        <v>118</v>
      </c>
      <c r="O1049" s="19" t="s">
        <v>119</v>
      </c>
      <c r="P1049" s="19"/>
      <c r="Q1049" s="19" t="s">
        <v>2188</v>
      </c>
      <c r="R1049" s="82">
        <v>17.399999999999999</v>
      </c>
      <c r="S1049" s="82">
        <v>5.2</v>
      </c>
      <c r="T1049" s="82">
        <v>0.7</v>
      </c>
    </row>
    <row r="1050" spans="1:20">
      <c r="A1050" s="19" t="s">
        <v>113</v>
      </c>
      <c r="B1050" s="19"/>
      <c r="C1050" s="19" t="s">
        <v>238</v>
      </c>
      <c r="D1050" s="19" t="s">
        <v>121</v>
      </c>
      <c r="E1050" s="19"/>
      <c r="F1050" s="20" t="s">
        <v>2186</v>
      </c>
      <c r="G1050" s="20" t="s">
        <v>21</v>
      </c>
      <c r="H1050" s="20" t="s">
        <v>22</v>
      </c>
      <c r="I1050" s="20" t="s">
        <v>33</v>
      </c>
      <c r="J1050" s="20" t="s">
        <v>1880</v>
      </c>
      <c r="K1050" s="21" t="s">
        <v>2308</v>
      </c>
      <c r="L1050" s="19" t="s">
        <v>117</v>
      </c>
      <c r="M1050" s="19">
        <v>2</v>
      </c>
      <c r="N1050" s="19" t="s">
        <v>118</v>
      </c>
      <c r="O1050" s="19" t="s">
        <v>119</v>
      </c>
      <c r="P1050" s="19"/>
      <c r="Q1050" s="19" t="s">
        <v>2188</v>
      </c>
      <c r="R1050" s="82">
        <v>22.4</v>
      </c>
      <c r="S1050" s="82">
        <v>4.8</v>
      </c>
      <c r="T1050" s="82">
        <v>0.4</v>
      </c>
    </row>
    <row r="1051" spans="1:20">
      <c r="A1051" t="s">
        <v>113</v>
      </c>
      <c r="C1051" t="s">
        <v>238</v>
      </c>
      <c r="D1051" t="s">
        <v>121</v>
      </c>
      <c r="F1051" s="12" t="s">
        <v>2319</v>
      </c>
      <c r="G1051" s="12" t="s">
        <v>21</v>
      </c>
      <c r="H1051" s="12" t="s">
        <v>22</v>
      </c>
      <c r="I1051" s="12" t="s">
        <v>77</v>
      </c>
      <c r="J1051" s="12" t="s">
        <v>2320</v>
      </c>
      <c r="K1051" s="13" t="s">
        <v>2311</v>
      </c>
      <c r="L1051" t="s">
        <v>117</v>
      </c>
      <c r="M1051">
        <v>2</v>
      </c>
      <c r="N1051" t="s">
        <v>118</v>
      </c>
      <c r="O1051" t="s">
        <v>119</v>
      </c>
      <c r="Q1051" t="s">
        <v>2321</v>
      </c>
      <c r="R1051" s="14">
        <v>18.600000000000001</v>
      </c>
      <c r="S1051" s="14">
        <v>11.100000000000001</v>
      </c>
      <c r="T1051" s="14">
        <v>1</v>
      </c>
    </row>
    <row r="1052" spans="1:20">
      <c r="A1052" t="s">
        <v>113</v>
      </c>
      <c r="C1052" t="s">
        <v>238</v>
      </c>
      <c r="D1052" t="s">
        <v>121</v>
      </c>
      <c r="F1052" s="12" t="s">
        <v>2322</v>
      </c>
      <c r="G1052" s="12" t="s">
        <v>21</v>
      </c>
      <c r="H1052" s="12" t="s">
        <v>22</v>
      </c>
      <c r="I1052" s="12" t="s">
        <v>33</v>
      </c>
      <c r="J1052" s="12" t="s">
        <v>1871</v>
      </c>
      <c r="K1052" s="13" t="s">
        <v>2311</v>
      </c>
      <c r="L1052" t="s">
        <v>117</v>
      </c>
      <c r="M1052">
        <v>2</v>
      </c>
      <c r="N1052" t="s">
        <v>118</v>
      </c>
      <c r="O1052" t="s">
        <v>119</v>
      </c>
      <c r="Q1052" t="s">
        <v>1872</v>
      </c>
      <c r="R1052" s="14">
        <v>20.549999999999997</v>
      </c>
      <c r="S1052" s="14">
        <v>6.1999999999999993</v>
      </c>
      <c r="T1052" s="14">
        <v>2.4</v>
      </c>
    </row>
    <row r="1053" spans="1:20">
      <c r="A1053" t="s">
        <v>113</v>
      </c>
      <c r="C1053" t="s">
        <v>238</v>
      </c>
      <c r="D1053" t="s">
        <v>121</v>
      </c>
      <c r="F1053" s="12" t="s">
        <v>2323</v>
      </c>
      <c r="G1053" s="12" t="s">
        <v>21</v>
      </c>
      <c r="H1053" s="12" t="s">
        <v>22</v>
      </c>
      <c r="I1053" s="12" t="s">
        <v>33</v>
      </c>
      <c r="J1053" s="12" t="s">
        <v>1901</v>
      </c>
      <c r="K1053" s="13" t="s">
        <v>2311</v>
      </c>
      <c r="L1053" t="s">
        <v>117</v>
      </c>
      <c r="M1053">
        <v>2</v>
      </c>
      <c r="N1053" t="s">
        <v>118</v>
      </c>
      <c r="O1053" t="s">
        <v>119</v>
      </c>
      <c r="Q1053" t="s">
        <v>2324</v>
      </c>
      <c r="R1053" s="14">
        <v>10.95</v>
      </c>
      <c r="S1053" s="14">
        <v>7.4</v>
      </c>
      <c r="T1053" s="14">
        <v>1.3</v>
      </c>
    </row>
    <row r="1054" spans="1:20">
      <c r="A1054" t="s">
        <v>113</v>
      </c>
      <c r="C1054" t="s">
        <v>238</v>
      </c>
      <c r="D1054" t="s">
        <v>121</v>
      </c>
      <c r="F1054" s="12" t="s">
        <v>2325</v>
      </c>
      <c r="G1054" s="12" t="s">
        <v>21</v>
      </c>
      <c r="H1054" s="12" t="s">
        <v>22</v>
      </c>
      <c r="I1054" s="12" t="s">
        <v>33</v>
      </c>
      <c r="J1054" s="12" t="s">
        <v>2326</v>
      </c>
      <c r="K1054" s="13" t="s">
        <v>2311</v>
      </c>
      <c r="L1054" t="s">
        <v>117</v>
      </c>
      <c r="M1054">
        <v>2</v>
      </c>
      <c r="N1054" t="s">
        <v>118</v>
      </c>
      <c r="O1054" t="s">
        <v>119</v>
      </c>
      <c r="Q1054" t="s">
        <v>2327</v>
      </c>
      <c r="R1054" s="14">
        <v>15.9</v>
      </c>
      <c r="S1054" s="14">
        <v>10.050000000000001</v>
      </c>
      <c r="T1054" s="14">
        <v>1.65</v>
      </c>
    </row>
    <row r="1055" spans="1:20">
      <c r="A1055" t="s">
        <v>113</v>
      </c>
      <c r="C1055" t="s">
        <v>238</v>
      </c>
      <c r="D1055" t="s">
        <v>121</v>
      </c>
      <c r="F1055" s="12" t="s">
        <v>2328</v>
      </c>
      <c r="G1055" s="12" t="s">
        <v>21</v>
      </c>
      <c r="H1055" s="12" t="s">
        <v>22</v>
      </c>
      <c r="I1055" s="12" t="s">
        <v>33</v>
      </c>
      <c r="J1055" s="12" t="s">
        <v>103</v>
      </c>
      <c r="K1055" s="13" t="s">
        <v>2311</v>
      </c>
      <c r="L1055" t="s">
        <v>117</v>
      </c>
      <c r="M1055">
        <v>2</v>
      </c>
      <c r="N1055" t="s">
        <v>118</v>
      </c>
      <c r="O1055" t="s">
        <v>119</v>
      </c>
      <c r="Q1055" t="s">
        <v>2329</v>
      </c>
      <c r="R1055" s="14">
        <v>23.65</v>
      </c>
      <c r="S1055" s="14">
        <v>10.65</v>
      </c>
      <c r="T1055" s="14">
        <v>0.7</v>
      </c>
    </row>
    <row r="1056" spans="1:20">
      <c r="A1056" t="s">
        <v>113</v>
      </c>
      <c r="C1056" t="s">
        <v>238</v>
      </c>
      <c r="D1056" t="s">
        <v>121</v>
      </c>
      <c r="F1056" s="12" t="s">
        <v>2330</v>
      </c>
      <c r="G1056" s="12" t="s">
        <v>21</v>
      </c>
      <c r="H1056" s="12" t="s">
        <v>22</v>
      </c>
      <c r="I1056" s="12" t="s">
        <v>33</v>
      </c>
      <c r="J1056" s="12" t="s">
        <v>1871</v>
      </c>
      <c r="K1056" s="13" t="s">
        <v>2311</v>
      </c>
      <c r="L1056" t="s">
        <v>117</v>
      </c>
      <c r="M1056">
        <v>2</v>
      </c>
      <c r="N1056" t="s">
        <v>118</v>
      </c>
      <c r="O1056" t="s">
        <v>119</v>
      </c>
      <c r="Q1056" t="s">
        <v>2331</v>
      </c>
      <c r="R1056" s="14">
        <v>18.799999999999997</v>
      </c>
      <c r="S1056" s="14">
        <v>9.75</v>
      </c>
      <c r="T1056" s="14">
        <v>1.2000000000000002</v>
      </c>
    </row>
    <row r="1057" spans="1:20">
      <c r="A1057" t="s">
        <v>113</v>
      </c>
      <c r="C1057" t="s">
        <v>238</v>
      </c>
      <c r="D1057" t="s">
        <v>121</v>
      </c>
      <c r="F1057" s="12" t="s">
        <v>2332</v>
      </c>
      <c r="G1057" s="12" t="s">
        <v>21</v>
      </c>
      <c r="H1057" s="12" t="s">
        <v>22</v>
      </c>
      <c r="I1057" s="12" t="s">
        <v>252</v>
      </c>
      <c r="J1057" s="12" t="s">
        <v>2333</v>
      </c>
      <c r="K1057" s="13" t="s">
        <v>2311</v>
      </c>
      <c r="L1057" t="s">
        <v>117</v>
      </c>
      <c r="M1057">
        <v>2</v>
      </c>
      <c r="N1057" t="s">
        <v>118</v>
      </c>
      <c r="O1057" t="s">
        <v>119</v>
      </c>
      <c r="Q1057" t="s">
        <v>2334</v>
      </c>
      <c r="R1057" s="14">
        <v>19.399999999999999</v>
      </c>
      <c r="S1057" s="14">
        <v>7.65</v>
      </c>
      <c r="T1057" s="14">
        <v>0.75</v>
      </c>
    </row>
    <row r="1058" spans="1:20">
      <c r="A1058" t="s">
        <v>113</v>
      </c>
      <c r="C1058" t="s">
        <v>238</v>
      </c>
      <c r="D1058" t="s">
        <v>121</v>
      </c>
      <c r="F1058" s="12" t="s">
        <v>2335</v>
      </c>
      <c r="G1058" s="12" t="s">
        <v>21</v>
      </c>
      <c r="H1058" s="12" t="s">
        <v>22</v>
      </c>
      <c r="I1058" s="12" t="s">
        <v>33</v>
      </c>
      <c r="J1058" s="12" t="s">
        <v>1871</v>
      </c>
      <c r="K1058" s="13" t="s">
        <v>2311</v>
      </c>
      <c r="L1058" t="s">
        <v>117</v>
      </c>
      <c r="M1058">
        <v>2</v>
      </c>
      <c r="N1058" t="s">
        <v>118</v>
      </c>
      <c r="O1058" t="s">
        <v>119</v>
      </c>
      <c r="Q1058" t="s">
        <v>2336</v>
      </c>
      <c r="R1058" s="14">
        <v>14.95</v>
      </c>
      <c r="S1058" s="14">
        <v>8.5500000000000007</v>
      </c>
      <c r="T1058" s="14">
        <v>1.1000000000000001</v>
      </c>
    </row>
    <row r="1059" spans="1:20">
      <c r="A1059" t="s">
        <v>113</v>
      </c>
      <c r="C1059" t="s">
        <v>238</v>
      </c>
      <c r="D1059" t="s">
        <v>121</v>
      </c>
      <c r="F1059" s="12" t="s">
        <v>2337</v>
      </c>
      <c r="G1059" s="12" t="s">
        <v>21</v>
      </c>
      <c r="H1059" s="12" t="s">
        <v>22</v>
      </c>
      <c r="I1059" s="12" t="s">
        <v>106</v>
      </c>
      <c r="J1059" s="12" t="s">
        <v>2203</v>
      </c>
      <c r="K1059" s="13" t="s">
        <v>2311</v>
      </c>
      <c r="L1059" t="s">
        <v>117</v>
      </c>
      <c r="M1059">
        <v>2</v>
      </c>
      <c r="N1059" t="s">
        <v>118</v>
      </c>
      <c r="O1059" t="s">
        <v>119</v>
      </c>
      <c r="Q1059" t="s">
        <v>2338</v>
      </c>
      <c r="R1059" s="14">
        <v>14.5</v>
      </c>
      <c r="S1059" s="14">
        <v>8.9499999999999993</v>
      </c>
      <c r="T1059" s="14">
        <v>1.5</v>
      </c>
    </row>
    <row r="1060" spans="1:20">
      <c r="A1060" t="s">
        <v>113</v>
      </c>
      <c r="C1060" t="s">
        <v>238</v>
      </c>
      <c r="D1060" t="s">
        <v>121</v>
      </c>
      <c r="F1060" s="12" t="s">
        <v>2339</v>
      </c>
      <c r="G1060" s="12" t="s">
        <v>21</v>
      </c>
      <c r="H1060" s="12" t="s">
        <v>22</v>
      </c>
      <c r="I1060" s="12" t="s">
        <v>33</v>
      </c>
      <c r="J1060" s="12" t="s">
        <v>1889</v>
      </c>
      <c r="K1060" s="13" t="s">
        <v>2311</v>
      </c>
      <c r="L1060" t="s">
        <v>117</v>
      </c>
      <c r="M1060">
        <v>2</v>
      </c>
      <c r="N1060" t="s">
        <v>118</v>
      </c>
      <c r="O1060" t="s">
        <v>119</v>
      </c>
      <c r="Q1060" t="s">
        <v>1890</v>
      </c>
      <c r="R1060" s="14">
        <v>19.399999999999999</v>
      </c>
      <c r="S1060" s="14">
        <v>7.9</v>
      </c>
      <c r="T1060" s="14">
        <v>1.25</v>
      </c>
    </row>
    <row r="1061" spans="1:20">
      <c r="A1061" t="s">
        <v>113</v>
      </c>
      <c r="C1061" t="s">
        <v>238</v>
      </c>
      <c r="D1061" t="s">
        <v>121</v>
      </c>
      <c r="F1061" s="12" t="s">
        <v>2340</v>
      </c>
      <c r="G1061" s="12" t="s">
        <v>21</v>
      </c>
      <c r="H1061" s="12" t="s">
        <v>22</v>
      </c>
      <c r="I1061" s="12" t="s">
        <v>33</v>
      </c>
      <c r="J1061" s="12" t="s">
        <v>1889</v>
      </c>
      <c r="K1061" s="13" t="s">
        <v>2311</v>
      </c>
      <c r="L1061" t="s">
        <v>117</v>
      </c>
      <c r="M1061">
        <v>2</v>
      </c>
      <c r="N1061" t="s">
        <v>118</v>
      </c>
      <c r="O1061" t="s">
        <v>119</v>
      </c>
      <c r="Q1061" t="s">
        <v>2341</v>
      </c>
      <c r="R1061" s="14">
        <v>13.9</v>
      </c>
      <c r="S1061" s="14">
        <v>8.5500000000000007</v>
      </c>
      <c r="T1061" s="14">
        <v>0.7</v>
      </c>
    </row>
    <row r="1062" spans="1:20">
      <c r="A1062" t="s">
        <v>113</v>
      </c>
      <c r="C1062" t="s">
        <v>238</v>
      </c>
      <c r="D1062" t="s">
        <v>121</v>
      </c>
      <c r="F1062" s="12" t="s">
        <v>2342</v>
      </c>
      <c r="G1062" s="12" t="s">
        <v>21</v>
      </c>
      <c r="H1062" s="12" t="s">
        <v>22</v>
      </c>
      <c r="I1062" s="12" t="s">
        <v>33</v>
      </c>
      <c r="J1062" s="12" t="s">
        <v>1871</v>
      </c>
      <c r="K1062" s="13" t="s">
        <v>2311</v>
      </c>
      <c r="L1062" t="s">
        <v>117</v>
      </c>
      <c r="M1062">
        <v>2</v>
      </c>
      <c r="N1062" t="s">
        <v>118</v>
      </c>
      <c r="O1062" t="s">
        <v>119</v>
      </c>
      <c r="Q1062" t="s">
        <v>2343</v>
      </c>
      <c r="R1062" s="14">
        <v>16.2</v>
      </c>
      <c r="S1062" s="14">
        <v>12.4</v>
      </c>
      <c r="T1062" s="14">
        <v>0.64999999999999991</v>
      </c>
    </row>
    <row r="1063" spans="1:20">
      <c r="A1063" t="s">
        <v>113</v>
      </c>
      <c r="C1063" t="s">
        <v>238</v>
      </c>
      <c r="D1063" t="s">
        <v>121</v>
      </c>
      <c r="F1063" s="12" t="s">
        <v>898</v>
      </c>
      <c r="G1063" s="12" t="s">
        <v>21</v>
      </c>
      <c r="H1063" s="12" t="s">
        <v>22</v>
      </c>
      <c r="I1063" s="12" t="s">
        <v>50</v>
      </c>
      <c r="J1063" s="12" t="s">
        <v>51</v>
      </c>
      <c r="K1063" s="13" t="s">
        <v>2311</v>
      </c>
      <c r="L1063" t="s">
        <v>117</v>
      </c>
      <c r="M1063">
        <v>2</v>
      </c>
      <c r="N1063" t="s">
        <v>118</v>
      </c>
      <c r="O1063" t="s">
        <v>119</v>
      </c>
      <c r="Q1063" t="s">
        <v>2344</v>
      </c>
      <c r="R1063" s="14">
        <v>26.5</v>
      </c>
      <c r="S1063" s="14">
        <v>7.85</v>
      </c>
      <c r="T1063" s="14">
        <v>1.5</v>
      </c>
    </row>
    <row r="1064" spans="1:20">
      <c r="A1064" t="s">
        <v>113</v>
      </c>
      <c r="C1064" t="s">
        <v>238</v>
      </c>
      <c r="D1064" t="s">
        <v>121</v>
      </c>
      <c r="F1064" s="12" t="s">
        <v>2345</v>
      </c>
      <c r="G1064" s="12" t="s">
        <v>21</v>
      </c>
      <c r="H1064" s="12" t="s">
        <v>22</v>
      </c>
      <c r="I1064" s="12" t="s">
        <v>33</v>
      </c>
      <c r="J1064" s="12" t="s">
        <v>1880</v>
      </c>
      <c r="K1064" s="13" t="s">
        <v>2311</v>
      </c>
      <c r="L1064" t="s">
        <v>117</v>
      </c>
      <c r="M1064">
        <v>2</v>
      </c>
      <c r="N1064" t="s">
        <v>118</v>
      </c>
      <c r="O1064" t="s">
        <v>119</v>
      </c>
      <c r="Q1064" t="s">
        <v>2346</v>
      </c>
      <c r="R1064" s="14">
        <v>24.150000000000002</v>
      </c>
      <c r="S1064" s="14">
        <v>8.4499999999999993</v>
      </c>
      <c r="T1064" s="14">
        <v>1.2</v>
      </c>
    </row>
    <row r="1065" spans="1:20">
      <c r="A1065" t="s">
        <v>113</v>
      </c>
      <c r="C1065" t="s">
        <v>238</v>
      </c>
      <c r="D1065" t="s">
        <v>121</v>
      </c>
      <c r="F1065" s="12" t="s">
        <v>2347</v>
      </c>
      <c r="G1065" s="12" t="s">
        <v>21</v>
      </c>
      <c r="H1065" s="12" t="s">
        <v>22</v>
      </c>
      <c r="I1065" s="12" t="s">
        <v>33</v>
      </c>
      <c r="J1065" s="12" t="s">
        <v>2348</v>
      </c>
      <c r="K1065" s="13" t="s">
        <v>2311</v>
      </c>
      <c r="L1065" t="s">
        <v>117</v>
      </c>
      <c r="M1065">
        <v>2</v>
      </c>
      <c r="N1065" t="s">
        <v>118</v>
      </c>
      <c r="O1065" t="s">
        <v>119</v>
      </c>
      <c r="Q1065" t="s">
        <v>2349</v>
      </c>
      <c r="R1065" s="14">
        <v>20.399999999999999</v>
      </c>
      <c r="S1065" s="14">
        <v>7.9</v>
      </c>
      <c r="T1065" s="14">
        <v>1.7</v>
      </c>
    </row>
    <row r="1066" spans="1:20">
      <c r="A1066" t="s">
        <v>113</v>
      </c>
      <c r="C1066" t="s">
        <v>238</v>
      </c>
      <c r="D1066" t="s">
        <v>121</v>
      </c>
      <c r="F1066" s="12" t="s">
        <v>2350</v>
      </c>
      <c r="G1066" s="12" t="s">
        <v>21</v>
      </c>
      <c r="H1066" s="12" t="s">
        <v>22</v>
      </c>
      <c r="I1066" s="12" t="s">
        <v>33</v>
      </c>
      <c r="J1066" s="12" t="s">
        <v>2351</v>
      </c>
      <c r="K1066" s="13" t="s">
        <v>2311</v>
      </c>
      <c r="L1066" t="s">
        <v>117</v>
      </c>
      <c r="M1066">
        <v>2</v>
      </c>
      <c r="N1066" t="s">
        <v>118</v>
      </c>
      <c r="O1066" t="s">
        <v>119</v>
      </c>
      <c r="Q1066" t="s">
        <v>2352</v>
      </c>
      <c r="R1066" s="14">
        <v>26.85</v>
      </c>
      <c r="S1066" s="14">
        <v>9.5500000000000007</v>
      </c>
      <c r="T1066" s="14">
        <v>0.7</v>
      </c>
    </row>
    <row r="1067" spans="1:20">
      <c r="A1067" t="s">
        <v>113</v>
      </c>
      <c r="C1067" t="s">
        <v>238</v>
      </c>
      <c r="D1067" t="s">
        <v>121</v>
      </c>
      <c r="F1067" s="12" t="s">
        <v>2186</v>
      </c>
      <c r="G1067" s="12" t="s">
        <v>21</v>
      </c>
      <c r="H1067" s="12" t="s">
        <v>22</v>
      </c>
      <c r="I1067" s="12" t="s">
        <v>33</v>
      </c>
      <c r="J1067" s="12" t="s">
        <v>1880</v>
      </c>
      <c r="K1067" s="13" t="s">
        <v>2311</v>
      </c>
      <c r="L1067" t="s">
        <v>117</v>
      </c>
      <c r="M1067">
        <v>2</v>
      </c>
      <c r="N1067" t="s">
        <v>118</v>
      </c>
      <c r="O1067" t="s">
        <v>119</v>
      </c>
      <c r="Q1067" t="s">
        <v>2188</v>
      </c>
      <c r="R1067" s="14">
        <v>30.45</v>
      </c>
      <c r="S1067" s="14">
        <v>6.05</v>
      </c>
      <c r="T1067" s="14">
        <v>0.35</v>
      </c>
    </row>
    <row r="1068" spans="1:20">
      <c r="A1068" t="s">
        <v>113</v>
      </c>
      <c r="C1068" t="s">
        <v>238</v>
      </c>
      <c r="D1068" t="s">
        <v>121</v>
      </c>
      <c r="F1068" s="12" t="s">
        <v>2353</v>
      </c>
      <c r="G1068" s="12" t="s">
        <v>21</v>
      </c>
      <c r="H1068" s="12" t="s">
        <v>22</v>
      </c>
      <c r="I1068" s="12" t="s">
        <v>33</v>
      </c>
      <c r="J1068" s="12" t="s">
        <v>2354</v>
      </c>
      <c r="K1068" s="13" t="s">
        <v>2311</v>
      </c>
      <c r="L1068" t="s">
        <v>117</v>
      </c>
      <c r="M1068">
        <v>2</v>
      </c>
      <c r="N1068" t="s">
        <v>118</v>
      </c>
      <c r="O1068" t="s">
        <v>119</v>
      </c>
      <c r="Q1068" t="s">
        <v>2355</v>
      </c>
      <c r="R1068" s="14">
        <v>23.25</v>
      </c>
      <c r="S1068" s="14">
        <v>9.65</v>
      </c>
      <c r="T1068" s="14">
        <v>0.64999999999999991</v>
      </c>
    </row>
    <row r="1069" spans="1:20">
      <c r="A1069" t="s">
        <v>113</v>
      </c>
      <c r="C1069" t="s">
        <v>238</v>
      </c>
      <c r="D1069" t="s">
        <v>121</v>
      </c>
      <c r="F1069" s="12" t="s">
        <v>2356</v>
      </c>
      <c r="G1069" s="12" t="s">
        <v>21</v>
      </c>
      <c r="H1069" s="12" t="s">
        <v>22</v>
      </c>
      <c r="I1069" s="12" t="s">
        <v>33</v>
      </c>
      <c r="J1069" s="12" t="s">
        <v>1904</v>
      </c>
      <c r="K1069" s="13" t="s">
        <v>2311</v>
      </c>
      <c r="L1069" t="s">
        <v>117</v>
      </c>
      <c r="M1069">
        <v>2</v>
      </c>
      <c r="N1069" t="s">
        <v>118</v>
      </c>
      <c r="O1069" t="s">
        <v>119</v>
      </c>
      <c r="Q1069" t="s">
        <v>2357</v>
      </c>
      <c r="R1069" s="14">
        <v>21.55</v>
      </c>
      <c r="S1069" s="14">
        <v>6.9</v>
      </c>
      <c r="T1069" s="14">
        <v>1</v>
      </c>
    </row>
    <row r="1070" spans="1:20">
      <c r="A1070" t="s">
        <v>113</v>
      </c>
      <c r="C1070" t="s">
        <v>238</v>
      </c>
      <c r="D1070" t="s">
        <v>121</v>
      </c>
      <c r="F1070" s="12" t="s">
        <v>2358</v>
      </c>
      <c r="G1070" s="12" t="s">
        <v>21</v>
      </c>
      <c r="H1070" s="12" t="s">
        <v>22</v>
      </c>
      <c r="I1070" s="12" t="s">
        <v>77</v>
      </c>
      <c r="J1070" s="12" t="s">
        <v>2320</v>
      </c>
      <c r="K1070" s="13" t="s">
        <v>2311</v>
      </c>
      <c r="L1070" t="s">
        <v>117</v>
      </c>
      <c r="M1070">
        <v>2</v>
      </c>
      <c r="N1070" t="s">
        <v>118</v>
      </c>
      <c r="O1070" t="s">
        <v>119</v>
      </c>
      <c r="Q1070" t="s">
        <v>2359</v>
      </c>
      <c r="R1070" s="14">
        <v>21.4</v>
      </c>
      <c r="S1070" s="14">
        <v>12.75</v>
      </c>
      <c r="T1070" s="14">
        <v>0.75</v>
      </c>
    </row>
    <row r="1071" spans="1:20">
      <c r="A1071" t="s">
        <v>113</v>
      </c>
      <c r="C1071" t="s">
        <v>238</v>
      </c>
      <c r="D1071" t="s">
        <v>121</v>
      </c>
      <c r="F1071" s="12" t="s">
        <v>2360</v>
      </c>
      <c r="G1071" s="12" t="s">
        <v>21</v>
      </c>
      <c r="H1071" s="12" t="s">
        <v>22</v>
      </c>
      <c r="I1071" s="12" t="s">
        <v>77</v>
      </c>
      <c r="J1071" s="12" t="s">
        <v>2320</v>
      </c>
      <c r="K1071" s="13" t="s">
        <v>2311</v>
      </c>
      <c r="L1071" t="s">
        <v>117</v>
      </c>
      <c r="M1071">
        <v>2</v>
      </c>
      <c r="N1071" t="s">
        <v>118</v>
      </c>
      <c r="O1071" t="s">
        <v>119</v>
      </c>
      <c r="Q1071" t="s">
        <v>2361</v>
      </c>
      <c r="R1071" s="14">
        <v>17</v>
      </c>
      <c r="S1071" s="14">
        <v>9.1000000000000014</v>
      </c>
      <c r="T1071" s="14">
        <v>1.05</v>
      </c>
    </row>
    <row r="1072" spans="1:20">
      <c r="A1072" t="s">
        <v>113</v>
      </c>
      <c r="C1072" t="s">
        <v>238</v>
      </c>
      <c r="D1072" t="s">
        <v>121</v>
      </c>
      <c r="F1072" s="12" t="s">
        <v>2431</v>
      </c>
      <c r="G1072" s="12" t="s">
        <v>21</v>
      </c>
      <c r="H1072" s="12" t="s">
        <v>22</v>
      </c>
      <c r="I1072" s="12" t="s">
        <v>33</v>
      </c>
      <c r="J1072" s="12" t="s">
        <v>2432</v>
      </c>
      <c r="K1072" s="13" t="s">
        <v>2392</v>
      </c>
      <c r="L1072" t="s">
        <v>117</v>
      </c>
      <c r="M1072">
        <v>2</v>
      </c>
      <c r="N1072" t="s">
        <v>118</v>
      </c>
      <c r="O1072" t="s">
        <v>119</v>
      </c>
      <c r="Q1072" t="s">
        <v>2433</v>
      </c>
      <c r="R1072" s="14">
        <v>15.8</v>
      </c>
      <c r="S1072" s="14">
        <v>4.3</v>
      </c>
      <c r="T1072" s="14">
        <v>0.7</v>
      </c>
    </row>
    <row r="1073" spans="1:20">
      <c r="A1073" t="s">
        <v>113</v>
      </c>
      <c r="C1073" t="s">
        <v>238</v>
      </c>
      <c r="D1073" t="s">
        <v>121</v>
      </c>
      <c r="F1073" s="12" t="s">
        <v>2434</v>
      </c>
      <c r="G1073" s="12" t="s">
        <v>21</v>
      </c>
      <c r="H1073" s="12" t="s">
        <v>22</v>
      </c>
      <c r="I1073" s="12" t="s">
        <v>2435</v>
      </c>
      <c r="J1073" s="12" t="s">
        <v>2436</v>
      </c>
      <c r="K1073" s="13" t="s">
        <v>2392</v>
      </c>
      <c r="L1073" t="s">
        <v>117</v>
      </c>
      <c r="M1073">
        <v>2</v>
      </c>
      <c r="N1073" t="s">
        <v>118</v>
      </c>
      <c r="O1073" t="s">
        <v>119</v>
      </c>
      <c r="Q1073" t="s">
        <v>2437</v>
      </c>
      <c r="R1073" s="14">
        <v>15.5</v>
      </c>
      <c r="S1073" s="14">
        <v>4.7</v>
      </c>
      <c r="T1073" s="14">
        <v>0.9</v>
      </c>
    </row>
    <row r="1074" spans="1:20">
      <c r="A1074" t="s">
        <v>113</v>
      </c>
      <c r="C1074" t="s">
        <v>238</v>
      </c>
      <c r="D1074" t="s">
        <v>121</v>
      </c>
      <c r="F1074" s="12" t="s">
        <v>2438</v>
      </c>
      <c r="G1074" s="12" t="s">
        <v>21</v>
      </c>
      <c r="H1074" s="12" t="s">
        <v>22</v>
      </c>
      <c r="I1074" s="12" t="s">
        <v>2435</v>
      </c>
      <c r="J1074" s="12" t="s">
        <v>2439</v>
      </c>
      <c r="K1074" s="13" t="s">
        <v>2392</v>
      </c>
      <c r="L1074" t="s">
        <v>117</v>
      </c>
      <c r="M1074">
        <v>2</v>
      </c>
      <c r="N1074" t="s">
        <v>118</v>
      </c>
      <c r="O1074" t="s">
        <v>119</v>
      </c>
      <c r="Q1074" t="s">
        <v>2440</v>
      </c>
      <c r="R1074" s="14">
        <v>6.2</v>
      </c>
      <c r="S1074" s="14">
        <v>1.5</v>
      </c>
      <c r="T1074" s="14">
        <v>0</v>
      </c>
    </row>
    <row r="1075" spans="1:20">
      <c r="A1075" t="s">
        <v>113</v>
      </c>
      <c r="C1075" t="s">
        <v>238</v>
      </c>
      <c r="D1075" t="s">
        <v>121</v>
      </c>
      <c r="F1075" s="12" t="s">
        <v>2441</v>
      </c>
      <c r="G1075" s="12" t="s">
        <v>21</v>
      </c>
      <c r="H1075" s="12" t="s">
        <v>22</v>
      </c>
      <c r="I1075" s="12" t="s">
        <v>2442</v>
      </c>
      <c r="J1075" s="12" t="s">
        <v>2443</v>
      </c>
      <c r="K1075" s="13" t="s">
        <v>2392</v>
      </c>
      <c r="L1075" t="s">
        <v>117</v>
      </c>
      <c r="M1075">
        <v>2</v>
      </c>
      <c r="N1075" t="s">
        <v>118</v>
      </c>
      <c r="O1075" t="s">
        <v>119</v>
      </c>
      <c r="Q1075" t="s">
        <v>2444</v>
      </c>
      <c r="R1075" s="14">
        <v>12.3</v>
      </c>
      <c r="S1075" s="14">
        <v>7.8</v>
      </c>
      <c r="T1075" s="14">
        <v>0</v>
      </c>
    </row>
    <row r="1076" spans="1:20">
      <c r="A1076" t="s">
        <v>113</v>
      </c>
      <c r="C1076" t="s">
        <v>238</v>
      </c>
      <c r="D1076" t="s">
        <v>121</v>
      </c>
      <c r="F1076" s="12" t="s">
        <v>2445</v>
      </c>
      <c r="G1076" s="12" t="s">
        <v>21</v>
      </c>
      <c r="H1076" s="12" t="s">
        <v>22</v>
      </c>
      <c r="I1076" s="12" t="s">
        <v>2435</v>
      </c>
      <c r="J1076" s="12" t="s">
        <v>2439</v>
      </c>
      <c r="K1076" s="13" t="s">
        <v>2392</v>
      </c>
      <c r="L1076" t="s">
        <v>117</v>
      </c>
      <c r="M1076">
        <v>2</v>
      </c>
      <c r="N1076" t="s">
        <v>118</v>
      </c>
      <c r="O1076" t="s">
        <v>119</v>
      </c>
      <c r="Q1076" t="s">
        <v>2446</v>
      </c>
      <c r="R1076" s="14">
        <v>8.9</v>
      </c>
      <c r="S1076" s="14">
        <v>5.5</v>
      </c>
      <c r="T1076" s="14">
        <v>0</v>
      </c>
    </row>
    <row r="1077" spans="1:20">
      <c r="A1077" t="s">
        <v>113</v>
      </c>
      <c r="C1077" t="s">
        <v>238</v>
      </c>
      <c r="D1077" t="s">
        <v>121</v>
      </c>
      <c r="F1077" s="12" t="s">
        <v>2447</v>
      </c>
      <c r="G1077" s="12" t="s">
        <v>21</v>
      </c>
      <c r="H1077" s="12" t="s">
        <v>22</v>
      </c>
      <c r="I1077" s="12" t="s">
        <v>106</v>
      </c>
      <c r="J1077" s="12" t="s">
        <v>2200</v>
      </c>
      <c r="K1077" s="13" t="s">
        <v>2392</v>
      </c>
      <c r="L1077" t="s">
        <v>117</v>
      </c>
      <c r="M1077">
        <v>2</v>
      </c>
      <c r="N1077" t="s">
        <v>118</v>
      </c>
      <c r="O1077" t="s">
        <v>119</v>
      </c>
      <c r="Q1077" t="s">
        <v>2448</v>
      </c>
      <c r="R1077" s="14">
        <v>17.600000000000001</v>
      </c>
      <c r="S1077" s="14">
        <v>2.6</v>
      </c>
      <c r="T1077" s="14">
        <v>0</v>
      </c>
    </row>
    <row r="1078" spans="1:20">
      <c r="A1078" t="s">
        <v>113</v>
      </c>
      <c r="C1078" t="s">
        <v>238</v>
      </c>
      <c r="D1078" t="s">
        <v>121</v>
      </c>
      <c r="F1078" s="12" t="s">
        <v>2449</v>
      </c>
      <c r="G1078" s="12" t="s">
        <v>21</v>
      </c>
      <c r="H1078" s="12" t="s">
        <v>22</v>
      </c>
      <c r="I1078" s="12" t="s">
        <v>2029</v>
      </c>
      <c r="J1078" s="12" t="s">
        <v>2030</v>
      </c>
      <c r="K1078" s="13" t="s">
        <v>2392</v>
      </c>
      <c r="L1078" t="s">
        <v>117</v>
      </c>
      <c r="M1078">
        <v>2</v>
      </c>
      <c r="N1078" t="s">
        <v>118</v>
      </c>
      <c r="O1078" t="s">
        <v>119</v>
      </c>
      <c r="Q1078" t="s">
        <v>2450</v>
      </c>
      <c r="R1078" s="14">
        <v>13.2</v>
      </c>
      <c r="S1078" s="14">
        <v>5.2</v>
      </c>
      <c r="T1078" s="14">
        <v>1.5</v>
      </c>
    </row>
    <row r="1079" spans="1:20">
      <c r="A1079" t="s">
        <v>113</v>
      </c>
      <c r="C1079" t="s">
        <v>238</v>
      </c>
      <c r="D1079" t="s">
        <v>121</v>
      </c>
      <c r="F1079" s="12" t="s">
        <v>2451</v>
      </c>
      <c r="G1079" s="12" t="s">
        <v>21</v>
      </c>
      <c r="H1079" s="12" t="s">
        <v>22</v>
      </c>
      <c r="I1079" s="12" t="s">
        <v>2029</v>
      </c>
      <c r="J1079" s="12" t="s">
        <v>2030</v>
      </c>
      <c r="K1079" s="13" t="s">
        <v>2392</v>
      </c>
      <c r="L1079" t="s">
        <v>117</v>
      </c>
      <c r="M1079">
        <v>2</v>
      </c>
      <c r="N1079" t="s">
        <v>118</v>
      </c>
      <c r="O1079" t="s">
        <v>119</v>
      </c>
      <c r="Q1079" t="s">
        <v>2450</v>
      </c>
      <c r="R1079" s="14">
        <v>19.8</v>
      </c>
      <c r="S1079" s="14">
        <v>5.2</v>
      </c>
      <c r="T1079" s="14">
        <v>1.6</v>
      </c>
    </row>
    <row r="1080" spans="1:20">
      <c r="A1080" t="s">
        <v>113</v>
      </c>
      <c r="C1080" t="s">
        <v>238</v>
      </c>
      <c r="D1080" t="s">
        <v>121</v>
      </c>
      <c r="F1080" s="12" t="s">
        <v>2452</v>
      </c>
      <c r="G1080" s="12" t="s">
        <v>21</v>
      </c>
      <c r="H1080" s="12" t="s">
        <v>22</v>
      </c>
      <c r="I1080" s="12" t="s">
        <v>2029</v>
      </c>
      <c r="J1080" s="12" t="s">
        <v>2030</v>
      </c>
      <c r="K1080" s="13" t="s">
        <v>2392</v>
      </c>
      <c r="L1080" t="s">
        <v>117</v>
      </c>
      <c r="M1080">
        <v>2</v>
      </c>
      <c r="N1080" t="s">
        <v>118</v>
      </c>
      <c r="O1080" t="s">
        <v>119</v>
      </c>
      <c r="Q1080" t="s">
        <v>2450</v>
      </c>
      <c r="R1080" s="14">
        <v>19.2</v>
      </c>
      <c r="S1080" s="14">
        <v>3</v>
      </c>
      <c r="T1080" s="14">
        <v>0.7</v>
      </c>
    </row>
    <row r="1081" spans="1:20">
      <c r="A1081" t="s">
        <v>113</v>
      </c>
      <c r="C1081" t="s">
        <v>238</v>
      </c>
      <c r="D1081" t="s">
        <v>121</v>
      </c>
      <c r="F1081" s="12" t="s">
        <v>2453</v>
      </c>
      <c r="G1081" s="12" t="s">
        <v>21</v>
      </c>
      <c r="H1081" s="12" t="s">
        <v>22</v>
      </c>
      <c r="I1081" s="12" t="s">
        <v>2029</v>
      </c>
      <c r="J1081" s="12" t="s">
        <v>2030</v>
      </c>
      <c r="K1081" s="13" t="s">
        <v>2392</v>
      </c>
      <c r="L1081" t="s">
        <v>117</v>
      </c>
      <c r="M1081">
        <v>2</v>
      </c>
      <c r="N1081" t="s">
        <v>118</v>
      </c>
      <c r="O1081" t="s">
        <v>119</v>
      </c>
      <c r="Q1081" t="s">
        <v>2454</v>
      </c>
      <c r="R1081" s="14">
        <v>10.6</v>
      </c>
      <c r="S1081" s="14">
        <v>4.0999999999999996</v>
      </c>
      <c r="T1081" s="14">
        <v>1.3</v>
      </c>
    </row>
    <row r="1082" spans="1:20">
      <c r="A1082" t="s">
        <v>113</v>
      </c>
      <c r="C1082" t="s">
        <v>238</v>
      </c>
      <c r="D1082" t="s">
        <v>121</v>
      </c>
      <c r="F1082" s="12" t="s">
        <v>2455</v>
      </c>
      <c r="G1082" s="12" t="s">
        <v>21</v>
      </c>
      <c r="H1082" s="12" t="s">
        <v>22</v>
      </c>
      <c r="I1082" s="12" t="s">
        <v>2029</v>
      </c>
      <c r="J1082" s="12" t="s">
        <v>2030</v>
      </c>
      <c r="K1082" s="13" t="s">
        <v>2392</v>
      </c>
      <c r="L1082" t="s">
        <v>117</v>
      </c>
      <c r="M1082">
        <v>2</v>
      </c>
      <c r="N1082" t="s">
        <v>118</v>
      </c>
      <c r="O1082" t="s">
        <v>119</v>
      </c>
      <c r="Q1082" t="s">
        <v>2456</v>
      </c>
      <c r="R1082" s="14">
        <v>9.8000000000000007</v>
      </c>
      <c r="S1082" s="14">
        <v>4.2</v>
      </c>
      <c r="T1082" s="14">
        <v>1</v>
      </c>
    </row>
    <row r="1083" spans="1:20">
      <c r="A1083" t="s">
        <v>113</v>
      </c>
      <c r="C1083" t="s">
        <v>238</v>
      </c>
      <c r="D1083" t="s">
        <v>121</v>
      </c>
      <c r="F1083" s="12" t="s">
        <v>2457</v>
      </c>
      <c r="G1083" s="12" t="s">
        <v>21</v>
      </c>
      <c r="H1083" s="12" t="s">
        <v>22</v>
      </c>
      <c r="I1083" s="12" t="s">
        <v>33</v>
      </c>
      <c r="J1083" s="12" t="s">
        <v>2458</v>
      </c>
      <c r="K1083" s="13" t="s">
        <v>2392</v>
      </c>
      <c r="L1083" t="s">
        <v>117</v>
      </c>
      <c r="M1083">
        <v>2</v>
      </c>
      <c r="N1083" t="s">
        <v>118</v>
      </c>
      <c r="O1083" t="s">
        <v>119</v>
      </c>
      <c r="Q1083" t="s">
        <v>2459</v>
      </c>
      <c r="R1083" s="14">
        <v>5.8</v>
      </c>
      <c r="S1083" s="14">
        <v>2.5</v>
      </c>
      <c r="T1083" s="14">
        <v>0</v>
      </c>
    </row>
    <row r="1084" spans="1:20">
      <c r="A1084" t="s">
        <v>113</v>
      </c>
      <c r="C1084" t="s">
        <v>238</v>
      </c>
      <c r="D1084" t="s">
        <v>121</v>
      </c>
      <c r="F1084" s="12" t="s">
        <v>2460</v>
      </c>
      <c r="G1084" s="12" t="s">
        <v>21</v>
      </c>
      <c r="H1084" s="12" t="s">
        <v>22</v>
      </c>
      <c r="I1084" s="12" t="s">
        <v>33</v>
      </c>
      <c r="J1084" s="12" t="s">
        <v>2461</v>
      </c>
      <c r="K1084" s="13" t="s">
        <v>2392</v>
      </c>
      <c r="L1084" t="s">
        <v>117</v>
      </c>
      <c r="M1084">
        <v>2</v>
      </c>
      <c r="N1084" t="s">
        <v>118</v>
      </c>
      <c r="O1084" t="s">
        <v>119</v>
      </c>
      <c r="Q1084" t="s">
        <v>2462</v>
      </c>
      <c r="R1084" s="14">
        <v>6.8</v>
      </c>
      <c r="S1084" s="14">
        <v>2.2999999999999998</v>
      </c>
      <c r="T1084" s="14">
        <v>0</v>
      </c>
    </row>
    <row r="1085" spans="1:20">
      <c r="A1085" t="s">
        <v>113</v>
      </c>
      <c r="C1085" t="s">
        <v>238</v>
      </c>
      <c r="D1085" t="s">
        <v>121</v>
      </c>
      <c r="F1085" s="12" t="s">
        <v>2463</v>
      </c>
      <c r="G1085" s="12" t="s">
        <v>21</v>
      </c>
      <c r="H1085" s="12" t="s">
        <v>22</v>
      </c>
      <c r="I1085" s="12" t="s">
        <v>33</v>
      </c>
      <c r="J1085" s="12" t="s">
        <v>2461</v>
      </c>
      <c r="K1085" s="13" t="s">
        <v>2392</v>
      </c>
      <c r="L1085" t="s">
        <v>117</v>
      </c>
      <c r="M1085">
        <v>2</v>
      </c>
      <c r="N1085" t="s">
        <v>118</v>
      </c>
      <c r="O1085" t="s">
        <v>119</v>
      </c>
      <c r="Q1085" t="s">
        <v>2464</v>
      </c>
      <c r="R1085" s="14">
        <v>19</v>
      </c>
      <c r="S1085" s="14">
        <v>4.7</v>
      </c>
      <c r="T1085" s="14">
        <v>0</v>
      </c>
    </row>
    <row r="1086" spans="1:20">
      <c r="A1086" t="s">
        <v>113</v>
      </c>
      <c r="C1086" t="s">
        <v>238</v>
      </c>
      <c r="D1086" t="s">
        <v>121</v>
      </c>
      <c r="F1086" s="12" t="s">
        <v>2465</v>
      </c>
      <c r="G1086" s="12" t="s">
        <v>21</v>
      </c>
      <c r="H1086" s="12" t="s">
        <v>22</v>
      </c>
      <c r="I1086" s="12" t="s">
        <v>2029</v>
      </c>
      <c r="J1086" s="12" t="s">
        <v>2030</v>
      </c>
      <c r="K1086" s="13" t="s">
        <v>2392</v>
      </c>
      <c r="L1086" t="s">
        <v>117</v>
      </c>
      <c r="M1086">
        <v>2</v>
      </c>
      <c r="N1086" t="s">
        <v>118</v>
      </c>
      <c r="O1086" t="s">
        <v>119</v>
      </c>
      <c r="Q1086" t="s">
        <v>2466</v>
      </c>
      <c r="R1086" s="14">
        <v>13.3</v>
      </c>
      <c r="S1086" s="14">
        <v>4.8</v>
      </c>
      <c r="T1086" s="14">
        <v>0.9</v>
      </c>
    </row>
    <row r="1087" spans="1:20">
      <c r="A1087" t="s">
        <v>113</v>
      </c>
      <c r="C1087" t="s">
        <v>238</v>
      </c>
      <c r="D1087" t="s">
        <v>121</v>
      </c>
      <c r="F1087" s="12" t="s">
        <v>2467</v>
      </c>
      <c r="G1087" s="12" t="s">
        <v>21</v>
      </c>
      <c r="H1087" s="12" t="s">
        <v>22</v>
      </c>
      <c r="I1087" s="12" t="s">
        <v>2029</v>
      </c>
      <c r="J1087" s="12" t="s">
        <v>2030</v>
      </c>
      <c r="K1087" s="13" t="s">
        <v>2392</v>
      </c>
      <c r="L1087" t="s">
        <v>117</v>
      </c>
      <c r="M1087">
        <v>2</v>
      </c>
      <c r="N1087" t="s">
        <v>118</v>
      </c>
      <c r="O1087" t="s">
        <v>119</v>
      </c>
      <c r="Q1087" t="s">
        <v>2468</v>
      </c>
      <c r="R1087" s="14">
        <v>13.2</v>
      </c>
      <c r="S1087" s="14">
        <v>7.2</v>
      </c>
      <c r="T1087" s="14">
        <v>1.1000000000000001</v>
      </c>
    </row>
    <row r="1088" spans="1:20">
      <c r="A1088" t="s">
        <v>113</v>
      </c>
      <c r="C1088" t="s">
        <v>238</v>
      </c>
      <c r="D1088" t="s">
        <v>121</v>
      </c>
      <c r="F1088" s="12" t="s">
        <v>2469</v>
      </c>
      <c r="G1088" s="12" t="s">
        <v>21</v>
      </c>
      <c r="H1088" s="12" t="s">
        <v>22</v>
      </c>
      <c r="I1088" s="12" t="s">
        <v>2029</v>
      </c>
      <c r="J1088" s="12" t="s">
        <v>2030</v>
      </c>
      <c r="K1088" s="13" t="s">
        <v>2392</v>
      </c>
      <c r="L1088" t="s">
        <v>117</v>
      </c>
      <c r="M1088">
        <v>2</v>
      </c>
      <c r="N1088" t="s">
        <v>118</v>
      </c>
      <c r="O1088" t="s">
        <v>119</v>
      </c>
      <c r="Q1088" t="s">
        <v>2470</v>
      </c>
      <c r="R1088" s="14">
        <v>10.4</v>
      </c>
      <c r="S1088" s="14">
        <v>5.0999999999999996</v>
      </c>
      <c r="T1088" s="14">
        <v>0.4</v>
      </c>
    </row>
    <row r="1089" spans="1:20">
      <c r="A1089" t="s">
        <v>113</v>
      </c>
      <c r="C1089" t="s">
        <v>238</v>
      </c>
      <c r="D1089" t="s">
        <v>121</v>
      </c>
      <c r="F1089" s="12" t="s">
        <v>2471</v>
      </c>
      <c r="G1089" s="12" t="s">
        <v>21</v>
      </c>
      <c r="H1089" s="12" t="s">
        <v>22</v>
      </c>
      <c r="I1089" s="12" t="s">
        <v>106</v>
      </c>
      <c r="J1089" s="12" t="s">
        <v>2200</v>
      </c>
      <c r="K1089" s="13" t="s">
        <v>2392</v>
      </c>
      <c r="L1089" t="s">
        <v>117</v>
      </c>
      <c r="M1089">
        <v>2</v>
      </c>
      <c r="N1089" t="s">
        <v>118</v>
      </c>
      <c r="O1089" t="s">
        <v>119</v>
      </c>
      <c r="Q1089" t="s">
        <v>2472</v>
      </c>
      <c r="R1089" s="14">
        <v>16.5</v>
      </c>
      <c r="S1089" s="14">
        <v>6.2</v>
      </c>
      <c r="T1089" s="14">
        <v>1.4</v>
      </c>
    </row>
    <row r="1090" spans="1:20">
      <c r="A1090" t="s">
        <v>113</v>
      </c>
      <c r="C1090" t="s">
        <v>238</v>
      </c>
      <c r="D1090" t="s">
        <v>121</v>
      </c>
      <c r="F1090" s="12" t="s">
        <v>2202</v>
      </c>
      <c r="G1090" s="12" t="s">
        <v>21</v>
      </c>
      <c r="H1090" s="12" t="s">
        <v>22</v>
      </c>
      <c r="I1090" s="12" t="s">
        <v>106</v>
      </c>
      <c r="J1090" s="12" t="s">
        <v>2203</v>
      </c>
      <c r="K1090" s="13" t="s">
        <v>2392</v>
      </c>
      <c r="L1090" t="s">
        <v>117</v>
      </c>
      <c r="M1090">
        <v>2</v>
      </c>
      <c r="N1090" t="s">
        <v>118</v>
      </c>
      <c r="O1090" t="s">
        <v>119</v>
      </c>
      <c r="Q1090" t="s">
        <v>2473</v>
      </c>
      <c r="R1090" s="14">
        <v>11.2</v>
      </c>
      <c r="S1090" s="14">
        <v>4</v>
      </c>
      <c r="T1090" s="14">
        <v>0.4</v>
      </c>
    </row>
    <row r="1091" spans="1:20">
      <c r="A1091" t="s">
        <v>113</v>
      </c>
      <c r="C1091" t="s">
        <v>238</v>
      </c>
      <c r="D1091" t="s">
        <v>121</v>
      </c>
      <c r="F1091" s="12" t="s">
        <v>2474</v>
      </c>
      <c r="G1091" s="12" t="s">
        <v>21</v>
      </c>
      <c r="H1091" s="12" t="s">
        <v>22</v>
      </c>
      <c r="I1091" s="12" t="s">
        <v>2435</v>
      </c>
      <c r="J1091" s="12" t="s">
        <v>2436</v>
      </c>
      <c r="K1091" s="13" t="s">
        <v>2392</v>
      </c>
      <c r="L1091" t="s">
        <v>117</v>
      </c>
      <c r="M1091">
        <v>2</v>
      </c>
      <c r="N1091" t="s">
        <v>118</v>
      </c>
      <c r="O1091" t="s">
        <v>119</v>
      </c>
      <c r="Q1091" t="s">
        <v>2475</v>
      </c>
      <c r="R1091" s="14">
        <v>11.5</v>
      </c>
      <c r="S1091" s="14">
        <v>3</v>
      </c>
      <c r="T1091" s="14">
        <v>0.5</v>
      </c>
    </row>
    <row r="1092" spans="1:20">
      <c r="A1092" t="s">
        <v>113</v>
      </c>
      <c r="C1092" t="s">
        <v>238</v>
      </c>
      <c r="D1092" t="s">
        <v>121</v>
      </c>
      <c r="F1092" s="12" t="s">
        <v>2476</v>
      </c>
      <c r="G1092" s="12" t="s">
        <v>21</v>
      </c>
      <c r="H1092" s="12" t="s">
        <v>22</v>
      </c>
      <c r="I1092" s="12" t="s">
        <v>2029</v>
      </c>
      <c r="J1092" s="12" t="s">
        <v>2030</v>
      </c>
      <c r="K1092" s="13" t="s">
        <v>2392</v>
      </c>
      <c r="L1092" t="s">
        <v>117</v>
      </c>
      <c r="M1092">
        <v>2</v>
      </c>
      <c r="N1092" t="s">
        <v>118</v>
      </c>
      <c r="O1092" t="s">
        <v>119</v>
      </c>
      <c r="Q1092" t="s">
        <v>2477</v>
      </c>
      <c r="R1092" s="14">
        <v>9.6</v>
      </c>
      <c r="S1092" s="14">
        <v>3.2</v>
      </c>
      <c r="T1092" s="14">
        <v>0.5</v>
      </c>
    </row>
    <row r="1093" spans="1:20">
      <c r="A1093" t="s">
        <v>113</v>
      </c>
      <c r="C1093" t="s">
        <v>238</v>
      </c>
      <c r="D1093" t="s">
        <v>121</v>
      </c>
      <c r="F1093" s="12" t="s">
        <v>2478</v>
      </c>
      <c r="G1093" s="12" t="s">
        <v>21</v>
      </c>
      <c r="H1093" s="12" t="s">
        <v>22</v>
      </c>
      <c r="I1093" s="12" t="s">
        <v>2029</v>
      </c>
      <c r="J1093" s="12" t="s">
        <v>2030</v>
      </c>
      <c r="K1093" s="13" t="s">
        <v>2392</v>
      </c>
      <c r="L1093" t="s">
        <v>117</v>
      </c>
      <c r="M1093">
        <v>2</v>
      </c>
      <c r="N1093" t="s">
        <v>118</v>
      </c>
      <c r="O1093" t="s">
        <v>119</v>
      </c>
      <c r="Q1093" t="s">
        <v>2479</v>
      </c>
      <c r="R1093" s="14">
        <v>8</v>
      </c>
      <c r="S1093" s="14">
        <v>3.7</v>
      </c>
      <c r="T1093" s="14">
        <v>0.3</v>
      </c>
    </row>
    <row r="1094" spans="1:20">
      <c r="A1094" t="s">
        <v>113</v>
      </c>
      <c r="C1094" t="s">
        <v>238</v>
      </c>
      <c r="D1094" t="s">
        <v>121</v>
      </c>
      <c r="F1094" s="12" t="s">
        <v>2480</v>
      </c>
      <c r="G1094" s="12" t="s">
        <v>21</v>
      </c>
      <c r="H1094" s="12" t="s">
        <v>22</v>
      </c>
      <c r="I1094" s="12" t="s">
        <v>2442</v>
      </c>
      <c r="J1094" s="12" t="s">
        <v>2481</v>
      </c>
      <c r="K1094" s="13" t="s">
        <v>2392</v>
      </c>
      <c r="L1094" t="s">
        <v>117</v>
      </c>
      <c r="M1094">
        <v>2</v>
      </c>
      <c r="N1094" t="s">
        <v>118</v>
      </c>
      <c r="O1094" t="s">
        <v>119</v>
      </c>
      <c r="Q1094" t="s">
        <v>2482</v>
      </c>
      <c r="R1094" s="14">
        <v>7.7</v>
      </c>
      <c r="S1094" s="14">
        <v>0.9</v>
      </c>
      <c r="T1094" s="14">
        <v>0.3</v>
      </c>
    </row>
    <row r="1095" spans="1:20">
      <c r="A1095" t="s">
        <v>113</v>
      </c>
      <c r="C1095" t="s">
        <v>238</v>
      </c>
      <c r="D1095" t="s">
        <v>121</v>
      </c>
      <c r="F1095" s="12" t="s">
        <v>2483</v>
      </c>
      <c r="G1095" s="12" t="s">
        <v>21</v>
      </c>
      <c r="H1095" s="12" t="s">
        <v>22</v>
      </c>
      <c r="I1095" s="12" t="s">
        <v>2484</v>
      </c>
      <c r="J1095" s="12" t="s">
        <v>2485</v>
      </c>
      <c r="K1095" s="13" t="s">
        <v>2392</v>
      </c>
      <c r="L1095" t="s">
        <v>117</v>
      </c>
      <c r="M1095">
        <v>2</v>
      </c>
      <c r="N1095" t="s">
        <v>118</v>
      </c>
      <c r="O1095" t="s">
        <v>119</v>
      </c>
      <c r="Q1095" t="s">
        <v>2486</v>
      </c>
      <c r="R1095" s="14">
        <v>17.5</v>
      </c>
      <c r="S1095" s="14">
        <v>4.4000000000000004</v>
      </c>
      <c r="T1095" s="14">
        <v>0.3</v>
      </c>
    </row>
    <row r="1096" spans="1:20">
      <c r="A1096" t="s">
        <v>113</v>
      </c>
      <c r="C1096" t="s">
        <v>238</v>
      </c>
      <c r="D1096" t="s">
        <v>121</v>
      </c>
      <c r="F1096" s="12" t="s">
        <v>2487</v>
      </c>
      <c r="G1096" s="12" t="s">
        <v>21</v>
      </c>
      <c r="H1096" s="12" t="s">
        <v>22</v>
      </c>
      <c r="I1096" s="12" t="s">
        <v>2488</v>
      </c>
      <c r="J1096" s="12" t="s">
        <v>2489</v>
      </c>
      <c r="K1096" s="13" t="s">
        <v>2392</v>
      </c>
      <c r="L1096" t="s">
        <v>117</v>
      </c>
      <c r="M1096">
        <v>2</v>
      </c>
      <c r="N1096" t="s">
        <v>118</v>
      </c>
      <c r="O1096" t="s">
        <v>119</v>
      </c>
      <c r="Q1096" t="s">
        <v>2490</v>
      </c>
      <c r="R1096" s="14">
        <v>6.5</v>
      </c>
      <c r="S1096" s="14">
        <v>3.3</v>
      </c>
      <c r="T1096" s="14">
        <v>0</v>
      </c>
    </row>
    <row r="1097" spans="1:20">
      <c r="A1097" t="s">
        <v>113</v>
      </c>
      <c r="C1097" t="s">
        <v>238</v>
      </c>
      <c r="D1097" t="s">
        <v>121</v>
      </c>
      <c r="F1097" s="12" t="s">
        <v>2491</v>
      </c>
      <c r="G1097" s="12" t="s">
        <v>21</v>
      </c>
      <c r="H1097" s="12" t="s">
        <v>22</v>
      </c>
      <c r="I1097" s="12" t="s">
        <v>23</v>
      </c>
      <c r="J1097" s="12" t="s">
        <v>2492</v>
      </c>
      <c r="K1097" s="13" t="s">
        <v>2392</v>
      </c>
      <c r="L1097" t="s">
        <v>117</v>
      </c>
      <c r="M1097">
        <v>2</v>
      </c>
      <c r="N1097" t="s">
        <v>118</v>
      </c>
      <c r="O1097" t="s">
        <v>119</v>
      </c>
      <c r="Q1097" t="s">
        <v>2493</v>
      </c>
      <c r="R1097" s="14">
        <v>19.3</v>
      </c>
      <c r="S1097" s="14">
        <v>6.6</v>
      </c>
      <c r="T1097" s="14">
        <v>1.3</v>
      </c>
    </row>
    <row r="1098" spans="1:20">
      <c r="A1098" t="s">
        <v>113</v>
      </c>
      <c r="C1098" t="s">
        <v>238</v>
      </c>
      <c r="D1098" t="s">
        <v>121</v>
      </c>
      <c r="F1098" s="12" t="s">
        <v>2494</v>
      </c>
      <c r="G1098" s="12" t="s">
        <v>21</v>
      </c>
      <c r="H1098" s="12" t="s">
        <v>22</v>
      </c>
      <c r="I1098" s="12" t="s">
        <v>2435</v>
      </c>
      <c r="J1098" s="12" t="s">
        <v>2495</v>
      </c>
      <c r="K1098" s="13" t="s">
        <v>2392</v>
      </c>
      <c r="L1098" t="s">
        <v>117</v>
      </c>
      <c r="M1098">
        <v>2</v>
      </c>
      <c r="N1098" t="s">
        <v>118</v>
      </c>
      <c r="O1098" t="s">
        <v>119</v>
      </c>
      <c r="Q1098" t="s">
        <v>2496</v>
      </c>
      <c r="R1098" s="14">
        <v>14.8</v>
      </c>
      <c r="S1098" s="14">
        <v>5.8</v>
      </c>
      <c r="T1098" s="14">
        <v>1</v>
      </c>
    </row>
    <row r="1099" spans="1:20">
      <c r="A1099" t="s">
        <v>113</v>
      </c>
      <c r="C1099" t="s">
        <v>238</v>
      </c>
      <c r="D1099" t="s">
        <v>121</v>
      </c>
      <c r="F1099" s="12" t="s">
        <v>2497</v>
      </c>
      <c r="G1099" s="12" t="s">
        <v>21</v>
      </c>
      <c r="H1099" s="12" t="s">
        <v>22</v>
      </c>
      <c r="I1099" s="12" t="s">
        <v>2029</v>
      </c>
      <c r="J1099" s="12" t="s">
        <v>2030</v>
      </c>
      <c r="K1099" s="13" t="s">
        <v>2392</v>
      </c>
      <c r="L1099" t="s">
        <v>117</v>
      </c>
      <c r="M1099">
        <v>2</v>
      </c>
      <c r="N1099" t="s">
        <v>118</v>
      </c>
      <c r="O1099" t="s">
        <v>119</v>
      </c>
      <c r="Q1099" t="s">
        <v>2498</v>
      </c>
      <c r="R1099" s="14">
        <v>18.899999999999999</v>
      </c>
      <c r="S1099" s="14">
        <v>4.3</v>
      </c>
      <c r="T1099" s="14">
        <v>0.4</v>
      </c>
    </row>
    <row r="1100" spans="1:20">
      <c r="A1100" t="s">
        <v>113</v>
      </c>
      <c r="C1100" t="s">
        <v>238</v>
      </c>
      <c r="D1100" t="s">
        <v>121</v>
      </c>
      <c r="F1100" s="12" t="s">
        <v>2499</v>
      </c>
      <c r="G1100" s="12" t="s">
        <v>21</v>
      </c>
      <c r="H1100" s="12" t="s">
        <v>22</v>
      </c>
      <c r="I1100" s="12" t="s">
        <v>2500</v>
      </c>
      <c r="J1100" s="12" t="s">
        <v>2501</v>
      </c>
      <c r="K1100" s="13" t="s">
        <v>2392</v>
      </c>
      <c r="L1100" t="s">
        <v>117</v>
      </c>
      <c r="M1100">
        <v>2</v>
      </c>
      <c r="N1100" t="s">
        <v>118</v>
      </c>
      <c r="O1100" t="s">
        <v>119</v>
      </c>
      <c r="Q1100" t="s">
        <v>2502</v>
      </c>
      <c r="R1100" s="14">
        <v>11.7</v>
      </c>
      <c r="S1100" s="14">
        <v>3.6</v>
      </c>
      <c r="T1100" s="14">
        <v>0.9</v>
      </c>
    </row>
    <row r="1101" spans="1:20">
      <c r="A1101" t="s">
        <v>113</v>
      </c>
      <c r="C1101" t="s">
        <v>238</v>
      </c>
      <c r="D1101" t="s">
        <v>121</v>
      </c>
      <c r="F1101" s="12" t="s">
        <v>2503</v>
      </c>
      <c r="G1101" s="12" t="s">
        <v>21</v>
      </c>
      <c r="H1101" s="12" t="s">
        <v>22</v>
      </c>
      <c r="I1101" s="12" t="s">
        <v>2435</v>
      </c>
      <c r="J1101" s="12" t="s">
        <v>2439</v>
      </c>
      <c r="K1101" s="13" t="s">
        <v>2392</v>
      </c>
      <c r="L1101" t="s">
        <v>117</v>
      </c>
      <c r="M1101">
        <v>2</v>
      </c>
      <c r="N1101" t="s">
        <v>118</v>
      </c>
      <c r="O1101" t="s">
        <v>119</v>
      </c>
      <c r="Q1101" t="s">
        <v>2504</v>
      </c>
      <c r="R1101" s="14">
        <v>14.2</v>
      </c>
      <c r="S1101" s="14">
        <v>4.9000000000000004</v>
      </c>
      <c r="T1101" s="14">
        <v>1.2</v>
      </c>
    </row>
    <row r="1102" spans="1:20">
      <c r="A1102" t="s">
        <v>113</v>
      </c>
      <c r="C1102" t="s">
        <v>238</v>
      </c>
      <c r="D1102" t="s">
        <v>121</v>
      </c>
      <c r="F1102" s="12" t="s">
        <v>2505</v>
      </c>
      <c r="G1102" s="12" t="s">
        <v>21</v>
      </c>
      <c r="H1102" s="12" t="s">
        <v>22</v>
      </c>
      <c r="I1102" s="12" t="s">
        <v>2029</v>
      </c>
      <c r="J1102" s="12" t="s">
        <v>2030</v>
      </c>
      <c r="K1102" s="13" t="s">
        <v>2392</v>
      </c>
      <c r="L1102" t="s">
        <v>117</v>
      </c>
      <c r="M1102">
        <v>2</v>
      </c>
      <c r="N1102" t="s">
        <v>118</v>
      </c>
      <c r="O1102" t="s">
        <v>119</v>
      </c>
      <c r="Q1102" t="s">
        <v>2506</v>
      </c>
      <c r="R1102" s="14">
        <v>17.899999999999999</v>
      </c>
      <c r="S1102" s="14">
        <v>5.5</v>
      </c>
      <c r="T1102" s="14">
        <v>0.8</v>
      </c>
    </row>
    <row r="1103" spans="1:20">
      <c r="A1103" t="s">
        <v>113</v>
      </c>
      <c r="C1103" t="s">
        <v>238</v>
      </c>
      <c r="D1103" t="s">
        <v>121</v>
      </c>
      <c r="F1103" s="12" t="s">
        <v>2507</v>
      </c>
      <c r="G1103" s="12" t="s">
        <v>21</v>
      </c>
      <c r="H1103" s="12" t="s">
        <v>22</v>
      </c>
      <c r="I1103" s="12" t="s">
        <v>2029</v>
      </c>
      <c r="J1103" s="12" t="s">
        <v>2030</v>
      </c>
      <c r="K1103" s="13" t="s">
        <v>2392</v>
      </c>
      <c r="L1103" t="s">
        <v>117</v>
      </c>
      <c r="M1103">
        <v>2</v>
      </c>
      <c r="N1103" t="s">
        <v>118</v>
      </c>
      <c r="O1103" t="s">
        <v>119</v>
      </c>
      <c r="Q1103" t="s">
        <v>2508</v>
      </c>
      <c r="R1103" s="14">
        <v>7.4</v>
      </c>
      <c r="S1103" s="14">
        <v>6.5</v>
      </c>
      <c r="T1103" s="14">
        <v>1.5</v>
      </c>
    </row>
    <row r="1104" spans="1:20">
      <c r="A1104" t="s">
        <v>113</v>
      </c>
      <c r="C1104" t="s">
        <v>238</v>
      </c>
      <c r="D1104" t="s">
        <v>121</v>
      </c>
      <c r="F1104" s="12" t="s">
        <v>2509</v>
      </c>
      <c r="G1104" s="12" t="s">
        <v>21</v>
      </c>
      <c r="H1104" s="12" t="s">
        <v>22</v>
      </c>
      <c r="I1104" s="12" t="s">
        <v>33</v>
      </c>
      <c r="J1104" s="12" t="s">
        <v>2510</v>
      </c>
      <c r="K1104" s="13" t="s">
        <v>2392</v>
      </c>
      <c r="L1104" t="s">
        <v>117</v>
      </c>
      <c r="M1104">
        <v>2</v>
      </c>
      <c r="N1104" t="s">
        <v>118</v>
      </c>
      <c r="O1104" t="s">
        <v>119</v>
      </c>
      <c r="Q1104" t="s">
        <v>2511</v>
      </c>
      <c r="R1104" s="14">
        <v>16.899999999999999</v>
      </c>
      <c r="S1104" s="14">
        <v>4.0999999999999996</v>
      </c>
      <c r="T1104" s="14">
        <v>0</v>
      </c>
    </row>
    <row r="1105" spans="1:20">
      <c r="A1105" t="s">
        <v>113</v>
      </c>
      <c r="C1105" t="s">
        <v>238</v>
      </c>
      <c r="D1105" t="s">
        <v>121</v>
      </c>
      <c r="F1105" s="12" t="s">
        <v>2512</v>
      </c>
      <c r="G1105" s="12" t="s">
        <v>21</v>
      </c>
      <c r="H1105" s="12" t="s">
        <v>22</v>
      </c>
      <c r="I1105" s="12" t="s">
        <v>33</v>
      </c>
      <c r="J1105" s="12" t="s">
        <v>2513</v>
      </c>
      <c r="K1105" s="13" t="s">
        <v>2392</v>
      </c>
      <c r="L1105" t="s">
        <v>117</v>
      </c>
      <c r="M1105">
        <v>2</v>
      </c>
      <c r="N1105" t="s">
        <v>118</v>
      </c>
      <c r="O1105" t="s">
        <v>119</v>
      </c>
      <c r="Q1105" t="s">
        <v>2514</v>
      </c>
      <c r="R1105" s="14">
        <v>8.6</v>
      </c>
      <c r="S1105" s="14">
        <v>3.2</v>
      </c>
      <c r="T1105" s="14">
        <v>0.5</v>
      </c>
    </row>
    <row r="1106" spans="1:20">
      <c r="A1106" t="s">
        <v>113</v>
      </c>
      <c r="C1106" t="s">
        <v>238</v>
      </c>
      <c r="D1106" t="s">
        <v>121</v>
      </c>
      <c r="F1106" s="12" t="s">
        <v>2515</v>
      </c>
      <c r="G1106" s="12" t="s">
        <v>21</v>
      </c>
      <c r="H1106" s="12" t="s">
        <v>22</v>
      </c>
      <c r="I1106" s="12" t="s">
        <v>2442</v>
      </c>
      <c r="J1106" s="12" t="s">
        <v>2516</v>
      </c>
      <c r="K1106" s="13" t="s">
        <v>2392</v>
      </c>
      <c r="L1106" t="s">
        <v>117</v>
      </c>
      <c r="M1106">
        <v>2</v>
      </c>
      <c r="N1106" t="s">
        <v>118</v>
      </c>
      <c r="O1106" t="s">
        <v>119</v>
      </c>
      <c r="Q1106" t="s">
        <v>2517</v>
      </c>
      <c r="R1106" s="14">
        <v>20</v>
      </c>
      <c r="S1106" s="14">
        <v>2.4</v>
      </c>
      <c r="T1106" s="14">
        <v>0</v>
      </c>
    </row>
    <row r="1107" spans="1:20">
      <c r="A1107" t="s">
        <v>113</v>
      </c>
      <c r="C1107" t="s">
        <v>238</v>
      </c>
      <c r="D1107" t="s">
        <v>121</v>
      </c>
      <c r="F1107" s="12" t="s">
        <v>2518</v>
      </c>
      <c r="G1107" s="12" t="s">
        <v>21</v>
      </c>
      <c r="H1107" s="12" t="s">
        <v>22</v>
      </c>
      <c r="I1107" s="12" t="s">
        <v>2435</v>
      </c>
      <c r="J1107" s="12" t="s">
        <v>2495</v>
      </c>
      <c r="K1107" s="13" t="s">
        <v>2392</v>
      </c>
      <c r="L1107" t="s">
        <v>117</v>
      </c>
      <c r="M1107">
        <v>2</v>
      </c>
      <c r="N1107" t="s">
        <v>118</v>
      </c>
      <c r="O1107" t="s">
        <v>119</v>
      </c>
      <c r="Q1107" t="s">
        <v>2519</v>
      </c>
      <c r="R1107" s="14">
        <v>8.6</v>
      </c>
      <c r="S1107" s="14">
        <v>4.7</v>
      </c>
      <c r="T1107" s="14">
        <v>1.1000000000000001</v>
      </c>
    </row>
    <row r="1108" spans="1:20">
      <c r="A1108" t="s">
        <v>113</v>
      </c>
      <c r="C1108" t="s">
        <v>238</v>
      </c>
      <c r="D1108" t="s">
        <v>121</v>
      </c>
      <c r="F1108" s="12" t="s">
        <v>2538</v>
      </c>
      <c r="G1108" s="12" t="s">
        <v>21</v>
      </c>
      <c r="H1108" s="12" t="s">
        <v>22</v>
      </c>
      <c r="I1108" s="12" t="s">
        <v>2500</v>
      </c>
      <c r="J1108" s="12" t="s">
        <v>2539</v>
      </c>
      <c r="K1108" s="13" t="s">
        <v>2530</v>
      </c>
      <c r="L1108" t="s">
        <v>117</v>
      </c>
      <c r="M1108">
        <v>2</v>
      </c>
      <c r="N1108" t="s">
        <v>118</v>
      </c>
      <c r="O1108" t="s">
        <v>119</v>
      </c>
      <c r="Q1108" t="s">
        <v>2540</v>
      </c>
      <c r="R1108" s="14">
        <v>14.6</v>
      </c>
      <c r="S1108" s="14">
        <v>9.1999999999999993</v>
      </c>
      <c r="T1108" s="14">
        <v>0</v>
      </c>
    </row>
    <row r="1109" spans="1:20">
      <c r="A1109" t="s">
        <v>113</v>
      </c>
      <c r="C1109" t="s">
        <v>238</v>
      </c>
      <c r="D1109" t="s">
        <v>121</v>
      </c>
      <c r="F1109" s="12" t="s">
        <v>2032</v>
      </c>
      <c r="G1109" s="12" t="s">
        <v>21</v>
      </c>
      <c r="H1109" s="12" t="s">
        <v>22</v>
      </c>
      <c r="I1109" s="12" t="s">
        <v>2029</v>
      </c>
      <c r="J1109" s="12" t="s">
        <v>2030</v>
      </c>
      <c r="K1109" s="13" t="s">
        <v>2530</v>
      </c>
      <c r="L1109" t="s">
        <v>117</v>
      </c>
      <c r="M1109">
        <v>2</v>
      </c>
      <c r="N1109" t="s">
        <v>118</v>
      </c>
      <c r="O1109" t="s">
        <v>119</v>
      </c>
      <c r="Q1109" t="s">
        <v>2033</v>
      </c>
      <c r="R1109" s="14">
        <v>17</v>
      </c>
      <c r="S1109" s="14">
        <v>7.8</v>
      </c>
      <c r="T1109" s="14">
        <v>0</v>
      </c>
    </row>
    <row r="1110" spans="1:20">
      <c r="A1110" t="s">
        <v>113</v>
      </c>
      <c r="C1110" t="s">
        <v>238</v>
      </c>
      <c r="D1110" t="s">
        <v>121</v>
      </c>
      <c r="F1110" s="12" t="s">
        <v>2541</v>
      </c>
      <c r="G1110" s="12" t="s">
        <v>21</v>
      </c>
      <c r="H1110" s="12" t="s">
        <v>22</v>
      </c>
      <c r="I1110" s="12" t="s">
        <v>2029</v>
      </c>
      <c r="J1110" s="12" t="s">
        <v>2030</v>
      </c>
      <c r="K1110" s="13" t="s">
        <v>2530</v>
      </c>
      <c r="L1110" t="s">
        <v>117</v>
      </c>
      <c r="M1110">
        <v>2</v>
      </c>
      <c r="N1110" t="s">
        <v>118</v>
      </c>
      <c r="O1110" t="s">
        <v>119</v>
      </c>
      <c r="Q1110" t="s">
        <v>2542</v>
      </c>
      <c r="R1110" s="14">
        <v>8.3000000000000007</v>
      </c>
      <c r="S1110" s="14">
        <v>2.8</v>
      </c>
      <c r="T1110" s="14">
        <v>0</v>
      </c>
    </row>
    <row r="1111" spans="1:20">
      <c r="A1111" t="s">
        <v>113</v>
      </c>
      <c r="C1111" t="s">
        <v>238</v>
      </c>
      <c r="D1111" t="s">
        <v>121</v>
      </c>
      <c r="F1111" s="12" t="s">
        <v>2036</v>
      </c>
      <c r="G1111" s="12" t="s">
        <v>21</v>
      </c>
      <c r="H1111" s="12" t="s">
        <v>22</v>
      </c>
      <c r="I1111" s="12" t="s">
        <v>2029</v>
      </c>
      <c r="J1111" s="12" t="s">
        <v>2030</v>
      </c>
      <c r="K1111" s="13" t="s">
        <v>2530</v>
      </c>
      <c r="L1111" t="s">
        <v>117</v>
      </c>
      <c r="M1111">
        <v>2</v>
      </c>
      <c r="N1111" t="s">
        <v>118</v>
      </c>
      <c r="O1111" t="s">
        <v>119</v>
      </c>
      <c r="Q1111" t="s">
        <v>2037</v>
      </c>
      <c r="R1111" s="14">
        <v>18.3</v>
      </c>
      <c r="S1111" s="14">
        <v>5.4</v>
      </c>
      <c r="T1111" s="14">
        <v>0</v>
      </c>
    </row>
    <row r="1112" spans="1:20">
      <c r="A1112" t="s">
        <v>113</v>
      </c>
      <c r="C1112" t="s">
        <v>238</v>
      </c>
      <c r="D1112" t="s">
        <v>121</v>
      </c>
      <c r="F1112" s="12" t="s">
        <v>2036</v>
      </c>
      <c r="G1112" s="12" t="s">
        <v>21</v>
      </c>
      <c r="H1112" s="12" t="s">
        <v>22</v>
      </c>
      <c r="I1112" s="12" t="s">
        <v>2029</v>
      </c>
      <c r="J1112" s="12" t="s">
        <v>2030</v>
      </c>
      <c r="K1112" s="13" t="s">
        <v>2530</v>
      </c>
      <c r="L1112" t="s">
        <v>117</v>
      </c>
      <c r="M1112">
        <v>2</v>
      </c>
      <c r="N1112" t="s">
        <v>118</v>
      </c>
      <c r="O1112" t="s">
        <v>119</v>
      </c>
      <c r="Q1112" t="s">
        <v>2037</v>
      </c>
      <c r="R1112" s="14">
        <v>6.3</v>
      </c>
      <c r="S1112" s="14">
        <v>5.4</v>
      </c>
      <c r="T1112" s="14">
        <v>0</v>
      </c>
    </row>
    <row r="1113" spans="1:20">
      <c r="A1113" t="s">
        <v>113</v>
      </c>
      <c r="C1113" t="s">
        <v>238</v>
      </c>
      <c r="D1113" t="s">
        <v>121</v>
      </c>
      <c r="F1113" s="12" t="s">
        <v>2543</v>
      </c>
      <c r="G1113" s="12" t="s">
        <v>21</v>
      </c>
      <c r="H1113" s="12" t="s">
        <v>22</v>
      </c>
      <c r="I1113" s="12" t="s">
        <v>33</v>
      </c>
      <c r="J1113" s="12" t="s">
        <v>2513</v>
      </c>
      <c r="K1113" s="13" t="s">
        <v>2530</v>
      </c>
      <c r="L1113" t="s">
        <v>117</v>
      </c>
      <c r="M1113">
        <v>2</v>
      </c>
      <c r="N1113" t="s">
        <v>118</v>
      </c>
      <c r="O1113" t="s">
        <v>119</v>
      </c>
      <c r="Q1113" t="s">
        <v>2544</v>
      </c>
      <c r="R1113" s="14">
        <v>12.8</v>
      </c>
      <c r="S1113" s="14">
        <v>6.7</v>
      </c>
      <c r="T1113" s="14">
        <v>0</v>
      </c>
    </row>
    <row r="1114" spans="1:20">
      <c r="A1114" t="s">
        <v>113</v>
      </c>
      <c r="C1114" t="s">
        <v>238</v>
      </c>
      <c r="D1114" t="s">
        <v>121</v>
      </c>
      <c r="F1114" s="12" t="s">
        <v>2545</v>
      </c>
      <c r="G1114" s="12" t="s">
        <v>21</v>
      </c>
      <c r="H1114" s="12" t="s">
        <v>22</v>
      </c>
      <c r="I1114" s="12" t="s">
        <v>33</v>
      </c>
      <c r="J1114" s="12" t="s">
        <v>2510</v>
      </c>
      <c r="K1114" s="13" t="s">
        <v>2530</v>
      </c>
      <c r="L1114" t="s">
        <v>117</v>
      </c>
      <c r="M1114">
        <v>2</v>
      </c>
      <c r="N1114" t="s">
        <v>118</v>
      </c>
      <c r="O1114" t="s">
        <v>119</v>
      </c>
      <c r="Q1114" t="s">
        <v>2546</v>
      </c>
      <c r="R1114" s="14">
        <v>6.7</v>
      </c>
      <c r="S1114" s="14">
        <v>4.3</v>
      </c>
      <c r="T1114" s="14">
        <v>0</v>
      </c>
    </row>
    <row r="1115" spans="1:20">
      <c r="A1115" t="s">
        <v>113</v>
      </c>
      <c r="C1115" t="s">
        <v>238</v>
      </c>
      <c r="D1115" t="s">
        <v>121</v>
      </c>
      <c r="F1115" s="12" t="s">
        <v>2547</v>
      </c>
      <c r="G1115" s="12" t="s">
        <v>21</v>
      </c>
      <c r="H1115" s="12" t="s">
        <v>22</v>
      </c>
      <c r="I1115" s="12" t="s">
        <v>2435</v>
      </c>
      <c r="J1115" s="12" t="s">
        <v>2495</v>
      </c>
      <c r="K1115" s="13" t="s">
        <v>2530</v>
      </c>
      <c r="L1115" t="s">
        <v>117</v>
      </c>
      <c r="M1115">
        <v>2</v>
      </c>
      <c r="N1115" t="s">
        <v>118</v>
      </c>
      <c r="O1115" t="s">
        <v>119</v>
      </c>
      <c r="Q1115" t="s">
        <v>2496</v>
      </c>
      <c r="R1115" s="14">
        <v>12</v>
      </c>
      <c r="S1115" s="14">
        <v>4.7</v>
      </c>
      <c r="T1115" s="14">
        <v>0</v>
      </c>
    </row>
    <row r="1116" spans="1:20">
      <c r="A1116" t="s">
        <v>113</v>
      </c>
      <c r="C1116" t="s">
        <v>238</v>
      </c>
      <c r="D1116" t="s">
        <v>121</v>
      </c>
      <c r="F1116" s="12" t="s">
        <v>2548</v>
      </c>
      <c r="G1116" s="12" t="s">
        <v>21</v>
      </c>
      <c r="H1116" s="12" t="s">
        <v>22</v>
      </c>
      <c r="I1116" s="12" t="s">
        <v>106</v>
      </c>
      <c r="J1116" s="12" t="s">
        <v>2206</v>
      </c>
      <c r="K1116" s="13" t="s">
        <v>2530</v>
      </c>
      <c r="L1116" t="s">
        <v>117</v>
      </c>
      <c r="M1116">
        <v>2</v>
      </c>
      <c r="N1116" t="s">
        <v>118</v>
      </c>
      <c r="O1116" t="s">
        <v>119</v>
      </c>
      <c r="Q1116" t="s">
        <v>2549</v>
      </c>
      <c r="R1116" s="14">
        <v>31.7</v>
      </c>
      <c r="S1116" s="14">
        <v>8.8000000000000007</v>
      </c>
      <c r="T1116" s="14">
        <v>0</v>
      </c>
    </row>
    <row r="1117" spans="1:20">
      <c r="A1117" t="s">
        <v>113</v>
      </c>
      <c r="C1117" t="s">
        <v>238</v>
      </c>
      <c r="D1117" t="s">
        <v>121</v>
      </c>
      <c r="F1117" s="12" t="s">
        <v>2802</v>
      </c>
      <c r="G1117" s="12" t="s">
        <v>21</v>
      </c>
      <c r="H1117" s="12" t="s">
        <v>22</v>
      </c>
      <c r="I1117" s="12" t="s">
        <v>1481</v>
      </c>
      <c r="J1117" s="12" t="s">
        <v>1485</v>
      </c>
      <c r="K1117" s="13" t="s">
        <v>2800</v>
      </c>
      <c r="L1117" t="s">
        <v>117</v>
      </c>
      <c r="M1117">
        <v>2</v>
      </c>
      <c r="N1117" t="s">
        <v>118</v>
      </c>
      <c r="O1117" t="s">
        <v>119</v>
      </c>
      <c r="Q1117" t="s">
        <v>1486</v>
      </c>
      <c r="R1117" s="14">
        <v>17.71</v>
      </c>
      <c r="S1117" s="14">
        <v>4.66</v>
      </c>
      <c r="T1117" s="14">
        <v>1.69</v>
      </c>
    </row>
    <row r="1118" spans="1:20">
      <c r="A1118" t="s">
        <v>113</v>
      </c>
      <c r="C1118" t="s">
        <v>238</v>
      </c>
      <c r="D1118" t="s">
        <v>121</v>
      </c>
      <c r="F1118" s="12" t="s">
        <v>1492</v>
      </c>
      <c r="G1118" s="12" t="s">
        <v>21</v>
      </c>
      <c r="H1118" s="12" t="s">
        <v>22</v>
      </c>
      <c r="I1118" s="12" t="s">
        <v>1493</v>
      </c>
      <c r="J1118" s="12" t="s">
        <v>1494</v>
      </c>
      <c r="K1118" s="13" t="s">
        <v>2800</v>
      </c>
      <c r="L1118" t="s">
        <v>117</v>
      </c>
      <c r="M1118">
        <v>2</v>
      </c>
      <c r="N1118" t="s">
        <v>118</v>
      </c>
      <c r="O1118" t="s">
        <v>119</v>
      </c>
      <c r="Q1118" t="s">
        <v>2803</v>
      </c>
      <c r="R1118" s="14">
        <v>23.98</v>
      </c>
      <c r="S1118" s="14">
        <v>4.47</v>
      </c>
      <c r="T1118" s="14">
        <v>2.1800000000000002</v>
      </c>
    </row>
    <row r="1119" spans="1:20">
      <c r="A1119" t="s">
        <v>113</v>
      </c>
      <c r="C1119" t="s">
        <v>238</v>
      </c>
      <c r="D1119" t="s">
        <v>121</v>
      </c>
      <c r="F1119" s="12" t="s">
        <v>1884</v>
      </c>
      <c r="G1119" s="12" t="s">
        <v>21</v>
      </c>
      <c r="H1119" s="12" t="s">
        <v>22</v>
      </c>
      <c r="I1119" s="12" t="s">
        <v>1885</v>
      </c>
      <c r="J1119" s="12" t="s">
        <v>1886</v>
      </c>
      <c r="K1119" s="13" t="s">
        <v>2800</v>
      </c>
      <c r="L1119" t="s">
        <v>117</v>
      </c>
      <c r="M1119">
        <v>2</v>
      </c>
      <c r="N1119" t="s">
        <v>118</v>
      </c>
      <c r="O1119" t="s">
        <v>119</v>
      </c>
      <c r="Q1119" t="s">
        <v>2804</v>
      </c>
      <c r="R1119" s="14">
        <v>19.66</v>
      </c>
      <c r="S1119" s="14">
        <v>9.08</v>
      </c>
      <c r="T1119" s="14">
        <v>0.26</v>
      </c>
    </row>
    <row r="1120" spans="1:20">
      <c r="A1120" t="s">
        <v>113</v>
      </c>
      <c r="C1120" t="s">
        <v>238</v>
      </c>
      <c r="D1120" t="s">
        <v>121</v>
      </c>
      <c r="F1120" s="12" t="s">
        <v>2805</v>
      </c>
      <c r="G1120" s="12" t="s">
        <v>21</v>
      </c>
      <c r="H1120" s="12" t="s">
        <v>22</v>
      </c>
      <c r="I1120" s="12" t="s">
        <v>1481</v>
      </c>
      <c r="J1120" s="12" t="s">
        <v>1490</v>
      </c>
      <c r="K1120" s="13" t="s">
        <v>2800</v>
      </c>
      <c r="L1120" t="s">
        <v>117</v>
      </c>
      <c r="M1120">
        <v>2</v>
      </c>
      <c r="N1120" t="s">
        <v>118</v>
      </c>
      <c r="O1120" t="s">
        <v>119</v>
      </c>
      <c r="Q1120" t="s">
        <v>2806</v>
      </c>
      <c r="R1120" s="14">
        <v>13.09</v>
      </c>
      <c r="S1120" s="14">
        <v>2.75</v>
      </c>
      <c r="T1120" s="14">
        <v>2.52</v>
      </c>
    </row>
    <row r="1121" spans="1:20">
      <c r="A1121" t="s">
        <v>113</v>
      </c>
      <c r="C1121" t="s">
        <v>238</v>
      </c>
      <c r="D1121" t="s">
        <v>121</v>
      </c>
      <c r="F1121" s="12" t="s">
        <v>2807</v>
      </c>
      <c r="G1121" s="12" t="s">
        <v>21</v>
      </c>
      <c r="H1121" s="12" t="s">
        <v>22</v>
      </c>
      <c r="I1121" s="12" t="s">
        <v>106</v>
      </c>
      <c r="J1121" s="12" t="s">
        <v>2206</v>
      </c>
      <c r="K1121" s="13" t="s">
        <v>2808</v>
      </c>
      <c r="L1121" t="s">
        <v>117</v>
      </c>
      <c r="M1121">
        <v>2</v>
      </c>
      <c r="N1121" t="s">
        <v>118</v>
      </c>
      <c r="O1121" t="s">
        <v>119</v>
      </c>
      <c r="Q1121" t="s">
        <v>2809</v>
      </c>
      <c r="R1121" s="14">
        <v>42.8</v>
      </c>
      <c r="S1121" s="14">
        <v>7.3</v>
      </c>
      <c r="T1121" s="14">
        <v>0.4</v>
      </c>
    </row>
    <row r="1122" spans="1:20">
      <c r="A1122" t="s">
        <v>113</v>
      </c>
      <c r="C1122" t="s">
        <v>238</v>
      </c>
      <c r="D1122" t="s">
        <v>121</v>
      </c>
      <c r="F1122" s="12" t="s">
        <v>2807</v>
      </c>
      <c r="G1122" s="12" t="s">
        <v>21</v>
      </c>
      <c r="H1122" s="12" t="s">
        <v>22</v>
      </c>
      <c r="I1122" s="12" t="s">
        <v>106</v>
      </c>
      <c r="J1122" s="12" t="s">
        <v>2206</v>
      </c>
      <c r="K1122" s="13" t="s">
        <v>2808</v>
      </c>
      <c r="L1122" t="s">
        <v>117</v>
      </c>
      <c r="M1122">
        <v>2</v>
      </c>
      <c r="N1122" t="s">
        <v>118</v>
      </c>
      <c r="O1122" t="s">
        <v>119</v>
      </c>
      <c r="Q1122" t="s">
        <v>2809</v>
      </c>
      <c r="R1122" s="14">
        <v>43.9</v>
      </c>
      <c r="S1122" s="14">
        <v>7</v>
      </c>
      <c r="T1122" s="14">
        <v>0.2</v>
      </c>
    </row>
    <row r="1123" spans="1:20">
      <c r="A1123" t="s">
        <v>113</v>
      </c>
      <c r="C1123" t="s">
        <v>238</v>
      </c>
      <c r="D1123" t="s">
        <v>121</v>
      </c>
      <c r="F1123" s="12" t="s">
        <v>2807</v>
      </c>
      <c r="G1123" s="12" t="s">
        <v>21</v>
      </c>
      <c r="H1123" s="12" t="s">
        <v>22</v>
      </c>
      <c r="I1123" s="12" t="s">
        <v>106</v>
      </c>
      <c r="J1123" s="12" t="s">
        <v>2206</v>
      </c>
      <c r="K1123" s="13" t="s">
        <v>2808</v>
      </c>
      <c r="L1123" t="s">
        <v>117</v>
      </c>
      <c r="M1123">
        <v>2</v>
      </c>
      <c r="N1123" t="s">
        <v>118</v>
      </c>
      <c r="O1123" t="s">
        <v>119</v>
      </c>
      <c r="Q1123" t="s">
        <v>2809</v>
      </c>
      <c r="R1123" s="14">
        <v>41.6</v>
      </c>
      <c r="S1123" s="14">
        <v>7.5</v>
      </c>
      <c r="T1123" s="14">
        <v>0.3</v>
      </c>
    </row>
    <row r="1124" spans="1:20">
      <c r="A1124" t="s">
        <v>113</v>
      </c>
      <c r="C1124" t="s">
        <v>238</v>
      </c>
      <c r="D1124" t="s">
        <v>121</v>
      </c>
      <c r="F1124" s="12" t="s">
        <v>2807</v>
      </c>
      <c r="G1124" s="12" t="s">
        <v>21</v>
      </c>
      <c r="H1124" s="12" t="s">
        <v>22</v>
      </c>
      <c r="I1124" s="12" t="s">
        <v>106</v>
      </c>
      <c r="J1124" s="12" t="s">
        <v>2206</v>
      </c>
      <c r="K1124" s="13" t="s">
        <v>2808</v>
      </c>
      <c r="L1124" t="s">
        <v>117</v>
      </c>
      <c r="M1124">
        <v>2</v>
      </c>
      <c r="N1124" t="s">
        <v>118</v>
      </c>
      <c r="O1124" t="s">
        <v>119</v>
      </c>
      <c r="Q1124" t="s">
        <v>2809</v>
      </c>
      <c r="R1124" s="14">
        <v>42</v>
      </c>
      <c r="S1124" s="14">
        <v>7.3</v>
      </c>
      <c r="T1124" s="14">
        <v>0.3</v>
      </c>
    </row>
    <row r="1125" spans="1:20">
      <c r="A1125" t="s">
        <v>113</v>
      </c>
      <c r="C1125" t="s">
        <v>238</v>
      </c>
      <c r="D1125" t="s">
        <v>121</v>
      </c>
      <c r="F1125" s="12" t="s">
        <v>2810</v>
      </c>
      <c r="G1125" s="12" t="s">
        <v>21</v>
      </c>
      <c r="H1125" s="12" t="s">
        <v>22</v>
      </c>
      <c r="I1125" s="12" t="s">
        <v>106</v>
      </c>
      <c r="J1125" s="12" t="s">
        <v>2200</v>
      </c>
      <c r="K1125" s="13" t="s">
        <v>2808</v>
      </c>
      <c r="L1125" t="s">
        <v>117</v>
      </c>
      <c r="M1125">
        <v>2</v>
      </c>
      <c r="N1125" t="s">
        <v>118</v>
      </c>
      <c r="O1125" t="s">
        <v>119</v>
      </c>
      <c r="Q1125" t="s">
        <v>2811</v>
      </c>
      <c r="R1125" s="14">
        <v>42.2</v>
      </c>
      <c r="S1125" s="14">
        <v>6.6</v>
      </c>
      <c r="T1125" s="14">
        <v>0.1</v>
      </c>
    </row>
    <row r="1126" spans="1:20">
      <c r="A1126" t="s">
        <v>113</v>
      </c>
      <c r="C1126" t="s">
        <v>238</v>
      </c>
      <c r="D1126" t="s">
        <v>121</v>
      </c>
      <c r="F1126" s="12" t="s">
        <v>2810</v>
      </c>
      <c r="G1126" s="12" t="s">
        <v>21</v>
      </c>
      <c r="H1126" s="12" t="s">
        <v>22</v>
      </c>
      <c r="I1126" s="12" t="s">
        <v>106</v>
      </c>
      <c r="J1126" s="12" t="s">
        <v>2200</v>
      </c>
      <c r="K1126" s="13" t="s">
        <v>2808</v>
      </c>
      <c r="L1126" t="s">
        <v>117</v>
      </c>
      <c r="M1126">
        <v>2</v>
      </c>
      <c r="N1126" t="s">
        <v>118</v>
      </c>
      <c r="O1126" t="s">
        <v>119</v>
      </c>
      <c r="Q1126" t="s">
        <v>2811</v>
      </c>
      <c r="R1126" s="14">
        <v>34.6</v>
      </c>
      <c r="S1126" s="14">
        <v>7.4</v>
      </c>
      <c r="T1126" s="14">
        <v>0.3</v>
      </c>
    </row>
    <row r="1127" spans="1:20">
      <c r="A1127" t="s">
        <v>113</v>
      </c>
      <c r="C1127" t="s">
        <v>238</v>
      </c>
      <c r="D1127" t="s">
        <v>121</v>
      </c>
      <c r="F1127" s="12" t="s">
        <v>2810</v>
      </c>
      <c r="G1127" s="12" t="s">
        <v>21</v>
      </c>
      <c r="H1127" s="12" t="s">
        <v>22</v>
      </c>
      <c r="I1127" s="12" t="s">
        <v>106</v>
      </c>
      <c r="J1127" s="12" t="s">
        <v>2200</v>
      </c>
      <c r="K1127" s="13" t="s">
        <v>2808</v>
      </c>
      <c r="L1127" t="s">
        <v>117</v>
      </c>
      <c r="M1127">
        <v>2</v>
      </c>
      <c r="N1127" t="s">
        <v>118</v>
      </c>
      <c r="O1127" t="s">
        <v>119</v>
      </c>
      <c r="Q1127" t="s">
        <v>2811</v>
      </c>
      <c r="R1127" s="14">
        <v>38.299999999999997</v>
      </c>
      <c r="S1127" s="14">
        <v>7</v>
      </c>
      <c r="T1127" s="14">
        <v>0.2</v>
      </c>
    </row>
    <row r="1128" spans="1:20">
      <c r="A1128" t="s">
        <v>113</v>
      </c>
      <c r="C1128" t="s">
        <v>238</v>
      </c>
      <c r="D1128" t="s">
        <v>121</v>
      </c>
      <c r="F1128" s="12" t="s">
        <v>2812</v>
      </c>
      <c r="G1128" s="12" t="s">
        <v>21</v>
      </c>
      <c r="H1128" s="12" t="s">
        <v>22</v>
      </c>
      <c r="I1128" s="12" t="s">
        <v>106</v>
      </c>
      <c r="J1128" s="12" t="s">
        <v>2200</v>
      </c>
      <c r="K1128" s="13" t="s">
        <v>2808</v>
      </c>
      <c r="L1128" t="s">
        <v>117</v>
      </c>
      <c r="M1128">
        <v>2</v>
      </c>
      <c r="N1128" t="s">
        <v>118</v>
      </c>
      <c r="O1128" t="s">
        <v>119</v>
      </c>
      <c r="Q1128" t="s">
        <v>2813</v>
      </c>
      <c r="R1128" s="14">
        <v>44.3</v>
      </c>
      <c r="S1128" s="14">
        <v>7.3</v>
      </c>
      <c r="T1128" s="14">
        <v>0.2</v>
      </c>
    </row>
    <row r="1129" spans="1:20">
      <c r="A1129" t="s">
        <v>113</v>
      </c>
      <c r="C1129" t="s">
        <v>238</v>
      </c>
      <c r="D1129" t="s">
        <v>121</v>
      </c>
      <c r="F1129" s="12" t="s">
        <v>2812</v>
      </c>
      <c r="G1129" s="12" t="s">
        <v>21</v>
      </c>
      <c r="H1129" s="12" t="s">
        <v>22</v>
      </c>
      <c r="I1129" s="12" t="s">
        <v>106</v>
      </c>
      <c r="J1129" s="12" t="s">
        <v>2200</v>
      </c>
      <c r="K1129" s="13" t="s">
        <v>2808</v>
      </c>
      <c r="L1129" t="s">
        <v>117</v>
      </c>
      <c r="M1129">
        <v>2</v>
      </c>
      <c r="N1129" t="s">
        <v>118</v>
      </c>
      <c r="O1129" t="s">
        <v>119</v>
      </c>
      <c r="Q1129" t="s">
        <v>2813</v>
      </c>
      <c r="R1129" s="14">
        <v>43.4</v>
      </c>
      <c r="S1129" s="14">
        <v>6.9</v>
      </c>
      <c r="T1129" s="14">
        <v>0.3</v>
      </c>
    </row>
    <row r="1130" spans="1:20">
      <c r="A1130" t="s">
        <v>113</v>
      </c>
      <c r="C1130" t="s">
        <v>238</v>
      </c>
      <c r="D1130" t="s">
        <v>121</v>
      </c>
      <c r="F1130" s="12" t="s">
        <v>2812</v>
      </c>
      <c r="G1130" s="12" t="s">
        <v>21</v>
      </c>
      <c r="H1130" s="12" t="s">
        <v>22</v>
      </c>
      <c r="I1130" s="12" t="s">
        <v>106</v>
      </c>
      <c r="J1130" s="12" t="s">
        <v>2200</v>
      </c>
      <c r="K1130" s="13" t="s">
        <v>2808</v>
      </c>
      <c r="L1130" t="s">
        <v>117</v>
      </c>
      <c r="M1130">
        <v>2</v>
      </c>
      <c r="N1130" t="s">
        <v>118</v>
      </c>
      <c r="O1130" t="s">
        <v>119</v>
      </c>
      <c r="Q1130" t="s">
        <v>2813</v>
      </c>
      <c r="R1130" s="14">
        <v>42.3</v>
      </c>
      <c r="S1130" s="14">
        <v>7.2</v>
      </c>
      <c r="T1130" s="14">
        <v>0.3</v>
      </c>
    </row>
    <row r="1131" spans="1:20">
      <c r="A1131" t="s">
        <v>113</v>
      </c>
      <c r="C1131" t="s">
        <v>238</v>
      </c>
      <c r="D1131" t="s">
        <v>121</v>
      </c>
      <c r="F1131" s="12" t="s">
        <v>2812</v>
      </c>
      <c r="G1131" s="12" t="s">
        <v>21</v>
      </c>
      <c r="H1131" s="12" t="s">
        <v>22</v>
      </c>
      <c r="I1131" s="12" t="s">
        <v>106</v>
      </c>
      <c r="J1131" s="12" t="s">
        <v>2200</v>
      </c>
      <c r="K1131" s="13" t="s">
        <v>2808</v>
      </c>
      <c r="L1131" t="s">
        <v>117</v>
      </c>
      <c r="M1131">
        <v>2</v>
      </c>
      <c r="N1131" t="s">
        <v>118</v>
      </c>
      <c r="O1131" t="s">
        <v>119</v>
      </c>
      <c r="Q1131" t="s">
        <v>2813</v>
      </c>
      <c r="R1131" s="14">
        <v>43</v>
      </c>
      <c r="S1131" s="14">
        <v>7.1</v>
      </c>
      <c r="T1131" s="14">
        <v>0.3</v>
      </c>
    </row>
    <row r="1132" spans="1:20">
      <c r="A1132" t="s">
        <v>113</v>
      </c>
      <c r="C1132" t="s">
        <v>238</v>
      </c>
      <c r="D1132" t="s">
        <v>121</v>
      </c>
      <c r="F1132" s="12" t="s">
        <v>2814</v>
      </c>
      <c r="G1132" s="12" t="s">
        <v>21</v>
      </c>
      <c r="H1132" s="12" t="s">
        <v>22</v>
      </c>
      <c r="I1132" s="12" t="s">
        <v>106</v>
      </c>
      <c r="J1132" s="12" t="s">
        <v>2200</v>
      </c>
      <c r="K1132" s="13" t="s">
        <v>2808</v>
      </c>
      <c r="L1132" t="s">
        <v>117</v>
      </c>
      <c r="M1132">
        <v>2</v>
      </c>
      <c r="N1132" t="s">
        <v>118</v>
      </c>
      <c r="O1132" t="s">
        <v>119</v>
      </c>
      <c r="Q1132" t="s">
        <v>2815</v>
      </c>
      <c r="R1132" s="14">
        <v>38.9</v>
      </c>
      <c r="S1132" s="14">
        <v>7.9</v>
      </c>
      <c r="T1132" s="14">
        <v>0.4</v>
      </c>
    </row>
    <row r="1133" spans="1:20">
      <c r="A1133" t="s">
        <v>113</v>
      </c>
      <c r="C1133" t="s">
        <v>238</v>
      </c>
      <c r="D1133" t="s">
        <v>121</v>
      </c>
      <c r="F1133" s="12" t="s">
        <v>2814</v>
      </c>
      <c r="G1133" s="12" t="s">
        <v>21</v>
      </c>
      <c r="H1133" s="12" t="s">
        <v>22</v>
      </c>
      <c r="I1133" s="12" t="s">
        <v>106</v>
      </c>
      <c r="J1133" s="12" t="s">
        <v>2200</v>
      </c>
      <c r="K1133" s="13" t="s">
        <v>2808</v>
      </c>
      <c r="L1133" t="s">
        <v>117</v>
      </c>
      <c r="M1133">
        <v>2</v>
      </c>
      <c r="N1133" t="s">
        <v>118</v>
      </c>
      <c r="O1133" t="s">
        <v>119</v>
      </c>
      <c r="Q1133" t="s">
        <v>2815</v>
      </c>
      <c r="R1133" s="14">
        <v>36.1</v>
      </c>
      <c r="S1133" s="14">
        <v>9.1</v>
      </c>
      <c r="T1133" s="14">
        <v>0.3</v>
      </c>
    </row>
    <row r="1134" spans="1:20">
      <c r="A1134" t="s">
        <v>113</v>
      </c>
      <c r="C1134" t="s">
        <v>238</v>
      </c>
      <c r="D1134" t="s">
        <v>121</v>
      </c>
      <c r="F1134" s="12" t="s">
        <v>2814</v>
      </c>
      <c r="G1134" s="12" t="s">
        <v>21</v>
      </c>
      <c r="H1134" s="12" t="s">
        <v>22</v>
      </c>
      <c r="I1134" s="12" t="s">
        <v>106</v>
      </c>
      <c r="J1134" s="12" t="s">
        <v>2200</v>
      </c>
      <c r="K1134" s="13" t="s">
        <v>2808</v>
      </c>
      <c r="L1134" t="s">
        <v>117</v>
      </c>
      <c r="M1134">
        <v>2</v>
      </c>
      <c r="N1134" t="s">
        <v>118</v>
      </c>
      <c r="O1134" t="s">
        <v>119</v>
      </c>
      <c r="Q1134" t="s">
        <v>2815</v>
      </c>
      <c r="R1134" s="14">
        <v>37.4</v>
      </c>
      <c r="S1134" s="14">
        <v>8.6</v>
      </c>
      <c r="T1134" s="14">
        <v>0.4</v>
      </c>
    </row>
    <row r="1135" spans="1:20">
      <c r="A1135" t="s">
        <v>113</v>
      </c>
      <c r="C1135" t="s">
        <v>238</v>
      </c>
      <c r="D1135" t="s">
        <v>121</v>
      </c>
      <c r="F1135" s="12" t="s">
        <v>2816</v>
      </c>
      <c r="G1135" s="12" t="s">
        <v>21</v>
      </c>
      <c r="H1135" s="12" t="s">
        <v>22</v>
      </c>
      <c r="I1135" s="12" t="s">
        <v>106</v>
      </c>
      <c r="J1135" s="12" t="s">
        <v>2206</v>
      </c>
      <c r="K1135" s="13" t="s">
        <v>2808</v>
      </c>
      <c r="L1135" t="s">
        <v>117</v>
      </c>
      <c r="M1135">
        <v>2</v>
      </c>
      <c r="N1135" t="s">
        <v>118</v>
      </c>
      <c r="O1135" t="s">
        <v>119</v>
      </c>
      <c r="Q1135" t="s">
        <v>2817</v>
      </c>
      <c r="R1135" s="14">
        <v>37.1</v>
      </c>
      <c r="S1135" s="14">
        <v>8</v>
      </c>
      <c r="T1135" s="14">
        <v>0.3</v>
      </c>
    </row>
    <row r="1136" spans="1:20">
      <c r="A1136" t="s">
        <v>113</v>
      </c>
      <c r="C1136" t="s">
        <v>238</v>
      </c>
      <c r="D1136" t="s">
        <v>121</v>
      </c>
      <c r="F1136" s="12" t="s">
        <v>2186</v>
      </c>
      <c r="G1136" s="12" t="s">
        <v>21</v>
      </c>
      <c r="H1136" s="12" t="s">
        <v>22</v>
      </c>
      <c r="I1136" s="12" t="s">
        <v>33</v>
      </c>
      <c r="J1136" s="12" t="s">
        <v>1880</v>
      </c>
      <c r="K1136" s="13" t="s">
        <v>3138</v>
      </c>
      <c r="L1136" t="s">
        <v>117</v>
      </c>
      <c r="M1136">
        <v>2</v>
      </c>
      <c r="N1136" t="s">
        <v>118</v>
      </c>
      <c r="O1136" t="s">
        <v>119</v>
      </c>
      <c r="Q1136" t="s">
        <v>3139</v>
      </c>
      <c r="R1136" s="14">
        <v>27.5</v>
      </c>
      <c r="S1136" s="14">
        <v>11.7</v>
      </c>
      <c r="T1136" s="14">
        <v>1</v>
      </c>
    </row>
    <row r="1137" spans="1:20">
      <c r="A1137" t="s">
        <v>113</v>
      </c>
      <c r="C1137" t="s">
        <v>238</v>
      </c>
      <c r="D1137" t="s">
        <v>121</v>
      </c>
      <c r="F1137" s="12" t="s">
        <v>2186</v>
      </c>
      <c r="G1137" s="12" t="s">
        <v>21</v>
      </c>
      <c r="H1137" s="12" t="s">
        <v>22</v>
      </c>
      <c r="I1137" s="12" t="s">
        <v>33</v>
      </c>
      <c r="J1137" s="12" t="s">
        <v>1880</v>
      </c>
      <c r="K1137" s="13" t="s">
        <v>3138</v>
      </c>
      <c r="L1137" t="s">
        <v>117</v>
      </c>
      <c r="M1137">
        <v>2</v>
      </c>
      <c r="N1137" t="s">
        <v>118</v>
      </c>
      <c r="O1137" t="s">
        <v>119</v>
      </c>
      <c r="Q1137" t="s">
        <v>3139</v>
      </c>
      <c r="R1137" s="14">
        <v>27.2</v>
      </c>
      <c r="S1137" s="14">
        <v>11</v>
      </c>
      <c r="T1137" s="14">
        <v>1</v>
      </c>
    </row>
    <row r="1138" spans="1:20">
      <c r="A1138" t="s">
        <v>113</v>
      </c>
      <c r="C1138" t="s">
        <v>238</v>
      </c>
      <c r="D1138" t="s">
        <v>121</v>
      </c>
      <c r="F1138" s="12" t="s">
        <v>2186</v>
      </c>
      <c r="G1138" s="12" t="s">
        <v>21</v>
      </c>
      <c r="H1138" s="12" t="s">
        <v>22</v>
      </c>
      <c r="I1138" s="12" t="s">
        <v>33</v>
      </c>
      <c r="J1138" s="12" t="s">
        <v>1880</v>
      </c>
      <c r="K1138" s="13" t="s">
        <v>3138</v>
      </c>
      <c r="L1138" t="s">
        <v>117</v>
      </c>
      <c r="M1138">
        <v>2</v>
      </c>
      <c r="N1138" t="s">
        <v>118</v>
      </c>
      <c r="O1138" t="s">
        <v>119</v>
      </c>
      <c r="Q1138" t="s">
        <v>3139</v>
      </c>
      <c r="R1138" s="14">
        <v>24.1</v>
      </c>
      <c r="S1138" s="14">
        <v>11.5</v>
      </c>
      <c r="T1138" s="14">
        <v>1</v>
      </c>
    </row>
    <row r="1139" spans="1:20">
      <c r="A1139" t="s">
        <v>113</v>
      </c>
      <c r="C1139" t="s">
        <v>238</v>
      </c>
      <c r="D1139" t="s">
        <v>121</v>
      </c>
      <c r="F1139" s="12" t="s">
        <v>2186</v>
      </c>
      <c r="G1139" s="12" t="s">
        <v>21</v>
      </c>
      <c r="H1139" s="12" t="s">
        <v>22</v>
      </c>
      <c r="I1139" s="12" t="s">
        <v>33</v>
      </c>
      <c r="J1139" s="12" t="s">
        <v>1880</v>
      </c>
      <c r="K1139" s="13" t="s">
        <v>3138</v>
      </c>
      <c r="L1139" t="s">
        <v>117</v>
      </c>
      <c r="M1139">
        <v>2</v>
      </c>
      <c r="N1139" t="s">
        <v>118</v>
      </c>
      <c r="O1139" t="s">
        <v>119</v>
      </c>
      <c r="Q1139" t="s">
        <v>3139</v>
      </c>
      <c r="R1139" s="14">
        <v>24.2</v>
      </c>
      <c r="S1139" s="14">
        <v>13.3</v>
      </c>
      <c r="T1139" s="14">
        <v>1.1000000000000001</v>
      </c>
    </row>
    <row r="1140" spans="1:20">
      <c r="A1140" t="s">
        <v>113</v>
      </c>
      <c r="C1140" t="s">
        <v>238</v>
      </c>
      <c r="D1140" t="s">
        <v>121</v>
      </c>
      <c r="F1140" s="12" t="s">
        <v>2186</v>
      </c>
      <c r="G1140" s="12" t="s">
        <v>21</v>
      </c>
      <c r="H1140" s="12" t="s">
        <v>22</v>
      </c>
      <c r="I1140" s="12" t="s">
        <v>33</v>
      </c>
      <c r="J1140" s="12" t="s">
        <v>1880</v>
      </c>
      <c r="K1140" s="13" t="s">
        <v>3138</v>
      </c>
      <c r="L1140" t="s">
        <v>117</v>
      </c>
      <c r="M1140">
        <v>2</v>
      </c>
      <c r="N1140" t="s">
        <v>118</v>
      </c>
      <c r="O1140" t="s">
        <v>119</v>
      </c>
      <c r="Q1140" t="s">
        <v>3139</v>
      </c>
      <c r="R1140" s="14">
        <v>29</v>
      </c>
      <c r="S1140" s="14">
        <v>11.4</v>
      </c>
      <c r="T1140" s="14">
        <v>0.9</v>
      </c>
    </row>
    <row r="1141" spans="1:20">
      <c r="A1141" t="s">
        <v>113</v>
      </c>
      <c r="C1141" t="s">
        <v>238</v>
      </c>
      <c r="D1141" t="s">
        <v>121</v>
      </c>
      <c r="F1141" s="12" t="s">
        <v>2186</v>
      </c>
      <c r="G1141" s="12" t="s">
        <v>21</v>
      </c>
      <c r="H1141" s="12" t="s">
        <v>22</v>
      </c>
      <c r="I1141" s="12" t="s">
        <v>33</v>
      </c>
      <c r="J1141" s="12" t="s">
        <v>1880</v>
      </c>
      <c r="K1141" s="13" t="s">
        <v>3138</v>
      </c>
      <c r="L1141" t="s">
        <v>117</v>
      </c>
      <c r="M1141">
        <v>2</v>
      </c>
      <c r="N1141" t="s">
        <v>118</v>
      </c>
      <c r="O1141" t="s">
        <v>119</v>
      </c>
      <c r="Q1141" t="s">
        <v>3139</v>
      </c>
      <c r="R1141" s="14">
        <v>28.3</v>
      </c>
      <c r="S1141" s="14">
        <v>10.9</v>
      </c>
      <c r="T1141" s="14">
        <v>0.9</v>
      </c>
    </row>
    <row r="1142" spans="1:20">
      <c r="A1142" t="s">
        <v>113</v>
      </c>
      <c r="C1142" t="s">
        <v>238</v>
      </c>
      <c r="D1142" t="s">
        <v>121</v>
      </c>
      <c r="F1142" s="12" t="s">
        <v>3167</v>
      </c>
      <c r="G1142" s="12" t="s">
        <v>21</v>
      </c>
      <c r="H1142" s="12" t="s">
        <v>22</v>
      </c>
      <c r="I1142" s="12" t="s">
        <v>2029</v>
      </c>
      <c r="J1142" s="12" t="s">
        <v>2030</v>
      </c>
      <c r="K1142" s="13" t="s">
        <v>3154</v>
      </c>
      <c r="L1142" t="s">
        <v>117</v>
      </c>
      <c r="M1142">
        <v>2</v>
      </c>
      <c r="N1142" t="s">
        <v>118</v>
      </c>
      <c r="O1142" t="s">
        <v>119</v>
      </c>
      <c r="Q1142" t="s">
        <v>3168</v>
      </c>
      <c r="R1142" s="14">
        <v>20.399999999999999</v>
      </c>
      <c r="S1142" s="14">
        <v>4.9000000000000004</v>
      </c>
      <c r="T1142" s="14">
        <v>1</v>
      </c>
    </row>
    <row r="1143" spans="1:20">
      <c r="A1143" t="s">
        <v>113</v>
      </c>
      <c r="C1143" t="s">
        <v>238</v>
      </c>
      <c r="D1143" t="s">
        <v>121</v>
      </c>
      <c r="F1143" s="12" t="s">
        <v>3169</v>
      </c>
      <c r="G1143" s="12" t="s">
        <v>21</v>
      </c>
      <c r="H1143" s="12" t="s">
        <v>22</v>
      </c>
      <c r="I1143" s="12" t="s">
        <v>33</v>
      </c>
      <c r="J1143" s="12" t="s">
        <v>3170</v>
      </c>
      <c r="K1143" s="13" t="s">
        <v>3154</v>
      </c>
      <c r="L1143" t="s">
        <v>117</v>
      </c>
      <c r="M1143">
        <v>2</v>
      </c>
      <c r="N1143" t="s">
        <v>118</v>
      </c>
      <c r="O1143" t="s">
        <v>119</v>
      </c>
      <c r="Q1143" t="s">
        <v>3171</v>
      </c>
      <c r="R1143" s="14">
        <v>9.4</v>
      </c>
      <c r="S1143" s="14">
        <v>2.2999999999999998</v>
      </c>
      <c r="T1143" s="14">
        <v>0.7</v>
      </c>
    </row>
    <row r="1144" spans="1:20">
      <c r="A1144" t="s">
        <v>113</v>
      </c>
      <c r="C1144" t="s">
        <v>238</v>
      </c>
      <c r="D1144" t="s">
        <v>121</v>
      </c>
      <c r="F1144" s="12" t="s">
        <v>3172</v>
      </c>
      <c r="G1144" s="12" t="s">
        <v>21</v>
      </c>
      <c r="H1144" s="12" t="s">
        <v>22</v>
      </c>
      <c r="I1144" s="12" t="s">
        <v>33</v>
      </c>
      <c r="J1144" s="12" t="s">
        <v>3170</v>
      </c>
      <c r="K1144" s="13" t="s">
        <v>3154</v>
      </c>
      <c r="L1144" t="s">
        <v>117</v>
      </c>
      <c r="M1144">
        <v>2</v>
      </c>
      <c r="N1144" t="s">
        <v>118</v>
      </c>
      <c r="O1144" t="s">
        <v>119</v>
      </c>
      <c r="Q1144" t="s">
        <v>3173</v>
      </c>
      <c r="R1144" s="14">
        <v>18.100000000000001</v>
      </c>
      <c r="S1144" s="14">
        <v>2.7</v>
      </c>
      <c r="T1144" s="14">
        <v>0.6</v>
      </c>
    </row>
    <row r="1145" spans="1:20">
      <c r="A1145" t="s">
        <v>113</v>
      </c>
      <c r="C1145" t="s">
        <v>238</v>
      </c>
      <c r="D1145" t="s">
        <v>121</v>
      </c>
      <c r="F1145" s="12" t="s">
        <v>3174</v>
      </c>
      <c r="G1145" s="12" t="s">
        <v>21</v>
      </c>
      <c r="H1145" s="12" t="s">
        <v>22</v>
      </c>
      <c r="I1145" s="12" t="s">
        <v>2029</v>
      </c>
      <c r="J1145" s="12" t="s">
        <v>2030</v>
      </c>
      <c r="K1145" s="13" t="s">
        <v>3154</v>
      </c>
      <c r="L1145" t="s">
        <v>117</v>
      </c>
      <c r="M1145">
        <v>2</v>
      </c>
      <c r="N1145" t="s">
        <v>118</v>
      </c>
      <c r="O1145" t="s">
        <v>119</v>
      </c>
      <c r="Q1145" t="s">
        <v>2479</v>
      </c>
      <c r="R1145" s="14">
        <v>24.7</v>
      </c>
      <c r="S1145" s="14">
        <v>4.7</v>
      </c>
      <c r="T1145" s="14">
        <v>0.6</v>
      </c>
    </row>
    <row r="1146" spans="1:20">
      <c r="A1146" t="s">
        <v>113</v>
      </c>
      <c r="C1146" t="s">
        <v>238</v>
      </c>
      <c r="D1146" t="s">
        <v>121</v>
      </c>
      <c r="F1146" s="12" t="s">
        <v>2449</v>
      </c>
      <c r="G1146" s="12" t="s">
        <v>21</v>
      </c>
      <c r="H1146" s="12" t="s">
        <v>22</v>
      </c>
      <c r="I1146" s="12" t="s">
        <v>2029</v>
      </c>
      <c r="J1146" s="12" t="s">
        <v>2030</v>
      </c>
      <c r="K1146" s="13" t="s">
        <v>3154</v>
      </c>
      <c r="L1146" t="s">
        <v>117</v>
      </c>
      <c r="M1146">
        <v>2</v>
      </c>
      <c r="N1146" t="s">
        <v>118</v>
      </c>
      <c r="O1146" t="s">
        <v>119</v>
      </c>
      <c r="Q1146" t="s">
        <v>3175</v>
      </c>
      <c r="R1146" s="14">
        <v>18.8</v>
      </c>
      <c r="S1146" s="14">
        <v>5.6</v>
      </c>
      <c r="T1146" s="14">
        <v>1.3</v>
      </c>
    </row>
    <row r="1147" spans="1:20">
      <c r="A1147" t="s">
        <v>113</v>
      </c>
      <c r="C1147" t="s">
        <v>238</v>
      </c>
      <c r="D1147" t="s">
        <v>121</v>
      </c>
      <c r="F1147" s="12" t="s">
        <v>3176</v>
      </c>
      <c r="G1147" s="12" t="s">
        <v>21</v>
      </c>
      <c r="H1147" s="12" t="s">
        <v>22</v>
      </c>
      <c r="I1147" s="12" t="s">
        <v>2029</v>
      </c>
      <c r="J1147" s="12" t="s">
        <v>2030</v>
      </c>
      <c r="K1147" s="13" t="s">
        <v>3154</v>
      </c>
      <c r="L1147" t="s">
        <v>117</v>
      </c>
      <c r="M1147">
        <v>2</v>
      </c>
      <c r="N1147" t="s">
        <v>118</v>
      </c>
      <c r="O1147" t="s">
        <v>119</v>
      </c>
      <c r="Q1147" t="s">
        <v>3177</v>
      </c>
      <c r="R1147" s="14">
        <v>18.899999999999999</v>
      </c>
      <c r="S1147" s="14">
        <v>4.9000000000000004</v>
      </c>
      <c r="T1147" s="14">
        <v>0.8</v>
      </c>
    </row>
    <row r="1148" spans="1:20">
      <c r="A1148" t="s">
        <v>113</v>
      </c>
      <c r="C1148" t="s">
        <v>238</v>
      </c>
      <c r="D1148" t="s">
        <v>121</v>
      </c>
      <c r="F1148" s="12" t="s">
        <v>3178</v>
      </c>
      <c r="G1148" s="12" t="s">
        <v>21</v>
      </c>
      <c r="H1148" s="12" t="s">
        <v>22</v>
      </c>
      <c r="I1148" s="12" t="s">
        <v>2029</v>
      </c>
      <c r="J1148" s="12" t="s">
        <v>2030</v>
      </c>
      <c r="K1148" s="13" t="s">
        <v>3154</v>
      </c>
      <c r="L1148" t="s">
        <v>117</v>
      </c>
      <c r="M1148">
        <v>2</v>
      </c>
      <c r="N1148" t="s">
        <v>118</v>
      </c>
      <c r="O1148" t="s">
        <v>119</v>
      </c>
      <c r="Q1148" t="s">
        <v>2479</v>
      </c>
      <c r="R1148" s="14">
        <v>19.8</v>
      </c>
      <c r="S1148" s="14">
        <v>4.4000000000000004</v>
      </c>
      <c r="T1148" s="14">
        <v>0.6</v>
      </c>
    </row>
    <row r="1149" spans="1:20">
      <c r="A1149" t="s">
        <v>113</v>
      </c>
      <c r="C1149" t="s">
        <v>238</v>
      </c>
      <c r="D1149" t="s">
        <v>121</v>
      </c>
      <c r="F1149" s="12" t="s">
        <v>3179</v>
      </c>
      <c r="G1149" s="12" t="s">
        <v>21</v>
      </c>
      <c r="H1149" s="12" t="s">
        <v>22</v>
      </c>
      <c r="I1149" s="12" t="s">
        <v>2029</v>
      </c>
      <c r="J1149" s="12" t="s">
        <v>2030</v>
      </c>
      <c r="K1149" s="13" t="s">
        <v>3154</v>
      </c>
      <c r="L1149" t="s">
        <v>117</v>
      </c>
      <c r="M1149">
        <v>2</v>
      </c>
      <c r="N1149" t="s">
        <v>118</v>
      </c>
      <c r="O1149" t="s">
        <v>119</v>
      </c>
      <c r="Q1149" t="s">
        <v>3180</v>
      </c>
      <c r="R1149" s="14">
        <v>21.9</v>
      </c>
      <c r="S1149" s="14">
        <v>5.2</v>
      </c>
      <c r="T1149" s="14">
        <v>0.8</v>
      </c>
    </row>
    <row r="1150" spans="1:20">
      <c r="A1150" t="s">
        <v>113</v>
      </c>
      <c r="C1150" t="s">
        <v>238</v>
      </c>
      <c r="D1150" t="s">
        <v>121</v>
      </c>
      <c r="F1150" s="12" t="s">
        <v>3181</v>
      </c>
      <c r="G1150" s="12" t="s">
        <v>21</v>
      </c>
      <c r="H1150" s="12" t="s">
        <v>22</v>
      </c>
      <c r="I1150" s="12" t="s">
        <v>2029</v>
      </c>
      <c r="J1150" s="12" t="s">
        <v>2030</v>
      </c>
      <c r="K1150" s="13" t="s">
        <v>3154</v>
      </c>
      <c r="L1150" t="s">
        <v>117</v>
      </c>
      <c r="M1150">
        <v>2</v>
      </c>
      <c r="N1150" t="s">
        <v>118</v>
      </c>
      <c r="O1150" t="s">
        <v>119</v>
      </c>
      <c r="Q1150" t="s">
        <v>2479</v>
      </c>
      <c r="R1150" s="14">
        <v>16.7</v>
      </c>
      <c r="S1150" s="14">
        <v>4.4000000000000004</v>
      </c>
      <c r="T1150" s="14">
        <v>1.1000000000000001</v>
      </c>
    </row>
    <row r="1151" spans="1:20">
      <c r="A1151" t="s">
        <v>113</v>
      </c>
      <c r="C1151" t="s">
        <v>238</v>
      </c>
      <c r="D1151" t="s">
        <v>121</v>
      </c>
      <c r="F1151" s="12" t="s">
        <v>3182</v>
      </c>
      <c r="G1151" s="12" t="s">
        <v>21</v>
      </c>
      <c r="H1151" s="12" t="s">
        <v>22</v>
      </c>
      <c r="I1151" s="12" t="s">
        <v>2029</v>
      </c>
      <c r="J1151" s="12" t="s">
        <v>2030</v>
      </c>
      <c r="K1151" s="13" t="s">
        <v>3154</v>
      </c>
      <c r="L1151" t="s">
        <v>117</v>
      </c>
      <c r="M1151">
        <v>2</v>
      </c>
      <c r="N1151" t="s">
        <v>118</v>
      </c>
      <c r="O1151" t="s">
        <v>119</v>
      </c>
      <c r="Q1151" t="s">
        <v>2479</v>
      </c>
      <c r="R1151" s="14">
        <v>20</v>
      </c>
      <c r="S1151" s="14">
        <v>4.9000000000000004</v>
      </c>
      <c r="T1151" s="14">
        <v>0.9</v>
      </c>
    </row>
    <row r="1152" spans="1:20">
      <c r="A1152" t="s">
        <v>113</v>
      </c>
      <c r="C1152" t="s">
        <v>238</v>
      </c>
      <c r="D1152" t="s">
        <v>121</v>
      </c>
      <c r="F1152" s="12" t="s">
        <v>3183</v>
      </c>
      <c r="G1152" s="12" t="s">
        <v>21</v>
      </c>
      <c r="H1152" s="12" t="s">
        <v>22</v>
      </c>
      <c r="I1152" s="12" t="s">
        <v>3184</v>
      </c>
      <c r="J1152" s="12" t="s">
        <v>3185</v>
      </c>
      <c r="K1152" s="13" t="s">
        <v>3154</v>
      </c>
      <c r="L1152" t="s">
        <v>117</v>
      </c>
      <c r="M1152">
        <v>2</v>
      </c>
      <c r="N1152" t="s">
        <v>118</v>
      </c>
      <c r="O1152" t="s">
        <v>119</v>
      </c>
      <c r="Q1152" t="s">
        <v>3186</v>
      </c>
      <c r="R1152" s="14">
        <v>13.6</v>
      </c>
      <c r="S1152" s="14">
        <v>7.9</v>
      </c>
      <c r="T1152" s="14">
        <v>4.4000000000000004</v>
      </c>
    </row>
    <row r="1153" spans="1:20">
      <c r="A1153" t="s">
        <v>113</v>
      </c>
      <c r="C1153" t="s">
        <v>238</v>
      </c>
      <c r="D1153" t="s">
        <v>121</v>
      </c>
      <c r="F1153" s="12" t="s">
        <v>3187</v>
      </c>
      <c r="G1153" s="12" t="s">
        <v>21</v>
      </c>
      <c r="H1153" s="12" t="s">
        <v>22</v>
      </c>
      <c r="I1153" s="12" t="s">
        <v>33</v>
      </c>
      <c r="J1153" s="12" t="s">
        <v>1880</v>
      </c>
      <c r="K1153" s="13" t="s">
        <v>3154</v>
      </c>
      <c r="L1153" t="s">
        <v>117</v>
      </c>
      <c r="M1153">
        <v>2</v>
      </c>
      <c r="N1153" t="s">
        <v>118</v>
      </c>
      <c r="O1153" t="s">
        <v>119</v>
      </c>
      <c r="Q1153" t="s">
        <v>3188</v>
      </c>
      <c r="R1153" s="14">
        <v>25.4</v>
      </c>
      <c r="S1153" s="14">
        <v>5.9</v>
      </c>
      <c r="T1153" s="14">
        <v>0.9</v>
      </c>
    </row>
    <row r="1154" spans="1:20">
      <c r="A1154" t="s">
        <v>113</v>
      </c>
      <c r="C1154" t="s">
        <v>238</v>
      </c>
      <c r="D1154" t="s">
        <v>121</v>
      </c>
      <c r="F1154" s="12" t="s">
        <v>3189</v>
      </c>
      <c r="G1154" s="12" t="s">
        <v>21</v>
      </c>
      <c r="H1154" s="12" t="s">
        <v>22</v>
      </c>
      <c r="I1154" s="12" t="s">
        <v>2500</v>
      </c>
      <c r="J1154" s="12" t="s">
        <v>3190</v>
      </c>
      <c r="K1154" s="13" t="s">
        <v>3154</v>
      </c>
      <c r="L1154" t="s">
        <v>117</v>
      </c>
      <c r="M1154">
        <v>2</v>
      </c>
      <c r="N1154" t="s">
        <v>118</v>
      </c>
      <c r="O1154" t="s">
        <v>119</v>
      </c>
      <c r="Q1154" t="s">
        <v>3191</v>
      </c>
      <c r="R1154" s="14">
        <v>18.7</v>
      </c>
      <c r="S1154" s="14">
        <v>4.7</v>
      </c>
      <c r="T1154" s="14">
        <v>0.3</v>
      </c>
    </row>
    <row r="1155" spans="1:20">
      <c r="A1155" t="s">
        <v>113</v>
      </c>
      <c r="C1155" t="s">
        <v>238</v>
      </c>
      <c r="D1155" t="s">
        <v>121</v>
      </c>
      <c r="F1155" s="12" t="s">
        <v>3192</v>
      </c>
      <c r="G1155" s="12" t="s">
        <v>21</v>
      </c>
      <c r="H1155" s="12" t="s">
        <v>22</v>
      </c>
      <c r="I1155" s="12" t="s">
        <v>33</v>
      </c>
      <c r="J1155" s="12" t="s">
        <v>3193</v>
      </c>
      <c r="K1155" s="13" t="s">
        <v>3154</v>
      </c>
      <c r="L1155" t="s">
        <v>117</v>
      </c>
      <c r="M1155">
        <v>2</v>
      </c>
      <c r="N1155" t="s">
        <v>118</v>
      </c>
      <c r="O1155" t="s">
        <v>119</v>
      </c>
      <c r="Q1155" t="s">
        <v>3194</v>
      </c>
      <c r="R1155" s="14">
        <v>11.7</v>
      </c>
      <c r="S1155" s="14">
        <v>2.2000000000000002</v>
      </c>
      <c r="T1155" s="14">
        <v>0.6</v>
      </c>
    </row>
    <row r="1156" spans="1:20">
      <c r="A1156" t="s">
        <v>113</v>
      </c>
      <c r="C1156" t="s">
        <v>238</v>
      </c>
      <c r="D1156" t="s">
        <v>121</v>
      </c>
      <c r="F1156" s="12" t="s">
        <v>3192</v>
      </c>
      <c r="G1156" s="12" t="s">
        <v>21</v>
      </c>
      <c r="H1156" s="12" t="s">
        <v>22</v>
      </c>
      <c r="I1156" s="12" t="s">
        <v>33</v>
      </c>
      <c r="J1156" s="12" t="s">
        <v>3193</v>
      </c>
      <c r="K1156" s="13" t="s">
        <v>3154</v>
      </c>
      <c r="L1156" t="s">
        <v>117</v>
      </c>
      <c r="M1156">
        <v>2</v>
      </c>
      <c r="N1156" t="s">
        <v>118</v>
      </c>
      <c r="O1156" t="s">
        <v>119</v>
      </c>
      <c r="Q1156" t="s">
        <v>3194</v>
      </c>
      <c r="R1156" s="14">
        <v>9.6999999999999993</v>
      </c>
      <c r="S1156" s="14">
        <v>2.1</v>
      </c>
      <c r="T1156" s="14">
        <v>0.6</v>
      </c>
    </row>
    <row r="1157" spans="1:20">
      <c r="A1157" t="s">
        <v>113</v>
      </c>
      <c r="C1157" t="s">
        <v>238</v>
      </c>
      <c r="D1157" t="s">
        <v>121</v>
      </c>
      <c r="F1157" s="12" t="s">
        <v>3192</v>
      </c>
      <c r="G1157" s="12" t="s">
        <v>21</v>
      </c>
      <c r="H1157" s="12" t="s">
        <v>22</v>
      </c>
      <c r="I1157" s="12" t="s">
        <v>33</v>
      </c>
      <c r="J1157" s="12" t="s">
        <v>3193</v>
      </c>
      <c r="K1157" s="13" t="s">
        <v>3154</v>
      </c>
      <c r="L1157" t="s">
        <v>117</v>
      </c>
      <c r="M1157">
        <v>2</v>
      </c>
      <c r="N1157" t="s">
        <v>118</v>
      </c>
      <c r="O1157" t="s">
        <v>119</v>
      </c>
      <c r="Q1157" t="s">
        <v>3194</v>
      </c>
      <c r="R1157" s="14">
        <v>7.7</v>
      </c>
      <c r="S1157" s="14">
        <v>1.6</v>
      </c>
      <c r="T1157" s="14">
        <v>0.7</v>
      </c>
    </row>
    <row r="1158" spans="1:20">
      <c r="A1158" t="s">
        <v>113</v>
      </c>
      <c r="C1158" t="s">
        <v>4215</v>
      </c>
      <c r="D1158" t="s">
        <v>121</v>
      </c>
      <c r="F1158" t="s">
        <v>994</v>
      </c>
      <c r="G1158" t="s">
        <v>21</v>
      </c>
      <c r="H1158" t="s">
        <v>22</v>
      </c>
      <c r="I1158" t="s">
        <v>50</v>
      </c>
      <c r="J1158" t="s">
        <v>51</v>
      </c>
      <c r="K1158" t="s">
        <v>4216</v>
      </c>
      <c r="L1158" t="s">
        <v>117</v>
      </c>
      <c r="M1158">
        <v>31</v>
      </c>
      <c r="N1158" t="s">
        <v>4217</v>
      </c>
      <c r="O1158" t="s">
        <v>4216</v>
      </c>
      <c r="P1158" t="s">
        <v>28</v>
      </c>
      <c r="Q1158" t="s">
        <v>996</v>
      </c>
      <c r="R1158" s="14">
        <f>AVERAGE(35.7, 38.2, 39.9, 34, 29.7, 36, 39.2, 29.3, 29.8, 33.6, 35.8, 34.2, 37.7)</f>
        <v>34.853846153846156</v>
      </c>
    </row>
    <row r="1159" spans="1:20">
      <c r="A1159" s="30" t="s">
        <v>113</v>
      </c>
      <c r="D1159" s="30" t="s">
        <v>121</v>
      </c>
      <c r="F1159" s="50" t="s">
        <v>4169</v>
      </c>
      <c r="G1159" s="30" t="s">
        <v>21</v>
      </c>
      <c r="H1159" s="30" t="s">
        <v>4170</v>
      </c>
      <c r="I1159" s="30" t="s">
        <v>275</v>
      </c>
      <c r="J1159" s="30" t="s">
        <v>4171</v>
      </c>
      <c r="K1159" s="51" t="s">
        <v>4172</v>
      </c>
      <c r="L1159" s="31" t="s">
        <v>26</v>
      </c>
      <c r="M1159" s="44">
        <v>22</v>
      </c>
      <c r="N1159" s="52" t="s">
        <v>3866</v>
      </c>
      <c r="O1159" s="51" t="s">
        <v>4172</v>
      </c>
      <c r="Q1159" s="51" t="s">
        <v>4173</v>
      </c>
      <c r="R1159" s="53">
        <v>25.279162637543639</v>
      </c>
      <c r="S1159" s="53">
        <v>9.1868559851221008</v>
      </c>
      <c r="T1159" s="53">
        <v>0</v>
      </c>
    </row>
    <row r="1160" spans="1:20">
      <c r="A1160" s="30" t="s">
        <v>113</v>
      </c>
      <c r="D1160" s="30" t="s">
        <v>121</v>
      </c>
      <c r="F1160" s="50" t="s">
        <v>4174</v>
      </c>
      <c r="G1160" s="30" t="s">
        <v>21</v>
      </c>
      <c r="H1160" s="30" t="s">
        <v>4170</v>
      </c>
      <c r="I1160" s="30" t="s">
        <v>275</v>
      </c>
      <c r="J1160" s="30" t="s">
        <v>4171</v>
      </c>
      <c r="K1160" s="51" t="s">
        <v>4172</v>
      </c>
      <c r="L1160" s="31" t="s">
        <v>26</v>
      </c>
      <c r="M1160" s="44">
        <v>22</v>
      </c>
      <c r="N1160" s="52" t="s">
        <v>3866</v>
      </c>
      <c r="O1160" s="51" t="s">
        <v>4172</v>
      </c>
      <c r="Q1160" s="51" t="s">
        <v>4175</v>
      </c>
      <c r="R1160" s="53">
        <v>15.819352539128834</v>
      </c>
      <c r="S1160" s="53">
        <v>5.7851517367596186</v>
      </c>
      <c r="T1160" s="53">
        <v>0.16209206494037712</v>
      </c>
    </row>
    <row r="1161" spans="1:20">
      <c r="A1161" s="30" t="s">
        <v>113</v>
      </c>
      <c r="D1161" s="30" t="s">
        <v>121</v>
      </c>
      <c r="F1161" s="50" t="s">
        <v>4176</v>
      </c>
      <c r="G1161" s="30" t="s">
        <v>21</v>
      </c>
      <c r="H1161" s="30" t="s">
        <v>4170</v>
      </c>
      <c r="I1161" s="30" t="s">
        <v>275</v>
      </c>
      <c r="J1161" s="30" t="s">
        <v>4171</v>
      </c>
      <c r="K1161" s="51" t="s">
        <v>4172</v>
      </c>
      <c r="L1161" s="54" t="s">
        <v>26</v>
      </c>
      <c r="M1161" s="44">
        <v>22</v>
      </c>
      <c r="N1161" s="52" t="s">
        <v>3866</v>
      </c>
      <c r="O1161" s="51" t="s">
        <v>4172</v>
      </c>
      <c r="Q1161" s="51" t="s">
        <v>4177</v>
      </c>
      <c r="R1161" s="53">
        <v>23.333244482758641</v>
      </c>
      <c r="S1161" s="53">
        <v>7.0308777175856862</v>
      </c>
      <c r="T1161" s="53">
        <v>0</v>
      </c>
    </row>
    <row r="1162" spans="1:20">
      <c r="A1162" s="30" t="s">
        <v>113</v>
      </c>
      <c r="D1162" s="30" t="s">
        <v>121</v>
      </c>
      <c r="F1162" s="55" t="s">
        <v>4178</v>
      </c>
      <c r="G1162" s="30" t="s">
        <v>21</v>
      </c>
      <c r="H1162" s="30" t="s">
        <v>4170</v>
      </c>
      <c r="I1162" s="30" t="s">
        <v>1011</v>
      </c>
      <c r="J1162" s="30" t="s">
        <v>1012</v>
      </c>
      <c r="K1162" s="51" t="s">
        <v>4172</v>
      </c>
      <c r="L1162" s="54" t="s">
        <v>26</v>
      </c>
      <c r="M1162" s="44">
        <v>22</v>
      </c>
      <c r="N1162" s="52" t="s">
        <v>3866</v>
      </c>
      <c r="O1162" s="51" t="s">
        <v>4172</v>
      </c>
      <c r="Q1162" s="56" t="s">
        <v>4179</v>
      </c>
      <c r="R1162" s="53">
        <v>17.406986145906721</v>
      </c>
      <c r="S1162" s="53">
        <v>2.322686748828299</v>
      </c>
      <c r="T1162" s="53">
        <v>5.1396487760851352E-2</v>
      </c>
    </row>
    <row r="1163" spans="1:20">
      <c r="A1163" s="30" t="s">
        <v>113</v>
      </c>
      <c r="D1163" s="30" t="s">
        <v>121</v>
      </c>
      <c r="F1163" s="55" t="s">
        <v>4180</v>
      </c>
      <c r="G1163" s="30" t="s">
        <v>21</v>
      </c>
      <c r="H1163" s="30" t="s">
        <v>4170</v>
      </c>
      <c r="I1163" s="30" t="s">
        <v>1011</v>
      </c>
      <c r="J1163" s="30" t="s">
        <v>4181</v>
      </c>
      <c r="K1163" s="51" t="s">
        <v>4172</v>
      </c>
      <c r="L1163" s="54" t="s">
        <v>26</v>
      </c>
      <c r="M1163" s="44">
        <v>22</v>
      </c>
      <c r="N1163" s="52" t="s">
        <v>3866</v>
      </c>
      <c r="O1163" s="51" t="s">
        <v>4172</v>
      </c>
      <c r="Q1163" s="56" t="s">
        <v>4182</v>
      </c>
      <c r="R1163" s="53">
        <v>14.327863253657711</v>
      </c>
      <c r="S1163" s="53">
        <v>1.3906228718070424</v>
      </c>
      <c r="T1163" s="53">
        <v>0</v>
      </c>
    </row>
    <row r="1164" spans="1:20">
      <c r="A1164" s="30" t="s">
        <v>113</v>
      </c>
      <c r="D1164" s="30" t="s">
        <v>121</v>
      </c>
      <c r="F1164" s="55" t="s">
        <v>4178</v>
      </c>
      <c r="G1164" s="30" t="s">
        <v>21</v>
      </c>
      <c r="H1164" s="30" t="s">
        <v>4170</v>
      </c>
      <c r="I1164" s="30" t="s">
        <v>1011</v>
      </c>
      <c r="J1164" s="30" t="s">
        <v>1012</v>
      </c>
      <c r="K1164" s="51" t="s">
        <v>4172</v>
      </c>
      <c r="L1164" s="54" t="s">
        <v>26</v>
      </c>
      <c r="M1164" s="44">
        <v>22</v>
      </c>
      <c r="N1164" s="52" t="s">
        <v>3866</v>
      </c>
      <c r="O1164" s="51" t="s">
        <v>4172</v>
      </c>
      <c r="Q1164" s="56" t="s">
        <v>4183</v>
      </c>
      <c r="R1164" s="53">
        <v>14.627157619722173</v>
      </c>
      <c r="S1164" s="53">
        <v>3.2144052584825245</v>
      </c>
      <c r="T1164" s="53">
        <v>4.2574072407307866E-2</v>
      </c>
    </row>
    <row r="1165" spans="1:20">
      <c r="A1165" t="s">
        <v>113</v>
      </c>
      <c r="C1165" t="s">
        <v>238</v>
      </c>
      <c r="D1165" t="s">
        <v>121</v>
      </c>
      <c r="F1165" s="12" t="s">
        <v>273</v>
      </c>
      <c r="G1165" s="12" t="s">
        <v>21</v>
      </c>
      <c r="H1165" s="12" t="s">
        <v>274</v>
      </c>
      <c r="I1165" s="12" t="s">
        <v>275</v>
      </c>
      <c r="J1165" s="12" t="s">
        <v>276</v>
      </c>
      <c r="K1165" s="13" t="s">
        <v>241</v>
      </c>
      <c r="L1165" t="s">
        <v>117</v>
      </c>
      <c r="M1165">
        <v>2</v>
      </c>
      <c r="N1165" t="s">
        <v>118</v>
      </c>
      <c r="O1165" t="s">
        <v>119</v>
      </c>
      <c r="Q1165" t="s">
        <v>277</v>
      </c>
      <c r="R1165" s="14">
        <v>20</v>
      </c>
      <c r="S1165" s="14">
        <v>10.9</v>
      </c>
      <c r="T1165" s="14">
        <v>0.28000000000000003</v>
      </c>
    </row>
    <row r="1166" spans="1:20">
      <c r="A1166" t="s">
        <v>113</v>
      </c>
      <c r="C1166" t="s">
        <v>238</v>
      </c>
      <c r="D1166" t="s">
        <v>121</v>
      </c>
      <c r="F1166" s="12" t="s">
        <v>1010</v>
      </c>
      <c r="G1166" s="12" t="s">
        <v>21</v>
      </c>
      <c r="H1166" s="12" t="s">
        <v>274</v>
      </c>
      <c r="I1166" s="12" t="s">
        <v>1011</v>
      </c>
      <c r="J1166" s="12" t="s">
        <v>1012</v>
      </c>
      <c r="K1166" s="13" t="s">
        <v>1013</v>
      </c>
      <c r="L1166" t="s">
        <v>117</v>
      </c>
      <c r="M1166">
        <v>2</v>
      </c>
      <c r="N1166" t="s">
        <v>118</v>
      </c>
      <c r="O1166" t="s">
        <v>119</v>
      </c>
      <c r="Q1166" t="s">
        <v>1014</v>
      </c>
      <c r="R1166" s="14">
        <v>12.5</v>
      </c>
      <c r="S1166" s="14">
        <v>1.8</v>
      </c>
      <c r="T1166" s="14">
        <v>0</v>
      </c>
    </row>
    <row r="1167" spans="1:20">
      <c r="A1167" t="s">
        <v>113</v>
      </c>
      <c r="C1167" t="s">
        <v>238</v>
      </c>
      <c r="D1167" t="s">
        <v>121</v>
      </c>
      <c r="F1167" s="12" t="s">
        <v>1010</v>
      </c>
      <c r="G1167" s="12" t="s">
        <v>21</v>
      </c>
      <c r="H1167" s="12" t="s">
        <v>274</v>
      </c>
      <c r="I1167" s="12" t="s">
        <v>1011</v>
      </c>
      <c r="J1167" s="12" t="s">
        <v>1012</v>
      </c>
      <c r="K1167" s="13" t="s">
        <v>1013</v>
      </c>
      <c r="L1167" t="s">
        <v>117</v>
      </c>
      <c r="M1167">
        <v>2</v>
      </c>
      <c r="N1167" t="s">
        <v>118</v>
      </c>
      <c r="O1167" t="s">
        <v>119</v>
      </c>
      <c r="Q1167" t="s">
        <v>1014</v>
      </c>
      <c r="R1167" s="14">
        <v>10.3</v>
      </c>
      <c r="S1167" s="14">
        <v>1</v>
      </c>
      <c r="T1167" s="14">
        <v>0</v>
      </c>
    </row>
    <row r="1168" spans="1:20">
      <c r="A1168" t="s">
        <v>113</v>
      </c>
      <c r="C1168" t="s">
        <v>238</v>
      </c>
      <c r="D1168" t="s">
        <v>121</v>
      </c>
      <c r="F1168" s="12" t="s">
        <v>1075</v>
      </c>
      <c r="G1168" s="12" t="s">
        <v>21</v>
      </c>
      <c r="H1168" s="12" t="s">
        <v>274</v>
      </c>
      <c r="I1168" s="12" t="s">
        <v>1076</v>
      </c>
      <c r="J1168" s="12" t="s">
        <v>1077</v>
      </c>
      <c r="K1168" s="13" t="s">
        <v>1078</v>
      </c>
      <c r="L1168" t="s">
        <v>117</v>
      </c>
      <c r="M1168">
        <v>2</v>
      </c>
      <c r="N1168" t="s">
        <v>118</v>
      </c>
      <c r="O1168" t="s">
        <v>119</v>
      </c>
      <c r="Q1168" t="s">
        <v>1079</v>
      </c>
      <c r="R1168" s="14">
        <v>6.07</v>
      </c>
      <c r="S1168" s="14">
        <v>2.5299999999999998</v>
      </c>
      <c r="T1168" s="14">
        <v>1.18</v>
      </c>
    </row>
    <row r="1169" spans="1:20">
      <c r="A1169" t="s">
        <v>113</v>
      </c>
      <c r="C1169" t="s">
        <v>238</v>
      </c>
      <c r="D1169" t="s">
        <v>121</v>
      </c>
      <c r="F1169" s="12" t="s">
        <v>1075</v>
      </c>
      <c r="G1169" s="12" t="s">
        <v>21</v>
      </c>
      <c r="H1169" s="12" t="s">
        <v>274</v>
      </c>
      <c r="I1169" s="12" t="s">
        <v>1076</v>
      </c>
      <c r="J1169" s="12" t="s">
        <v>1077</v>
      </c>
      <c r="K1169" s="13" t="s">
        <v>1078</v>
      </c>
      <c r="L1169" t="s">
        <v>117</v>
      </c>
      <c r="M1169">
        <v>2</v>
      </c>
      <c r="N1169" t="s">
        <v>118</v>
      </c>
      <c r="O1169" t="s">
        <v>119</v>
      </c>
      <c r="Q1169" t="s">
        <v>1079</v>
      </c>
      <c r="R1169" s="14">
        <v>6.12</v>
      </c>
      <c r="S1169" s="14">
        <v>3.92</v>
      </c>
      <c r="T1169" s="14">
        <v>1.47</v>
      </c>
    </row>
    <row r="1170" spans="1:20">
      <c r="A1170" t="s">
        <v>113</v>
      </c>
      <c r="C1170" t="s">
        <v>238</v>
      </c>
      <c r="D1170" t="s">
        <v>121</v>
      </c>
      <c r="F1170" s="12" t="s">
        <v>1075</v>
      </c>
      <c r="G1170" s="12" t="s">
        <v>21</v>
      </c>
      <c r="H1170" s="12" t="s">
        <v>274</v>
      </c>
      <c r="I1170" s="12" t="s">
        <v>1076</v>
      </c>
      <c r="J1170" s="12" t="s">
        <v>1077</v>
      </c>
      <c r="K1170" s="13" t="s">
        <v>1078</v>
      </c>
      <c r="L1170" t="s">
        <v>117</v>
      </c>
      <c r="M1170">
        <v>2</v>
      </c>
      <c r="N1170" t="s">
        <v>118</v>
      </c>
      <c r="O1170" t="s">
        <v>119</v>
      </c>
      <c r="Q1170" t="s">
        <v>1079</v>
      </c>
      <c r="R1170" s="14">
        <v>6.67</v>
      </c>
      <c r="S1170" s="14">
        <v>2.2999999999999998</v>
      </c>
      <c r="T1170" s="14">
        <v>1.44</v>
      </c>
    </row>
    <row r="1171" spans="1:20">
      <c r="A1171" t="s">
        <v>113</v>
      </c>
      <c r="C1171" t="s">
        <v>238</v>
      </c>
      <c r="D1171" t="s">
        <v>121</v>
      </c>
      <c r="F1171" s="12" t="s">
        <v>1075</v>
      </c>
      <c r="G1171" s="12" t="s">
        <v>21</v>
      </c>
      <c r="H1171" s="12" t="s">
        <v>274</v>
      </c>
      <c r="I1171" s="12" t="s">
        <v>1076</v>
      </c>
      <c r="J1171" s="12" t="s">
        <v>1077</v>
      </c>
      <c r="K1171" s="13" t="s">
        <v>1078</v>
      </c>
      <c r="L1171" t="s">
        <v>117</v>
      </c>
      <c r="M1171">
        <v>2</v>
      </c>
      <c r="N1171" t="s">
        <v>118</v>
      </c>
      <c r="O1171" t="s">
        <v>119</v>
      </c>
      <c r="Q1171" t="s">
        <v>1080</v>
      </c>
      <c r="R1171" s="14">
        <v>7.52</v>
      </c>
      <c r="S1171" s="14">
        <v>2.71</v>
      </c>
      <c r="T1171" s="14">
        <v>1.33</v>
      </c>
    </row>
    <row r="1172" spans="1:20">
      <c r="A1172" t="s">
        <v>113</v>
      </c>
      <c r="C1172" t="s">
        <v>238</v>
      </c>
      <c r="D1172" t="s">
        <v>121</v>
      </c>
      <c r="F1172" s="12" t="s">
        <v>1081</v>
      </c>
      <c r="G1172" s="12" t="s">
        <v>21</v>
      </c>
      <c r="H1172" s="12" t="s">
        <v>274</v>
      </c>
      <c r="I1172" s="12" t="s">
        <v>1076</v>
      </c>
      <c r="J1172" s="12" t="s">
        <v>1077</v>
      </c>
      <c r="K1172" s="13" t="s">
        <v>1078</v>
      </c>
      <c r="L1172" t="s">
        <v>117</v>
      </c>
      <c r="M1172">
        <v>2</v>
      </c>
      <c r="N1172" t="s">
        <v>118</v>
      </c>
      <c r="O1172" t="s">
        <v>119</v>
      </c>
      <c r="Q1172" t="s">
        <v>1082</v>
      </c>
      <c r="R1172" s="14">
        <v>7.29</v>
      </c>
      <c r="S1172" s="14">
        <v>1.73</v>
      </c>
      <c r="T1172" s="14">
        <v>0.86</v>
      </c>
    </row>
    <row r="1173" spans="1:20">
      <c r="A1173" t="s">
        <v>113</v>
      </c>
      <c r="C1173" t="s">
        <v>238</v>
      </c>
      <c r="D1173" t="s">
        <v>121</v>
      </c>
      <c r="F1173" s="12" t="s">
        <v>1083</v>
      </c>
      <c r="G1173" s="12" t="s">
        <v>21</v>
      </c>
      <c r="H1173" s="12" t="s">
        <v>274</v>
      </c>
      <c r="I1173" s="12" t="s">
        <v>1076</v>
      </c>
      <c r="J1173" s="12" t="s">
        <v>1077</v>
      </c>
      <c r="K1173" s="13" t="s">
        <v>1078</v>
      </c>
      <c r="L1173" t="s">
        <v>117</v>
      </c>
      <c r="M1173">
        <v>2</v>
      </c>
      <c r="N1173" t="s">
        <v>118</v>
      </c>
      <c r="O1173" t="s">
        <v>119</v>
      </c>
      <c r="Q1173" t="s">
        <v>1084</v>
      </c>
      <c r="R1173" s="14">
        <v>18.27</v>
      </c>
      <c r="S1173" s="14">
        <v>4.04</v>
      </c>
      <c r="T1173" s="14">
        <v>1.59</v>
      </c>
    </row>
    <row r="1174" spans="1:20">
      <c r="A1174" t="s">
        <v>113</v>
      </c>
      <c r="C1174" t="s">
        <v>238</v>
      </c>
      <c r="D1174" t="s">
        <v>121</v>
      </c>
      <c r="F1174" s="12" t="s">
        <v>1085</v>
      </c>
      <c r="G1174" s="12" t="s">
        <v>21</v>
      </c>
      <c r="H1174" s="12" t="s">
        <v>274</v>
      </c>
      <c r="I1174" s="12" t="s">
        <v>1076</v>
      </c>
      <c r="J1174" s="12" t="s">
        <v>1077</v>
      </c>
      <c r="K1174" s="13" t="s">
        <v>1078</v>
      </c>
      <c r="L1174" t="s">
        <v>117</v>
      </c>
      <c r="M1174">
        <v>2</v>
      </c>
      <c r="N1174" t="s">
        <v>118</v>
      </c>
      <c r="O1174" t="s">
        <v>119</v>
      </c>
      <c r="Q1174" t="s">
        <v>1086</v>
      </c>
      <c r="R1174" s="14">
        <v>17.670000000000002</v>
      </c>
      <c r="S1174" s="14">
        <v>2.4900000000000002</v>
      </c>
      <c r="T1174" s="14">
        <v>0.93</v>
      </c>
    </row>
    <row r="1175" spans="1:20">
      <c r="A1175" t="s">
        <v>113</v>
      </c>
      <c r="C1175" t="s">
        <v>238</v>
      </c>
      <c r="D1175" t="s">
        <v>121</v>
      </c>
      <c r="F1175" s="12" t="s">
        <v>1087</v>
      </c>
      <c r="G1175" s="12" t="s">
        <v>21</v>
      </c>
      <c r="H1175" s="12" t="s">
        <v>274</v>
      </c>
      <c r="I1175" s="12" t="s">
        <v>1088</v>
      </c>
      <c r="J1175" s="12" t="s">
        <v>1089</v>
      </c>
      <c r="K1175" s="13" t="s">
        <v>1078</v>
      </c>
      <c r="L1175" t="s">
        <v>117</v>
      </c>
      <c r="M1175">
        <v>2</v>
      </c>
      <c r="N1175" t="s">
        <v>118</v>
      </c>
      <c r="O1175" t="s">
        <v>119</v>
      </c>
      <c r="Q1175" t="s">
        <v>1090</v>
      </c>
      <c r="R1175" s="14">
        <v>10.57</v>
      </c>
      <c r="S1175" s="14">
        <v>2.12</v>
      </c>
      <c r="T1175" s="14">
        <v>1.08</v>
      </c>
    </row>
    <row r="1176" spans="1:20">
      <c r="A1176" t="s">
        <v>113</v>
      </c>
      <c r="C1176" t="s">
        <v>238</v>
      </c>
      <c r="D1176" t="s">
        <v>121</v>
      </c>
      <c r="F1176" s="12" t="s">
        <v>1091</v>
      </c>
      <c r="G1176" s="12" t="s">
        <v>21</v>
      </c>
      <c r="H1176" s="12" t="s">
        <v>274</v>
      </c>
      <c r="I1176" s="12" t="s">
        <v>1088</v>
      </c>
      <c r="J1176" s="12" t="s">
        <v>1092</v>
      </c>
      <c r="K1176" s="13" t="s">
        <v>1078</v>
      </c>
      <c r="L1176" t="s">
        <v>117</v>
      </c>
      <c r="M1176">
        <v>2</v>
      </c>
      <c r="N1176" t="s">
        <v>118</v>
      </c>
      <c r="O1176" t="s">
        <v>119</v>
      </c>
      <c r="Q1176" t="s">
        <v>1093</v>
      </c>
      <c r="R1176" s="14">
        <v>9.9</v>
      </c>
      <c r="S1176" s="14">
        <v>2.08</v>
      </c>
      <c r="T1176" s="14">
        <v>1.36</v>
      </c>
    </row>
    <row r="1177" spans="1:20">
      <c r="A1177" t="s">
        <v>113</v>
      </c>
      <c r="C1177" t="s">
        <v>238</v>
      </c>
      <c r="D1177" t="s">
        <v>121</v>
      </c>
      <c r="F1177" s="12" t="s">
        <v>1094</v>
      </c>
      <c r="G1177" s="12" t="s">
        <v>21</v>
      </c>
      <c r="H1177" s="12" t="s">
        <v>274</v>
      </c>
      <c r="I1177" s="12" t="s">
        <v>1076</v>
      </c>
      <c r="J1177" s="12" t="s">
        <v>1077</v>
      </c>
      <c r="K1177" s="13" t="s">
        <v>1078</v>
      </c>
      <c r="L1177" t="s">
        <v>117</v>
      </c>
      <c r="M1177">
        <v>2</v>
      </c>
      <c r="N1177" t="s">
        <v>118</v>
      </c>
      <c r="O1177" t="s">
        <v>119</v>
      </c>
      <c r="Q1177" t="s">
        <v>1095</v>
      </c>
      <c r="R1177" s="14">
        <v>13.83</v>
      </c>
      <c r="S1177" s="14">
        <v>3.38</v>
      </c>
      <c r="T1177" s="14">
        <v>1.36</v>
      </c>
    </row>
    <row r="1178" spans="1:20">
      <c r="A1178" t="s">
        <v>113</v>
      </c>
      <c r="C1178" t="s">
        <v>238</v>
      </c>
      <c r="D1178" t="s">
        <v>121</v>
      </c>
      <c r="F1178" s="12" t="s">
        <v>1096</v>
      </c>
      <c r="G1178" s="12" t="s">
        <v>21</v>
      </c>
      <c r="H1178" s="12" t="s">
        <v>274</v>
      </c>
      <c r="I1178" s="12" t="s">
        <v>1076</v>
      </c>
      <c r="J1178" s="12" t="s">
        <v>1097</v>
      </c>
      <c r="K1178" s="13" t="s">
        <v>1078</v>
      </c>
      <c r="L1178" t="s">
        <v>117</v>
      </c>
      <c r="M1178">
        <v>2</v>
      </c>
      <c r="N1178" t="s">
        <v>118</v>
      </c>
      <c r="O1178" t="s">
        <v>119</v>
      </c>
      <c r="Q1178" t="s">
        <v>1098</v>
      </c>
      <c r="R1178" s="14">
        <v>22.79</v>
      </c>
      <c r="S1178" s="14">
        <v>4.76</v>
      </c>
      <c r="T1178" s="14">
        <v>1.1000000000000001</v>
      </c>
    </row>
    <row r="1179" spans="1:20">
      <c r="A1179" t="s">
        <v>113</v>
      </c>
      <c r="C1179" t="s">
        <v>238</v>
      </c>
      <c r="D1179" t="s">
        <v>121</v>
      </c>
      <c r="F1179" s="12" t="s">
        <v>1099</v>
      </c>
      <c r="G1179" s="12" t="s">
        <v>21</v>
      </c>
      <c r="H1179" s="12" t="s">
        <v>274</v>
      </c>
      <c r="I1179" s="12" t="s">
        <v>1076</v>
      </c>
      <c r="J1179" s="12" t="s">
        <v>1097</v>
      </c>
      <c r="K1179" s="13" t="s">
        <v>1078</v>
      </c>
      <c r="L1179" t="s">
        <v>117</v>
      </c>
      <c r="M1179">
        <v>2</v>
      </c>
      <c r="N1179" t="s">
        <v>118</v>
      </c>
      <c r="O1179" t="s">
        <v>119</v>
      </c>
      <c r="Q1179" t="s">
        <v>1100</v>
      </c>
      <c r="R1179" s="14">
        <v>17.52</v>
      </c>
      <c r="S1179" s="14">
        <v>2.71</v>
      </c>
      <c r="T1179" s="14">
        <v>1.33</v>
      </c>
    </row>
    <row r="1180" spans="1:20">
      <c r="A1180" t="s">
        <v>113</v>
      </c>
      <c r="C1180" t="s">
        <v>238</v>
      </c>
      <c r="D1180" t="s">
        <v>121</v>
      </c>
      <c r="F1180" s="12" t="s">
        <v>2173</v>
      </c>
      <c r="G1180" s="12" t="s">
        <v>21</v>
      </c>
      <c r="H1180" s="12" t="s">
        <v>274</v>
      </c>
      <c r="I1180" s="12" t="s">
        <v>275</v>
      </c>
      <c r="J1180" s="12" t="s">
        <v>276</v>
      </c>
      <c r="K1180" s="13" t="s">
        <v>2174</v>
      </c>
      <c r="L1180" t="s">
        <v>117</v>
      </c>
      <c r="M1180">
        <v>2</v>
      </c>
      <c r="N1180" t="s">
        <v>118</v>
      </c>
      <c r="O1180" t="s">
        <v>119</v>
      </c>
      <c r="Q1180" t="s">
        <v>2175</v>
      </c>
      <c r="R1180" s="14">
        <v>30.5</v>
      </c>
      <c r="S1180" s="14">
        <v>10.3</v>
      </c>
      <c r="T1180" s="14">
        <v>0.3</v>
      </c>
    </row>
    <row r="1181" spans="1:20">
      <c r="A1181" t="s">
        <v>113</v>
      </c>
      <c r="C1181" t="s">
        <v>238</v>
      </c>
      <c r="D1181" t="s">
        <v>121</v>
      </c>
      <c r="F1181" s="12" t="s">
        <v>2176</v>
      </c>
      <c r="G1181" s="12" t="s">
        <v>21</v>
      </c>
      <c r="H1181" s="12" t="s">
        <v>274</v>
      </c>
      <c r="I1181" s="12" t="s">
        <v>275</v>
      </c>
      <c r="J1181" s="12" t="s">
        <v>276</v>
      </c>
      <c r="K1181" s="13" t="s">
        <v>2174</v>
      </c>
      <c r="L1181" t="s">
        <v>117</v>
      </c>
      <c r="M1181">
        <v>2</v>
      </c>
      <c r="N1181" t="s">
        <v>118</v>
      </c>
      <c r="O1181" t="s">
        <v>119</v>
      </c>
      <c r="Q1181" t="s">
        <v>2177</v>
      </c>
      <c r="R1181" s="14">
        <v>20</v>
      </c>
      <c r="S1181" s="14">
        <v>10.9</v>
      </c>
      <c r="T1181" s="14">
        <v>0.3</v>
      </c>
    </row>
    <row r="1182" spans="1:20">
      <c r="A1182" t="s">
        <v>113</v>
      </c>
      <c r="C1182" t="s">
        <v>238</v>
      </c>
      <c r="D1182" t="s">
        <v>121</v>
      </c>
      <c r="F1182" s="12" t="s">
        <v>2180</v>
      </c>
      <c r="G1182" s="12" t="s">
        <v>21</v>
      </c>
      <c r="H1182" s="12" t="s">
        <v>274</v>
      </c>
      <c r="I1182" s="12" t="s">
        <v>2181</v>
      </c>
      <c r="J1182" s="12" t="s">
        <v>2182</v>
      </c>
      <c r="K1182" s="13" t="s">
        <v>2174</v>
      </c>
      <c r="L1182" t="s">
        <v>117</v>
      </c>
      <c r="M1182">
        <v>2</v>
      </c>
      <c r="N1182" t="s">
        <v>118</v>
      </c>
      <c r="O1182" t="s">
        <v>119</v>
      </c>
      <c r="Q1182" t="s">
        <v>2183</v>
      </c>
      <c r="R1182" s="14">
        <v>11</v>
      </c>
      <c r="S1182" s="14">
        <v>7.4</v>
      </c>
      <c r="T1182" s="14">
        <v>0.3</v>
      </c>
    </row>
    <row r="1183" spans="1:20">
      <c r="A1183" t="s">
        <v>113</v>
      </c>
      <c r="C1183" t="s">
        <v>238</v>
      </c>
      <c r="D1183" t="s">
        <v>121</v>
      </c>
      <c r="F1183" s="12" t="s">
        <v>2180</v>
      </c>
      <c r="G1183" s="12" t="s">
        <v>21</v>
      </c>
      <c r="H1183" s="12" t="s">
        <v>274</v>
      </c>
      <c r="I1183" s="12" t="s">
        <v>2181</v>
      </c>
      <c r="J1183" s="12" t="s">
        <v>2182</v>
      </c>
      <c r="K1183" s="13" t="s">
        <v>2174</v>
      </c>
      <c r="L1183" t="s">
        <v>117</v>
      </c>
      <c r="M1183">
        <v>2</v>
      </c>
      <c r="N1183" t="s">
        <v>118</v>
      </c>
      <c r="O1183" t="s">
        <v>119</v>
      </c>
      <c r="Q1183" t="s">
        <v>2183</v>
      </c>
      <c r="R1183" s="14">
        <v>8.8000000000000007</v>
      </c>
      <c r="S1183" s="14">
        <v>5.6</v>
      </c>
      <c r="T1183" s="14">
        <v>1.5</v>
      </c>
    </row>
    <row r="1184" spans="1:20">
      <c r="A1184" t="s">
        <v>113</v>
      </c>
      <c r="C1184" t="s">
        <v>238</v>
      </c>
      <c r="D1184" t="s">
        <v>121</v>
      </c>
      <c r="F1184" s="12" t="s">
        <v>2208</v>
      </c>
      <c r="G1184" s="12" t="s">
        <v>21</v>
      </c>
      <c r="H1184" s="12" t="s">
        <v>274</v>
      </c>
      <c r="I1184" s="12" t="s">
        <v>2181</v>
      </c>
      <c r="J1184" s="12" t="s">
        <v>2209</v>
      </c>
      <c r="K1184" s="13" t="s">
        <v>2194</v>
      </c>
      <c r="L1184" t="s">
        <v>117</v>
      </c>
      <c r="M1184">
        <v>2</v>
      </c>
      <c r="N1184" t="s">
        <v>118</v>
      </c>
      <c r="O1184" t="s">
        <v>119</v>
      </c>
      <c r="Q1184" t="s">
        <v>2210</v>
      </c>
      <c r="R1184" s="14">
        <v>7.11</v>
      </c>
      <c r="S1184" s="14">
        <v>3.97</v>
      </c>
      <c r="T1184" s="14">
        <v>0.8</v>
      </c>
    </row>
    <row r="1185" spans="1:20">
      <c r="A1185" t="s">
        <v>113</v>
      </c>
      <c r="C1185" t="s">
        <v>238</v>
      </c>
      <c r="D1185" t="s">
        <v>121</v>
      </c>
      <c r="F1185" s="12" t="s">
        <v>2642</v>
      </c>
      <c r="G1185" s="12" t="s">
        <v>21</v>
      </c>
      <c r="H1185" s="12" t="s">
        <v>274</v>
      </c>
      <c r="I1185" s="12" t="s">
        <v>2643</v>
      </c>
      <c r="J1185" s="12" t="s">
        <v>2644</v>
      </c>
      <c r="K1185" s="13" t="s">
        <v>2645</v>
      </c>
      <c r="L1185" t="s">
        <v>117</v>
      </c>
      <c r="M1185">
        <v>2</v>
      </c>
      <c r="N1185" t="s">
        <v>118</v>
      </c>
      <c r="O1185" t="s">
        <v>119</v>
      </c>
      <c r="Q1185" t="s">
        <v>2646</v>
      </c>
      <c r="R1185" s="14">
        <v>2.8</v>
      </c>
      <c r="S1185" s="14">
        <v>1.2</v>
      </c>
      <c r="T1185" s="14">
        <v>0</v>
      </c>
    </row>
    <row r="1186" spans="1:20">
      <c r="A1186" t="s">
        <v>113</v>
      </c>
      <c r="C1186" t="s">
        <v>148</v>
      </c>
      <c r="D1186" t="s">
        <v>121</v>
      </c>
      <c r="F1186" s="12" t="s">
        <v>149</v>
      </c>
      <c r="G1186" s="12" t="s">
        <v>21</v>
      </c>
      <c r="H1186" t="s">
        <v>150</v>
      </c>
      <c r="I1186" t="s">
        <v>151</v>
      </c>
      <c r="J1186" t="s">
        <v>152</v>
      </c>
      <c r="K1186" s="13" t="s">
        <v>153</v>
      </c>
      <c r="L1186" t="s">
        <v>117</v>
      </c>
      <c r="M1186">
        <v>2</v>
      </c>
      <c r="N1186" t="s">
        <v>118</v>
      </c>
      <c r="O1186" t="s">
        <v>119</v>
      </c>
      <c r="Q1186" t="s">
        <v>154</v>
      </c>
      <c r="R1186" s="14">
        <v>2.75</v>
      </c>
      <c r="S1186" s="14">
        <v>2.2599999999999998</v>
      </c>
      <c r="T1186" s="14">
        <v>0.48</v>
      </c>
    </row>
    <row r="1187" spans="1:20">
      <c r="A1187" t="s">
        <v>113</v>
      </c>
      <c r="C1187" t="s">
        <v>148</v>
      </c>
      <c r="D1187" t="s">
        <v>121</v>
      </c>
      <c r="F1187" s="12" t="s">
        <v>149</v>
      </c>
      <c r="G1187" s="12" t="s">
        <v>21</v>
      </c>
      <c r="H1187" t="s">
        <v>150</v>
      </c>
      <c r="I1187" t="s">
        <v>151</v>
      </c>
      <c r="J1187" t="s">
        <v>152</v>
      </c>
      <c r="K1187" s="13" t="s">
        <v>153</v>
      </c>
      <c r="L1187" t="s">
        <v>117</v>
      </c>
      <c r="M1187">
        <v>2</v>
      </c>
      <c r="N1187" t="s">
        <v>118</v>
      </c>
      <c r="O1187" t="s">
        <v>119</v>
      </c>
      <c r="Q1187" t="s">
        <v>154</v>
      </c>
      <c r="R1187" s="14">
        <v>4.09</v>
      </c>
      <c r="S1187" s="14">
        <v>3.67</v>
      </c>
      <c r="T1187" s="14">
        <v>0.51</v>
      </c>
    </row>
    <row r="1188" spans="1:20">
      <c r="A1188" t="s">
        <v>113</v>
      </c>
      <c r="C1188" t="s">
        <v>148</v>
      </c>
      <c r="D1188" t="s">
        <v>121</v>
      </c>
      <c r="F1188" s="12" t="s">
        <v>155</v>
      </c>
      <c r="G1188" s="12" t="s">
        <v>21</v>
      </c>
      <c r="H1188" t="s">
        <v>150</v>
      </c>
      <c r="I1188" t="s">
        <v>156</v>
      </c>
      <c r="J1188" t="s">
        <v>157</v>
      </c>
      <c r="K1188" s="13" t="s">
        <v>153</v>
      </c>
      <c r="L1188" t="s">
        <v>117</v>
      </c>
      <c r="M1188">
        <v>2</v>
      </c>
      <c r="N1188" t="s">
        <v>118</v>
      </c>
      <c r="O1188" t="s">
        <v>119</v>
      </c>
      <c r="Q1188" t="s">
        <v>158</v>
      </c>
      <c r="R1188" s="14">
        <v>1.06</v>
      </c>
      <c r="S1188" s="14">
        <v>0.9</v>
      </c>
      <c r="T1188" s="14">
        <v>0</v>
      </c>
    </row>
    <row r="1189" spans="1:20">
      <c r="A1189" t="s">
        <v>113</v>
      </c>
      <c r="C1189" t="s">
        <v>148</v>
      </c>
      <c r="D1189" t="s">
        <v>121</v>
      </c>
      <c r="F1189" s="12" t="s">
        <v>155</v>
      </c>
      <c r="G1189" s="12" t="s">
        <v>21</v>
      </c>
      <c r="H1189" t="s">
        <v>150</v>
      </c>
      <c r="I1189" t="s">
        <v>156</v>
      </c>
      <c r="J1189" t="s">
        <v>157</v>
      </c>
      <c r="K1189" s="13" t="s">
        <v>153</v>
      </c>
      <c r="L1189" t="s">
        <v>117</v>
      </c>
      <c r="M1189">
        <v>2</v>
      </c>
      <c r="N1189" t="s">
        <v>118</v>
      </c>
      <c r="O1189" t="s">
        <v>119</v>
      </c>
      <c r="Q1189" t="s">
        <v>158</v>
      </c>
      <c r="R1189" s="14">
        <v>3.45</v>
      </c>
      <c r="S1189" s="14">
        <v>1.98</v>
      </c>
      <c r="T1189" s="14">
        <v>0</v>
      </c>
    </row>
    <row r="1190" spans="1:20">
      <c r="A1190" t="s">
        <v>113</v>
      </c>
      <c r="C1190" t="s">
        <v>148</v>
      </c>
      <c r="D1190" t="s">
        <v>121</v>
      </c>
      <c r="F1190" s="12" t="s">
        <v>155</v>
      </c>
      <c r="G1190" s="12" t="s">
        <v>21</v>
      </c>
      <c r="H1190" t="s">
        <v>150</v>
      </c>
      <c r="I1190" t="s">
        <v>156</v>
      </c>
      <c r="J1190" t="s">
        <v>157</v>
      </c>
      <c r="K1190" s="13" t="s">
        <v>153</v>
      </c>
      <c r="L1190" t="s">
        <v>117</v>
      </c>
      <c r="M1190">
        <v>2</v>
      </c>
      <c r="N1190" t="s">
        <v>118</v>
      </c>
      <c r="O1190" t="s">
        <v>119</v>
      </c>
      <c r="Q1190" t="s">
        <v>158</v>
      </c>
      <c r="R1190" s="14">
        <v>5.23</v>
      </c>
      <c r="S1190" s="14">
        <v>4.09</v>
      </c>
      <c r="T1190" s="14">
        <v>0</v>
      </c>
    </row>
    <row r="1191" spans="1:20">
      <c r="A1191" t="s">
        <v>113</v>
      </c>
      <c r="C1191" t="s">
        <v>148</v>
      </c>
      <c r="D1191" t="s">
        <v>121</v>
      </c>
      <c r="F1191" s="12" t="s">
        <v>149</v>
      </c>
      <c r="G1191" s="12" t="s">
        <v>21</v>
      </c>
      <c r="H1191" t="s">
        <v>150</v>
      </c>
      <c r="I1191" t="s">
        <v>151</v>
      </c>
      <c r="J1191" t="s">
        <v>152</v>
      </c>
      <c r="K1191" s="13" t="s">
        <v>160</v>
      </c>
      <c r="L1191" t="s">
        <v>117</v>
      </c>
      <c r="M1191">
        <v>2</v>
      </c>
      <c r="N1191" t="s">
        <v>118</v>
      </c>
      <c r="O1191" t="s">
        <v>119</v>
      </c>
      <c r="Q1191" t="s">
        <v>154</v>
      </c>
      <c r="R1191" s="14">
        <v>2.74</v>
      </c>
      <c r="S1191" s="14">
        <v>1.82</v>
      </c>
      <c r="T1191" s="14">
        <v>0.83</v>
      </c>
    </row>
    <row r="1192" spans="1:20">
      <c r="A1192" t="s">
        <v>113</v>
      </c>
      <c r="C1192" t="s">
        <v>148</v>
      </c>
      <c r="D1192" t="s">
        <v>121</v>
      </c>
      <c r="F1192" s="12" t="s">
        <v>149</v>
      </c>
      <c r="G1192" s="12" t="s">
        <v>21</v>
      </c>
      <c r="H1192" t="s">
        <v>150</v>
      </c>
      <c r="I1192" t="s">
        <v>151</v>
      </c>
      <c r="J1192" t="s">
        <v>152</v>
      </c>
      <c r="K1192" s="13" t="s">
        <v>160</v>
      </c>
      <c r="L1192" t="s">
        <v>117</v>
      </c>
      <c r="M1192">
        <v>2</v>
      </c>
      <c r="N1192" t="s">
        <v>118</v>
      </c>
      <c r="O1192" t="s">
        <v>119</v>
      </c>
      <c r="Q1192" t="s">
        <v>154</v>
      </c>
      <c r="R1192" s="14">
        <v>4.18</v>
      </c>
      <c r="S1192" s="14">
        <v>2.99</v>
      </c>
      <c r="T1192" s="14">
        <v>0.61</v>
      </c>
    </row>
    <row r="1193" spans="1:20">
      <c r="A1193" t="s">
        <v>113</v>
      </c>
      <c r="C1193" t="s">
        <v>148</v>
      </c>
      <c r="D1193" t="s">
        <v>121</v>
      </c>
      <c r="F1193" s="12" t="s">
        <v>149</v>
      </c>
      <c r="G1193" s="12" t="s">
        <v>21</v>
      </c>
      <c r="H1193" t="s">
        <v>150</v>
      </c>
      <c r="I1193" t="s">
        <v>151</v>
      </c>
      <c r="J1193" t="s">
        <v>152</v>
      </c>
      <c r="K1193" s="13" t="s">
        <v>160</v>
      </c>
      <c r="L1193" t="s">
        <v>117</v>
      </c>
      <c r="M1193">
        <v>2</v>
      </c>
      <c r="N1193" t="s">
        <v>118</v>
      </c>
      <c r="O1193" t="s">
        <v>119</v>
      </c>
      <c r="Q1193" t="s">
        <v>154</v>
      </c>
      <c r="R1193" s="14">
        <v>6.23</v>
      </c>
      <c r="S1193" s="14">
        <v>3.72</v>
      </c>
      <c r="T1193" s="14">
        <v>0.73</v>
      </c>
    </row>
    <row r="1194" spans="1:20">
      <c r="A1194" t="s">
        <v>113</v>
      </c>
      <c r="C1194" t="s">
        <v>148</v>
      </c>
      <c r="D1194" t="s">
        <v>121</v>
      </c>
      <c r="F1194" s="12" t="s">
        <v>149</v>
      </c>
      <c r="G1194" s="12" t="s">
        <v>21</v>
      </c>
      <c r="H1194" t="s">
        <v>150</v>
      </c>
      <c r="I1194" t="s">
        <v>151</v>
      </c>
      <c r="J1194" t="s">
        <v>152</v>
      </c>
      <c r="K1194" s="13" t="s">
        <v>160</v>
      </c>
      <c r="L1194" t="s">
        <v>117</v>
      </c>
      <c r="M1194">
        <v>2</v>
      </c>
      <c r="N1194" t="s">
        <v>118</v>
      </c>
      <c r="O1194" t="s">
        <v>119</v>
      </c>
      <c r="Q1194" t="s">
        <v>154</v>
      </c>
      <c r="R1194" s="14">
        <v>3.5</v>
      </c>
      <c r="S1194" s="14">
        <v>2.19</v>
      </c>
      <c r="T1194" s="14">
        <v>0.71</v>
      </c>
    </row>
    <row r="1195" spans="1:20">
      <c r="A1195" t="s">
        <v>113</v>
      </c>
      <c r="C1195" t="s">
        <v>148</v>
      </c>
      <c r="D1195" t="s">
        <v>121</v>
      </c>
      <c r="F1195" s="12" t="s">
        <v>155</v>
      </c>
      <c r="G1195" s="12" t="s">
        <v>21</v>
      </c>
      <c r="H1195" t="s">
        <v>150</v>
      </c>
      <c r="I1195" t="s">
        <v>156</v>
      </c>
      <c r="J1195" t="s">
        <v>157</v>
      </c>
      <c r="K1195" s="13" t="s">
        <v>160</v>
      </c>
      <c r="L1195" t="s">
        <v>117</v>
      </c>
      <c r="M1195">
        <v>2</v>
      </c>
      <c r="N1195" t="s">
        <v>118</v>
      </c>
      <c r="O1195" t="s">
        <v>119</v>
      </c>
      <c r="Q1195" t="s">
        <v>158</v>
      </c>
      <c r="R1195" s="14">
        <v>8.2200000000000006</v>
      </c>
      <c r="S1195" s="14">
        <v>8.1199999999999992</v>
      </c>
      <c r="T1195" s="14">
        <v>0.34</v>
      </c>
    </row>
    <row r="1196" spans="1:20">
      <c r="A1196" t="s">
        <v>113</v>
      </c>
      <c r="C1196" t="s">
        <v>148</v>
      </c>
      <c r="D1196" t="s">
        <v>121</v>
      </c>
      <c r="F1196" s="12" t="s">
        <v>155</v>
      </c>
      <c r="G1196" s="12" t="s">
        <v>21</v>
      </c>
      <c r="H1196" t="s">
        <v>150</v>
      </c>
      <c r="I1196" t="s">
        <v>156</v>
      </c>
      <c r="J1196" t="s">
        <v>157</v>
      </c>
      <c r="K1196" s="13" t="s">
        <v>160</v>
      </c>
      <c r="L1196" t="s">
        <v>117</v>
      </c>
      <c r="M1196">
        <v>2</v>
      </c>
      <c r="N1196" t="s">
        <v>118</v>
      </c>
      <c r="O1196" t="s">
        <v>119</v>
      </c>
      <c r="Q1196" t="s">
        <v>158</v>
      </c>
      <c r="R1196" s="14">
        <v>6.49</v>
      </c>
      <c r="S1196" s="14">
        <v>6.68</v>
      </c>
      <c r="T1196" s="14">
        <v>0.13</v>
      </c>
    </row>
    <row r="1197" spans="1:20">
      <c r="A1197" t="s">
        <v>113</v>
      </c>
      <c r="C1197" t="s">
        <v>148</v>
      </c>
      <c r="D1197" t="s">
        <v>121</v>
      </c>
      <c r="F1197" s="12" t="s">
        <v>155</v>
      </c>
      <c r="G1197" s="12" t="s">
        <v>21</v>
      </c>
      <c r="H1197" t="s">
        <v>150</v>
      </c>
      <c r="I1197" t="s">
        <v>156</v>
      </c>
      <c r="J1197" t="s">
        <v>157</v>
      </c>
      <c r="K1197" s="13" t="s">
        <v>160</v>
      </c>
      <c r="L1197" t="s">
        <v>117</v>
      </c>
      <c r="M1197">
        <v>2</v>
      </c>
      <c r="N1197" t="s">
        <v>118</v>
      </c>
      <c r="O1197" t="s">
        <v>119</v>
      </c>
      <c r="Q1197" t="s">
        <v>158</v>
      </c>
      <c r="R1197" s="14">
        <v>5.14</v>
      </c>
      <c r="S1197" s="14">
        <v>6.37</v>
      </c>
      <c r="T1197" s="14">
        <v>0.22</v>
      </c>
    </row>
    <row r="1198" spans="1:20">
      <c r="A1198" t="s">
        <v>113</v>
      </c>
      <c r="C1198" t="s">
        <v>148</v>
      </c>
      <c r="D1198" t="s">
        <v>121</v>
      </c>
      <c r="F1198" s="12" t="s">
        <v>400</v>
      </c>
      <c r="G1198" s="12" t="s">
        <v>21</v>
      </c>
      <c r="H1198" t="s">
        <v>150</v>
      </c>
      <c r="I1198" t="s">
        <v>156</v>
      </c>
      <c r="J1198" t="s">
        <v>157</v>
      </c>
      <c r="K1198" s="13" t="s">
        <v>401</v>
      </c>
      <c r="L1198" t="s">
        <v>117</v>
      </c>
      <c r="M1198">
        <v>2</v>
      </c>
      <c r="N1198" t="s">
        <v>118</v>
      </c>
      <c r="O1198" t="s">
        <v>119</v>
      </c>
      <c r="Q1198" t="s">
        <v>402</v>
      </c>
      <c r="R1198" s="14">
        <v>12.66</v>
      </c>
      <c r="S1198" s="14">
        <v>4.47</v>
      </c>
      <c r="T1198" s="14">
        <v>0.49</v>
      </c>
    </row>
    <row r="1199" spans="1:20">
      <c r="A1199" t="s">
        <v>113</v>
      </c>
      <c r="C1199" t="s">
        <v>148</v>
      </c>
      <c r="D1199" t="s">
        <v>121</v>
      </c>
      <c r="F1199" s="12" t="s">
        <v>400</v>
      </c>
      <c r="G1199" s="12" t="s">
        <v>21</v>
      </c>
      <c r="H1199" t="s">
        <v>150</v>
      </c>
      <c r="I1199" t="s">
        <v>156</v>
      </c>
      <c r="J1199" t="s">
        <v>157</v>
      </c>
      <c r="K1199" s="13" t="s">
        <v>401</v>
      </c>
      <c r="L1199" t="s">
        <v>117</v>
      </c>
      <c r="M1199">
        <v>2</v>
      </c>
      <c r="N1199" t="s">
        <v>118</v>
      </c>
      <c r="O1199" t="s">
        <v>119</v>
      </c>
      <c r="Q1199" t="s">
        <v>402</v>
      </c>
      <c r="R1199" s="14">
        <v>10.58</v>
      </c>
      <c r="S1199" s="14">
        <v>6.54</v>
      </c>
      <c r="T1199" s="14">
        <v>0.51</v>
      </c>
    </row>
    <row r="1200" spans="1:20">
      <c r="A1200" t="s">
        <v>113</v>
      </c>
      <c r="C1200" t="s">
        <v>148</v>
      </c>
      <c r="D1200" t="s">
        <v>121</v>
      </c>
      <c r="F1200" s="12" t="s">
        <v>400</v>
      </c>
      <c r="G1200" s="12" t="s">
        <v>21</v>
      </c>
      <c r="H1200" t="s">
        <v>150</v>
      </c>
      <c r="I1200" t="s">
        <v>156</v>
      </c>
      <c r="J1200" t="s">
        <v>157</v>
      </c>
      <c r="K1200" s="13" t="s">
        <v>401</v>
      </c>
      <c r="L1200" t="s">
        <v>117</v>
      </c>
      <c r="M1200">
        <v>2</v>
      </c>
      <c r="N1200" t="s">
        <v>118</v>
      </c>
      <c r="O1200" t="s">
        <v>119</v>
      </c>
      <c r="Q1200" t="s">
        <v>402</v>
      </c>
      <c r="R1200" s="14">
        <v>11.27</v>
      </c>
      <c r="S1200" s="14">
        <v>6.04</v>
      </c>
      <c r="T1200" s="14">
        <v>0.47</v>
      </c>
    </row>
    <row r="1201" spans="1:20">
      <c r="A1201" t="s">
        <v>113</v>
      </c>
      <c r="C1201" t="s">
        <v>148</v>
      </c>
      <c r="D1201" t="s">
        <v>121</v>
      </c>
      <c r="F1201" s="12" t="s">
        <v>400</v>
      </c>
      <c r="G1201" s="12" t="s">
        <v>21</v>
      </c>
      <c r="H1201" t="s">
        <v>150</v>
      </c>
      <c r="I1201" t="s">
        <v>156</v>
      </c>
      <c r="J1201" t="s">
        <v>157</v>
      </c>
      <c r="K1201" s="13" t="s">
        <v>401</v>
      </c>
      <c r="L1201" t="s">
        <v>117</v>
      </c>
      <c r="M1201">
        <v>2</v>
      </c>
      <c r="N1201" t="s">
        <v>118</v>
      </c>
      <c r="O1201" t="s">
        <v>119</v>
      </c>
      <c r="Q1201" t="s">
        <v>402</v>
      </c>
      <c r="R1201" s="14">
        <v>12.68</v>
      </c>
      <c r="S1201" s="14">
        <v>5.58</v>
      </c>
      <c r="T1201" s="14">
        <v>0.54</v>
      </c>
    </row>
    <row r="1202" spans="1:20">
      <c r="A1202" t="s">
        <v>113</v>
      </c>
      <c r="C1202" t="s">
        <v>148</v>
      </c>
      <c r="D1202" t="s">
        <v>121</v>
      </c>
      <c r="F1202" s="12" t="s">
        <v>400</v>
      </c>
      <c r="G1202" s="12" t="s">
        <v>21</v>
      </c>
      <c r="H1202" t="s">
        <v>150</v>
      </c>
      <c r="I1202" t="s">
        <v>156</v>
      </c>
      <c r="J1202" t="s">
        <v>157</v>
      </c>
      <c r="K1202" s="13" t="s">
        <v>401</v>
      </c>
      <c r="L1202" t="s">
        <v>117</v>
      </c>
      <c r="M1202">
        <v>2</v>
      </c>
      <c r="N1202" t="s">
        <v>118</v>
      </c>
      <c r="O1202" t="s">
        <v>119</v>
      </c>
      <c r="Q1202" t="s">
        <v>402</v>
      </c>
      <c r="R1202" s="14">
        <v>11.21</v>
      </c>
      <c r="S1202" s="14">
        <v>8.35</v>
      </c>
      <c r="T1202" s="14">
        <v>0.53</v>
      </c>
    </row>
    <row r="1203" spans="1:20">
      <c r="A1203" t="s">
        <v>113</v>
      </c>
      <c r="C1203" t="s">
        <v>148</v>
      </c>
      <c r="D1203" t="s">
        <v>121</v>
      </c>
      <c r="F1203" s="12" t="s">
        <v>400</v>
      </c>
      <c r="G1203" s="12" t="s">
        <v>21</v>
      </c>
      <c r="H1203" t="s">
        <v>150</v>
      </c>
      <c r="I1203" t="s">
        <v>156</v>
      </c>
      <c r="J1203" t="s">
        <v>157</v>
      </c>
      <c r="K1203" s="13" t="s">
        <v>401</v>
      </c>
      <c r="L1203" t="s">
        <v>117</v>
      </c>
      <c r="M1203">
        <v>2</v>
      </c>
      <c r="N1203" t="s">
        <v>118</v>
      </c>
      <c r="O1203" t="s">
        <v>119</v>
      </c>
      <c r="Q1203" t="s">
        <v>402</v>
      </c>
      <c r="R1203" s="14">
        <v>11.96</v>
      </c>
      <c r="S1203" s="14">
        <v>6.05</v>
      </c>
      <c r="T1203" s="14">
        <v>0.45</v>
      </c>
    </row>
    <row r="1204" spans="1:20">
      <c r="A1204" t="s">
        <v>113</v>
      </c>
      <c r="C1204" t="s">
        <v>148</v>
      </c>
      <c r="D1204" t="s">
        <v>121</v>
      </c>
      <c r="F1204" s="12" t="s">
        <v>400</v>
      </c>
      <c r="G1204" s="12" t="s">
        <v>21</v>
      </c>
      <c r="H1204" t="s">
        <v>150</v>
      </c>
      <c r="I1204" t="s">
        <v>156</v>
      </c>
      <c r="J1204" t="s">
        <v>157</v>
      </c>
      <c r="K1204" s="13" t="s">
        <v>401</v>
      </c>
      <c r="L1204" t="s">
        <v>117</v>
      </c>
      <c r="M1204">
        <v>2</v>
      </c>
      <c r="N1204" t="s">
        <v>118</v>
      </c>
      <c r="O1204" t="s">
        <v>119</v>
      </c>
      <c r="Q1204" t="s">
        <v>402</v>
      </c>
      <c r="R1204" s="14">
        <v>11.3</v>
      </c>
      <c r="S1204" s="14">
        <v>6.64</v>
      </c>
      <c r="T1204" s="14">
        <v>0.52</v>
      </c>
    </row>
    <row r="1205" spans="1:20">
      <c r="A1205" t="s">
        <v>113</v>
      </c>
      <c r="C1205" t="s">
        <v>148</v>
      </c>
      <c r="D1205" t="s">
        <v>121</v>
      </c>
      <c r="F1205" s="12" t="s">
        <v>403</v>
      </c>
      <c r="G1205" s="12" t="s">
        <v>21</v>
      </c>
      <c r="H1205" t="s">
        <v>150</v>
      </c>
      <c r="I1205" t="s">
        <v>156</v>
      </c>
      <c r="J1205" t="s">
        <v>404</v>
      </c>
      <c r="K1205" s="13" t="s">
        <v>405</v>
      </c>
      <c r="L1205" t="s">
        <v>117</v>
      </c>
      <c r="M1205">
        <v>2</v>
      </c>
      <c r="N1205" t="s">
        <v>118</v>
      </c>
      <c r="O1205" t="s">
        <v>119</v>
      </c>
      <c r="Q1205" t="s">
        <v>406</v>
      </c>
      <c r="R1205" s="14">
        <v>8.1300000000000008</v>
      </c>
      <c r="S1205" s="14">
        <v>4.6100000000000003</v>
      </c>
      <c r="T1205" s="14">
        <v>0.62</v>
      </c>
    </row>
    <row r="1206" spans="1:20">
      <c r="A1206" t="s">
        <v>113</v>
      </c>
      <c r="C1206" t="s">
        <v>148</v>
      </c>
      <c r="D1206" t="s">
        <v>121</v>
      </c>
      <c r="F1206" s="12" t="s">
        <v>403</v>
      </c>
      <c r="G1206" s="12" t="s">
        <v>21</v>
      </c>
      <c r="H1206" t="s">
        <v>150</v>
      </c>
      <c r="I1206" t="s">
        <v>156</v>
      </c>
      <c r="J1206" t="s">
        <v>404</v>
      </c>
      <c r="K1206" s="13" t="s">
        <v>405</v>
      </c>
      <c r="L1206" t="s">
        <v>117</v>
      </c>
      <c r="M1206">
        <v>2</v>
      </c>
      <c r="N1206" t="s">
        <v>118</v>
      </c>
      <c r="O1206" t="s">
        <v>119</v>
      </c>
      <c r="Q1206" t="s">
        <v>406</v>
      </c>
      <c r="R1206" s="14">
        <v>7.78</v>
      </c>
      <c r="S1206" s="14">
        <v>4.13</v>
      </c>
      <c r="T1206" s="14">
        <v>0.49</v>
      </c>
    </row>
    <row r="1207" spans="1:20">
      <c r="A1207" t="s">
        <v>113</v>
      </c>
      <c r="C1207" t="s">
        <v>148</v>
      </c>
      <c r="D1207" t="s">
        <v>121</v>
      </c>
      <c r="F1207" s="12" t="s">
        <v>403</v>
      </c>
      <c r="G1207" s="12" t="s">
        <v>21</v>
      </c>
      <c r="H1207" t="s">
        <v>150</v>
      </c>
      <c r="I1207" t="s">
        <v>156</v>
      </c>
      <c r="J1207" t="s">
        <v>404</v>
      </c>
      <c r="K1207" s="13" t="s">
        <v>405</v>
      </c>
      <c r="L1207" t="s">
        <v>117</v>
      </c>
      <c r="M1207">
        <v>2</v>
      </c>
      <c r="N1207" t="s">
        <v>118</v>
      </c>
      <c r="O1207" t="s">
        <v>119</v>
      </c>
      <c r="Q1207" t="s">
        <v>406</v>
      </c>
      <c r="R1207" s="14">
        <v>8.9700000000000006</v>
      </c>
      <c r="S1207" s="14">
        <v>4.1399999999999997</v>
      </c>
      <c r="T1207" s="14">
        <v>0.65</v>
      </c>
    </row>
    <row r="1208" spans="1:20">
      <c r="A1208" t="s">
        <v>113</v>
      </c>
      <c r="C1208" t="s">
        <v>148</v>
      </c>
      <c r="D1208" t="s">
        <v>121</v>
      </c>
      <c r="F1208" s="12" t="s">
        <v>403</v>
      </c>
      <c r="G1208" s="12" t="s">
        <v>21</v>
      </c>
      <c r="H1208" t="s">
        <v>150</v>
      </c>
      <c r="I1208" t="s">
        <v>156</v>
      </c>
      <c r="J1208" t="s">
        <v>404</v>
      </c>
      <c r="K1208" s="13" t="s">
        <v>405</v>
      </c>
      <c r="L1208" t="s">
        <v>117</v>
      </c>
      <c r="M1208">
        <v>2</v>
      </c>
      <c r="N1208" t="s">
        <v>118</v>
      </c>
      <c r="O1208" t="s">
        <v>119</v>
      </c>
      <c r="Q1208" t="s">
        <v>406</v>
      </c>
      <c r="R1208" s="14">
        <v>9.48</v>
      </c>
      <c r="S1208" s="14">
        <v>3.82</v>
      </c>
      <c r="T1208" s="14">
        <v>0.57999999999999996</v>
      </c>
    </row>
    <row r="1209" spans="1:20">
      <c r="A1209" t="s">
        <v>113</v>
      </c>
      <c r="C1209" t="s">
        <v>148</v>
      </c>
      <c r="D1209" t="s">
        <v>121</v>
      </c>
      <c r="F1209" s="12" t="s">
        <v>403</v>
      </c>
      <c r="G1209" s="12" t="s">
        <v>21</v>
      </c>
      <c r="H1209" t="s">
        <v>150</v>
      </c>
      <c r="I1209" t="s">
        <v>156</v>
      </c>
      <c r="J1209" t="s">
        <v>404</v>
      </c>
      <c r="K1209" s="13" t="s">
        <v>405</v>
      </c>
      <c r="L1209" t="s">
        <v>117</v>
      </c>
      <c r="M1209">
        <v>2</v>
      </c>
      <c r="N1209" t="s">
        <v>118</v>
      </c>
      <c r="O1209" t="s">
        <v>119</v>
      </c>
      <c r="Q1209" t="s">
        <v>406</v>
      </c>
      <c r="R1209" s="14">
        <v>7.8</v>
      </c>
      <c r="S1209" s="14">
        <v>5.9</v>
      </c>
      <c r="T1209" s="14">
        <v>0.54</v>
      </c>
    </row>
    <row r="1210" spans="1:20">
      <c r="A1210" t="s">
        <v>113</v>
      </c>
      <c r="C1210" t="s">
        <v>148</v>
      </c>
      <c r="D1210" t="s">
        <v>121</v>
      </c>
      <c r="F1210" s="12" t="s">
        <v>403</v>
      </c>
      <c r="G1210" s="12" t="s">
        <v>21</v>
      </c>
      <c r="H1210" t="s">
        <v>150</v>
      </c>
      <c r="I1210" t="s">
        <v>156</v>
      </c>
      <c r="J1210" t="s">
        <v>404</v>
      </c>
      <c r="K1210" s="13" t="s">
        <v>405</v>
      </c>
      <c r="L1210" t="s">
        <v>117</v>
      </c>
      <c r="M1210">
        <v>2</v>
      </c>
      <c r="N1210" t="s">
        <v>118</v>
      </c>
      <c r="O1210" t="s">
        <v>119</v>
      </c>
      <c r="Q1210" t="s">
        <v>406</v>
      </c>
      <c r="R1210" s="14">
        <v>8.52</v>
      </c>
      <c r="S1210" s="14">
        <v>3.63</v>
      </c>
      <c r="T1210" s="14">
        <v>0.57999999999999996</v>
      </c>
    </row>
    <row r="1211" spans="1:20">
      <c r="A1211" t="s">
        <v>113</v>
      </c>
      <c r="C1211" t="s">
        <v>148</v>
      </c>
      <c r="D1211" t="s">
        <v>121</v>
      </c>
      <c r="F1211" s="12" t="s">
        <v>403</v>
      </c>
      <c r="G1211" s="12" t="s">
        <v>21</v>
      </c>
      <c r="H1211" t="s">
        <v>150</v>
      </c>
      <c r="I1211" t="s">
        <v>156</v>
      </c>
      <c r="J1211" t="s">
        <v>404</v>
      </c>
      <c r="K1211" s="13" t="s">
        <v>405</v>
      </c>
      <c r="L1211" t="s">
        <v>117</v>
      </c>
      <c r="M1211">
        <v>2</v>
      </c>
      <c r="N1211" t="s">
        <v>118</v>
      </c>
      <c r="O1211" t="s">
        <v>119</v>
      </c>
      <c r="Q1211" t="s">
        <v>406</v>
      </c>
      <c r="R1211" s="14">
        <v>7.69</v>
      </c>
      <c r="S1211" s="14">
        <v>4.8499999999999996</v>
      </c>
      <c r="T1211" s="14">
        <v>0.57999999999999996</v>
      </c>
    </row>
    <row r="1212" spans="1:20">
      <c r="A1212" t="s">
        <v>113</v>
      </c>
      <c r="C1212" t="s">
        <v>148</v>
      </c>
      <c r="D1212" t="s">
        <v>121</v>
      </c>
      <c r="F1212" s="12" t="s">
        <v>403</v>
      </c>
      <c r="G1212" s="12" t="s">
        <v>21</v>
      </c>
      <c r="H1212" t="s">
        <v>150</v>
      </c>
      <c r="I1212" t="s">
        <v>156</v>
      </c>
      <c r="J1212" t="s">
        <v>404</v>
      </c>
      <c r="K1212" s="13" t="s">
        <v>405</v>
      </c>
      <c r="L1212" t="s">
        <v>117</v>
      </c>
      <c r="M1212">
        <v>2</v>
      </c>
      <c r="N1212" t="s">
        <v>118</v>
      </c>
      <c r="O1212" t="s">
        <v>119</v>
      </c>
      <c r="Q1212" t="s">
        <v>406</v>
      </c>
      <c r="R1212" s="14">
        <v>8.68</v>
      </c>
      <c r="S1212" s="14">
        <v>4.91</v>
      </c>
      <c r="T1212" s="14">
        <v>0.55000000000000004</v>
      </c>
    </row>
    <row r="1213" spans="1:20">
      <c r="A1213" t="s">
        <v>113</v>
      </c>
      <c r="C1213" t="s">
        <v>148</v>
      </c>
      <c r="D1213" t="s">
        <v>121</v>
      </c>
      <c r="F1213" s="12" t="s">
        <v>403</v>
      </c>
      <c r="G1213" s="12" t="s">
        <v>21</v>
      </c>
      <c r="H1213" t="s">
        <v>150</v>
      </c>
      <c r="I1213" t="s">
        <v>156</v>
      </c>
      <c r="J1213" t="s">
        <v>404</v>
      </c>
      <c r="K1213" s="13" t="s">
        <v>405</v>
      </c>
      <c r="L1213" t="s">
        <v>117</v>
      </c>
      <c r="M1213">
        <v>2</v>
      </c>
      <c r="N1213" t="s">
        <v>118</v>
      </c>
      <c r="O1213" t="s">
        <v>119</v>
      </c>
      <c r="Q1213" t="s">
        <v>406</v>
      </c>
      <c r="R1213" s="14">
        <v>11.63</v>
      </c>
      <c r="S1213" s="14">
        <v>6.11</v>
      </c>
      <c r="T1213" s="14">
        <v>0.5</v>
      </c>
    </row>
    <row r="1214" spans="1:20">
      <c r="A1214" t="s">
        <v>113</v>
      </c>
      <c r="C1214" t="s">
        <v>148</v>
      </c>
      <c r="D1214" t="s">
        <v>121</v>
      </c>
      <c r="F1214" s="12" t="s">
        <v>416</v>
      </c>
      <c r="G1214" s="12" t="s">
        <v>21</v>
      </c>
      <c r="H1214" t="s">
        <v>150</v>
      </c>
      <c r="I1214" t="s">
        <v>156</v>
      </c>
      <c r="J1214" t="s">
        <v>157</v>
      </c>
      <c r="K1214" s="13" t="s">
        <v>417</v>
      </c>
      <c r="L1214" t="s">
        <v>117</v>
      </c>
      <c r="M1214">
        <v>2</v>
      </c>
      <c r="N1214" t="s">
        <v>118</v>
      </c>
      <c r="O1214" t="s">
        <v>119</v>
      </c>
      <c r="Q1214" t="s">
        <v>418</v>
      </c>
      <c r="R1214" s="14">
        <v>5.5</v>
      </c>
      <c r="S1214" s="14">
        <v>4.5999999999999996</v>
      </c>
      <c r="T1214" s="14">
        <v>0</v>
      </c>
    </row>
    <row r="1215" spans="1:20">
      <c r="A1215" t="s">
        <v>113</v>
      </c>
      <c r="C1215" t="s">
        <v>148</v>
      </c>
      <c r="D1215" t="s">
        <v>121</v>
      </c>
      <c r="F1215" s="12" t="s">
        <v>416</v>
      </c>
      <c r="G1215" s="12" t="s">
        <v>21</v>
      </c>
      <c r="H1215" t="s">
        <v>150</v>
      </c>
      <c r="I1215" t="s">
        <v>156</v>
      </c>
      <c r="J1215" t="s">
        <v>157</v>
      </c>
      <c r="K1215" s="13" t="s">
        <v>417</v>
      </c>
      <c r="L1215" t="s">
        <v>117</v>
      </c>
      <c r="M1215">
        <v>2</v>
      </c>
      <c r="N1215" t="s">
        <v>118</v>
      </c>
      <c r="O1215" t="s">
        <v>119</v>
      </c>
      <c r="Q1215" t="s">
        <v>418</v>
      </c>
      <c r="R1215" s="14">
        <v>4.5999999999999996</v>
      </c>
      <c r="S1215" s="14">
        <v>2.2000000000000002</v>
      </c>
      <c r="T1215" s="14">
        <v>0</v>
      </c>
    </row>
    <row r="1216" spans="1:20">
      <c r="A1216" t="s">
        <v>113</v>
      </c>
      <c r="C1216" t="s">
        <v>148</v>
      </c>
      <c r="D1216" t="s">
        <v>121</v>
      </c>
      <c r="F1216" s="12" t="s">
        <v>427</v>
      </c>
      <c r="G1216" s="12" t="s">
        <v>21</v>
      </c>
      <c r="H1216" t="s">
        <v>150</v>
      </c>
      <c r="I1216" t="s">
        <v>151</v>
      </c>
      <c r="J1216" t="s">
        <v>152</v>
      </c>
      <c r="K1216" s="13" t="s">
        <v>428</v>
      </c>
      <c r="L1216" t="s">
        <v>117</v>
      </c>
      <c r="M1216">
        <v>2</v>
      </c>
      <c r="N1216" t="s">
        <v>118</v>
      </c>
      <c r="O1216" t="s">
        <v>119</v>
      </c>
      <c r="Q1216" t="s">
        <v>429</v>
      </c>
      <c r="R1216" s="14">
        <v>1.45</v>
      </c>
      <c r="S1216" s="14">
        <v>2.13</v>
      </c>
      <c r="T1216" s="14">
        <v>0</v>
      </c>
    </row>
    <row r="1217" spans="1:20">
      <c r="A1217" t="s">
        <v>113</v>
      </c>
      <c r="C1217" t="s">
        <v>148</v>
      </c>
      <c r="D1217" t="s">
        <v>121</v>
      </c>
      <c r="F1217" s="12" t="s">
        <v>427</v>
      </c>
      <c r="G1217" s="12" t="s">
        <v>21</v>
      </c>
      <c r="H1217" t="s">
        <v>150</v>
      </c>
      <c r="I1217" t="s">
        <v>151</v>
      </c>
      <c r="J1217" t="s">
        <v>152</v>
      </c>
      <c r="K1217" s="13" t="s">
        <v>428</v>
      </c>
      <c r="L1217" t="s">
        <v>117</v>
      </c>
      <c r="M1217">
        <v>2</v>
      </c>
      <c r="N1217" t="s">
        <v>118</v>
      </c>
      <c r="O1217" t="s">
        <v>119</v>
      </c>
      <c r="Q1217" t="s">
        <v>429</v>
      </c>
      <c r="R1217" s="14">
        <v>0.22500000000000001</v>
      </c>
      <c r="S1217" s="14">
        <v>0.67900000000000005</v>
      </c>
      <c r="T1217" s="14">
        <v>0</v>
      </c>
    </row>
    <row r="1218" spans="1:20">
      <c r="A1218" t="s">
        <v>113</v>
      </c>
      <c r="C1218" t="s">
        <v>148</v>
      </c>
      <c r="D1218" t="s">
        <v>121</v>
      </c>
      <c r="F1218" s="12" t="s">
        <v>427</v>
      </c>
      <c r="G1218" s="12" t="s">
        <v>21</v>
      </c>
      <c r="H1218" t="s">
        <v>150</v>
      </c>
      <c r="I1218" t="s">
        <v>151</v>
      </c>
      <c r="J1218" t="s">
        <v>152</v>
      </c>
      <c r="K1218" s="13" t="s">
        <v>428</v>
      </c>
      <c r="L1218" t="s">
        <v>117</v>
      </c>
      <c r="M1218">
        <v>2</v>
      </c>
      <c r="N1218" t="s">
        <v>118</v>
      </c>
      <c r="O1218" t="s">
        <v>119</v>
      </c>
      <c r="Q1218" t="s">
        <v>429</v>
      </c>
      <c r="R1218" s="14">
        <v>0.504</v>
      </c>
      <c r="S1218" s="14">
        <v>1.1200000000000001</v>
      </c>
      <c r="T1218" s="14">
        <v>0</v>
      </c>
    </row>
    <row r="1219" spans="1:20">
      <c r="A1219" t="s">
        <v>113</v>
      </c>
      <c r="C1219" t="s">
        <v>148</v>
      </c>
      <c r="D1219" t="s">
        <v>121</v>
      </c>
      <c r="F1219" s="12" t="s">
        <v>427</v>
      </c>
      <c r="G1219" s="12" t="s">
        <v>21</v>
      </c>
      <c r="H1219" t="s">
        <v>150</v>
      </c>
      <c r="I1219" t="s">
        <v>151</v>
      </c>
      <c r="J1219" t="s">
        <v>152</v>
      </c>
      <c r="K1219" s="13" t="s">
        <v>428</v>
      </c>
      <c r="L1219" t="s">
        <v>117</v>
      </c>
      <c r="M1219">
        <v>2</v>
      </c>
      <c r="N1219" t="s">
        <v>118</v>
      </c>
      <c r="O1219" t="s">
        <v>119</v>
      </c>
      <c r="Q1219" t="s">
        <v>429</v>
      </c>
      <c r="R1219" s="14">
        <v>1.63</v>
      </c>
      <c r="S1219" s="14">
        <v>2.8</v>
      </c>
      <c r="T1219" s="14">
        <v>0</v>
      </c>
    </row>
    <row r="1220" spans="1:20">
      <c r="A1220" t="s">
        <v>113</v>
      </c>
      <c r="C1220" t="s">
        <v>148</v>
      </c>
      <c r="D1220" t="s">
        <v>121</v>
      </c>
      <c r="F1220" s="12" t="s">
        <v>427</v>
      </c>
      <c r="G1220" s="12" t="s">
        <v>21</v>
      </c>
      <c r="H1220" t="s">
        <v>150</v>
      </c>
      <c r="I1220" t="s">
        <v>151</v>
      </c>
      <c r="J1220" t="s">
        <v>152</v>
      </c>
      <c r="K1220" s="13" t="s">
        <v>428</v>
      </c>
      <c r="L1220" t="s">
        <v>117</v>
      </c>
      <c r="M1220">
        <v>2</v>
      </c>
      <c r="N1220" t="s">
        <v>118</v>
      </c>
      <c r="O1220" t="s">
        <v>119</v>
      </c>
      <c r="Q1220" t="s">
        <v>429</v>
      </c>
      <c r="R1220" s="14">
        <v>4.3</v>
      </c>
      <c r="S1220" s="14">
        <v>2.83</v>
      </c>
      <c r="T1220" s="14">
        <v>0</v>
      </c>
    </row>
    <row r="1221" spans="1:20">
      <c r="A1221" t="s">
        <v>113</v>
      </c>
      <c r="C1221" t="s">
        <v>148</v>
      </c>
      <c r="D1221" t="s">
        <v>121</v>
      </c>
      <c r="F1221" s="12" t="s">
        <v>427</v>
      </c>
      <c r="G1221" s="12" t="s">
        <v>21</v>
      </c>
      <c r="H1221" t="s">
        <v>150</v>
      </c>
      <c r="I1221" t="s">
        <v>151</v>
      </c>
      <c r="J1221" t="s">
        <v>152</v>
      </c>
      <c r="K1221" s="13" t="s">
        <v>428</v>
      </c>
      <c r="L1221" t="s">
        <v>117</v>
      </c>
      <c r="M1221">
        <v>2</v>
      </c>
      <c r="N1221" t="s">
        <v>118</v>
      </c>
      <c r="O1221" t="s">
        <v>119</v>
      </c>
      <c r="Q1221" t="s">
        <v>429</v>
      </c>
      <c r="R1221" s="14">
        <v>0.85499999999999998</v>
      </c>
      <c r="S1221" s="14">
        <v>0.84099999999999997</v>
      </c>
      <c r="T1221" s="14">
        <v>0</v>
      </c>
    </row>
    <row r="1222" spans="1:20">
      <c r="A1222" t="s">
        <v>113</v>
      </c>
      <c r="C1222" t="s">
        <v>148</v>
      </c>
      <c r="D1222" t="s">
        <v>121</v>
      </c>
      <c r="F1222" s="12" t="s">
        <v>427</v>
      </c>
      <c r="G1222" s="12" t="s">
        <v>21</v>
      </c>
      <c r="H1222" t="s">
        <v>150</v>
      </c>
      <c r="I1222" t="s">
        <v>151</v>
      </c>
      <c r="J1222" t="s">
        <v>152</v>
      </c>
      <c r="K1222" s="13" t="s">
        <v>428</v>
      </c>
      <c r="L1222" t="s">
        <v>117</v>
      </c>
      <c r="M1222">
        <v>2</v>
      </c>
      <c r="N1222" t="s">
        <v>118</v>
      </c>
      <c r="O1222" t="s">
        <v>119</v>
      </c>
      <c r="Q1222" t="s">
        <v>429</v>
      </c>
      <c r="R1222" s="14">
        <v>1.55</v>
      </c>
      <c r="S1222" s="14">
        <v>1.95</v>
      </c>
      <c r="T1222" s="14">
        <v>0</v>
      </c>
    </row>
    <row r="1223" spans="1:20">
      <c r="A1223" t="s">
        <v>113</v>
      </c>
      <c r="C1223" t="s">
        <v>148</v>
      </c>
      <c r="D1223" t="s">
        <v>121</v>
      </c>
      <c r="F1223" s="12" t="s">
        <v>427</v>
      </c>
      <c r="G1223" s="12" t="s">
        <v>21</v>
      </c>
      <c r="H1223" t="s">
        <v>150</v>
      </c>
      <c r="I1223" t="s">
        <v>151</v>
      </c>
      <c r="J1223" t="s">
        <v>152</v>
      </c>
      <c r="K1223" s="13" t="s">
        <v>428</v>
      </c>
      <c r="L1223" t="s">
        <v>117</v>
      </c>
      <c r="M1223">
        <v>2</v>
      </c>
      <c r="N1223" t="s">
        <v>118</v>
      </c>
      <c r="O1223" t="s">
        <v>119</v>
      </c>
      <c r="Q1223" t="s">
        <v>429</v>
      </c>
      <c r="R1223" s="14">
        <v>0.46800000000000003</v>
      </c>
      <c r="S1223" s="14">
        <v>0.89600000000000002</v>
      </c>
      <c r="T1223" s="14">
        <v>0</v>
      </c>
    </row>
    <row r="1224" spans="1:20">
      <c r="A1224" t="s">
        <v>113</v>
      </c>
      <c r="C1224" t="s">
        <v>148</v>
      </c>
      <c r="D1224" t="s">
        <v>121</v>
      </c>
      <c r="F1224" s="12" t="s">
        <v>427</v>
      </c>
      <c r="G1224" s="12" t="s">
        <v>21</v>
      </c>
      <c r="H1224" t="s">
        <v>150</v>
      </c>
      <c r="I1224" t="s">
        <v>151</v>
      </c>
      <c r="J1224" t="s">
        <v>152</v>
      </c>
      <c r="K1224" s="13" t="s">
        <v>428</v>
      </c>
      <c r="L1224" t="s">
        <v>117</v>
      </c>
      <c r="M1224">
        <v>2</v>
      </c>
      <c r="N1224" t="s">
        <v>118</v>
      </c>
      <c r="O1224" t="s">
        <v>119</v>
      </c>
      <c r="Q1224" t="s">
        <v>429</v>
      </c>
      <c r="R1224" s="14">
        <v>0.55700000000000005</v>
      </c>
      <c r="S1224" s="14">
        <v>1.3</v>
      </c>
      <c r="T1224" s="14">
        <v>0</v>
      </c>
    </row>
    <row r="1225" spans="1:20">
      <c r="A1225" t="s">
        <v>113</v>
      </c>
      <c r="C1225" t="s">
        <v>148</v>
      </c>
      <c r="D1225" t="s">
        <v>121</v>
      </c>
      <c r="F1225" s="12" t="s">
        <v>845</v>
      </c>
      <c r="G1225" s="12" t="s">
        <v>21</v>
      </c>
      <c r="H1225" t="s">
        <v>150</v>
      </c>
      <c r="I1225" t="s">
        <v>156</v>
      </c>
      <c r="J1225" t="s">
        <v>157</v>
      </c>
      <c r="K1225" s="13" t="s">
        <v>846</v>
      </c>
      <c r="L1225" t="s">
        <v>117</v>
      </c>
      <c r="M1225">
        <v>2</v>
      </c>
      <c r="N1225" t="s">
        <v>118</v>
      </c>
      <c r="O1225" t="s">
        <v>119</v>
      </c>
      <c r="Q1225" t="s">
        <v>847</v>
      </c>
      <c r="R1225" s="14">
        <v>9.5</v>
      </c>
      <c r="S1225" s="14">
        <v>4.7</v>
      </c>
      <c r="T1225" s="14">
        <v>0</v>
      </c>
    </row>
    <row r="1226" spans="1:20">
      <c r="A1226" t="s">
        <v>113</v>
      </c>
      <c r="C1226" t="s">
        <v>148</v>
      </c>
      <c r="D1226" t="s">
        <v>121</v>
      </c>
      <c r="F1226" s="12" t="s">
        <v>845</v>
      </c>
      <c r="G1226" s="12" t="s">
        <v>21</v>
      </c>
      <c r="H1226" t="s">
        <v>150</v>
      </c>
      <c r="I1226" t="s">
        <v>156</v>
      </c>
      <c r="J1226" t="s">
        <v>157</v>
      </c>
      <c r="K1226" s="13" t="s">
        <v>846</v>
      </c>
      <c r="L1226" t="s">
        <v>117</v>
      </c>
      <c r="M1226">
        <v>2</v>
      </c>
      <c r="N1226" t="s">
        <v>118</v>
      </c>
      <c r="O1226" t="s">
        <v>119</v>
      </c>
      <c r="Q1226" t="s">
        <v>847</v>
      </c>
      <c r="R1226" s="14">
        <v>5.6</v>
      </c>
      <c r="S1226" s="14">
        <v>4.4000000000000004</v>
      </c>
      <c r="T1226" s="14">
        <v>0</v>
      </c>
    </row>
    <row r="1227" spans="1:20">
      <c r="A1227" t="s">
        <v>113</v>
      </c>
      <c r="C1227" t="s">
        <v>148</v>
      </c>
      <c r="D1227" t="s">
        <v>121</v>
      </c>
      <c r="F1227" s="12" t="s">
        <v>155</v>
      </c>
      <c r="G1227" s="12" t="s">
        <v>21</v>
      </c>
      <c r="H1227" t="s">
        <v>150</v>
      </c>
      <c r="I1227" t="s">
        <v>156</v>
      </c>
      <c r="J1227" t="s">
        <v>157</v>
      </c>
      <c r="K1227" s="13" t="s">
        <v>846</v>
      </c>
      <c r="L1227" t="s">
        <v>117</v>
      </c>
      <c r="M1227">
        <v>2</v>
      </c>
      <c r="N1227" t="s">
        <v>118</v>
      </c>
      <c r="O1227" t="s">
        <v>119</v>
      </c>
      <c r="Q1227" t="s">
        <v>158</v>
      </c>
      <c r="R1227" s="14">
        <v>7.2</v>
      </c>
      <c r="S1227" s="14">
        <v>9.1999999999999993</v>
      </c>
      <c r="T1227" s="14">
        <v>0</v>
      </c>
    </row>
    <row r="1228" spans="1:20">
      <c r="A1228" t="s">
        <v>113</v>
      </c>
      <c r="C1228" t="s">
        <v>148</v>
      </c>
      <c r="D1228" t="s">
        <v>121</v>
      </c>
      <c r="F1228" s="12" t="s">
        <v>155</v>
      </c>
      <c r="G1228" s="12" t="s">
        <v>21</v>
      </c>
      <c r="H1228" t="s">
        <v>150</v>
      </c>
      <c r="I1228" t="s">
        <v>156</v>
      </c>
      <c r="J1228" t="s">
        <v>157</v>
      </c>
      <c r="K1228" s="13" t="s">
        <v>846</v>
      </c>
      <c r="L1228" t="s">
        <v>117</v>
      </c>
      <c r="M1228">
        <v>2</v>
      </c>
      <c r="N1228" t="s">
        <v>118</v>
      </c>
      <c r="O1228" t="s">
        <v>119</v>
      </c>
      <c r="Q1228" t="s">
        <v>158</v>
      </c>
      <c r="R1228" s="14">
        <v>4.9000000000000004</v>
      </c>
      <c r="S1228" s="14">
        <v>3.4</v>
      </c>
      <c r="T1228" s="14">
        <v>0</v>
      </c>
    </row>
    <row r="1229" spans="1:20">
      <c r="A1229" t="s">
        <v>113</v>
      </c>
      <c r="C1229" t="s">
        <v>148</v>
      </c>
      <c r="D1229" t="s">
        <v>121</v>
      </c>
      <c r="F1229" s="12" t="s">
        <v>870</v>
      </c>
      <c r="G1229" s="12" t="s">
        <v>21</v>
      </c>
      <c r="H1229" t="s">
        <v>150</v>
      </c>
      <c r="I1229" t="s">
        <v>151</v>
      </c>
      <c r="J1229" t="s">
        <v>871</v>
      </c>
      <c r="K1229" s="13" t="s">
        <v>862</v>
      </c>
      <c r="L1229" t="s">
        <v>117</v>
      </c>
      <c r="M1229">
        <v>2</v>
      </c>
      <c r="N1229" t="s">
        <v>118</v>
      </c>
      <c r="O1229" t="s">
        <v>119</v>
      </c>
      <c r="Q1229" t="s">
        <v>872</v>
      </c>
      <c r="R1229" s="14">
        <v>6.19</v>
      </c>
      <c r="S1229" s="14">
        <v>7.4</v>
      </c>
      <c r="T1229" s="14">
        <v>0.31</v>
      </c>
    </row>
    <row r="1230" spans="1:20">
      <c r="A1230" t="s">
        <v>113</v>
      </c>
      <c r="C1230" t="s">
        <v>148</v>
      </c>
      <c r="D1230" t="s">
        <v>121</v>
      </c>
      <c r="F1230" s="12" t="s">
        <v>870</v>
      </c>
      <c r="G1230" s="12" t="s">
        <v>21</v>
      </c>
      <c r="H1230" t="s">
        <v>150</v>
      </c>
      <c r="I1230" t="s">
        <v>151</v>
      </c>
      <c r="J1230" t="s">
        <v>871</v>
      </c>
      <c r="K1230" s="13" t="s">
        <v>862</v>
      </c>
      <c r="L1230" t="s">
        <v>117</v>
      </c>
      <c r="M1230">
        <v>2</v>
      </c>
      <c r="N1230" t="s">
        <v>118</v>
      </c>
      <c r="O1230" t="s">
        <v>119</v>
      </c>
      <c r="Q1230" t="s">
        <v>872</v>
      </c>
      <c r="R1230" s="14">
        <v>5.09</v>
      </c>
      <c r="S1230" s="14">
        <v>8.15</v>
      </c>
      <c r="T1230" s="14">
        <v>0.32</v>
      </c>
    </row>
    <row r="1231" spans="1:20">
      <c r="A1231" t="s">
        <v>113</v>
      </c>
      <c r="C1231" t="s">
        <v>148</v>
      </c>
      <c r="D1231" t="s">
        <v>121</v>
      </c>
      <c r="F1231" s="12" t="s">
        <v>870</v>
      </c>
      <c r="G1231" s="12" t="s">
        <v>21</v>
      </c>
      <c r="H1231" t="s">
        <v>150</v>
      </c>
      <c r="I1231" t="s">
        <v>151</v>
      </c>
      <c r="J1231" t="s">
        <v>871</v>
      </c>
      <c r="K1231" s="13" t="s">
        <v>862</v>
      </c>
      <c r="L1231" t="s">
        <v>117</v>
      </c>
      <c r="M1231">
        <v>2</v>
      </c>
      <c r="N1231" t="s">
        <v>118</v>
      </c>
      <c r="O1231" t="s">
        <v>119</v>
      </c>
      <c r="Q1231" t="s">
        <v>872</v>
      </c>
      <c r="R1231" s="14">
        <v>4.46</v>
      </c>
      <c r="S1231" s="14">
        <v>9.2899999999999991</v>
      </c>
      <c r="T1231" s="14">
        <v>0.33</v>
      </c>
    </row>
    <row r="1232" spans="1:20">
      <c r="A1232" t="s">
        <v>113</v>
      </c>
      <c r="C1232" t="s">
        <v>148</v>
      </c>
      <c r="D1232" t="s">
        <v>121</v>
      </c>
      <c r="F1232" s="12" t="s">
        <v>870</v>
      </c>
      <c r="G1232" s="12" t="s">
        <v>21</v>
      </c>
      <c r="H1232" t="s">
        <v>150</v>
      </c>
      <c r="I1232" t="s">
        <v>151</v>
      </c>
      <c r="J1232" t="s">
        <v>871</v>
      </c>
      <c r="K1232" s="13" t="s">
        <v>862</v>
      </c>
      <c r="L1232" t="s">
        <v>117</v>
      </c>
      <c r="M1232">
        <v>2</v>
      </c>
      <c r="N1232" t="s">
        <v>118</v>
      </c>
      <c r="O1232" t="s">
        <v>119</v>
      </c>
      <c r="Q1232" t="s">
        <v>872</v>
      </c>
      <c r="R1232" s="14">
        <v>4.26</v>
      </c>
      <c r="S1232" s="14">
        <v>9.94</v>
      </c>
      <c r="T1232" s="14">
        <v>0.34</v>
      </c>
    </row>
    <row r="1233" spans="1:20">
      <c r="A1233" t="s">
        <v>113</v>
      </c>
      <c r="C1233" t="s">
        <v>148</v>
      </c>
      <c r="D1233" t="s">
        <v>121</v>
      </c>
      <c r="F1233" s="12" t="s">
        <v>870</v>
      </c>
      <c r="G1233" s="12" t="s">
        <v>21</v>
      </c>
      <c r="H1233" t="s">
        <v>150</v>
      </c>
      <c r="I1233" t="s">
        <v>151</v>
      </c>
      <c r="J1233" t="s">
        <v>871</v>
      </c>
      <c r="K1233" s="13" t="s">
        <v>862</v>
      </c>
      <c r="L1233" t="s">
        <v>117</v>
      </c>
      <c r="M1233">
        <v>2</v>
      </c>
      <c r="N1233" t="s">
        <v>118</v>
      </c>
      <c r="O1233" t="s">
        <v>119</v>
      </c>
      <c r="Q1233" t="s">
        <v>872</v>
      </c>
      <c r="R1233" s="14">
        <v>4.3</v>
      </c>
      <c r="S1233" s="14">
        <v>9.4</v>
      </c>
      <c r="T1233" s="14">
        <v>0.34</v>
      </c>
    </row>
    <row r="1234" spans="1:20">
      <c r="A1234" t="s">
        <v>113</v>
      </c>
      <c r="C1234" t="s">
        <v>148</v>
      </c>
      <c r="D1234" t="s">
        <v>121</v>
      </c>
      <c r="F1234" s="12" t="s">
        <v>870</v>
      </c>
      <c r="G1234" s="12" t="s">
        <v>21</v>
      </c>
      <c r="H1234" t="s">
        <v>150</v>
      </c>
      <c r="I1234" t="s">
        <v>151</v>
      </c>
      <c r="J1234" t="s">
        <v>871</v>
      </c>
      <c r="K1234" s="13" t="s">
        <v>862</v>
      </c>
      <c r="L1234" t="s">
        <v>117</v>
      </c>
      <c r="M1234">
        <v>2</v>
      </c>
      <c r="N1234" t="s">
        <v>118</v>
      </c>
      <c r="O1234" t="s">
        <v>119</v>
      </c>
      <c r="Q1234" t="s">
        <v>872</v>
      </c>
      <c r="R1234" s="14">
        <v>5.14</v>
      </c>
      <c r="S1234" s="14">
        <v>9.26</v>
      </c>
      <c r="T1234" s="14">
        <v>0.33</v>
      </c>
    </row>
    <row r="1235" spans="1:20">
      <c r="A1235" t="s">
        <v>113</v>
      </c>
      <c r="C1235" t="s">
        <v>148</v>
      </c>
      <c r="D1235" t="s">
        <v>121</v>
      </c>
      <c r="F1235" s="12" t="s">
        <v>870</v>
      </c>
      <c r="G1235" s="12" t="s">
        <v>21</v>
      </c>
      <c r="H1235" t="s">
        <v>150</v>
      </c>
      <c r="I1235" t="s">
        <v>151</v>
      </c>
      <c r="J1235" t="s">
        <v>871</v>
      </c>
      <c r="K1235" s="13" t="s">
        <v>862</v>
      </c>
      <c r="L1235" t="s">
        <v>117</v>
      </c>
      <c r="M1235">
        <v>2</v>
      </c>
      <c r="N1235" t="s">
        <v>118</v>
      </c>
      <c r="O1235" t="s">
        <v>119</v>
      </c>
      <c r="Q1235" t="s">
        <v>872</v>
      </c>
      <c r="R1235" s="14">
        <v>5.74</v>
      </c>
      <c r="S1235" s="14">
        <v>9.42</v>
      </c>
      <c r="T1235" s="14">
        <v>0.28999999999999998</v>
      </c>
    </row>
    <row r="1236" spans="1:20">
      <c r="A1236" t="s">
        <v>113</v>
      </c>
      <c r="C1236" t="s">
        <v>148</v>
      </c>
      <c r="D1236" t="s">
        <v>121</v>
      </c>
      <c r="F1236" s="12" t="s">
        <v>870</v>
      </c>
      <c r="G1236" s="12" t="s">
        <v>21</v>
      </c>
      <c r="H1236" t="s">
        <v>150</v>
      </c>
      <c r="I1236" t="s">
        <v>151</v>
      </c>
      <c r="J1236" t="s">
        <v>871</v>
      </c>
      <c r="K1236" s="13" t="s">
        <v>862</v>
      </c>
      <c r="L1236" t="s">
        <v>117</v>
      </c>
      <c r="M1236">
        <v>2</v>
      </c>
      <c r="N1236" t="s">
        <v>118</v>
      </c>
      <c r="O1236" t="s">
        <v>119</v>
      </c>
      <c r="Q1236" t="s">
        <v>872</v>
      </c>
      <c r="R1236" s="14">
        <v>5.61</v>
      </c>
      <c r="S1236" s="14">
        <v>8.5500000000000007</v>
      </c>
      <c r="T1236" s="14">
        <v>0.36</v>
      </c>
    </row>
    <row r="1237" spans="1:20">
      <c r="A1237" t="s">
        <v>113</v>
      </c>
      <c r="C1237" t="s">
        <v>148</v>
      </c>
      <c r="D1237" t="s">
        <v>121</v>
      </c>
      <c r="F1237" s="12" t="s">
        <v>870</v>
      </c>
      <c r="G1237" s="12" t="s">
        <v>21</v>
      </c>
      <c r="H1237" t="s">
        <v>150</v>
      </c>
      <c r="I1237" t="s">
        <v>151</v>
      </c>
      <c r="J1237" t="s">
        <v>871</v>
      </c>
      <c r="K1237" s="13" t="s">
        <v>862</v>
      </c>
      <c r="L1237" t="s">
        <v>117</v>
      </c>
      <c r="M1237">
        <v>2</v>
      </c>
      <c r="N1237" t="s">
        <v>118</v>
      </c>
      <c r="O1237" t="s">
        <v>119</v>
      </c>
      <c r="Q1237" t="s">
        <v>872</v>
      </c>
      <c r="R1237" s="14">
        <v>6.09</v>
      </c>
      <c r="S1237" s="14">
        <v>7.5</v>
      </c>
      <c r="T1237" s="14">
        <v>0.31</v>
      </c>
    </row>
    <row r="1238" spans="1:20">
      <c r="A1238" t="s">
        <v>113</v>
      </c>
      <c r="C1238" t="s">
        <v>148</v>
      </c>
      <c r="D1238" t="s">
        <v>121</v>
      </c>
      <c r="F1238" s="12" t="s">
        <v>870</v>
      </c>
      <c r="G1238" s="12" t="s">
        <v>21</v>
      </c>
      <c r="H1238" t="s">
        <v>150</v>
      </c>
      <c r="I1238" t="s">
        <v>151</v>
      </c>
      <c r="J1238" t="s">
        <v>871</v>
      </c>
      <c r="K1238" s="13" t="s">
        <v>862</v>
      </c>
      <c r="L1238" t="s">
        <v>117</v>
      </c>
      <c r="M1238">
        <v>2</v>
      </c>
      <c r="N1238" t="s">
        <v>118</v>
      </c>
      <c r="O1238" t="s">
        <v>119</v>
      </c>
      <c r="Q1238" t="s">
        <v>872</v>
      </c>
      <c r="R1238" s="14">
        <v>6.1</v>
      </c>
      <c r="S1238" s="14">
        <v>7.78</v>
      </c>
      <c r="T1238" s="14">
        <v>0.3</v>
      </c>
    </row>
    <row r="1239" spans="1:20">
      <c r="A1239" t="s">
        <v>113</v>
      </c>
      <c r="C1239" t="s">
        <v>148</v>
      </c>
      <c r="D1239" t="s">
        <v>121</v>
      </c>
      <c r="F1239" s="12" t="s">
        <v>1036</v>
      </c>
      <c r="G1239" s="12" t="s">
        <v>21</v>
      </c>
      <c r="H1239" t="s">
        <v>150</v>
      </c>
      <c r="I1239" t="s">
        <v>151</v>
      </c>
      <c r="J1239" t="s">
        <v>1037</v>
      </c>
      <c r="K1239" s="13" t="s">
        <v>1038</v>
      </c>
      <c r="L1239" t="s">
        <v>117</v>
      </c>
      <c r="M1239">
        <v>2</v>
      </c>
      <c r="N1239" t="s">
        <v>118</v>
      </c>
      <c r="O1239" t="s">
        <v>119</v>
      </c>
      <c r="Q1239" t="s">
        <v>1039</v>
      </c>
      <c r="R1239" s="14">
        <v>4.5</v>
      </c>
      <c r="S1239" s="14">
        <v>2.7</v>
      </c>
      <c r="T1239" s="14">
        <v>0.5</v>
      </c>
    </row>
    <row r="1240" spans="1:20">
      <c r="A1240" t="s">
        <v>113</v>
      </c>
      <c r="C1240" t="s">
        <v>148</v>
      </c>
      <c r="D1240" t="s">
        <v>121</v>
      </c>
      <c r="F1240" s="12" t="s">
        <v>1036</v>
      </c>
      <c r="G1240" s="12" t="s">
        <v>21</v>
      </c>
      <c r="H1240" t="s">
        <v>150</v>
      </c>
      <c r="I1240" t="s">
        <v>151</v>
      </c>
      <c r="J1240" t="s">
        <v>1037</v>
      </c>
      <c r="K1240" s="13" t="s">
        <v>1038</v>
      </c>
      <c r="L1240" t="s">
        <v>117</v>
      </c>
      <c r="M1240">
        <v>2</v>
      </c>
      <c r="N1240" t="s">
        <v>118</v>
      </c>
      <c r="O1240" t="s">
        <v>119</v>
      </c>
      <c r="Q1240" t="s">
        <v>1039</v>
      </c>
      <c r="R1240" s="14">
        <v>3.9</v>
      </c>
      <c r="S1240" s="14">
        <v>3.5</v>
      </c>
      <c r="T1240" s="14">
        <v>0.5</v>
      </c>
    </row>
    <row r="1241" spans="1:20">
      <c r="A1241" t="s">
        <v>113</v>
      </c>
      <c r="C1241" t="s">
        <v>148</v>
      </c>
      <c r="D1241" t="s">
        <v>121</v>
      </c>
      <c r="F1241" s="12" t="s">
        <v>1036</v>
      </c>
      <c r="G1241" s="12" t="s">
        <v>21</v>
      </c>
      <c r="H1241" t="s">
        <v>150</v>
      </c>
      <c r="I1241" t="s">
        <v>151</v>
      </c>
      <c r="J1241" t="s">
        <v>1037</v>
      </c>
      <c r="K1241" s="13" t="s">
        <v>1038</v>
      </c>
      <c r="L1241" t="s">
        <v>117</v>
      </c>
      <c r="M1241">
        <v>2</v>
      </c>
      <c r="N1241" t="s">
        <v>118</v>
      </c>
      <c r="O1241" t="s">
        <v>119</v>
      </c>
      <c r="Q1241" t="s">
        <v>1039</v>
      </c>
      <c r="R1241" s="14">
        <v>2.9</v>
      </c>
      <c r="S1241" s="14">
        <v>3</v>
      </c>
      <c r="T1241" s="14">
        <v>0.6</v>
      </c>
    </row>
    <row r="1242" spans="1:20">
      <c r="A1242" t="s">
        <v>113</v>
      </c>
      <c r="C1242" t="s">
        <v>148</v>
      </c>
      <c r="D1242" t="s">
        <v>121</v>
      </c>
      <c r="F1242" s="12" t="s">
        <v>1036</v>
      </c>
      <c r="G1242" s="12" t="s">
        <v>21</v>
      </c>
      <c r="H1242" t="s">
        <v>150</v>
      </c>
      <c r="I1242" t="s">
        <v>151</v>
      </c>
      <c r="J1242" t="s">
        <v>1037</v>
      </c>
      <c r="K1242" s="13" t="s">
        <v>1038</v>
      </c>
      <c r="L1242" t="s">
        <v>117</v>
      </c>
      <c r="M1242">
        <v>2</v>
      </c>
      <c r="N1242" t="s">
        <v>118</v>
      </c>
      <c r="O1242" t="s">
        <v>119</v>
      </c>
      <c r="Q1242" t="s">
        <v>1039</v>
      </c>
      <c r="R1242" s="14">
        <v>3.6</v>
      </c>
      <c r="S1242" s="14">
        <v>3.6</v>
      </c>
      <c r="T1242" s="14">
        <v>0.6</v>
      </c>
    </row>
    <row r="1243" spans="1:20">
      <c r="A1243" t="s">
        <v>113</v>
      </c>
      <c r="C1243" t="s">
        <v>148</v>
      </c>
      <c r="D1243" t="s">
        <v>121</v>
      </c>
      <c r="F1243" s="12" t="s">
        <v>1036</v>
      </c>
      <c r="G1243" s="12" t="s">
        <v>21</v>
      </c>
      <c r="H1243" t="s">
        <v>150</v>
      </c>
      <c r="I1243" t="s">
        <v>151</v>
      </c>
      <c r="J1243" t="s">
        <v>1037</v>
      </c>
      <c r="K1243" s="13" t="s">
        <v>1038</v>
      </c>
      <c r="L1243" t="s">
        <v>117</v>
      </c>
      <c r="M1243">
        <v>2</v>
      </c>
      <c r="N1243" t="s">
        <v>118</v>
      </c>
      <c r="O1243" t="s">
        <v>119</v>
      </c>
      <c r="Q1243" t="s">
        <v>1039</v>
      </c>
      <c r="R1243" s="14">
        <v>3.3</v>
      </c>
      <c r="S1243" s="14">
        <v>2.7</v>
      </c>
      <c r="T1243" s="14">
        <v>0.6</v>
      </c>
    </row>
    <row r="1244" spans="1:20">
      <c r="A1244" t="s">
        <v>113</v>
      </c>
      <c r="C1244" t="s">
        <v>148</v>
      </c>
      <c r="D1244" t="s">
        <v>121</v>
      </c>
      <c r="F1244" s="12" t="s">
        <v>1036</v>
      </c>
      <c r="G1244" s="12" t="s">
        <v>21</v>
      </c>
      <c r="H1244" t="s">
        <v>150</v>
      </c>
      <c r="I1244" t="s">
        <v>151</v>
      </c>
      <c r="J1244" t="s">
        <v>1037</v>
      </c>
      <c r="K1244" s="13" t="s">
        <v>1038</v>
      </c>
      <c r="L1244" t="s">
        <v>117</v>
      </c>
      <c r="M1244">
        <v>2</v>
      </c>
      <c r="N1244" t="s">
        <v>118</v>
      </c>
      <c r="O1244" t="s">
        <v>119</v>
      </c>
      <c r="Q1244" t="s">
        <v>1039</v>
      </c>
      <c r="R1244" s="14">
        <v>2.9</v>
      </c>
      <c r="S1244" s="14">
        <v>2.8</v>
      </c>
      <c r="T1244" s="14">
        <v>0.5</v>
      </c>
    </row>
    <row r="1245" spans="1:20">
      <c r="A1245" t="s">
        <v>113</v>
      </c>
      <c r="C1245" t="s">
        <v>148</v>
      </c>
      <c r="D1245" t="s">
        <v>121</v>
      </c>
      <c r="F1245" s="12" t="s">
        <v>1036</v>
      </c>
      <c r="G1245" s="12" t="s">
        <v>21</v>
      </c>
      <c r="H1245" t="s">
        <v>150</v>
      </c>
      <c r="I1245" t="s">
        <v>151</v>
      </c>
      <c r="J1245" t="s">
        <v>1037</v>
      </c>
      <c r="K1245" s="13" t="s">
        <v>1038</v>
      </c>
      <c r="L1245" t="s">
        <v>117</v>
      </c>
      <c r="M1245">
        <v>2</v>
      </c>
      <c r="N1245" t="s">
        <v>118</v>
      </c>
      <c r="O1245" t="s">
        <v>119</v>
      </c>
      <c r="Q1245" t="s">
        <v>1039</v>
      </c>
      <c r="R1245" s="14">
        <v>3.5</v>
      </c>
      <c r="S1245" s="14">
        <v>3</v>
      </c>
      <c r="T1245" s="14">
        <v>0.5</v>
      </c>
    </row>
    <row r="1246" spans="1:20">
      <c r="A1246" t="s">
        <v>113</v>
      </c>
      <c r="C1246" t="s">
        <v>148</v>
      </c>
      <c r="D1246" t="s">
        <v>121</v>
      </c>
      <c r="F1246" s="12" t="s">
        <v>1405</v>
      </c>
      <c r="G1246" s="12" t="s">
        <v>21</v>
      </c>
      <c r="H1246" t="s">
        <v>150</v>
      </c>
      <c r="I1246" t="s">
        <v>156</v>
      </c>
      <c r="J1246" t="s">
        <v>157</v>
      </c>
      <c r="K1246" s="13" t="s">
        <v>1406</v>
      </c>
      <c r="L1246" t="s">
        <v>117</v>
      </c>
      <c r="M1246">
        <v>2</v>
      </c>
      <c r="N1246" t="s">
        <v>118</v>
      </c>
      <c r="O1246" t="s">
        <v>119</v>
      </c>
      <c r="Q1246" t="s">
        <v>158</v>
      </c>
      <c r="R1246" s="14">
        <v>6.6</v>
      </c>
      <c r="S1246" s="14">
        <v>9</v>
      </c>
      <c r="T1246" s="14">
        <v>1</v>
      </c>
    </row>
    <row r="1247" spans="1:20">
      <c r="A1247" t="s">
        <v>113</v>
      </c>
      <c r="C1247" t="s">
        <v>148</v>
      </c>
      <c r="D1247" t="s">
        <v>121</v>
      </c>
      <c r="F1247" s="12" t="s">
        <v>1405</v>
      </c>
      <c r="G1247" s="12" t="s">
        <v>21</v>
      </c>
      <c r="H1247" t="s">
        <v>150</v>
      </c>
      <c r="I1247" t="s">
        <v>156</v>
      </c>
      <c r="J1247" t="s">
        <v>157</v>
      </c>
      <c r="K1247" s="13" t="s">
        <v>1406</v>
      </c>
      <c r="L1247" t="s">
        <v>117</v>
      </c>
      <c r="M1247">
        <v>2</v>
      </c>
      <c r="N1247" t="s">
        <v>118</v>
      </c>
      <c r="O1247" t="s">
        <v>119</v>
      </c>
      <c r="Q1247" t="s">
        <v>158</v>
      </c>
      <c r="R1247" s="14">
        <v>9.5</v>
      </c>
      <c r="S1247" s="14">
        <v>4.5</v>
      </c>
      <c r="T1247" s="14">
        <v>0.9</v>
      </c>
    </row>
    <row r="1248" spans="1:20">
      <c r="A1248" t="s">
        <v>113</v>
      </c>
      <c r="C1248" t="s">
        <v>148</v>
      </c>
      <c r="D1248" t="s">
        <v>121</v>
      </c>
      <c r="F1248" s="12" t="s">
        <v>1405</v>
      </c>
      <c r="G1248" s="12" t="s">
        <v>21</v>
      </c>
      <c r="H1248" t="s">
        <v>150</v>
      </c>
      <c r="I1248" t="s">
        <v>156</v>
      </c>
      <c r="J1248" t="s">
        <v>157</v>
      </c>
      <c r="K1248" s="13" t="s">
        <v>1406</v>
      </c>
      <c r="L1248" t="s">
        <v>117</v>
      </c>
      <c r="M1248">
        <v>2</v>
      </c>
      <c r="N1248" t="s">
        <v>118</v>
      </c>
      <c r="O1248" t="s">
        <v>119</v>
      </c>
      <c r="Q1248" t="s">
        <v>158</v>
      </c>
      <c r="R1248" s="14">
        <v>13.3</v>
      </c>
      <c r="S1248" s="14">
        <v>2.8</v>
      </c>
      <c r="T1248" s="14">
        <v>1.2</v>
      </c>
    </row>
    <row r="1249" spans="1:20">
      <c r="A1249" t="s">
        <v>113</v>
      </c>
      <c r="C1249" t="s">
        <v>148</v>
      </c>
      <c r="D1249" t="s">
        <v>121</v>
      </c>
      <c r="F1249" s="12" t="s">
        <v>1405</v>
      </c>
      <c r="G1249" s="12" t="s">
        <v>21</v>
      </c>
      <c r="H1249" t="s">
        <v>150</v>
      </c>
      <c r="I1249" t="s">
        <v>156</v>
      </c>
      <c r="J1249" t="s">
        <v>157</v>
      </c>
      <c r="K1249" s="13" t="s">
        <v>1406</v>
      </c>
      <c r="L1249" t="s">
        <v>117</v>
      </c>
      <c r="M1249">
        <v>2</v>
      </c>
      <c r="N1249" t="s">
        <v>118</v>
      </c>
      <c r="O1249" t="s">
        <v>119</v>
      </c>
      <c r="Q1249" t="s">
        <v>158</v>
      </c>
      <c r="R1249" s="14">
        <v>9.6</v>
      </c>
      <c r="S1249" s="14">
        <v>7.1</v>
      </c>
      <c r="T1249" s="14">
        <v>1.1000000000000001</v>
      </c>
    </row>
    <row r="1250" spans="1:20">
      <c r="A1250" t="s">
        <v>113</v>
      </c>
      <c r="C1250" t="s">
        <v>148</v>
      </c>
      <c r="D1250" t="s">
        <v>121</v>
      </c>
      <c r="F1250" s="12" t="s">
        <v>1405</v>
      </c>
      <c r="G1250" s="12" t="s">
        <v>21</v>
      </c>
      <c r="H1250" t="s">
        <v>150</v>
      </c>
      <c r="I1250" t="s">
        <v>156</v>
      </c>
      <c r="J1250" t="s">
        <v>157</v>
      </c>
      <c r="K1250" s="13" t="s">
        <v>1406</v>
      </c>
      <c r="L1250" t="s">
        <v>117</v>
      </c>
      <c r="M1250">
        <v>2</v>
      </c>
      <c r="N1250" t="s">
        <v>118</v>
      </c>
      <c r="O1250" t="s">
        <v>119</v>
      </c>
      <c r="Q1250" t="s">
        <v>158</v>
      </c>
      <c r="R1250" s="14">
        <v>9.8000000000000007</v>
      </c>
      <c r="S1250" s="14">
        <v>4.5</v>
      </c>
      <c r="T1250" s="14">
        <v>0.9</v>
      </c>
    </row>
    <row r="1251" spans="1:20">
      <c r="A1251" t="s">
        <v>113</v>
      </c>
      <c r="C1251" t="s">
        <v>148</v>
      </c>
      <c r="D1251" t="s">
        <v>121</v>
      </c>
      <c r="F1251" s="12" t="s">
        <v>1405</v>
      </c>
      <c r="G1251" s="12" t="s">
        <v>21</v>
      </c>
      <c r="H1251" t="s">
        <v>150</v>
      </c>
      <c r="I1251" t="s">
        <v>156</v>
      </c>
      <c r="J1251" t="s">
        <v>157</v>
      </c>
      <c r="K1251" s="13" t="s">
        <v>1406</v>
      </c>
      <c r="L1251" t="s">
        <v>117</v>
      </c>
      <c r="M1251">
        <v>2</v>
      </c>
      <c r="N1251" t="s">
        <v>118</v>
      </c>
      <c r="O1251" t="s">
        <v>119</v>
      </c>
      <c r="Q1251" t="s">
        <v>158</v>
      </c>
      <c r="R1251" s="14">
        <v>8.1</v>
      </c>
      <c r="S1251" s="14">
        <v>4.9000000000000004</v>
      </c>
      <c r="T1251" s="14">
        <v>0.8</v>
      </c>
    </row>
    <row r="1252" spans="1:20">
      <c r="A1252" t="s">
        <v>113</v>
      </c>
      <c r="C1252" t="s">
        <v>148</v>
      </c>
      <c r="D1252" t="s">
        <v>121</v>
      </c>
      <c r="F1252" s="12" t="s">
        <v>1405</v>
      </c>
      <c r="G1252" s="12" t="s">
        <v>21</v>
      </c>
      <c r="H1252" t="s">
        <v>150</v>
      </c>
      <c r="I1252" t="s">
        <v>156</v>
      </c>
      <c r="J1252" t="s">
        <v>157</v>
      </c>
      <c r="K1252" s="13" t="s">
        <v>1406</v>
      </c>
      <c r="L1252" t="s">
        <v>117</v>
      </c>
      <c r="M1252">
        <v>2</v>
      </c>
      <c r="N1252" t="s">
        <v>118</v>
      </c>
      <c r="O1252" t="s">
        <v>119</v>
      </c>
      <c r="Q1252" t="s">
        <v>158</v>
      </c>
      <c r="R1252" s="14">
        <v>9.6999999999999993</v>
      </c>
      <c r="S1252" s="14">
        <v>6.8</v>
      </c>
      <c r="T1252" s="14">
        <v>0.7</v>
      </c>
    </row>
    <row r="1253" spans="1:20">
      <c r="A1253" t="s">
        <v>113</v>
      </c>
      <c r="C1253" t="s">
        <v>148</v>
      </c>
      <c r="D1253" t="s">
        <v>121</v>
      </c>
      <c r="F1253" s="12" t="s">
        <v>1405</v>
      </c>
      <c r="G1253" s="12" t="s">
        <v>21</v>
      </c>
      <c r="H1253" t="s">
        <v>150</v>
      </c>
      <c r="I1253" t="s">
        <v>156</v>
      </c>
      <c r="J1253" t="s">
        <v>157</v>
      </c>
      <c r="K1253" s="13" t="s">
        <v>1406</v>
      </c>
      <c r="L1253" t="s">
        <v>117</v>
      </c>
      <c r="M1253">
        <v>2</v>
      </c>
      <c r="N1253" t="s">
        <v>118</v>
      </c>
      <c r="O1253" t="s">
        <v>119</v>
      </c>
      <c r="Q1253" t="s">
        <v>158</v>
      </c>
      <c r="R1253" s="14">
        <v>8.1999999999999993</v>
      </c>
      <c r="S1253" s="14">
        <v>6.6</v>
      </c>
      <c r="T1253" s="14">
        <v>0.4</v>
      </c>
    </row>
    <row r="1254" spans="1:20">
      <c r="A1254" t="s">
        <v>113</v>
      </c>
      <c r="C1254" t="s">
        <v>148</v>
      </c>
      <c r="D1254" t="s">
        <v>121</v>
      </c>
      <c r="F1254" s="12" t="s">
        <v>1405</v>
      </c>
      <c r="G1254" s="12" t="s">
        <v>21</v>
      </c>
      <c r="H1254" t="s">
        <v>150</v>
      </c>
      <c r="I1254" t="s">
        <v>156</v>
      </c>
      <c r="J1254" t="s">
        <v>157</v>
      </c>
      <c r="K1254" s="13" t="s">
        <v>1406</v>
      </c>
      <c r="L1254" t="s">
        <v>117</v>
      </c>
      <c r="M1254">
        <v>2</v>
      </c>
      <c r="N1254" t="s">
        <v>118</v>
      </c>
      <c r="O1254" t="s">
        <v>119</v>
      </c>
      <c r="Q1254" t="s">
        <v>158</v>
      </c>
      <c r="R1254" s="14">
        <v>7</v>
      </c>
      <c r="S1254" s="14">
        <v>7.9</v>
      </c>
      <c r="T1254" s="14">
        <v>1</v>
      </c>
    </row>
    <row r="1255" spans="1:20">
      <c r="A1255" t="s">
        <v>113</v>
      </c>
      <c r="C1255" t="s">
        <v>148</v>
      </c>
      <c r="D1255" t="s">
        <v>121</v>
      </c>
      <c r="F1255" s="12" t="s">
        <v>1405</v>
      </c>
      <c r="G1255" s="12" t="s">
        <v>21</v>
      </c>
      <c r="H1255" t="s">
        <v>150</v>
      </c>
      <c r="I1255" t="s">
        <v>156</v>
      </c>
      <c r="J1255" t="s">
        <v>157</v>
      </c>
      <c r="K1255" s="13" t="s">
        <v>1406</v>
      </c>
      <c r="L1255" t="s">
        <v>117</v>
      </c>
      <c r="M1255">
        <v>2</v>
      </c>
      <c r="N1255" t="s">
        <v>118</v>
      </c>
      <c r="O1255" t="s">
        <v>119</v>
      </c>
      <c r="Q1255" t="s">
        <v>158</v>
      </c>
      <c r="R1255" s="14">
        <v>9.5</v>
      </c>
      <c r="S1255" s="14">
        <v>3.1</v>
      </c>
      <c r="T1255" s="14">
        <v>0.6</v>
      </c>
    </row>
    <row r="1256" spans="1:20">
      <c r="A1256" t="s">
        <v>113</v>
      </c>
      <c r="C1256" t="s">
        <v>148</v>
      </c>
      <c r="D1256" t="s">
        <v>121</v>
      </c>
      <c r="F1256" s="12" t="s">
        <v>1405</v>
      </c>
      <c r="G1256" s="12" t="s">
        <v>21</v>
      </c>
      <c r="H1256" t="s">
        <v>150</v>
      </c>
      <c r="I1256" t="s">
        <v>156</v>
      </c>
      <c r="J1256" t="s">
        <v>157</v>
      </c>
      <c r="K1256" s="13" t="s">
        <v>1406</v>
      </c>
      <c r="L1256" t="s">
        <v>117</v>
      </c>
      <c r="M1256">
        <v>2</v>
      </c>
      <c r="N1256" t="s">
        <v>118</v>
      </c>
      <c r="O1256" t="s">
        <v>119</v>
      </c>
      <c r="Q1256" t="s">
        <v>158</v>
      </c>
      <c r="R1256" s="14">
        <v>7.4</v>
      </c>
      <c r="S1256" s="14">
        <v>6.1</v>
      </c>
      <c r="T1256" s="14">
        <v>0.4</v>
      </c>
    </row>
    <row r="1257" spans="1:20">
      <c r="A1257" t="s">
        <v>113</v>
      </c>
      <c r="C1257" t="s">
        <v>148</v>
      </c>
      <c r="D1257" t="s">
        <v>121</v>
      </c>
      <c r="F1257" s="12" t="s">
        <v>1405</v>
      </c>
      <c r="G1257" s="12" t="s">
        <v>21</v>
      </c>
      <c r="H1257" t="s">
        <v>150</v>
      </c>
      <c r="I1257" t="s">
        <v>156</v>
      </c>
      <c r="J1257" t="s">
        <v>157</v>
      </c>
      <c r="K1257" s="13" t="s">
        <v>1406</v>
      </c>
      <c r="L1257" t="s">
        <v>117</v>
      </c>
      <c r="M1257">
        <v>2</v>
      </c>
      <c r="N1257" t="s">
        <v>118</v>
      </c>
      <c r="O1257" t="s">
        <v>119</v>
      </c>
      <c r="Q1257" t="s">
        <v>158</v>
      </c>
      <c r="R1257" s="14">
        <v>10.7</v>
      </c>
      <c r="S1257" s="14">
        <v>5.4</v>
      </c>
      <c r="T1257" s="14">
        <v>0.8</v>
      </c>
    </row>
    <row r="1258" spans="1:20">
      <c r="A1258" t="s">
        <v>113</v>
      </c>
      <c r="C1258" t="s">
        <v>148</v>
      </c>
      <c r="D1258" t="s">
        <v>121</v>
      </c>
      <c r="F1258" s="12" t="s">
        <v>1405</v>
      </c>
      <c r="G1258" s="12" t="s">
        <v>21</v>
      </c>
      <c r="H1258" t="s">
        <v>150</v>
      </c>
      <c r="I1258" t="s">
        <v>156</v>
      </c>
      <c r="J1258" t="s">
        <v>157</v>
      </c>
      <c r="K1258" s="13" t="s">
        <v>1406</v>
      </c>
      <c r="L1258" t="s">
        <v>117</v>
      </c>
      <c r="M1258">
        <v>2</v>
      </c>
      <c r="N1258" t="s">
        <v>118</v>
      </c>
      <c r="O1258" t="s">
        <v>119</v>
      </c>
      <c r="Q1258" t="s">
        <v>158</v>
      </c>
      <c r="R1258" s="14">
        <v>7.5</v>
      </c>
      <c r="S1258" s="14">
        <v>4.4000000000000004</v>
      </c>
      <c r="T1258" s="14">
        <v>0.4</v>
      </c>
    </row>
    <row r="1259" spans="1:20">
      <c r="A1259" t="s">
        <v>113</v>
      </c>
      <c r="C1259" t="s">
        <v>148</v>
      </c>
      <c r="D1259" t="s">
        <v>121</v>
      </c>
      <c r="F1259" s="12" t="s">
        <v>1405</v>
      </c>
      <c r="G1259" s="12" t="s">
        <v>21</v>
      </c>
      <c r="H1259" t="s">
        <v>150</v>
      </c>
      <c r="I1259" t="s">
        <v>156</v>
      </c>
      <c r="J1259" t="s">
        <v>157</v>
      </c>
      <c r="K1259" s="13" t="s">
        <v>1406</v>
      </c>
      <c r="L1259" t="s">
        <v>117</v>
      </c>
      <c r="M1259">
        <v>2</v>
      </c>
      <c r="N1259" t="s">
        <v>118</v>
      </c>
      <c r="O1259" t="s">
        <v>119</v>
      </c>
      <c r="Q1259" t="s">
        <v>158</v>
      </c>
      <c r="R1259" s="14">
        <v>10.1</v>
      </c>
      <c r="S1259" s="14">
        <v>3.9</v>
      </c>
      <c r="T1259" s="14">
        <v>0.8</v>
      </c>
    </row>
    <row r="1260" spans="1:20">
      <c r="A1260" t="s">
        <v>113</v>
      </c>
      <c r="C1260" t="s">
        <v>148</v>
      </c>
      <c r="D1260" t="s">
        <v>121</v>
      </c>
      <c r="F1260" s="12" t="s">
        <v>1405</v>
      </c>
      <c r="G1260" s="12" t="s">
        <v>21</v>
      </c>
      <c r="H1260" t="s">
        <v>150</v>
      </c>
      <c r="I1260" t="s">
        <v>156</v>
      </c>
      <c r="J1260" t="s">
        <v>157</v>
      </c>
      <c r="K1260" s="13" t="s">
        <v>1406</v>
      </c>
      <c r="L1260" t="s">
        <v>117</v>
      </c>
      <c r="M1260">
        <v>2</v>
      </c>
      <c r="N1260" t="s">
        <v>118</v>
      </c>
      <c r="O1260" t="s">
        <v>119</v>
      </c>
      <c r="Q1260" t="s">
        <v>158</v>
      </c>
      <c r="R1260" s="14">
        <v>10.199999999999999</v>
      </c>
      <c r="S1260" s="14">
        <v>5.3</v>
      </c>
      <c r="T1260" s="14">
        <v>0.9</v>
      </c>
    </row>
    <row r="1261" spans="1:20">
      <c r="A1261" t="s">
        <v>113</v>
      </c>
      <c r="C1261" t="s">
        <v>148</v>
      </c>
      <c r="D1261" t="s">
        <v>121</v>
      </c>
      <c r="F1261" s="12" t="s">
        <v>1405</v>
      </c>
      <c r="G1261" s="12" t="s">
        <v>21</v>
      </c>
      <c r="H1261" t="s">
        <v>150</v>
      </c>
      <c r="I1261" t="s">
        <v>156</v>
      </c>
      <c r="J1261" t="s">
        <v>157</v>
      </c>
      <c r="K1261" s="13" t="s">
        <v>1406</v>
      </c>
      <c r="L1261" t="s">
        <v>117</v>
      </c>
      <c r="M1261">
        <v>2</v>
      </c>
      <c r="N1261" t="s">
        <v>118</v>
      </c>
      <c r="O1261" t="s">
        <v>119</v>
      </c>
      <c r="Q1261" t="s">
        <v>158</v>
      </c>
      <c r="R1261" s="14">
        <v>12.5</v>
      </c>
      <c r="S1261" s="14">
        <v>5</v>
      </c>
      <c r="T1261" s="14">
        <v>1.4</v>
      </c>
    </row>
    <row r="1262" spans="1:20">
      <c r="A1262" t="s">
        <v>113</v>
      </c>
      <c r="C1262" t="s">
        <v>148</v>
      </c>
      <c r="D1262" t="s">
        <v>121</v>
      </c>
      <c r="F1262" s="12" t="s">
        <v>1405</v>
      </c>
      <c r="G1262" s="12" t="s">
        <v>21</v>
      </c>
      <c r="H1262" t="s">
        <v>150</v>
      </c>
      <c r="I1262" t="s">
        <v>156</v>
      </c>
      <c r="J1262" t="s">
        <v>157</v>
      </c>
      <c r="K1262" s="13" t="s">
        <v>1406</v>
      </c>
      <c r="L1262" t="s">
        <v>117</v>
      </c>
      <c r="M1262">
        <v>2</v>
      </c>
      <c r="N1262" t="s">
        <v>118</v>
      </c>
      <c r="O1262" t="s">
        <v>119</v>
      </c>
      <c r="Q1262" t="s">
        <v>158</v>
      </c>
      <c r="R1262" s="14">
        <v>11.4</v>
      </c>
      <c r="S1262" s="14">
        <v>10.5</v>
      </c>
      <c r="T1262" s="14">
        <v>0.5</v>
      </c>
    </row>
    <row r="1263" spans="1:20">
      <c r="A1263" t="s">
        <v>113</v>
      </c>
      <c r="C1263" t="s">
        <v>148</v>
      </c>
      <c r="D1263" t="s">
        <v>121</v>
      </c>
      <c r="F1263" s="12" t="s">
        <v>1405</v>
      </c>
      <c r="G1263" s="12" t="s">
        <v>21</v>
      </c>
      <c r="H1263" t="s">
        <v>150</v>
      </c>
      <c r="I1263" t="s">
        <v>156</v>
      </c>
      <c r="J1263" t="s">
        <v>157</v>
      </c>
      <c r="K1263" s="13" t="s">
        <v>1406</v>
      </c>
      <c r="L1263" t="s">
        <v>117</v>
      </c>
      <c r="M1263">
        <v>2</v>
      </c>
      <c r="N1263" t="s">
        <v>118</v>
      </c>
      <c r="O1263" t="s">
        <v>119</v>
      </c>
      <c r="Q1263" t="s">
        <v>158</v>
      </c>
      <c r="R1263" s="14">
        <v>9.6999999999999993</v>
      </c>
      <c r="S1263" s="14">
        <v>6.1</v>
      </c>
      <c r="T1263" s="14">
        <v>0.7</v>
      </c>
    </row>
    <row r="1264" spans="1:20">
      <c r="A1264" t="s">
        <v>113</v>
      </c>
      <c r="C1264" t="s">
        <v>148</v>
      </c>
      <c r="D1264" t="s">
        <v>121</v>
      </c>
      <c r="F1264" s="12" t="s">
        <v>1405</v>
      </c>
      <c r="G1264" s="12" t="s">
        <v>21</v>
      </c>
      <c r="H1264" t="s">
        <v>150</v>
      </c>
      <c r="I1264" t="s">
        <v>156</v>
      </c>
      <c r="J1264" t="s">
        <v>157</v>
      </c>
      <c r="K1264" s="13" t="s">
        <v>1406</v>
      </c>
      <c r="L1264" t="s">
        <v>117</v>
      </c>
      <c r="M1264">
        <v>2</v>
      </c>
      <c r="N1264" t="s">
        <v>118</v>
      </c>
      <c r="O1264" t="s">
        <v>119</v>
      </c>
      <c r="Q1264" t="s">
        <v>158</v>
      </c>
      <c r="R1264" s="14">
        <v>9.3000000000000007</v>
      </c>
      <c r="S1264" s="14">
        <v>7.1</v>
      </c>
      <c r="T1264" s="14">
        <v>0.8</v>
      </c>
    </row>
    <row r="1265" spans="1:20">
      <c r="A1265" t="s">
        <v>113</v>
      </c>
      <c r="C1265" t="s">
        <v>148</v>
      </c>
      <c r="D1265" t="s">
        <v>121</v>
      </c>
      <c r="F1265" s="12" t="s">
        <v>1405</v>
      </c>
      <c r="G1265" s="12" t="s">
        <v>21</v>
      </c>
      <c r="H1265" t="s">
        <v>150</v>
      </c>
      <c r="I1265" t="s">
        <v>156</v>
      </c>
      <c r="J1265" t="s">
        <v>157</v>
      </c>
      <c r="K1265" s="13" t="s">
        <v>1406</v>
      </c>
      <c r="L1265" t="s">
        <v>117</v>
      </c>
      <c r="M1265">
        <v>2</v>
      </c>
      <c r="N1265" t="s">
        <v>118</v>
      </c>
      <c r="O1265" t="s">
        <v>119</v>
      </c>
      <c r="Q1265" t="s">
        <v>158</v>
      </c>
      <c r="R1265" s="14">
        <v>11</v>
      </c>
      <c r="S1265" s="14">
        <v>4.7</v>
      </c>
      <c r="T1265" s="14">
        <v>0.8</v>
      </c>
    </row>
    <row r="1266" spans="1:20">
      <c r="A1266" t="s">
        <v>113</v>
      </c>
      <c r="C1266" t="s">
        <v>148</v>
      </c>
      <c r="D1266" t="s">
        <v>121</v>
      </c>
      <c r="F1266" s="12" t="s">
        <v>1496</v>
      </c>
      <c r="G1266" s="12" t="s">
        <v>21</v>
      </c>
      <c r="H1266" t="s">
        <v>150</v>
      </c>
      <c r="I1266" t="s">
        <v>156</v>
      </c>
      <c r="J1266" t="s">
        <v>157</v>
      </c>
      <c r="K1266" s="13" t="s">
        <v>1497</v>
      </c>
      <c r="L1266" t="s">
        <v>117</v>
      </c>
      <c r="M1266">
        <v>2</v>
      </c>
      <c r="N1266" t="s">
        <v>118</v>
      </c>
      <c r="O1266" t="s">
        <v>119</v>
      </c>
      <c r="Q1266" t="s">
        <v>1498</v>
      </c>
      <c r="R1266" s="14">
        <v>6.38</v>
      </c>
      <c r="S1266" s="14">
        <v>2.2200000000000002</v>
      </c>
      <c r="T1266" s="14">
        <v>0.5</v>
      </c>
    </row>
    <row r="1267" spans="1:20">
      <c r="A1267" t="s">
        <v>113</v>
      </c>
      <c r="C1267" t="s">
        <v>148</v>
      </c>
      <c r="D1267" t="s">
        <v>121</v>
      </c>
      <c r="F1267" s="12" t="s">
        <v>1496</v>
      </c>
      <c r="G1267" s="12" t="s">
        <v>21</v>
      </c>
      <c r="H1267" t="s">
        <v>150</v>
      </c>
      <c r="I1267" t="s">
        <v>156</v>
      </c>
      <c r="J1267" t="s">
        <v>157</v>
      </c>
      <c r="K1267" s="13" t="s">
        <v>1497</v>
      </c>
      <c r="L1267" t="s">
        <v>117</v>
      </c>
      <c r="M1267">
        <v>2</v>
      </c>
      <c r="N1267" t="s">
        <v>118</v>
      </c>
      <c r="O1267" t="s">
        <v>119</v>
      </c>
      <c r="Q1267" t="s">
        <v>1498</v>
      </c>
      <c r="R1267" s="14">
        <v>5.93</v>
      </c>
      <c r="S1267" s="14">
        <v>0.74</v>
      </c>
      <c r="T1267" s="14">
        <v>0.37</v>
      </c>
    </row>
    <row r="1268" spans="1:20">
      <c r="A1268" t="s">
        <v>113</v>
      </c>
      <c r="C1268" t="s">
        <v>148</v>
      </c>
      <c r="D1268" t="s">
        <v>121</v>
      </c>
      <c r="F1268" s="12" t="s">
        <v>1496</v>
      </c>
      <c r="G1268" s="12" t="s">
        <v>21</v>
      </c>
      <c r="H1268" t="s">
        <v>150</v>
      </c>
      <c r="I1268" t="s">
        <v>156</v>
      </c>
      <c r="J1268" t="s">
        <v>157</v>
      </c>
      <c r="K1268" s="13" t="s">
        <v>1497</v>
      </c>
      <c r="L1268" t="s">
        <v>117</v>
      </c>
      <c r="M1268">
        <v>2</v>
      </c>
      <c r="N1268" t="s">
        <v>118</v>
      </c>
      <c r="O1268" t="s">
        <v>119</v>
      </c>
      <c r="Q1268" t="s">
        <v>1498</v>
      </c>
      <c r="R1268" s="14">
        <v>4.76</v>
      </c>
      <c r="S1268" s="14">
        <v>1.3</v>
      </c>
      <c r="T1268" s="14">
        <v>0.5</v>
      </c>
    </row>
    <row r="1269" spans="1:20">
      <c r="A1269" t="s">
        <v>113</v>
      </c>
      <c r="C1269" t="s">
        <v>148</v>
      </c>
      <c r="D1269" t="s">
        <v>121</v>
      </c>
      <c r="F1269" s="12" t="s">
        <v>1496</v>
      </c>
      <c r="G1269" s="12" t="s">
        <v>21</v>
      </c>
      <c r="H1269" t="s">
        <v>150</v>
      </c>
      <c r="I1269" t="s">
        <v>156</v>
      </c>
      <c r="J1269" t="s">
        <v>157</v>
      </c>
      <c r="K1269" s="13" t="s">
        <v>1497</v>
      </c>
      <c r="L1269" t="s">
        <v>117</v>
      </c>
      <c r="M1269">
        <v>2</v>
      </c>
      <c r="N1269" t="s">
        <v>118</v>
      </c>
      <c r="O1269" t="s">
        <v>119</v>
      </c>
      <c r="Q1269" t="s">
        <v>1498</v>
      </c>
      <c r="R1269" s="14">
        <v>4.46</v>
      </c>
      <c r="S1269" s="14">
        <v>1.0900000000000001</v>
      </c>
      <c r="T1269" s="14">
        <v>0.47</v>
      </c>
    </row>
    <row r="1270" spans="1:20">
      <c r="A1270" t="s">
        <v>113</v>
      </c>
      <c r="C1270" t="s">
        <v>148</v>
      </c>
      <c r="D1270" t="s">
        <v>121</v>
      </c>
      <c r="F1270" s="12" t="s">
        <v>400</v>
      </c>
      <c r="G1270" s="12" t="s">
        <v>21</v>
      </c>
      <c r="H1270" t="s">
        <v>150</v>
      </c>
      <c r="I1270" t="s">
        <v>156</v>
      </c>
      <c r="J1270" t="s">
        <v>157</v>
      </c>
      <c r="K1270" s="13" t="s">
        <v>1585</v>
      </c>
      <c r="L1270" t="s">
        <v>117</v>
      </c>
      <c r="M1270">
        <v>2</v>
      </c>
      <c r="N1270" t="s">
        <v>118</v>
      </c>
      <c r="O1270" t="s">
        <v>119</v>
      </c>
      <c r="Q1270" t="s">
        <v>402</v>
      </c>
      <c r="R1270" s="14">
        <v>12.7</v>
      </c>
      <c r="S1270" s="14">
        <v>5</v>
      </c>
      <c r="T1270" s="14">
        <v>2.1</v>
      </c>
    </row>
    <row r="1271" spans="1:20">
      <c r="A1271" t="s">
        <v>113</v>
      </c>
      <c r="C1271" t="s">
        <v>148</v>
      </c>
      <c r="D1271" t="s">
        <v>121</v>
      </c>
      <c r="F1271" s="12" t="s">
        <v>1586</v>
      </c>
      <c r="G1271" s="12" t="s">
        <v>21</v>
      </c>
      <c r="H1271" t="s">
        <v>150</v>
      </c>
      <c r="I1271" t="s">
        <v>156</v>
      </c>
      <c r="J1271" t="s">
        <v>157</v>
      </c>
      <c r="K1271" s="13" t="s">
        <v>1585</v>
      </c>
      <c r="L1271" t="s">
        <v>117</v>
      </c>
      <c r="M1271">
        <v>2</v>
      </c>
      <c r="N1271" t="s">
        <v>118</v>
      </c>
      <c r="O1271" t="s">
        <v>119</v>
      </c>
      <c r="Q1271" t="s">
        <v>1587</v>
      </c>
      <c r="R1271" s="14">
        <v>9.6999999999999993</v>
      </c>
      <c r="S1271" s="14">
        <v>4.8</v>
      </c>
      <c r="T1271" s="14">
        <v>1.4</v>
      </c>
    </row>
    <row r="1272" spans="1:20">
      <c r="A1272" t="s">
        <v>113</v>
      </c>
      <c r="C1272" t="s">
        <v>148</v>
      </c>
      <c r="D1272" t="s">
        <v>121</v>
      </c>
      <c r="F1272" s="12" t="s">
        <v>1588</v>
      </c>
      <c r="G1272" s="12" t="s">
        <v>21</v>
      </c>
      <c r="H1272" t="s">
        <v>150</v>
      </c>
      <c r="I1272" t="s">
        <v>156</v>
      </c>
      <c r="J1272" t="s">
        <v>157</v>
      </c>
      <c r="K1272" s="13" t="s">
        <v>1585</v>
      </c>
      <c r="L1272" t="s">
        <v>117</v>
      </c>
      <c r="M1272">
        <v>2</v>
      </c>
      <c r="N1272" t="s">
        <v>118</v>
      </c>
      <c r="O1272" t="s">
        <v>119</v>
      </c>
      <c r="Q1272" t="s">
        <v>1587</v>
      </c>
      <c r="R1272" s="14">
        <v>9.1999999999999993</v>
      </c>
      <c r="S1272" s="14">
        <v>4.2</v>
      </c>
      <c r="T1272" s="14">
        <v>1.5</v>
      </c>
    </row>
    <row r="1273" spans="1:20">
      <c r="A1273" t="s">
        <v>113</v>
      </c>
      <c r="C1273" t="s">
        <v>148</v>
      </c>
      <c r="D1273" t="s">
        <v>121</v>
      </c>
      <c r="F1273" s="12" t="s">
        <v>400</v>
      </c>
      <c r="G1273" s="12" t="s">
        <v>21</v>
      </c>
      <c r="H1273" t="s">
        <v>150</v>
      </c>
      <c r="I1273" t="s">
        <v>156</v>
      </c>
      <c r="J1273" t="s">
        <v>157</v>
      </c>
      <c r="K1273" s="13" t="s">
        <v>1589</v>
      </c>
      <c r="L1273" t="s">
        <v>117</v>
      </c>
      <c r="M1273">
        <v>2</v>
      </c>
      <c r="N1273" t="s">
        <v>118</v>
      </c>
      <c r="O1273" t="s">
        <v>119</v>
      </c>
      <c r="Q1273" t="s">
        <v>402</v>
      </c>
      <c r="R1273" s="14">
        <v>5.4</v>
      </c>
      <c r="S1273" s="14">
        <v>3.7</v>
      </c>
      <c r="T1273" s="14">
        <v>0.6</v>
      </c>
    </row>
    <row r="1274" spans="1:20">
      <c r="A1274" t="s">
        <v>113</v>
      </c>
      <c r="C1274" t="s">
        <v>148</v>
      </c>
      <c r="D1274" t="s">
        <v>121</v>
      </c>
      <c r="F1274" s="12" t="s">
        <v>400</v>
      </c>
      <c r="G1274" s="12" t="s">
        <v>21</v>
      </c>
      <c r="H1274" t="s">
        <v>150</v>
      </c>
      <c r="I1274" t="s">
        <v>156</v>
      </c>
      <c r="J1274" t="s">
        <v>157</v>
      </c>
      <c r="K1274" s="13" t="s">
        <v>1589</v>
      </c>
      <c r="L1274" t="s">
        <v>117</v>
      </c>
      <c r="M1274">
        <v>2</v>
      </c>
      <c r="N1274" t="s">
        <v>118</v>
      </c>
      <c r="O1274" t="s">
        <v>119</v>
      </c>
      <c r="Q1274" t="s">
        <v>402</v>
      </c>
      <c r="R1274" s="14">
        <v>8</v>
      </c>
      <c r="S1274" s="14">
        <v>5.3</v>
      </c>
      <c r="T1274" s="14">
        <v>0.4</v>
      </c>
    </row>
    <row r="1275" spans="1:20">
      <c r="A1275" t="s">
        <v>113</v>
      </c>
      <c r="C1275" t="s">
        <v>148</v>
      </c>
      <c r="D1275" t="s">
        <v>121</v>
      </c>
      <c r="F1275" s="12" t="s">
        <v>1590</v>
      </c>
      <c r="G1275" s="12" t="s">
        <v>21</v>
      </c>
      <c r="H1275" t="s">
        <v>150</v>
      </c>
      <c r="I1275" t="s">
        <v>156</v>
      </c>
      <c r="J1275" t="s">
        <v>157</v>
      </c>
      <c r="K1275" s="13" t="s">
        <v>1591</v>
      </c>
      <c r="L1275" t="s">
        <v>117</v>
      </c>
      <c r="M1275">
        <v>2</v>
      </c>
      <c r="N1275" t="s">
        <v>118</v>
      </c>
      <c r="O1275" t="s">
        <v>119</v>
      </c>
      <c r="Q1275" t="s">
        <v>1592</v>
      </c>
      <c r="R1275" s="14">
        <v>10</v>
      </c>
      <c r="S1275" s="14">
        <v>8</v>
      </c>
      <c r="T1275" s="14">
        <v>0.6</v>
      </c>
    </row>
    <row r="1276" spans="1:20">
      <c r="A1276" t="s">
        <v>113</v>
      </c>
      <c r="C1276" t="s">
        <v>148</v>
      </c>
      <c r="D1276" t="s">
        <v>121</v>
      </c>
      <c r="F1276" s="12" t="s">
        <v>1590</v>
      </c>
      <c r="G1276" s="12" t="s">
        <v>21</v>
      </c>
      <c r="H1276" t="s">
        <v>150</v>
      </c>
      <c r="I1276" t="s">
        <v>156</v>
      </c>
      <c r="J1276" t="s">
        <v>157</v>
      </c>
      <c r="K1276" s="13" t="s">
        <v>1591</v>
      </c>
      <c r="L1276" t="s">
        <v>117</v>
      </c>
      <c r="M1276">
        <v>2</v>
      </c>
      <c r="N1276" t="s">
        <v>118</v>
      </c>
      <c r="O1276" t="s">
        <v>119</v>
      </c>
      <c r="Q1276" t="s">
        <v>1592</v>
      </c>
      <c r="R1276" s="14">
        <v>9</v>
      </c>
      <c r="S1276" s="14">
        <v>9</v>
      </c>
      <c r="T1276" s="14">
        <v>0.7</v>
      </c>
    </row>
    <row r="1277" spans="1:20">
      <c r="A1277" t="s">
        <v>113</v>
      </c>
      <c r="C1277" t="s">
        <v>148</v>
      </c>
      <c r="D1277" t="s">
        <v>121</v>
      </c>
      <c r="F1277" s="12" t="s">
        <v>1593</v>
      </c>
      <c r="G1277" s="12" t="s">
        <v>21</v>
      </c>
      <c r="H1277" t="s">
        <v>150</v>
      </c>
      <c r="I1277" t="s">
        <v>156</v>
      </c>
      <c r="J1277" t="s">
        <v>157</v>
      </c>
      <c r="K1277" s="13" t="s">
        <v>1591</v>
      </c>
      <c r="L1277" t="s">
        <v>117</v>
      </c>
      <c r="M1277">
        <v>2</v>
      </c>
      <c r="N1277" t="s">
        <v>118</v>
      </c>
      <c r="O1277" t="s">
        <v>119</v>
      </c>
      <c r="Q1277" t="s">
        <v>1594</v>
      </c>
      <c r="R1277" s="14">
        <v>1.8</v>
      </c>
      <c r="S1277" s="14">
        <v>1</v>
      </c>
      <c r="T1277" s="14">
        <v>0.13</v>
      </c>
    </row>
    <row r="1278" spans="1:20">
      <c r="A1278" t="s">
        <v>113</v>
      </c>
      <c r="C1278" t="s">
        <v>148</v>
      </c>
      <c r="D1278" t="s">
        <v>121</v>
      </c>
      <c r="F1278" s="12" t="s">
        <v>1593</v>
      </c>
      <c r="G1278" s="12" t="s">
        <v>21</v>
      </c>
      <c r="H1278" t="s">
        <v>150</v>
      </c>
      <c r="I1278" t="s">
        <v>156</v>
      </c>
      <c r="J1278" t="s">
        <v>157</v>
      </c>
      <c r="K1278" s="13" t="s">
        <v>1591</v>
      </c>
      <c r="L1278" t="s">
        <v>117</v>
      </c>
      <c r="M1278">
        <v>2</v>
      </c>
      <c r="N1278" t="s">
        <v>118</v>
      </c>
      <c r="O1278" t="s">
        <v>119</v>
      </c>
      <c r="Q1278" t="s">
        <v>1594</v>
      </c>
      <c r="R1278" s="14">
        <v>4</v>
      </c>
      <c r="S1278" s="14">
        <v>3</v>
      </c>
      <c r="T1278" s="14">
        <v>1.6</v>
      </c>
    </row>
    <row r="1279" spans="1:20">
      <c r="A1279" t="s">
        <v>113</v>
      </c>
      <c r="C1279" t="s">
        <v>148</v>
      </c>
      <c r="D1279" t="s">
        <v>121</v>
      </c>
      <c r="F1279" s="12" t="s">
        <v>1593</v>
      </c>
      <c r="G1279" s="12" t="s">
        <v>21</v>
      </c>
      <c r="H1279" t="s">
        <v>150</v>
      </c>
      <c r="I1279" t="s">
        <v>156</v>
      </c>
      <c r="J1279" t="s">
        <v>157</v>
      </c>
      <c r="K1279" s="13" t="s">
        <v>1591</v>
      </c>
      <c r="L1279" t="s">
        <v>117</v>
      </c>
      <c r="M1279">
        <v>2</v>
      </c>
      <c r="N1279" t="s">
        <v>118</v>
      </c>
      <c r="O1279" t="s">
        <v>119</v>
      </c>
      <c r="Q1279" t="s">
        <v>1594</v>
      </c>
      <c r="R1279" s="14">
        <v>4</v>
      </c>
      <c r="S1279" s="14">
        <v>2.4</v>
      </c>
      <c r="T1279" s="14">
        <v>1.7</v>
      </c>
    </row>
    <row r="1280" spans="1:20">
      <c r="A1280" t="s">
        <v>113</v>
      </c>
      <c r="C1280" t="s">
        <v>148</v>
      </c>
      <c r="D1280" t="s">
        <v>121</v>
      </c>
      <c r="F1280" s="12" t="s">
        <v>1593</v>
      </c>
      <c r="G1280" s="12" t="s">
        <v>21</v>
      </c>
      <c r="H1280" t="s">
        <v>150</v>
      </c>
      <c r="I1280" t="s">
        <v>156</v>
      </c>
      <c r="J1280" t="s">
        <v>157</v>
      </c>
      <c r="K1280" s="13" t="s">
        <v>1591</v>
      </c>
      <c r="L1280" t="s">
        <v>117</v>
      </c>
      <c r="M1280">
        <v>2</v>
      </c>
      <c r="N1280" t="s">
        <v>118</v>
      </c>
      <c r="O1280" t="s">
        <v>119</v>
      </c>
      <c r="Q1280" t="s">
        <v>1594</v>
      </c>
      <c r="R1280" s="14">
        <v>7</v>
      </c>
      <c r="S1280" s="14">
        <v>4</v>
      </c>
      <c r="T1280" s="14">
        <v>2.2999999999999998</v>
      </c>
    </row>
    <row r="1281" spans="1:20">
      <c r="A1281" t="s">
        <v>113</v>
      </c>
      <c r="C1281" t="s">
        <v>148</v>
      </c>
      <c r="D1281" t="s">
        <v>121</v>
      </c>
      <c r="F1281" s="12" t="s">
        <v>1593</v>
      </c>
      <c r="G1281" s="12" t="s">
        <v>21</v>
      </c>
      <c r="H1281" t="s">
        <v>150</v>
      </c>
      <c r="I1281" t="s">
        <v>156</v>
      </c>
      <c r="J1281" t="s">
        <v>157</v>
      </c>
      <c r="K1281" s="13" t="s">
        <v>1591</v>
      </c>
      <c r="L1281" t="s">
        <v>117</v>
      </c>
      <c r="M1281">
        <v>2</v>
      </c>
      <c r="N1281" t="s">
        <v>118</v>
      </c>
      <c r="O1281" t="s">
        <v>119</v>
      </c>
      <c r="Q1281" t="s">
        <v>1594</v>
      </c>
      <c r="R1281" s="14">
        <v>10</v>
      </c>
      <c r="S1281" s="14">
        <v>4</v>
      </c>
      <c r="T1281" s="14">
        <v>3</v>
      </c>
    </row>
    <row r="1282" spans="1:20">
      <c r="A1282" t="s">
        <v>113</v>
      </c>
      <c r="C1282" t="s">
        <v>148</v>
      </c>
      <c r="D1282" t="s">
        <v>121</v>
      </c>
      <c r="F1282" s="12" t="s">
        <v>1595</v>
      </c>
      <c r="G1282" s="12" t="s">
        <v>21</v>
      </c>
      <c r="H1282" t="s">
        <v>150</v>
      </c>
      <c r="I1282" t="s">
        <v>156</v>
      </c>
      <c r="J1282" t="s">
        <v>404</v>
      </c>
      <c r="K1282" s="13" t="s">
        <v>1596</v>
      </c>
      <c r="L1282" t="s">
        <v>117</v>
      </c>
      <c r="M1282">
        <v>2</v>
      </c>
      <c r="N1282" t="s">
        <v>118</v>
      </c>
      <c r="O1282" t="s">
        <v>119</v>
      </c>
      <c r="Q1282" t="s">
        <v>1597</v>
      </c>
      <c r="R1282" s="14">
        <v>12</v>
      </c>
      <c r="S1282" s="14">
        <v>8</v>
      </c>
      <c r="T1282" s="14">
        <v>0.37</v>
      </c>
    </row>
    <row r="1283" spans="1:20">
      <c r="A1283" t="s">
        <v>113</v>
      </c>
      <c r="C1283" t="s">
        <v>148</v>
      </c>
      <c r="D1283" t="s">
        <v>121</v>
      </c>
      <c r="F1283" s="12" t="s">
        <v>1598</v>
      </c>
      <c r="G1283" s="12" t="s">
        <v>21</v>
      </c>
      <c r="H1283" t="s">
        <v>150</v>
      </c>
      <c r="I1283" t="s">
        <v>1599</v>
      </c>
      <c r="J1283" t="s">
        <v>1600</v>
      </c>
      <c r="K1283" s="13" t="s">
        <v>1596</v>
      </c>
      <c r="L1283" t="s">
        <v>117</v>
      </c>
      <c r="M1283">
        <v>2</v>
      </c>
      <c r="N1283" t="s">
        <v>118</v>
      </c>
      <c r="O1283" t="s">
        <v>119</v>
      </c>
      <c r="Q1283" t="s">
        <v>1601</v>
      </c>
      <c r="R1283" s="14">
        <v>1.1000000000000001</v>
      </c>
      <c r="S1283" s="14">
        <v>1.9</v>
      </c>
      <c r="T1283" s="14">
        <v>0.49</v>
      </c>
    </row>
    <row r="1284" spans="1:20">
      <c r="A1284" t="s">
        <v>113</v>
      </c>
      <c r="C1284" t="s">
        <v>148</v>
      </c>
      <c r="D1284" t="s">
        <v>121</v>
      </c>
      <c r="F1284" s="12" t="s">
        <v>1598</v>
      </c>
      <c r="G1284" s="12" t="s">
        <v>21</v>
      </c>
      <c r="H1284" t="s">
        <v>150</v>
      </c>
      <c r="I1284" t="s">
        <v>1599</v>
      </c>
      <c r="J1284" t="s">
        <v>1600</v>
      </c>
      <c r="K1284" s="13" t="s">
        <v>1596</v>
      </c>
      <c r="L1284" t="s">
        <v>117</v>
      </c>
      <c r="M1284">
        <v>2</v>
      </c>
      <c r="N1284" t="s">
        <v>118</v>
      </c>
      <c r="O1284" t="s">
        <v>119</v>
      </c>
      <c r="Q1284" t="s">
        <v>1601</v>
      </c>
      <c r="R1284" s="14">
        <v>16</v>
      </c>
      <c r="S1284" s="14">
        <v>5</v>
      </c>
      <c r="T1284" s="14">
        <v>0.42</v>
      </c>
    </row>
    <row r="1285" spans="1:20">
      <c r="A1285" t="s">
        <v>113</v>
      </c>
      <c r="C1285" t="s">
        <v>148</v>
      </c>
      <c r="D1285" t="s">
        <v>121</v>
      </c>
      <c r="F1285" s="12" t="s">
        <v>1606</v>
      </c>
      <c r="G1285" s="12" t="s">
        <v>21</v>
      </c>
      <c r="H1285" t="s">
        <v>150</v>
      </c>
      <c r="I1285" t="s">
        <v>156</v>
      </c>
      <c r="J1285" t="s">
        <v>404</v>
      </c>
      <c r="K1285" s="13" t="s">
        <v>1607</v>
      </c>
      <c r="L1285" t="s">
        <v>117</v>
      </c>
      <c r="M1285">
        <v>2</v>
      </c>
      <c r="N1285" t="s">
        <v>118</v>
      </c>
      <c r="O1285" t="s">
        <v>119</v>
      </c>
      <c r="Q1285" t="s">
        <v>1608</v>
      </c>
      <c r="R1285" s="14">
        <v>16.3</v>
      </c>
      <c r="S1285" s="14">
        <v>2.5</v>
      </c>
      <c r="T1285" s="14">
        <v>2.1</v>
      </c>
    </row>
    <row r="1286" spans="1:20">
      <c r="A1286" t="s">
        <v>113</v>
      </c>
      <c r="C1286" t="s">
        <v>148</v>
      </c>
      <c r="D1286" t="s">
        <v>121</v>
      </c>
      <c r="F1286" s="12" t="s">
        <v>1606</v>
      </c>
      <c r="G1286" s="12" t="s">
        <v>21</v>
      </c>
      <c r="H1286" t="s">
        <v>150</v>
      </c>
      <c r="I1286" t="s">
        <v>156</v>
      </c>
      <c r="J1286" t="s">
        <v>404</v>
      </c>
      <c r="K1286" s="13" t="s">
        <v>1607</v>
      </c>
      <c r="L1286" t="s">
        <v>117</v>
      </c>
      <c r="M1286">
        <v>2</v>
      </c>
      <c r="N1286" t="s">
        <v>118</v>
      </c>
      <c r="O1286" t="s">
        <v>119</v>
      </c>
      <c r="Q1286" t="s">
        <v>1608</v>
      </c>
      <c r="R1286" s="14">
        <v>15.3</v>
      </c>
      <c r="S1286" s="14">
        <v>1.9</v>
      </c>
      <c r="T1286" s="14">
        <v>1.1000000000000001</v>
      </c>
    </row>
    <row r="1287" spans="1:20">
      <c r="A1287" t="s">
        <v>113</v>
      </c>
      <c r="C1287" t="s">
        <v>148</v>
      </c>
      <c r="D1287" t="s">
        <v>121</v>
      </c>
      <c r="F1287" s="12" t="s">
        <v>1606</v>
      </c>
      <c r="G1287" s="12" t="s">
        <v>21</v>
      </c>
      <c r="H1287" t="s">
        <v>150</v>
      </c>
      <c r="I1287" t="s">
        <v>156</v>
      </c>
      <c r="J1287" t="s">
        <v>404</v>
      </c>
      <c r="K1287" s="13" t="s">
        <v>1607</v>
      </c>
      <c r="L1287" t="s">
        <v>117</v>
      </c>
      <c r="M1287">
        <v>2</v>
      </c>
      <c r="N1287" t="s">
        <v>118</v>
      </c>
      <c r="O1287" t="s">
        <v>119</v>
      </c>
      <c r="Q1287" t="s">
        <v>1608</v>
      </c>
      <c r="R1287" s="14">
        <v>15</v>
      </c>
      <c r="S1287" s="14">
        <v>2.1</v>
      </c>
      <c r="T1287" s="14">
        <v>1.5</v>
      </c>
    </row>
    <row r="1288" spans="1:20">
      <c r="A1288" t="s">
        <v>113</v>
      </c>
      <c r="C1288" t="s">
        <v>148</v>
      </c>
      <c r="D1288" t="s">
        <v>121</v>
      </c>
      <c r="F1288" s="12" t="s">
        <v>1634</v>
      </c>
      <c r="G1288" s="12" t="s">
        <v>21</v>
      </c>
      <c r="H1288" t="s">
        <v>150</v>
      </c>
      <c r="I1288" t="s">
        <v>151</v>
      </c>
      <c r="J1288" t="s">
        <v>1635</v>
      </c>
      <c r="K1288" s="13" t="s">
        <v>1636</v>
      </c>
      <c r="L1288" t="s">
        <v>117</v>
      </c>
      <c r="M1288">
        <v>2</v>
      </c>
      <c r="N1288" t="s">
        <v>118</v>
      </c>
      <c r="O1288" t="s">
        <v>119</v>
      </c>
      <c r="Q1288" t="s">
        <v>1637</v>
      </c>
      <c r="R1288" s="14">
        <v>8.34</v>
      </c>
      <c r="S1288" s="14">
        <v>2.63</v>
      </c>
      <c r="T1288" s="14">
        <v>0.71</v>
      </c>
    </row>
    <row r="1289" spans="1:20">
      <c r="A1289" t="s">
        <v>113</v>
      </c>
      <c r="C1289" t="s">
        <v>148</v>
      </c>
      <c r="D1289" t="s">
        <v>121</v>
      </c>
      <c r="F1289" s="12" t="s">
        <v>1634</v>
      </c>
      <c r="G1289" s="12" t="s">
        <v>21</v>
      </c>
      <c r="H1289" t="s">
        <v>150</v>
      </c>
      <c r="I1289" t="s">
        <v>151</v>
      </c>
      <c r="J1289" t="s">
        <v>1635</v>
      </c>
      <c r="K1289" s="13" t="s">
        <v>1636</v>
      </c>
      <c r="L1289" t="s">
        <v>117</v>
      </c>
      <c r="M1289">
        <v>2</v>
      </c>
      <c r="N1289" t="s">
        <v>118</v>
      </c>
      <c r="O1289" t="s">
        <v>119</v>
      </c>
      <c r="Q1289" t="s">
        <v>1637</v>
      </c>
      <c r="R1289" s="14">
        <v>6.52</v>
      </c>
      <c r="S1289" s="14">
        <v>5.64</v>
      </c>
      <c r="T1289" s="14">
        <v>0.23</v>
      </c>
    </row>
    <row r="1290" spans="1:20">
      <c r="A1290" t="s">
        <v>113</v>
      </c>
      <c r="C1290" t="s">
        <v>148</v>
      </c>
      <c r="D1290" t="s">
        <v>121</v>
      </c>
      <c r="F1290" s="12" t="s">
        <v>400</v>
      </c>
      <c r="G1290" s="12" t="s">
        <v>21</v>
      </c>
      <c r="H1290" t="s">
        <v>150</v>
      </c>
      <c r="I1290" t="s">
        <v>156</v>
      </c>
      <c r="J1290" t="s">
        <v>157</v>
      </c>
      <c r="K1290" s="13" t="s">
        <v>1584</v>
      </c>
      <c r="L1290" t="s">
        <v>117</v>
      </c>
      <c r="M1290">
        <v>2</v>
      </c>
      <c r="N1290" t="s">
        <v>118</v>
      </c>
      <c r="O1290" t="s">
        <v>119</v>
      </c>
      <c r="Q1290" t="s">
        <v>402</v>
      </c>
      <c r="R1290" s="14">
        <v>10.3</v>
      </c>
      <c r="S1290" s="14">
        <v>3.8</v>
      </c>
      <c r="T1290" s="14">
        <v>1.9</v>
      </c>
    </row>
    <row r="1291" spans="1:20">
      <c r="A1291" t="s">
        <v>113</v>
      </c>
      <c r="C1291" t="s">
        <v>148</v>
      </c>
      <c r="D1291" t="s">
        <v>121</v>
      </c>
      <c r="F1291" s="12" t="s">
        <v>1736</v>
      </c>
      <c r="G1291" s="12" t="s">
        <v>21</v>
      </c>
      <c r="H1291" t="s">
        <v>150</v>
      </c>
      <c r="I1291" t="s">
        <v>156</v>
      </c>
      <c r="J1291" t="s">
        <v>157</v>
      </c>
      <c r="K1291" s="13" t="s">
        <v>1737</v>
      </c>
      <c r="L1291" t="s">
        <v>117</v>
      </c>
      <c r="M1291">
        <v>2</v>
      </c>
      <c r="N1291" t="s">
        <v>118</v>
      </c>
      <c r="O1291" t="s">
        <v>119</v>
      </c>
      <c r="Q1291" t="s">
        <v>1587</v>
      </c>
      <c r="R1291" s="14">
        <v>8.17</v>
      </c>
      <c r="S1291" s="14">
        <v>4.63</v>
      </c>
      <c r="T1291" s="14">
        <v>1.08</v>
      </c>
    </row>
    <row r="1292" spans="1:20">
      <c r="A1292" t="s">
        <v>113</v>
      </c>
      <c r="C1292" t="s">
        <v>148</v>
      </c>
      <c r="D1292" t="s">
        <v>121</v>
      </c>
      <c r="F1292" s="12" t="s">
        <v>1736</v>
      </c>
      <c r="G1292" s="12" t="s">
        <v>21</v>
      </c>
      <c r="H1292" t="s">
        <v>150</v>
      </c>
      <c r="I1292" t="s">
        <v>156</v>
      </c>
      <c r="J1292" t="s">
        <v>157</v>
      </c>
      <c r="K1292" s="13" t="s">
        <v>1737</v>
      </c>
      <c r="L1292" t="s">
        <v>117</v>
      </c>
      <c r="M1292">
        <v>2</v>
      </c>
      <c r="N1292" t="s">
        <v>118</v>
      </c>
      <c r="O1292" t="s">
        <v>119</v>
      </c>
      <c r="Q1292" t="s">
        <v>1587</v>
      </c>
      <c r="R1292" s="14">
        <v>8.9700000000000006</v>
      </c>
      <c r="S1292" s="14">
        <v>4.5</v>
      </c>
      <c r="T1292" s="14">
        <v>1.03</v>
      </c>
    </row>
    <row r="1293" spans="1:20">
      <c r="A1293" t="s">
        <v>113</v>
      </c>
      <c r="C1293" t="s">
        <v>148</v>
      </c>
      <c r="D1293" t="s">
        <v>121</v>
      </c>
      <c r="F1293" s="12" t="s">
        <v>1736</v>
      </c>
      <c r="G1293" s="12" t="s">
        <v>21</v>
      </c>
      <c r="H1293" t="s">
        <v>150</v>
      </c>
      <c r="I1293" t="s">
        <v>156</v>
      </c>
      <c r="J1293" t="s">
        <v>157</v>
      </c>
      <c r="K1293" s="13" t="s">
        <v>1737</v>
      </c>
      <c r="L1293" t="s">
        <v>117</v>
      </c>
      <c r="M1293">
        <v>2</v>
      </c>
      <c r="N1293" t="s">
        <v>118</v>
      </c>
      <c r="O1293" t="s">
        <v>119</v>
      </c>
      <c r="Q1293" t="s">
        <v>1587</v>
      </c>
      <c r="R1293" s="14">
        <v>7.64</v>
      </c>
      <c r="S1293" s="14">
        <v>4.1100000000000003</v>
      </c>
      <c r="T1293" s="14">
        <v>1.02</v>
      </c>
    </row>
    <row r="1294" spans="1:20">
      <c r="A1294" t="s">
        <v>113</v>
      </c>
      <c r="C1294" t="s">
        <v>148</v>
      </c>
      <c r="D1294" t="s">
        <v>121</v>
      </c>
      <c r="F1294" s="12" t="s">
        <v>1736</v>
      </c>
      <c r="G1294" s="12" t="s">
        <v>21</v>
      </c>
      <c r="H1294" t="s">
        <v>150</v>
      </c>
      <c r="I1294" t="s">
        <v>156</v>
      </c>
      <c r="J1294" t="s">
        <v>157</v>
      </c>
      <c r="K1294" s="13" t="s">
        <v>1737</v>
      </c>
      <c r="L1294" t="s">
        <v>117</v>
      </c>
      <c r="M1294">
        <v>2</v>
      </c>
      <c r="N1294" t="s">
        <v>118</v>
      </c>
      <c r="O1294" t="s">
        <v>119</v>
      </c>
      <c r="Q1294" t="s">
        <v>1587</v>
      </c>
      <c r="R1294" s="14">
        <v>8.07</v>
      </c>
      <c r="S1294" s="14">
        <v>5.38</v>
      </c>
      <c r="T1294" s="14">
        <v>1</v>
      </c>
    </row>
    <row r="1295" spans="1:20">
      <c r="A1295" t="s">
        <v>113</v>
      </c>
      <c r="C1295" t="s">
        <v>148</v>
      </c>
      <c r="D1295" t="s">
        <v>121</v>
      </c>
      <c r="F1295" s="12" t="s">
        <v>1736</v>
      </c>
      <c r="G1295" s="12" t="s">
        <v>21</v>
      </c>
      <c r="H1295" t="s">
        <v>150</v>
      </c>
      <c r="I1295" t="s">
        <v>156</v>
      </c>
      <c r="J1295" t="s">
        <v>157</v>
      </c>
      <c r="K1295" s="13" t="s">
        <v>1737</v>
      </c>
      <c r="L1295" t="s">
        <v>117</v>
      </c>
      <c r="M1295">
        <v>2</v>
      </c>
      <c r="N1295" t="s">
        <v>118</v>
      </c>
      <c r="O1295" t="s">
        <v>119</v>
      </c>
      <c r="Q1295" t="s">
        <v>1587</v>
      </c>
      <c r="R1295" s="14">
        <v>8.26</v>
      </c>
      <c r="S1295" s="14">
        <v>5.77</v>
      </c>
      <c r="T1295" s="14">
        <v>1.05</v>
      </c>
    </row>
    <row r="1296" spans="1:20">
      <c r="A1296" t="s">
        <v>113</v>
      </c>
      <c r="C1296" t="s">
        <v>148</v>
      </c>
      <c r="D1296" t="s">
        <v>121</v>
      </c>
      <c r="F1296" s="12" t="s">
        <v>1590</v>
      </c>
      <c r="G1296" s="12" t="s">
        <v>21</v>
      </c>
      <c r="H1296" t="s">
        <v>150</v>
      </c>
      <c r="I1296" t="s">
        <v>156</v>
      </c>
      <c r="J1296" t="s">
        <v>157</v>
      </c>
      <c r="K1296" s="13" t="s">
        <v>1790</v>
      </c>
      <c r="L1296" t="s">
        <v>117</v>
      </c>
      <c r="M1296">
        <v>2</v>
      </c>
      <c r="N1296" t="s">
        <v>118</v>
      </c>
      <c r="O1296" t="s">
        <v>119</v>
      </c>
      <c r="Q1296" t="s">
        <v>1592</v>
      </c>
      <c r="R1296" s="14">
        <v>8.8800000000000008</v>
      </c>
      <c r="S1296" s="14">
        <v>11.98</v>
      </c>
      <c r="T1296" s="14">
        <v>0.48</v>
      </c>
    </row>
    <row r="1297" spans="1:20">
      <c r="A1297" t="s">
        <v>113</v>
      </c>
      <c r="C1297" t="s">
        <v>148</v>
      </c>
      <c r="D1297" t="s">
        <v>121</v>
      </c>
      <c r="F1297" s="12" t="s">
        <v>1590</v>
      </c>
      <c r="G1297" s="12" t="s">
        <v>21</v>
      </c>
      <c r="H1297" t="s">
        <v>150</v>
      </c>
      <c r="I1297" t="s">
        <v>156</v>
      </c>
      <c r="J1297" t="s">
        <v>157</v>
      </c>
      <c r="K1297" s="13" t="s">
        <v>1790</v>
      </c>
      <c r="L1297" t="s">
        <v>117</v>
      </c>
      <c r="M1297">
        <v>2</v>
      </c>
      <c r="N1297" t="s">
        <v>118</v>
      </c>
      <c r="O1297" t="s">
        <v>119</v>
      </c>
      <c r="Q1297" t="s">
        <v>1592</v>
      </c>
      <c r="R1297" s="14">
        <v>9.0399999999999991</v>
      </c>
      <c r="S1297" s="14">
        <v>9.1199999999999992</v>
      </c>
      <c r="T1297" s="14">
        <v>0.37</v>
      </c>
    </row>
    <row r="1298" spans="1:20">
      <c r="A1298" t="s">
        <v>113</v>
      </c>
      <c r="C1298" t="s">
        <v>148</v>
      </c>
      <c r="D1298" t="s">
        <v>121</v>
      </c>
      <c r="F1298" s="12" t="s">
        <v>1590</v>
      </c>
      <c r="G1298" s="12" t="s">
        <v>21</v>
      </c>
      <c r="H1298" t="s">
        <v>150</v>
      </c>
      <c r="I1298" t="s">
        <v>156</v>
      </c>
      <c r="J1298" t="s">
        <v>157</v>
      </c>
      <c r="K1298" s="13" t="s">
        <v>1790</v>
      </c>
      <c r="L1298" t="s">
        <v>117</v>
      </c>
      <c r="M1298">
        <v>2</v>
      </c>
      <c r="N1298" t="s">
        <v>118</v>
      </c>
      <c r="O1298" t="s">
        <v>119</v>
      </c>
      <c r="Q1298" t="s">
        <v>1592</v>
      </c>
      <c r="R1298" s="14">
        <v>13.1</v>
      </c>
      <c r="S1298" s="14">
        <v>10.86</v>
      </c>
      <c r="T1298" s="14">
        <v>0.57999999999999996</v>
      </c>
    </row>
    <row r="1299" spans="1:20">
      <c r="A1299" t="s">
        <v>113</v>
      </c>
      <c r="C1299" t="s">
        <v>148</v>
      </c>
      <c r="D1299" t="s">
        <v>121</v>
      </c>
      <c r="F1299" s="12" t="s">
        <v>1590</v>
      </c>
      <c r="G1299" s="12" t="s">
        <v>21</v>
      </c>
      <c r="H1299" t="s">
        <v>150</v>
      </c>
      <c r="I1299" t="s">
        <v>156</v>
      </c>
      <c r="J1299" t="s">
        <v>157</v>
      </c>
      <c r="K1299" s="13" t="s">
        <v>1790</v>
      </c>
      <c r="L1299" t="s">
        <v>117</v>
      </c>
      <c r="M1299">
        <v>2</v>
      </c>
      <c r="N1299" t="s">
        <v>118</v>
      </c>
      <c r="O1299" t="s">
        <v>119</v>
      </c>
      <c r="Q1299" t="s">
        <v>1592</v>
      </c>
      <c r="R1299" s="14">
        <v>13.32</v>
      </c>
      <c r="S1299" s="14">
        <v>9.44</v>
      </c>
      <c r="T1299" s="14">
        <v>0.62</v>
      </c>
    </row>
    <row r="1300" spans="1:20">
      <c r="A1300" t="s">
        <v>113</v>
      </c>
      <c r="C1300" t="s">
        <v>148</v>
      </c>
      <c r="D1300" t="s">
        <v>121</v>
      </c>
      <c r="F1300" s="12" t="s">
        <v>1590</v>
      </c>
      <c r="G1300" s="12" t="s">
        <v>21</v>
      </c>
      <c r="H1300" t="s">
        <v>150</v>
      </c>
      <c r="I1300" t="s">
        <v>156</v>
      </c>
      <c r="J1300" t="s">
        <v>157</v>
      </c>
      <c r="K1300" s="13" t="s">
        <v>1790</v>
      </c>
      <c r="L1300" t="s">
        <v>117</v>
      </c>
      <c r="M1300">
        <v>2</v>
      </c>
      <c r="N1300" t="s">
        <v>118</v>
      </c>
      <c r="O1300" t="s">
        <v>119</v>
      </c>
      <c r="Q1300" t="s">
        <v>1592</v>
      </c>
      <c r="R1300" s="14">
        <v>9.23</v>
      </c>
      <c r="S1300" s="14">
        <v>8.86</v>
      </c>
      <c r="T1300" s="14">
        <v>0.34</v>
      </c>
    </row>
    <row r="1301" spans="1:20">
      <c r="A1301" t="s">
        <v>113</v>
      </c>
      <c r="C1301" t="s">
        <v>148</v>
      </c>
      <c r="D1301" t="s">
        <v>121</v>
      </c>
      <c r="F1301" s="12" t="s">
        <v>1590</v>
      </c>
      <c r="G1301" s="12" t="s">
        <v>21</v>
      </c>
      <c r="H1301" t="s">
        <v>150</v>
      </c>
      <c r="I1301" t="s">
        <v>156</v>
      </c>
      <c r="J1301" t="s">
        <v>157</v>
      </c>
      <c r="K1301" s="13" t="s">
        <v>1790</v>
      </c>
      <c r="L1301" t="s">
        <v>117</v>
      </c>
      <c r="M1301">
        <v>2</v>
      </c>
      <c r="N1301" t="s">
        <v>118</v>
      </c>
      <c r="O1301" t="s">
        <v>119</v>
      </c>
      <c r="Q1301" t="s">
        <v>1592</v>
      </c>
      <c r="R1301" s="14">
        <v>9.19</v>
      </c>
      <c r="S1301" s="14">
        <v>8.99</v>
      </c>
      <c r="T1301" s="14">
        <v>0.25</v>
      </c>
    </row>
    <row r="1302" spans="1:20">
      <c r="A1302" t="s">
        <v>113</v>
      </c>
      <c r="C1302" t="s">
        <v>148</v>
      </c>
      <c r="D1302" t="s">
        <v>121</v>
      </c>
      <c r="F1302" s="12" t="s">
        <v>1590</v>
      </c>
      <c r="G1302" s="12" t="s">
        <v>21</v>
      </c>
      <c r="H1302" t="s">
        <v>150</v>
      </c>
      <c r="I1302" t="s">
        <v>156</v>
      </c>
      <c r="J1302" t="s">
        <v>157</v>
      </c>
      <c r="K1302" s="13" t="s">
        <v>1790</v>
      </c>
      <c r="L1302" t="s">
        <v>117</v>
      </c>
      <c r="M1302">
        <v>2</v>
      </c>
      <c r="N1302" t="s">
        <v>118</v>
      </c>
      <c r="O1302" t="s">
        <v>119</v>
      </c>
      <c r="Q1302" t="s">
        <v>1592</v>
      </c>
      <c r="R1302" s="14">
        <v>11.49</v>
      </c>
      <c r="S1302" s="14">
        <v>8.67</v>
      </c>
      <c r="T1302" s="14">
        <v>0.44</v>
      </c>
    </row>
    <row r="1303" spans="1:20">
      <c r="A1303" t="s">
        <v>113</v>
      </c>
      <c r="C1303" t="s">
        <v>148</v>
      </c>
      <c r="D1303" t="s">
        <v>121</v>
      </c>
      <c r="F1303" s="12" t="s">
        <v>1590</v>
      </c>
      <c r="G1303" s="12" t="s">
        <v>21</v>
      </c>
      <c r="H1303" t="s">
        <v>150</v>
      </c>
      <c r="I1303" t="s">
        <v>156</v>
      </c>
      <c r="J1303" t="s">
        <v>157</v>
      </c>
      <c r="K1303" s="13" t="s">
        <v>1790</v>
      </c>
      <c r="L1303" t="s">
        <v>117</v>
      </c>
      <c r="M1303">
        <v>2</v>
      </c>
      <c r="N1303" t="s">
        <v>118</v>
      </c>
      <c r="O1303" t="s">
        <v>119</v>
      </c>
      <c r="Q1303" t="s">
        <v>1592</v>
      </c>
      <c r="R1303" s="14">
        <v>11.02</v>
      </c>
      <c r="S1303" s="14">
        <v>8.75</v>
      </c>
      <c r="T1303" s="14">
        <v>0.44</v>
      </c>
    </row>
    <row r="1304" spans="1:20">
      <c r="A1304" t="s">
        <v>113</v>
      </c>
      <c r="C1304" t="s">
        <v>148</v>
      </c>
      <c r="D1304" t="s">
        <v>121</v>
      </c>
      <c r="F1304" s="12" t="s">
        <v>1590</v>
      </c>
      <c r="G1304" s="12" t="s">
        <v>21</v>
      </c>
      <c r="H1304" t="s">
        <v>150</v>
      </c>
      <c r="I1304" t="s">
        <v>156</v>
      </c>
      <c r="J1304" t="s">
        <v>157</v>
      </c>
      <c r="K1304" s="13" t="s">
        <v>1790</v>
      </c>
      <c r="L1304" t="s">
        <v>117</v>
      </c>
      <c r="M1304">
        <v>2</v>
      </c>
      <c r="N1304" t="s">
        <v>118</v>
      </c>
      <c r="O1304" t="s">
        <v>119</v>
      </c>
      <c r="Q1304" t="s">
        <v>1592</v>
      </c>
      <c r="R1304" s="14">
        <v>10.33</v>
      </c>
      <c r="S1304" s="14">
        <v>10.02</v>
      </c>
      <c r="T1304" s="14">
        <v>0.43</v>
      </c>
    </row>
    <row r="1305" spans="1:20">
      <c r="A1305" t="s">
        <v>113</v>
      </c>
      <c r="C1305" t="s">
        <v>148</v>
      </c>
      <c r="D1305" t="s">
        <v>121</v>
      </c>
      <c r="F1305" s="12" t="s">
        <v>400</v>
      </c>
      <c r="G1305" s="12" t="s">
        <v>21</v>
      </c>
      <c r="H1305" t="s">
        <v>150</v>
      </c>
      <c r="I1305" t="s">
        <v>156</v>
      </c>
      <c r="J1305" t="s">
        <v>157</v>
      </c>
      <c r="K1305" s="13" t="s">
        <v>1863</v>
      </c>
      <c r="L1305" t="s">
        <v>117</v>
      </c>
      <c r="M1305">
        <v>2</v>
      </c>
      <c r="N1305" t="s">
        <v>118</v>
      </c>
      <c r="O1305" t="s">
        <v>119</v>
      </c>
      <c r="Q1305" t="s">
        <v>402</v>
      </c>
      <c r="R1305" s="14">
        <v>12.01</v>
      </c>
      <c r="S1305" s="14">
        <v>4.84</v>
      </c>
      <c r="T1305" s="14">
        <v>2.25</v>
      </c>
    </row>
    <row r="1306" spans="1:20">
      <c r="A1306" t="s">
        <v>113</v>
      </c>
      <c r="C1306" t="s">
        <v>148</v>
      </c>
      <c r="D1306" t="s">
        <v>121</v>
      </c>
      <c r="F1306" s="12" t="s">
        <v>400</v>
      </c>
      <c r="G1306" s="12" t="s">
        <v>21</v>
      </c>
      <c r="H1306" t="s">
        <v>150</v>
      </c>
      <c r="I1306" t="s">
        <v>156</v>
      </c>
      <c r="J1306" t="s">
        <v>157</v>
      </c>
      <c r="K1306" s="13" t="s">
        <v>1863</v>
      </c>
      <c r="L1306" t="s">
        <v>117</v>
      </c>
      <c r="M1306">
        <v>2</v>
      </c>
      <c r="N1306" t="s">
        <v>118</v>
      </c>
      <c r="O1306" t="s">
        <v>119</v>
      </c>
      <c r="Q1306" t="s">
        <v>402</v>
      </c>
      <c r="R1306" s="14">
        <v>12.41</v>
      </c>
      <c r="S1306" s="14">
        <v>4.5199999999999996</v>
      </c>
      <c r="T1306" s="14">
        <v>2.23</v>
      </c>
    </row>
    <row r="1307" spans="1:20">
      <c r="A1307" t="s">
        <v>113</v>
      </c>
      <c r="C1307" t="s">
        <v>148</v>
      </c>
      <c r="D1307" t="s">
        <v>121</v>
      </c>
      <c r="F1307" s="12" t="s">
        <v>1590</v>
      </c>
      <c r="G1307" s="12" t="s">
        <v>21</v>
      </c>
      <c r="H1307" t="s">
        <v>150</v>
      </c>
      <c r="I1307" t="s">
        <v>156</v>
      </c>
      <c r="J1307" t="s">
        <v>157</v>
      </c>
      <c r="K1307" s="13" t="s">
        <v>1863</v>
      </c>
      <c r="L1307" t="s">
        <v>117</v>
      </c>
      <c r="M1307">
        <v>2</v>
      </c>
      <c r="N1307" t="s">
        <v>118</v>
      </c>
      <c r="O1307" t="s">
        <v>119</v>
      </c>
      <c r="Q1307" t="s">
        <v>1592</v>
      </c>
      <c r="R1307" s="14">
        <v>11.45</v>
      </c>
      <c r="S1307" s="14">
        <v>6.06</v>
      </c>
      <c r="T1307" s="14">
        <v>3.2</v>
      </c>
    </row>
    <row r="1308" spans="1:20">
      <c r="A1308" t="s">
        <v>113</v>
      </c>
      <c r="C1308" t="s">
        <v>148</v>
      </c>
      <c r="D1308" t="s">
        <v>121</v>
      </c>
      <c r="F1308" s="12" t="s">
        <v>1590</v>
      </c>
      <c r="G1308" s="12" t="s">
        <v>21</v>
      </c>
      <c r="H1308" t="s">
        <v>150</v>
      </c>
      <c r="I1308" t="s">
        <v>156</v>
      </c>
      <c r="J1308" t="s">
        <v>157</v>
      </c>
      <c r="K1308" s="13" t="s">
        <v>1863</v>
      </c>
      <c r="L1308" t="s">
        <v>117</v>
      </c>
      <c r="M1308">
        <v>2</v>
      </c>
      <c r="N1308" t="s">
        <v>118</v>
      </c>
      <c r="O1308" t="s">
        <v>119</v>
      </c>
      <c r="Q1308" t="s">
        <v>1592</v>
      </c>
      <c r="R1308" s="14">
        <v>13.44</v>
      </c>
      <c r="S1308" s="14">
        <v>6.32</v>
      </c>
      <c r="T1308" s="14">
        <v>4.1900000000000004</v>
      </c>
    </row>
    <row r="1309" spans="1:20">
      <c r="A1309" t="s">
        <v>113</v>
      </c>
      <c r="C1309" t="s">
        <v>148</v>
      </c>
      <c r="D1309" t="s">
        <v>121</v>
      </c>
      <c r="F1309" s="12" t="s">
        <v>1590</v>
      </c>
      <c r="G1309" s="12" t="s">
        <v>21</v>
      </c>
      <c r="H1309" t="s">
        <v>150</v>
      </c>
      <c r="I1309" t="s">
        <v>156</v>
      </c>
      <c r="J1309" t="s">
        <v>157</v>
      </c>
      <c r="K1309" s="13" t="s">
        <v>1863</v>
      </c>
      <c r="L1309" t="s">
        <v>117</v>
      </c>
      <c r="M1309">
        <v>2</v>
      </c>
      <c r="N1309" t="s">
        <v>118</v>
      </c>
      <c r="O1309" t="s">
        <v>119</v>
      </c>
      <c r="Q1309" t="s">
        <v>1592</v>
      </c>
      <c r="R1309" s="14">
        <v>15.72</v>
      </c>
      <c r="S1309" s="14">
        <v>6.21</v>
      </c>
      <c r="T1309" s="14">
        <v>1.61</v>
      </c>
    </row>
    <row r="1310" spans="1:20">
      <c r="A1310" t="s">
        <v>113</v>
      </c>
      <c r="C1310" t="s">
        <v>148</v>
      </c>
      <c r="D1310" t="s">
        <v>121</v>
      </c>
      <c r="F1310" s="12" t="s">
        <v>1590</v>
      </c>
      <c r="G1310" s="12" t="s">
        <v>21</v>
      </c>
      <c r="H1310" t="s">
        <v>150</v>
      </c>
      <c r="I1310" t="s">
        <v>156</v>
      </c>
      <c r="J1310" t="s">
        <v>157</v>
      </c>
      <c r="K1310" s="13" t="s">
        <v>1863</v>
      </c>
      <c r="L1310" t="s">
        <v>117</v>
      </c>
      <c r="M1310">
        <v>2</v>
      </c>
      <c r="N1310" t="s">
        <v>118</v>
      </c>
      <c r="O1310" t="s">
        <v>119</v>
      </c>
      <c r="Q1310" t="s">
        <v>1592</v>
      </c>
      <c r="R1310" s="14">
        <v>11.21</v>
      </c>
      <c r="S1310" s="14">
        <v>6.21</v>
      </c>
      <c r="T1310" s="14">
        <v>3.02</v>
      </c>
    </row>
    <row r="1311" spans="1:20">
      <c r="A1311" t="s">
        <v>113</v>
      </c>
      <c r="C1311" t="s">
        <v>148</v>
      </c>
      <c r="D1311" t="s">
        <v>121</v>
      </c>
      <c r="F1311" s="12" t="s">
        <v>1590</v>
      </c>
      <c r="G1311" s="12" t="s">
        <v>21</v>
      </c>
      <c r="H1311" t="s">
        <v>150</v>
      </c>
      <c r="I1311" t="s">
        <v>156</v>
      </c>
      <c r="J1311" t="s">
        <v>157</v>
      </c>
      <c r="K1311" s="13" t="s">
        <v>1863</v>
      </c>
      <c r="L1311" t="s">
        <v>117</v>
      </c>
      <c r="M1311">
        <v>2</v>
      </c>
      <c r="N1311" t="s">
        <v>118</v>
      </c>
      <c r="O1311" t="s">
        <v>119</v>
      </c>
      <c r="Q1311" t="s">
        <v>1592</v>
      </c>
      <c r="R1311" s="14">
        <v>13.95</v>
      </c>
      <c r="S1311" s="14">
        <v>6.79</v>
      </c>
      <c r="T1311" s="14">
        <v>4.6399999999999997</v>
      </c>
    </row>
    <row r="1312" spans="1:20">
      <c r="A1312" t="s">
        <v>113</v>
      </c>
      <c r="C1312" t="s">
        <v>148</v>
      </c>
      <c r="D1312" t="s">
        <v>121</v>
      </c>
      <c r="F1312" s="12" t="s">
        <v>1590</v>
      </c>
      <c r="G1312" s="12" t="s">
        <v>21</v>
      </c>
      <c r="H1312" t="s">
        <v>150</v>
      </c>
      <c r="I1312" t="s">
        <v>156</v>
      </c>
      <c r="J1312" t="s">
        <v>157</v>
      </c>
      <c r="K1312" s="13" t="s">
        <v>1863</v>
      </c>
      <c r="L1312" t="s">
        <v>117</v>
      </c>
      <c r="M1312">
        <v>2</v>
      </c>
      <c r="N1312" t="s">
        <v>118</v>
      </c>
      <c r="O1312" t="s">
        <v>119</v>
      </c>
      <c r="Q1312" t="s">
        <v>1592</v>
      </c>
      <c r="R1312" s="14">
        <v>15.58</v>
      </c>
      <c r="S1312" s="14">
        <v>7.53</v>
      </c>
      <c r="T1312" s="14">
        <v>2.13</v>
      </c>
    </row>
    <row r="1313" spans="1:20">
      <c r="A1313" t="s">
        <v>113</v>
      </c>
      <c r="C1313" t="s">
        <v>148</v>
      </c>
      <c r="D1313" t="s">
        <v>121</v>
      </c>
      <c r="F1313" s="12" t="s">
        <v>1595</v>
      </c>
      <c r="G1313" s="12" t="s">
        <v>21</v>
      </c>
      <c r="H1313" t="s">
        <v>150</v>
      </c>
      <c r="I1313" t="s">
        <v>156</v>
      </c>
      <c r="J1313" t="s">
        <v>404</v>
      </c>
      <c r="K1313" s="13" t="s">
        <v>1969</v>
      </c>
      <c r="L1313" t="s">
        <v>117</v>
      </c>
      <c r="M1313">
        <v>2</v>
      </c>
      <c r="N1313" t="s">
        <v>118</v>
      </c>
      <c r="O1313" t="s">
        <v>119</v>
      </c>
      <c r="Q1313" t="s">
        <v>1597</v>
      </c>
      <c r="R1313" s="14">
        <v>9.5</v>
      </c>
      <c r="S1313" s="14">
        <v>5.4</v>
      </c>
      <c r="T1313" s="14">
        <v>0.7</v>
      </c>
    </row>
    <row r="1314" spans="1:20">
      <c r="A1314" t="s">
        <v>113</v>
      </c>
      <c r="C1314" t="s">
        <v>148</v>
      </c>
      <c r="D1314" t="s">
        <v>121</v>
      </c>
      <c r="F1314" s="12" t="s">
        <v>1595</v>
      </c>
      <c r="G1314" s="12" t="s">
        <v>21</v>
      </c>
      <c r="H1314" t="s">
        <v>150</v>
      </c>
      <c r="I1314" t="s">
        <v>156</v>
      </c>
      <c r="J1314" t="s">
        <v>404</v>
      </c>
      <c r="K1314" s="13" t="s">
        <v>1969</v>
      </c>
      <c r="L1314" t="s">
        <v>117</v>
      </c>
      <c r="M1314">
        <v>2</v>
      </c>
      <c r="N1314" t="s">
        <v>118</v>
      </c>
      <c r="O1314" t="s">
        <v>119</v>
      </c>
      <c r="Q1314" t="s">
        <v>1597</v>
      </c>
      <c r="R1314" s="14">
        <v>22.2</v>
      </c>
      <c r="S1314" s="14">
        <v>10.4</v>
      </c>
      <c r="T1314" s="14">
        <v>1.1000000000000001</v>
      </c>
    </row>
    <row r="1315" spans="1:20">
      <c r="A1315" t="s">
        <v>113</v>
      </c>
      <c r="C1315" t="s">
        <v>148</v>
      </c>
      <c r="D1315" t="s">
        <v>121</v>
      </c>
      <c r="F1315" s="12" t="s">
        <v>1595</v>
      </c>
      <c r="G1315" s="12" t="s">
        <v>21</v>
      </c>
      <c r="H1315" t="s">
        <v>150</v>
      </c>
      <c r="I1315" t="s">
        <v>156</v>
      </c>
      <c r="J1315" t="s">
        <v>404</v>
      </c>
      <c r="K1315" s="13" t="s">
        <v>1969</v>
      </c>
      <c r="L1315" t="s">
        <v>117</v>
      </c>
      <c r="M1315">
        <v>2</v>
      </c>
      <c r="N1315" t="s">
        <v>118</v>
      </c>
      <c r="O1315" t="s">
        <v>119</v>
      </c>
      <c r="Q1315" t="s">
        <v>1597</v>
      </c>
      <c r="R1315" s="14">
        <v>16.7</v>
      </c>
      <c r="S1315" s="14">
        <v>6.3</v>
      </c>
      <c r="T1315" s="14">
        <v>0.7</v>
      </c>
    </row>
    <row r="1316" spans="1:20">
      <c r="A1316" t="s">
        <v>113</v>
      </c>
      <c r="C1316" t="s">
        <v>148</v>
      </c>
      <c r="D1316" t="s">
        <v>121</v>
      </c>
      <c r="F1316" s="12" t="s">
        <v>1595</v>
      </c>
      <c r="G1316" s="12" t="s">
        <v>21</v>
      </c>
      <c r="H1316" t="s">
        <v>150</v>
      </c>
      <c r="I1316" t="s">
        <v>156</v>
      </c>
      <c r="J1316" t="s">
        <v>404</v>
      </c>
      <c r="K1316" s="13" t="s">
        <v>1969</v>
      </c>
      <c r="L1316" t="s">
        <v>117</v>
      </c>
      <c r="M1316">
        <v>2</v>
      </c>
      <c r="N1316" t="s">
        <v>118</v>
      </c>
      <c r="O1316" t="s">
        <v>119</v>
      </c>
      <c r="Q1316" t="s">
        <v>1597</v>
      </c>
      <c r="R1316" s="14">
        <v>22.4</v>
      </c>
      <c r="S1316" s="14">
        <v>8.4</v>
      </c>
      <c r="T1316" s="14">
        <v>0.7</v>
      </c>
    </row>
    <row r="1317" spans="1:20">
      <c r="A1317" t="s">
        <v>113</v>
      </c>
      <c r="C1317" t="s">
        <v>148</v>
      </c>
      <c r="D1317" t="s">
        <v>121</v>
      </c>
      <c r="F1317" s="12" t="s">
        <v>1970</v>
      </c>
      <c r="G1317" s="12" t="s">
        <v>21</v>
      </c>
      <c r="H1317" t="s">
        <v>150</v>
      </c>
      <c r="I1317" t="s">
        <v>151</v>
      </c>
      <c r="J1317" t="s">
        <v>1971</v>
      </c>
      <c r="K1317" s="13" t="s">
        <v>1972</v>
      </c>
      <c r="L1317" t="s">
        <v>117</v>
      </c>
      <c r="M1317">
        <v>2</v>
      </c>
      <c r="N1317" t="s">
        <v>118</v>
      </c>
      <c r="O1317" t="s">
        <v>119</v>
      </c>
      <c r="Q1317" t="s">
        <v>1973</v>
      </c>
      <c r="R1317" s="14">
        <v>6.76</v>
      </c>
      <c r="S1317" s="14">
        <v>3.62</v>
      </c>
      <c r="T1317" s="14">
        <v>0.72</v>
      </c>
    </row>
    <row r="1318" spans="1:20">
      <c r="A1318" t="s">
        <v>113</v>
      </c>
      <c r="C1318" t="s">
        <v>148</v>
      </c>
      <c r="D1318" t="s">
        <v>121</v>
      </c>
      <c r="F1318" s="12" t="s">
        <v>1970</v>
      </c>
      <c r="G1318" s="12" t="s">
        <v>21</v>
      </c>
      <c r="H1318" t="s">
        <v>150</v>
      </c>
      <c r="I1318" t="s">
        <v>151</v>
      </c>
      <c r="J1318" t="s">
        <v>1971</v>
      </c>
      <c r="K1318" s="13" t="s">
        <v>1972</v>
      </c>
      <c r="L1318" t="s">
        <v>117</v>
      </c>
      <c r="M1318">
        <v>2</v>
      </c>
      <c r="N1318" t="s">
        <v>118</v>
      </c>
      <c r="O1318" t="s">
        <v>119</v>
      </c>
      <c r="Q1318" t="s">
        <v>1973</v>
      </c>
      <c r="R1318" s="14">
        <v>1.01</v>
      </c>
      <c r="S1318" s="14">
        <v>1.39</v>
      </c>
      <c r="T1318" s="14">
        <v>0.54</v>
      </c>
    </row>
    <row r="1319" spans="1:20">
      <c r="A1319" t="s">
        <v>113</v>
      </c>
      <c r="C1319" t="s">
        <v>148</v>
      </c>
      <c r="D1319" t="s">
        <v>121</v>
      </c>
      <c r="F1319" s="12" t="s">
        <v>1970</v>
      </c>
      <c r="G1319" s="12" t="s">
        <v>21</v>
      </c>
      <c r="H1319" t="s">
        <v>150</v>
      </c>
      <c r="I1319" t="s">
        <v>151</v>
      </c>
      <c r="J1319" t="s">
        <v>1971</v>
      </c>
      <c r="K1319" s="13" t="s">
        <v>1972</v>
      </c>
      <c r="L1319" t="s">
        <v>117</v>
      </c>
      <c r="M1319">
        <v>2</v>
      </c>
      <c r="N1319" t="s">
        <v>118</v>
      </c>
      <c r="O1319" t="s">
        <v>119</v>
      </c>
      <c r="Q1319" t="s">
        <v>1973</v>
      </c>
      <c r="R1319" s="14">
        <v>6.35</v>
      </c>
      <c r="S1319" s="14">
        <v>3.48</v>
      </c>
      <c r="T1319" s="14">
        <v>0.72</v>
      </c>
    </row>
    <row r="1320" spans="1:20">
      <c r="A1320" t="s">
        <v>113</v>
      </c>
      <c r="C1320" t="s">
        <v>148</v>
      </c>
      <c r="D1320" t="s">
        <v>121</v>
      </c>
      <c r="F1320" s="12" t="s">
        <v>1970</v>
      </c>
      <c r="G1320" s="12" t="s">
        <v>21</v>
      </c>
      <c r="H1320" t="s">
        <v>150</v>
      </c>
      <c r="I1320" t="s">
        <v>151</v>
      </c>
      <c r="J1320" t="s">
        <v>1971</v>
      </c>
      <c r="K1320" s="13" t="s">
        <v>1972</v>
      </c>
      <c r="L1320" t="s">
        <v>117</v>
      </c>
      <c r="M1320">
        <v>2</v>
      </c>
      <c r="N1320" t="s">
        <v>118</v>
      </c>
      <c r="O1320" t="s">
        <v>119</v>
      </c>
      <c r="Q1320" t="s">
        <v>1973</v>
      </c>
      <c r="R1320" s="14">
        <v>1.4</v>
      </c>
      <c r="S1320" s="14">
        <v>1.58</v>
      </c>
      <c r="T1320" s="14">
        <v>0.56000000000000005</v>
      </c>
    </row>
    <row r="1321" spans="1:20">
      <c r="A1321" t="s">
        <v>113</v>
      </c>
      <c r="C1321" t="s">
        <v>148</v>
      </c>
      <c r="D1321" t="s">
        <v>121</v>
      </c>
      <c r="F1321" s="12" t="s">
        <v>1970</v>
      </c>
      <c r="G1321" s="12" t="s">
        <v>21</v>
      </c>
      <c r="H1321" t="s">
        <v>150</v>
      </c>
      <c r="I1321" t="s">
        <v>151</v>
      </c>
      <c r="J1321" t="s">
        <v>1971</v>
      </c>
      <c r="K1321" s="13" t="s">
        <v>1972</v>
      </c>
      <c r="L1321" t="s">
        <v>117</v>
      </c>
      <c r="M1321">
        <v>2</v>
      </c>
      <c r="N1321" t="s">
        <v>118</v>
      </c>
      <c r="O1321" t="s">
        <v>119</v>
      </c>
      <c r="Q1321" t="s">
        <v>1973</v>
      </c>
      <c r="R1321" s="14">
        <v>5.77</v>
      </c>
      <c r="S1321" s="14">
        <v>3.54</v>
      </c>
      <c r="T1321" s="14">
        <v>0.75</v>
      </c>
    </row>
    <row r="1322" spans="1:20">
      <c r="A1322" t="s">
        <v>113</v>
      </c>
      <c r="C1322" t="s">
        <v>148</v>
      </c>
      <c r="D1322" t="s">
        <v>121</v>
      </c>
      <c r="F1322" s="12" t="s">
        <v>1970</v>
      </c>
      <c r="G1322" s="12" t="s">
        <v>21</v>
      </c>
      <c r="H1322" t="s">
        <v>150</v>
      </c>
      <c r="I1322" t="s">
        <v>151</v>
      </c>
      <c r="J1322" t="s">
        <v>1971</v>
      </c>
      <c r="K1322" s="13" t="s">
        <v>1972</v>
      </c>
      <c r="L1322" t="s">
        <v>117</v>
      </c>
      <c r="M1322">
        <v>2</v>
      </c>
      <c r="N1322" t="s">
        <v>118</v>
      </c>
      <c r="O1322" t="s">
        <v>119</v>
      </c>
      <c r="Q1322" t="s">
        <v>1973</v>
      </c>
      <c r="R1322" s="14">
        <v>1.8</v>
      </c>
      <c r="S1322" s="14">
        <v>2.13</v>
      </c>
      <c r="T1322" s="14">
        <v>0.66</v>
      </c>
    </row>
    <row r="1323" spans="1:20">
      <c r="A1323" t="s">
        <v>113</v>
      </c>
      <c r="C1323" t="s">
        <v>148</v>
      </c>
      <c r="D1323" t="s">
        <v>121</v>
      </c>
      <c r="F1323" s="12" t="s">
        <v>1970</v>
      </c>
      <c r="G1323" s="12" t="s">
        <v>21</v>
      </c>
      <c r="H1323" t="s">
        <v>150</v>
      </c>
      <c r="I1323" t="s">
        <v>151</v>
      </c>
      <c r="J1323" t="s">
        <v>1971</v>
      </c>
      <c r="K1323" s="13" t="s">
        <v>1972</v>
      </c>
      <c r="L1323" t="s">
        <v>117</v>
      </c>
      <c r="M1323">
        <v>2</v>
      </c>
      <c r="N1323" t="s">
        <v>118</v>
      </c>
      <c r="O1323" t="s">
        <v>119</v>
      </c>
      <c r="Q1323" t="s">
        <v>1973</v>
      </c>
      <c r="R1323" s="14">
        <v>4.03</v>
      </c>
      <c r="S1323" s="14">
        <v>3.18</v>
      </c>
      <c r="T1323" s="14">
        <v>0.71</v>
      </c>
    </row>
    <row r="1324" spans="1:20">
      <c r="A1324" t="s">
        <v>113</v>
      </c>
      <c r="C1324" t="s">
        <v>148</v>
      </c>
      <c r="D1324" t="s">
        <v>121</v>
      </c>
      <c r="F1324" s="12" t="s">
        <v>1970</v>
      </c>
      <c r="G1324" s="12" t="s">
        <v>21</v>
      </c>
      <c r="H1324" t="s">
        <v>150</v>
      </c>
      <c r="I1324" t="s">
        <v>151</v>
      </c>
      <c r="J1324" t="s">
        <v>1971</v>
      </c>
      <c r="K1324" s="13" t="s">
        <v>1972</v>
      </c>
      <c r="L1324" t="s">
        <v>117</v>
      </c>
      <c r="M1324">
        <v>2</v>
      </c>
      <c r="N1324" t="s">
        <v>118</v>
      </c>
      <c r="O1324" t="s">
        <v>119</v>
      </c>
      <c r="Q1324" t="s">
        <v>1973</v>
      </c>
      <c r="R1324" s="14">
        <v>2.39</v>
      </c>
      <c r="S1324" s="14">
        <v>2.4300000000000002</v>
      </c>
      <c r="T1324" s="14">
        <v>0.65</v>
      </c>
    </row>
    <row r="1325" spans="1:20">
      <c r="A1325" t="s">
        <v>113</v>
      </c>
      <c r="C1325" t="s">
        <v>148</v>
      </c>
      <c r="D1325" t="s">
        <v>121</v>
      </c>
      <c r="F1325" s="12" t="s">
        <v>2015</v>
      </c>
      <c r="G1325" s="12" t="s">
        <v>21</v>
      </c>
      <c r="H1325" t="s">
        <v>150</v>
      </c>
      <c r="I1325" t="s">
        <v>156</v>
      </c>
      <c r="J1325" t="s">
        <v>404</v>
      </c>
      <c r="K1325" s="13" t="s">
        <v>2016</v>
      </c>
      <c r="L1325" t="s">
        <v>117</v>
      </c>
      <c r="M1325">
        <v>2</v>
      </c>
      <c r="N1325" t="s">
        <v>118</v>
      </c>
      <c r="O1325" t="s">
        <v>119</v>
      </c>
      <c r="Q1325" t="s">
        <v>2017</v>
      </c>
      <c r="R1325" s="14">
        <v>7.7</v>
      </c>
      <c r="S1325" s="14">
        <v>3.27</v>
      </c>
      <c r="T1325" s="14">
        <v>0.85</v>
      </c>
    </row>
    <row r="1326" spans="1:20">
      <c r="A1326" t="s">
        <v>113</v>
      </c>
      <c r="C1326" t="s">
        <v>148</v>
      </c>
      <c r="D1326" t="s">
        <v>121</v>
      </c>
      <c r="F1326" s="12" t="s">
        <v>2015</v>
      </c>
      <c r="G1326" s="12" t="s">
        <v>21</v>
      </c>
      <c r="H1326" t="s">
        <v>150</v>
      </c>
      <c r="I1326" t="s">
        <v>156</v>
      </c>
      <c r="J1326" t="s">
        <v>404</v>
      </c>
      <c r="K1326" s="13" t="s">
        <v>2016</v>
      </c>
      <c r="L1326" t="s">
        <v>117</v>
      </c>
      <c r="M1326">
        <v>2</v>
      </c>
      <c r="N1326" t="s">
        <v>118</v>
      </c>
      <c r="O1326" t="s">
        <v>119</v>
      </c>
      <c r="Q1326" t="s">
        <v>2017</v>
      </c>
      <c r="R1326" s="14">
        <v>7.68</v>
      </c>
      <c r="S1326" s="14">
        <v>2.69</v>
      </c>
      <c r="T1326" s="14">
        <v>0.82</v>
      </c>
    </row>
    <row r="1327" spans="1:20">
      <c r="A1327" t="s">
        <v>113</v>
      </c>
      <c r="C1327" t="s">
        <v>148</v>
      </c>
      <c r="D1327" t="s">
        <v>121</v>
      </c>
      <c r="F1327" s="12" t="s">
        <v>2015</v>
      </c>
      <c r="G1327" s="12" t="s">
        <v>21</v>
      </c>
      <c r="H1327" t="s">
        <v>150</v>
      </c>
      <c r="I1327" t="s">
        <v>156</v>
      </c>
      <c r="J1327" t="s">
        <v>404</v>
      </c>
      <c r="K1327" s="13" t="s">
        <v>2016</v>
      </c>
      <c r="L1327" t="s">
        <v>117</v>
      </c>
      <c r="M1327">
        <v>2</v>
      </c>
      <c r="N1327" t="s">
        <v>118</v>
      </c>
      <c r="O1327" t="s">
        <v>119</v>
      </c>
      <c r="Q1327" t="s">
        <v>2017</v>
      </c>
      <c r="R1327" s="14">
        <v>7.79</v>
      </c>
      <c r="S1327" s="14">
        <v>2.94</v>
      </c>
      <c r="T1327" s="14">
        <v>0.8</v>
      </c>
    </row>
    <row r="1328" spans="1:20">
      <c r="A1328" t="s">
        <v>113</v>
      </c>
      <c r="C1328" t="s">
        <v>148</v>
      </c>
      <c r="D1328" t="s">
        <v>121</v>
      </c>
      <c r="F1328" s="12" t="s">
        <v>2015</v>
      </c>
      <c r="G1328" s="12" t="s">
        <v>21</v>
      </c>
      <c r="H1328" t="s">
        <v>150</v>
      </c>
      <c r="I1328" t="s">
        <v>156</v>
      </c>
      <c r="J1328" t="s">
        <v>404</v>
      </c>
      <c r="K1328" s="13" t="s">
        <v>2016</v>
      </c>
      <c r="L1328" t="s">
        <v>117</v>
      </c>
      <c r="M1328">
        <v>2</v>
      </c>
      <c r="N1328" t="s">
        <v>118</v>
      </c>
      <c r="O1328" t="s">
        <v>119</v>
      </c>
      <c r="Q1328" t="s">
        <v>2017</v>
      </c>
      <c r="R1328" s="14">
        <v>6.84</v>
      </c>
      <c r="S1328" s="14">
        <v>2.58</v>
      </c>
      <c r="T1328" s="14">
        <v>0.86</v>
      </c>
    </row>
    <row r="1329" spans="1:20">
      <c r="A1329" t="s">
        <v>113</v>
      </c>
      <c r="C1329" t="s">
        <v>148</v>
      </c>
      <c r="D1329" t="s">
        <v>121</v>
      </c>
      <c r="F1329" s="12" t="s">
        <v>2015</v>
      </c>
      <c r="G1329" s="12" t="s">
        <v>21</v>
      </c>
      <c r="H1329" t="s">
        <v>150</v>
      </c>
      <c r="I1329" t="s">
        <v>156</v>
      </c>
      <c r="J1329" t="s">
        <v>404</v>
      </c>
      <c r="K1329" s="13" t="s">
        <v>2016</v>
      </c>
      <c r="L1329" t="s">
        <v>117</v>
      </c>
      <c r="M1329">
        <v>2</v>
      </c>
      <c r="N1329" t="s">
        <v>118</v>
      </c>
      <c r="O1329" t="s">
        <v>119</v>
      </c>
      <c r="Q1329" t="s">
        <v>2017</v>
      </c>
      <c r="R1329" s="14">
        <v>8.77</v>
      </c>
      <c r="S1329" s="14">
        <v>2.82</v>
      </c>
      <c r="T1329" s="14">
        <v>0.85</v>
      </c>
    </row>
    <row r="1330" spans="1:20">
      <c r="A1330" t="s">
        <v>113</v>
      </c>
      <c r="C1330" t="s">
        <v>148</v>
      </c>
      <c r="D1330" t="s">
        <v>121</v>
      </c>
      <c r="F1330" s="12" t="s">
        <v>2015</v>
      </c>
      <c r="G1330" s="12" t="s">
        <v>21</v>
      </c>
      <c r="H1330" t="s">
        <v>150</v>
      </c>
      <c r="I1330" t="s">
        <v>156</v>
      </c>
      <c r="J1330" t="s">
        <v>404</v>
      </c>
      <c r="K1330" s="13" t="s">
        <v>2016</v>
      </c>
      <c r="L1330" t="s">
        <v>117</v>
      </c>
      <c r="M1330">
        <v>2</v>
      </c>
      <c r="N1330" t="s">
        <v>118</v>
      </c>
      <c r="O1330" t="s">
        <v>119</v>
      </c>
      <c r="Q1330" t="s">
        <v>2017</v>
      </c>
      <c r="R1330" s="14">
        <v>8.48</v>
      </c>
      <c r="S1330" s="14">
        <v>2.4900000000000002</v>
      </c>
      <c r="T1330" s="14">
        <v>0.84</v>
      </c>
    </row>
    <row r="1331" spans="1:20">
      <c r="A1331" t="s">
        <v>113</v>
      </c>
      <c r="C1331" t="s">
        <v>148</v>
      </c>
      <c r="D1331" t="s">
        <v>121</v>
      </c>
      <c r="F1331" s="12" t="s">
        <v>2072</v>
      </c>
      <c r="G1331" s="12" t="s">
        <v>21</v>
      </c>
      <c r="H1331" t="s">
        <v>150</v>
      </c>
      <c r="I1331" t="s">
        <v>151</v>
      </c>
      <c r="J1331" t="s">
        <v>1037</v>
      </c>
      <c r="K1331" s="13" t="s">
        <v>2073</v>
      </c>
      <c r="L1331" t="s">
        <v>117</v>
      </c>
      <c r="M1331">
        <v>2</v>
      </c>
      <c r="N1331" t="s">
        <v>118</v>
      </c>
      <c r="O1331" t="s">
        <v>119</v>
      </c>
      <c r="Q1331" t="s">
        <v>2074</v>
      </c>
      <c r="R1331" s="14">
        <v>4.08</v>
      </c>
      <c r="S1331" s="14">
        <v>3.88</v>
      </c>
      <c r="T1331" s="14">
        <v>0.14000000000000001</v>
      </c>
    </row>
    <row r="1332" spans="1:20">
      <c r="A1332" t="s">
        <v>113</v>
      </c>
      <c r="C1332" t="s">
        <v>148</v>
      </c>
      <c r="D1332" t="s">
        <v>121</v>
      </c>
      <c r="F1332" s="12" t="s">
        <v>427</v>
      </c>
      <c r="G1332" s="12" t="s">
        <v>21</v>
      </c>
      <c r="H1332" t="s">
        <v>150</v>
      </c>
      <c r="I1332" t="s">
        <v>151</v>
      </c>
      <c r="J1332" t="s">
        <v>152</v>
      </c>
      <c r="K1332" s="13" t="s">
        <v>2075</v>
      </c>
      <c r="L1332" t="s">
        <v>117</v>
      </c>
      <c r="M1332">
        <v>2</v>
      </c>
      <c r="N1332" t="s">
        <v>118</v>
      </c>
      <c r="O1332" t="s">
        <v>119</v>
      </c>
      <c r="Q1332" t="s">
        <v>429</v>
      </c>
      <c r="R1332" s="14">
        <v>9.35</v>
      </c>
      <c r="S1332" s="14">
        <v>2.4300000000000002</v>
      </c>
      <c r="T1332" s="14">
        <v>0</v>
      </c>
    </row>
    <row r="1333" spans="1:20">
      <c r="A1333" t="s">
        <v>113</v>
      </c>
      <c r="C1333" t="s">
        <v>148</v>
      </c>
      <c r="D1333" t="s">
        <v>121</v>
      </c>
      <c r="F1333" s="12" t="s">
        <v>427</v>
      </c>
      <c r="G1333" s="12" t="s">
        <v>21</v>
      </c>
      <c r="H1333" t="s">
        <v>150</v>
      </c>
      <c r="I1333" t="s">
        <v>151</v>
      </c>
      <c r="J1333" t="s">
        <v>152</v>
      </c>
      <c r="K1333" s="13" t="s">
        <v>2075</v>
      </c>
      <c r="L1333" t="s">
        <v>117</v>
      </c>
      <c r="M1333">
        <v>2</v>
      </c>
      <c r="N1333" t="s">
        <v>118</v>
      </c>
      <c r="O1333" t="s">
        <v>119</v>
      </c>
      <c r="Q1333" t="s">
        <v>429</v>
      </c>
      <c r="R1333" s="14">
        <v>6.73</v>
      </c>
      <c r="S1333" s="14">
        <v>1.86</v>
      </c>
      <c r="T1333" s="14">
        <v>0</v>
      </c>
    </row>
    <row r="1334" spans="1:20">
      <c r="A1334" t="s">
        <v>113</v>
      </c>
      <c r="C1334" t="s">
        <v>148</v>
      </c>
      <c r="D1334" t="s">
        <v>121</v>
      </c>
      <c r="F1334" s="12" t="s">
        <v>427</v>
      </c>
      <c r="G1334" s="12" t="s">
        <v>21</v>
      </c>
      <c r="H1334" t="s">
        <v>150</v>
      </c>
      <c r="I1334" t="s">
        <v>151</v>
      </c>
      <c r="J1334" t="s">
        <v>152</v>
      </c>
      <c r="K1334" s="13" t="s">
        <v>2075</v>
      </c>
      <c r="L1334" t="s">
        <v>117</v>
      </c>
      <c r="M1334">
        <v>2</v>
      </c>
      <c r="N1334" t="s">
        <v>118</v>
      </c>
      <c r="O1334" t="s">
        <v>119</v>
      </c>
      <c r="Q1334" t="s">
        <v>429</v>
      </c>
      <c r="R1334" s="14">
        <v>9.68</v>
      </c>
      <c r="S1334" s="14">
        <v>2.98</v>
      </c>
      <c r="T1334" s="14">
        <v>0</v>
      </c>
    </row>
    <row r="1335" spans="1:20">
      <c r="A1335" t="s">
        <v>113</v>
      </c>
      <c r="C1335" t="s">
        <v>148</v>
      </c>
      <c r="D1335" t="s">
        <v>121</v>
      </c>
      <c r="F1335" s="12" t="s">
        <v>2184</v>
      </c>
      <c r="G1335" s="12" t="s">
        <v>21</v>
      </c>
      <c r="H1335" t="s">
        <v>150</v>
      </c>
      <c r="I1335" t="s">
        <v>156</v>
      </c>
      <c r="J1335" t="s">
        <v>157</v>
      </c>
      <c r="K1335" s="13" t="s">
        <v>2174</v>
      </c>
      <c r="L1335" t="s">
        <v>117</v>
      </c>
      <c r="M1335">
        <v>2</v>
      </c>
      <c r="N1335" t="s">
        <v>118</v>
      </c>
      <c r="O1335" t="s">
        <v>119</v>
      </c>
      <c r="Q1335" t="s">
        <v>2185</v>
      </c>
      <c r="R1335" s="14">
        <v>12</v>
      </c>
      <c r="S1335" s="14">
        <v>7</v>
      </c>
      <c r="T1335" s="14">
        <v>0.6</v>
      </c>
    </row>
    <row r="1336" spans="1:20">
      <c r="A1336" t="s">
        <v>113</v>
      </c>
      <c r="C1336" t="s">
        <v>148</v>
      </c>
      <c r="D1336" t="s">
        <v>121</v>
      </c>
      <c r="F1336" s="12" t="s">
        <v>1590</v>
      </c>
      <c r="G1336" s="12" t="s">
        <v>21</v>
      </c>
      <c r="H1336" t="s">
        <v>150</v>
      </c>
      <c r="I1336" t="s">
        <v>156</v>
      </c>
      <c r="J1336" t="s">
        <v>157</v>
      </c>
      <c r="K1336" s="13" t="s">
        <v>2174</v>
      </c>
      <c r="L1336" t="s">
        <v>117</v>
      </c>
      <c r="M1336">
        <v>2</v>
      </c>
      <c r="N1336" t="s">
        <v>118</v>
      </c>
      <c r="O1336" t="s">
        <v>119</v>
      </c>
      <c r="Q1336" t="s">
        <v>1592</v>
      </c>
      <c r="R1336" s="14">
        <v>9</v>
      </c>
      <c r="S1336" s="14">
        <v>9</v>
      </c>
      <c r="T1336" s="14">
        <v>0.7</v>
      </c>
    </row>
    <row r="1337" spans="1:20">
      <c r="A1337" t="s">
        <v>113</v>
      </c>
      <c r="C1337" t="s">
        <v>148</v>
      </c>
      <c r="D1337" t="s">
        <v>121</v>
      </c>
      <c r="F1337" s="12" t="s">
        <v>1590</v>
      </c>
      <c r="G1337" s="12" t="s">
        <v>21</v>
      </c>
      <c r="H1337" t="s">
        <v>150</v>
      </c>
      <c r="I1337" t="s">
        <v>156</v>
      </c>
      <c r="J1337" t="s">
        <v>157</v>
      </c>
      <c r="K1337" s="13" t="s">
        <v>2174</v>
      </c>
      <c r="L1337" t="s">
        <v>117</v>
      </c>
      <c r="M1337">
        <v>2</v>
      </c>
      <c r="N1337" t="s">
        <v>118</v>
      </c>
      <c r="O1337" t="s">
        <v>119</v>
      </c>
      <c r="Q1337" t="s">
        <v>1592</v>
      </c>
      <c r="R1337" s="14">
        <v>9.5</v>
      </c>
      <c r="S1337" s="14">
        <v>8.5</v>
      </c>
      <c r="T1337" s="14">
        <v>0.4</v>
      </c>
    </row>
    <row r="1338" spans="1:20">
      <c r="A1338" t="s">
        <v>113</v>
      </c>
      <c r="C1338" t="s">
        <v>148</v>
      </c>
      <c r="D1338" t="s">
        <v>121</v>
      </c>
      <c r="F1338" s="12" t="s">
        <v>2291</v>
      </c>
      <c r="G1338" s="12" t="s">
        <v>21</v>
      </c>
      <c r="H1338" t="s">
        <v>150</v>
      </c>
      <c r="I1338" t="s">
        <v>151</v>
      </c>
      <c r="J1338" t="s">
        <v>152</v>
      </c>
      <c r="K1338" s="13" t="s">
        <v>2292</v>
      </c>
      <c r="L1338" t="s">
        <v>117</v>
      </c>
      <c r="M1338">
        <v>2</v>
      </c>
      <c r="N1338" t="s">
        <v>118</v>
      </c>
      <c r="O1338" t="s">
        <v>119</v>
      </c>
      <c r="Q1338" t="s">
        <v>2293</v>
      </c>
      <c r="R1338" s="14">
        <v>7.68</v>
      </c>
      <c r="S1338" s="14">
        <v>5.82</v>
      </c>
      <c r="T1338" s="14">
        <v>1.4</v>
      </c>
    </row>
    <row r="1339" spans="1:20">
      <c r="A1339" t="s">
        <v>113</v>
      </c>
      <c r="C1339" t="s">
        <v>148</v>
      </c>
      <c r="D1339" t="s">
        <v>121</v>
      </c>
      <c r="F1339" s="12" t="s">
        <v>2291</v>
      </c>
      <c r="G1339" s="12" t="s">
        <v>21</v>
      </c>
      <c r="H1339" t="s">
        <v>150</v>
      </c>
      <c r="I1339" t="s">
        <v>151</v>
      </c>
      <c r="J1339" t="s">
        <v>152</v>
      </c>
      <c r="K1339" s="13" t="s">
        <v>2292</v>
      </c>
      <c r="L1339" t="s">
        <v>117</v>
      </c>
      <c r="M1339">
        <v>2</v>
      </c>
      <c r="N1339" t="s">
        <v>118</v>
      </c>
      <c r="O1339" t="s">
        <v>119</v>
      </c>
      <c r="Q1339" t="s">
        <v>2293</v>
      </c>
      <c r="R1339" s="14">
        <v>7.67</v>
      </c>
      <c r="S1339" s="14">
        <v>4.95</v>
      </c>
      <c r="T1339" s="14">
        <v>0.86</v>
      </c>
    </row>
    <row r="1340" spans="1:20">
      <c r="A1340" t="s">
        <v>113</v>
      </c>
      <c r="C1340" t="s">
        <v>148</v>
      </c>
      <c r="D1340" t="s">
        <v>121</v>
      </c>
      <c r="F1340" s="12" t="s">
        <v>2291</v>
      </c>
      <c r="G1340" s="12" t="s">
        <v>21</v>
      </c>
      <c r="H1340" t="s">
        <v>150</v>
      </c>
      <c r="I1340" t="s">
        <v>151</v>
      </c>
      <c r="J1340" t="s">
        <v>152</v>
      </c>
      <c r="K1340" s="13" t="s">
        <v>2292</v>
      </c>
      <c r="L1340" t="s">
        <v>117</v>
      </c>
      <c r="M1340">
        <v>2</v>
      </c>
      <c r="N1340" t="s">
        <v>118</v>
      </c>
      <c r="O1340" t="s">
        <v>119</v>
      </c>
      <c r="Q1340" t="s">
        <v>2293</v>
      </c>
      <c r="R1340" s="14">
        <v>5.46</v>
      </c>
      <c r="S1340" s="14">
        <v>3.23</v>
      </c>
      <c r="T1340" s="14">
        <v>1.67</v>
      </c>
    </row>
    <row r="1341" spans="1:20">
      <c r="A1341" t="s">
        <v>113</v>
      </c>
      <c r="C1341" t="s">
        <v>148</v>
      </c>
      <c r="D1341" t="s">
        <v>121</v>
      </c>
      <c r="F1341" s="12" t="s">
        <v>2291</v>
      </c>
      <c r="G1341" s="12" t="s">
        <v>21</v>
      </c>
      <c r="H1341" t="s">
        <v>150</v>
      </c>
      <c r="I1341" t="s">
        <v>151</v>
      </c>
      <c r="J1341" t="s">
        <v>152</v>
      </c>
      <c r="K1341" s="13" t="s">
        <v>2292</v>
      </c>
      <c r="L1341" t="s">
        <v>117</v>
      </c>
      <c r="M1341">
        <v>2</v>
      </c>
      <c r="N1341" t="s">
        <v>118</v>
      </c>
      <c r="O1341" t="s">
        <v>119</v>
      </c>
      <c r="Q1341" t="s">
        <v>2293</v>
      </c>
      <c r="R1341" s="14">
        <v>4</v>
      </c>
      <c r="S1341" s="14">
        <v>3.31</v>
      </c>
      <c r="T1341" s="14">
        <v>1.1000000000000001</v>
      </c>
    </row>
    <row r="1342" spans="1:20">
      <c r="A1342" t="s">
        <v>113</v>
      </c>
      <c r="C1342" t="s">
        <v>148</v>
      </c>
      <c r="D1342" t="s">
        <v>121</v>
      </c>
      <c r="F1342" s="12" t="s">
        <v>870</v>
      </c>
      <c r="G1342" s="12" t="s">
        <v>21</v>
      </c>
      <c r="H1342" t="s">
        <v>150</v>
      </c>
      <c r="I1342" t="s">
        <v>151</v>
      </c>
      <c r="J1342" t="s">
        <v>871</v>
      </c>
      <c r="K1342" s="13" t="s">
        <v>2570</v>
      </c>
      <c r="L1342" t="s">
        <v>117</v>
      </c>
      <c r="M1342">
        <v>2</v>
      </c>
      <c r="N1342" t="s">
        <v>118</v>
      </c>
      <c r="O1342" t="s">
        <v>119</v>
      </c>
      <c r="Q1342" t="s">
        <v>872</v>
      </c>
      <c r="R1342" s="14">
        <v>3.08</v>
      </c>
      <c r="S1342" s="14">
        <v>6.02</v>
      </c>
      <c r="T1342" s="14">
        <v>0.28999999999999998</v>
      </c>
    </row>
    <row r="1343" spans="1:20">
      <c r="A1343" t="s">
        <v>113</v>
      </c>
      <c r="C1343" t="s">
        <v>148</v>
      </c>
      <c r="D1343" t="s">
        <v>121</v>
      </c>
      <c r="F1343" s="12" t="s">
        <v>870</v>
      </c>
      <c r="G1343" s="12" t="s">
        <v>21</v>
      </c>
      <c r="H1343" t="s">
        <v>150</v>
      </c>
      <c r="I1343" t="s">
        <v>151</v>
      </c>
      <c r="J1343" t="s">
        <v>871</v>
      </c>
      <c r="K1343" s="13" t="s">
        <v>2570</v>
      </c>
      <c r="L1343" t="s">
        <v>117</v>
      </c>
      <c r="M1343">
        <v>2</v>
      </c>
      <c r="N1343" t="s">
        <v>118</v>
      </c>
      <c r="O1343" t="s">
        <v>119</v>
      </c>
      <c r="Q1343" t="s">
        <v>872</v>
      </c>
      <c r="R1343" s="14">
        <v>3.02</v>
      </c>
      <c r="S1343" s="14">
        <v>5.5</v>
      </c>
      <c r="T1343" s="14">
        <v>0.31</v>
      </c>
    </row>
    <row r="1344" spans="1:20">
      <c r="A1344" t="s">
        <v>113</v>
      </c>
      <c r="C1344" t="s">
        <v>148</v>
      </c>
      <c r="D1344" t="s">
        <v>121</v>
      </c>
      <c r="F1344" s="12" t="s">
        <v>870</v>
      </c>
      <c r="G1344" s="12" t="s">
        <v>21</v>
      </c>
      <c r="H1344" t="s">
        <v>150</v>
      </c>
      <c r="I1344" t="s">
        <v>151</v>
      </c>
      <c r="J1344" t="s">
        <v>871</v>
      </c>
      <c r="K1344" s="13" t="s">
        <v>2570</v>
      </c>
      <c r="L1344" t="s">
        <v>117</v>
      </c>
      <c r="M1344">
        <v>2</v>
      </c>
      <c r="N1344" t="s">
        <v>118</v>
      </c>
      <c r="O1344" t="s">
        <v>119</v>
      </c>
      <c r="Q1344" t="s">
        <v>872</v>
      </c>
      <c r="R1344" s="14">
        <v>3.14</v>
      </c>
      <c r="S1344" s="14">
        <v>5.71</v>
      </c>
      <c r="T1344" s="14">
        <v>0.33</v>
      </c>
    </row>
    <row r="1345" spans="1:20">
      <c r="A1345" t="s">
        <v>113</v>
      </c>
      <c r="C1345" t="s">
        <v>148</v>
      </c>
      <c r="D1345" t="s">
        <v>121</v>
      </c>
      <c r="F1345" s="12" t="s">
        <v>870</v>
      </c>
      <c r="G1345" s="12" t="s">
        <v>21</v>
      </c>
      <c r="H1345" t="s">
        <v>150</v>
      </c>
      <c r="I1345" t="s">
        <v>151</v>
      </c>
      <c r="J1345" t="s">
        <v>871</v>
      </c>
      <c r="K1345" s="13" t="s">
        <v>2570</v>
      </c>
      <c r="L1345" t="s">
        <v>117</v>
      </c>
      <c r="M1345">
        <v>2</v>
      </c>
      <c r="N1345" t="s">
        <v>118</v>
      </c>
      <c r="O1345" t="s">
        <v>119</v>
      </c>
      <c r="Q1345" t="s">
        <v>872</v>
      </c>
      <c r="R1345" s="14">
        <v>2.62</v>
      </c>
      <c r="S1345" s="14">
        <v>5.0599999999999996</v>
      </c>
      <c r="T1345" s="14">
        <v>0.3</v>
      </c>
    </row>
    <row r="1346" spans="1:20">
      <c r="A1346" t="s">
        <v>113</v>
      </c>
      <c r="C1346" t="s">
        <v>148</v>
      </c>
      <c r="D1346" t="s">
        <v>121</v>
      </c>
      <c r="F1346" s="12" t="s">
        <v>870</v>
      </c>
      <c r="G1346" s="12" t="s">
        <v>21</v>
      </c>
      <c r="H1346" t="s">
        <v>150</v>
      </c>
      <c r="I1346" t="s">
        <v>151</v>
      </c>
      <c r="J1346" t="s">
        <v>871</v>
      </c>
      <c r="K1346" s="13" t="s">
        <v>2570</v>
      </c>
      <c r="L1346" t="s">
        <v>117</v>
      </c>
      <c r="M1346">
        <v>2</v>
      </c>
      <c r="N1346" t="s">
        <v>118</v>
      </c>
      <c r="O1346" t="s">
        <v>119</v>
      </c>
      <c r="Q1346" t="s">
        <v>872</v>
      </c>
      <c r="R1346" s="14">
        <v>3.43</v>
      </c>
      <c r="S1346" s="14">
        <v>5.99</v>
      </c>
      <c r="T1346" s="14">
        <v>0.35</v>
      </c>
    </row>
    <row r="1347" spans="1:20">
      <c r="A1347" t="s">
        <v>113</v>
      </c>
      <c r="C1347" t="s">
        <v>148</v>
      </c>
      <c r="D1347" t="s">
        <v>121</v>
      </c>
      <c r="F1347" s="12" t="s">
        <v>870</v>
      </c>
      <c r="G1347" s="12" t="s">
        <v>21</v>
      </c>
      <c r="H1347" t="s">
        <v>150</v>
      </c>
      <c r="I1347" t="s">
        <v>151</v>
      </c>
      <c r="J1347" t="s">
        <v>871</v>
      </c>
      <c r="K1347" s="13" t="s">
        <v>2570</v>
      </c>
      <c r="L1347" t="s">
        <v>117</v>
      </c>
      <c r="M1347">
        <v>2</v>
      </c>
      <c r="N1347" t="s">
        <v>118</v>
      </c>
      <c r="O1347" t="s">
        <v>119</v>
      </c>
      <c r="Q1347" t="s">
        <v>872</v>
      </c>
      <c r="R1347" s="14">
        <v>3.4</v>
      </c>
      <c r="S1347" s="14">
        <v>5.64</v>
      </c>
      <c r="T1347" s="14">
        <v>0.34</v>
      </c>
    </row>
    <row r="1348" spans="1:20">
      <c r="A1348" t="s">
        <v>113</v>
      </c>
      <c r="C1348" t="s">
        <v>148</v>
      </c>
      <c r="D1348" t="s">
        <v>121</v>
      </c>
      <c r="F1348" s="12" t="s">
        <v>427</v>
      </c>
      <c r="G1348" s="12" t="s">
        <v>21</v>
      </c>
      <c r="H1348" t="s">
        <v>150</v>
      </c>
      <c r="I1348" t="s">
        <v>151</v>
      </c>
      <c r="J1348" t="s">
        <v>152</v>
      </c>
      <c r="K1348" s="13" t="s">
        <v>2659</v>
      </c>
      <c r="L1348" t="s">
        <v>117</v>
      </c>
      <c r="M1348">
        <v>2</v>
      </c>
      <c r="N1348" t="s">
        <v>118</v>
      </c>
      <c r="O1348" t="s">
        <v>119</v>
      </c>
      <c r="Q1348" t="s">
        <v>429</v>
      </c>
      <c r="R1348" s="14">
        <v>3.95</v>
      </c>
      <c r="S1348" s="14">
        <v>1.71</v>
      </c>
      <c r="T1348" s="14">
        <v>1.36</v>
      </c>
    </row>
    <row r="1349" spans="1:20">
      <c r="A1349" t="s">
        <v>113</v>
      </c>
      <c r="C1349" t="s">
        <v>148</v>
      </c>
      <c r="D1349" t="s">
        <v>121</v>
      </c>
      <c r="F1349" s="12" t="s">
        <v>427</v>
      </c>
      <c r="G1349" s="12" t="s">
        <v>21</v>
      </c>
      <c r="H1349" t="s">
        <v>150</v>
      </c>
      <c r="I1349" t="s">
        <v>151</v>
      </c>
      <c r="J1349" t="s">
        <v>152</v>
      </c>
      <c r="K1349" s="13" t="s">
        <v>2659</v>
      </c>
      <c r="L1349" t="s">
        <v>117</v>
      </c>
      <c r="M1349">
        <v>2</v>
      </c>
      <c r="N1349" t="s">
        <v>118</v>
      </c>
      <c r="O1349" t="s">
        <v>119</v>
      </c>
      <c r="Q1349" t="s">
        <v>429</v>
      </c>
      <c r="R1349" s="14">
        <v>8.1</v>
      </c>
      <c r="S1349" s="14">
        <v>2.92</v>
      </c>
      <c r="T1349" s="14">
        <v>1.37</v>
      </c>
    </row>
    <row r="1350" spans="1:20">
      <c r="A1350" t="s">
        <v>113</v>
      </c>
      <c r="C1350" t="s">
        <v>148</v>
      </c>
      <c r="D1350" t="s">
        <v>121</v>
      </c>
      <c r="F1350" s="12" t="s">
        <v>427</v>
      </c>
      <c r="G1350" s="12" t="s">
        <v>21</v>
      </c>
      <c r="H1350" t="s">
        <v>150</v>
      </c>
      <c r="I1350" t="s">
        <v>151</v>
      </c>
      <c r="J1350" t="s">
        <v>152</v>
      </c>
      <c r="K1350" s="13" t="s">
        <v>2659</v>
      </c>
      <c r="L1350" t="s">
        <v>117</v>
      </c>
      <c r="M1350">
        <v>2</v>
      </c>
      <c r="N1350" t="s">
        <v>118</v>
      </c>
      <c r="O1350" t="s">
        <v>119</v>
      </c>
      <c r="Q1350" t="s">
        <v>429</v>
      </c>
      <c r="R1350" s="14">
        <v>8.17</v>
      </c>
      <c r="S1350" s="14">
        <v>2.7</v>
      </c>
      <c r="T1350" s="14">
        <v>1.26</v>
      </c>
    </row>
    <row r="1351" spans="1:20">
      <c r="A1351" t="s">
        <v>113</v>
      </c>
      <c r="C1351" t="s">
        <v>148</v>
      </c>
      <c r="D1351" t="s">
        <v>121</v>
      </c>
      <c r="F1351" s="12" t="s">
        <v>427</v>
      </c>
      <c r="G1351" s="12" t="s">
        <v>21</v>
      </c>
      <c r="H1351" t="s">
        <v>150</v>
      </c>
      <c r="I1351" t="s">
        <v>151</v>
      </c>
      <c r="J1351" t="s">
        <v>152</v>
      </c>
      <c r="K1351" s="13" t="s">
        <v>2659</v>
      </c>
      <c r="L1351" t="s">
        <v>117</v>
      </c>
      <c r="M1351">
        <v>2</v>
      </c>
      <c r="N1351" t="s">
        <v>118</v>
      </c>
      <c r="O1351" t="s">
        <v>119</v>
      </c>
      <c r="Q1351" t="s">
        <v>429</v>
      </c>
      <c r="R1351" s="14">
        <v>10.57</v>
      </c>
      <c r="S1351" s="14">
        <v>3.63</v>
      </c>
      <c r="T1351" s="14">
        <v>1.51</v>
      </c>
    </row>
    <row r="1352" spans="1:20">
      <c r="A1352" t="s">
        <v>113</v>
      </c>
      <c r="C1352" t="s">
        <v>148</v>
      </c>
      <c r="D1352" t="s">
        <v>121</v>
      </c>
      <c r="F1352" s="12" t="s">
        <v>427</v>
      </c>
      <c r="G1352" s="12" t="s">
        <v>21</v>
      </c>
      <c r="H1352" t="s">
        <v>150</v>
      </c>
      <c r="I1352" t="s">
        <v>151</v>
      </c>
      <c r="J1352" t="s">
        <v>152</v>
      </c>
      <c r="K1352" s="13" t="s">
        <v>2659</v>
      </c>
      <c r="L1352" t="s">
        <v>117</v>
      </c>
      <c r="M1352">
        <v>2</v>
      </c>
      <c r="N1352" t="s">
        <v>118</v>
      </c>
      <c r="O1352" t="s">
        <v>119</v>
      </c>
      <c r="Q1352" t="s">
        <v>429</v>
      </c>
      <c r="R1352" s="14">
        <v>9.11</v>
      </c>
      <c r="S1352" s="14">
        <v>3.32</v>
      </c>
      <c r="T1352" s="14">
        <v>1.44</v>
      </c>
    </row>
    <row r="1353" spans="1:20">
      <c r="A1353" t="s">
        <v>113</v>
      </c>
      <c r="C1353" t="s">
        <v>148</v>
      </c>
      <c r="D1353" t="s">
        <v>121</v>
      </c>
      <c r="F1353" s="12" t="s">
        <v>427</v>
      </c>
      <c r="G1353" s="12" t="s">
        <v>21</v>
      </c>
      <c r="H1353" t="s">
        <v>150</v>
      </c>
      <c r="I1353" t="s">
        <v>151</v>
      </c>
      <c r="J1353" t="s">
        <v>152</v>
      </c>
      <c r="K1353" s="13" t="s">
        <v>2659</v>
      </c>
      <c r="L1353" t="s">
        <v>117</v>
      </c>
      <c r="M1353">
        <v>2</v>
      </c>
      <c r="N1353" t="s">
        <v>118</v>
      </c>
      <c r="O1353" t="s">
        <v>119</v>
      </c>
      <c r="Q1353" t="s">
        <v>429</v>
      </c>
      <c r="R1353" s="14">
        <v>10.64</v>
      </c>
      <c r="S1353" s="14">
        <v>3.76</v>
      </c>
      <c r="T1353" s="14">
        <v>1.37</v>
      </c>
    </row>
    <row r="1354" spans="1:20">
      <c r="A1354" t="s">
        <v>113</v>
      </c>
      <c r="C1354" t="s">
        <v>148</v>
      </c>
      <c r="D1354" t="s">
        <v>121</v>
      </c>
      <c r="F1354" s="12" t="s">
        <v>427</v>
      </c>
      <c r="G1354" s="12" t="s">
        <v>21</v>
      </c>
      <c r="H1354" t="s">
        <v>150</v>
      </c>
      <c r="I1354" t="s">
        <v>151</v>
      </c>
      <c r="J1354" t="s">
        <v>152</v>
      </c>
      <c r="K1354" s="13" t="s">
        <v>2659</v>
      </c>
      <c r="L1354" t="s">
        <v>117</v>
      </c>
      <c r="M1354">
        <v>2</v>
      </c>
      <c r="N1354" t="s">
        <v>118</v>
      </c>
      <c r="O1354" t="s">
        <v>119</v>
      </c>
      <c r="Q1354" t="s">
        <v>429</v>
      </c>
      <c r="R1354" s="14">
        <v>7.96</v>
      </c>
      <c r="S1354" s="14">
        <v>2.79</v>
      </c>
      <c r="T1354" s="14">
        <v>1.4</v>
      </c>
    </row>
    <row r="1355" spans="1:20">
      <c r="A1355" t="s">
        <v>113</v>
      </c>
      <c r="C1355" t="s">
        <v>148</v>
      </c>
      <c r="D1355" t="s">
        <v>121</v>
      </c>
      <c r="F1355" s="12" t="s">
        <v>427</v>
      </c>
      <c r="G1355" s="12" t="s">
        <v>21</v>
      </c>
      <c r="H1355" t="s">
        <v>150</v>
      </c>
      <c r="I1355" t="s">
        <v>151</v>
      </c>
      <c r="J1355" t="s">
        <v>152</v>
      </c>
      <c r="K1355" s="13" t="s">
        <v>2659</v>
      </c>
      <c r="L1355" t="s">
        <v>117</v>
      </c>
      <c r="M1355">
        <v>2</v>
      </c>
      <c r="N1355" t="s">
        <v>118</v>
      </c>
      <c r="O1355" t="s">
        <v>119</v>
      </c>
      <c r="Q1355" t="s">
        <v>429</v>
      </c>
      <c r="R1355" s="14">
        <v>10.210000000000001</v>
      </c>
      <c r="S1355" s="14">
        <v>3.48</v>
      </c>
      <c r="T1355" s="14">
        <v>1.3</v>
      </c>
    </row>
    <row r="1356" spans="1:20">
      <c r="A1356" t="s">
        <v>113</v>
      </c>
      <c r="C1356" t="s">
        <v>148</v>
      </c>
      <c r="D1356" t="s">
        <v>121</v>
      </c>
      <c r="F1356" s="12" t="s">
        <v>427</v>
      </c>
      <c r="G1356" s="12" t="s">
        <v>21</v>
      </c>
      <c r="H1356" t="s">
        <v>150</v>
      </c>
      <c r="I1356" t="s">
        <v>151</v>
      </c>
      <c r="J1356" t="s">
        <v>152</v>
      </c>
      <c r="K1356" s="13" t="s">
        <v>2659</v>
      </c>
      <c r="L1356" t="s">
        <v>117</v>
      </c>
      <c r="M1356">
        <v>2</v>
      </c>
      <c r="N1356" t="s">
        <v>118</v>
      </c>
      <c r="O1356" t="s">
        <v>119</v>
      </c>
      <c r="Q1356" t="s">
        <v>429</v>
      </c>
      <c r="R1356" s="14">
        <v>11.51</v>
      </c>
      <c r="S1356" s="14">
        <v>3.44</v>
      </c>
      <c r="T1356" s="14">
        <v>1.37</v>
      </c>
    </row>
    <row r="1357" spans="1:20">
      <c r="A1357" t="s">
        <v>113</v>
      </c>
      <c r="C1357" t="s">
        <v>148</v>
      </c>
      <c r="D1357" t="s">
        <v>121</v>
      </c>
      <c r="F1357" s="12" t="s">
        <v>427</v>
      </c>
      <c r="G1357" s="12" t="s">
        <v>21</v>
      </c>
      <c r="H1357" t="s">
        <v>150</v>
      </c>
      <c r="I1357" t="s">
        <v>151</v>
      </c>
      <c r="J1357" t="s">
        <v>152</v>
      </c>
      <c r="K1357" s="13" t="s">
        <v>2659</v>
      </c>
      <c r="L1357" t="s">
        <v>117</v>
      </c>
      <c r="M1357">
        <v>2</v>
      </c>
      <c r="N1357" t="s">
        <v>118</v>
      </c>
      <c r="O1357" t="s">
        <v>119</v>
      </c>
      <c r="Q1357" t="s">
        <v>429</v>
      </c>
      <c r="R1357" s="14">
        <v>4.93</v>
      </c>
      <c r="S1357" s="14">
        <v>1.88</v>
      </c>
      <c r="T1357" s="14">
        <v>1.29</v>
      </c>
    </row>
    <row r="1358" spans="1:20">
      <c r="A1358" t="s">
        <v>113</v>
      </c>
      <c r="C1358" t="s">
        <v>148</v>
      </c>
      <c r="D1358" t="s">
        <v>121</v>
      </c>
      <c r="F1358" s="12" t="s">
        <v>2773</v>
      </c>
      <c r="G1358" s="12" t="s">
        <v>21</v>
      </c>
      <c r="H1358" t="s">
        <v>150</v>
      </c>
      <c r="I1358" t="s">
        <v>156</v>
      </c>
      <c r="J1358" t="s">
        <v>2774</v>
      </c>
      <c r="K1358" s="13" t="s">
        <v>2775</v>
      </c>
      <c r="L1358" t="s">
        <v>117</v>
      </c>
      <c r="M1358">
        <v>2</v>
      </c>
      <c r="N1358" t="s">
        <v>118</v>
      </c>
      <c r="O1358" t="s">
        <v>119</v>
      </c>
      <c r="Q1358" t="s">
        <v>2776</v>
      </c>
      <c r="R1358" s="14">
        <v>8</v>
      </c>
      <c r="S1358" s="14">
        <v>7</v>
      </c>
      <c r="T1358" s="14">
        <v>1.9</v>
      </c>
    </row>
    <row r="1359" spans="1:20">
      <c r="A1359" t="s">
        <v>113</v>
      </c>
      <c r="C1359" t="s">
        <v>148</v>
      </c>
      <c r="D1359" t="s">
        <v>121</v>
      </c>
      <c r="F1359" s="12" t="s">
        <v>2773</v>
      </c>
      <c r="G1359" s="12" t="s">
        <v>21</v>
      </c>
      <c r="H1359" t="s">
        <v>150</v>
      </c>
      <c r="I1359" t="s">
        <v>156</v>
      </c>
      <c r="J1359" t="s">
        <v>2774</v>
      </c>
      <c r="K1359" s="13" t="s">
        <v>2775</v>
      </c>
      <c r="L1359" t="s">
        <v>117</v>
      </c>
      <c r="M1359">
        <v>2</v>
      </c>
      <c r="N1359" t="s">
        <v>118</v>
      </c>
      <c r="O1359" t="s">
        <v>119</v>
      </c>
      <c r="Q1359" t="s">
        <v>2776</v>
      </c>
      <c r="R1359" s="14">
        <v>7</v>
      </c>
      <c r="S1359" s="14">
        <v>4.8</v>
      </c>
      <c r="T1359" s="14">
        <v>0.9</v>
      </c>
    </row>
    <row r="1360" spans="1:20">
      <c r="A1360" t="s">
        <v>113</v>
      </c>
      <c r="C1360" t="s">
        <v>148</v>
      </c>
      <c r="D1360" t="s">
        <v>121</v>
      </c>
      <c r="F1360" s="12" t="s">
        <v>2773</v>
      </c>
      <c r="G1360" s="12" t="s">
        <v>21</v>
      </c>
      <c r="H1360" t="s">
        <v>150</v>
      </c>
      <c r="I1360" t="s">
        <v>156</v>
      </c>
      <c r="J1360" t="s">
        <v>2774</v>
      </c>
      <c r="K1360" s="13" t="s">
        <v>2775</v>
      </c>
      <c r="L1360" t="s">
        <v>117</v>
      </c>
      <c r="M1360">
        <v>2</v>
      </c>
      <c r="N1360" t="s">
        <v>118</v>
      </c>
      <c r="O1360" t="s">
        <v>119</v>
      </c>
      <c r="Q1360" t="s">
        <v>2776</v>
      </c>
      <c r="R1360" s="14">
        <v>6</v>
      </c>
      <c r="S1360" s="14">
        <v>4</v>
      </c>
      <c r="T1360" s="14">
        <v>1</v>
      </c>
    </row>
    <row r="1361" spans="1:20">
      <c r="A1361" t="s">
        <v>113</v>
      </c>
      <c r="C1361" t="s">
        <v>148</v>
      </c>
      <c r="D1361" t="s">
        <v>121</v>
      </c>
      <c r="F1361" s="12" t="s">
        <v>2777</v>
      </c>
      <c r="G1361" s="12" t="s">
        <v>21</v>
      </c>
      <c r="H1361" t="s">
        <v>150</v>
      </c>
      <c r="I1361" t="s">
        <v>151</v>
      </c>
      <c r="J1361" t="s">
        <v>1635</v>
      </c>
      <c r="K1361" s="13" t="s">
        <v>2778</v>
      </c>
      <c r="L1361" t="s">
        <v>117</v>
      </c>
      <c r="M1361">
        <v>2</v>
      </c>
      <c r="N1361" t="s">
        <v>118</v>
      </c>
      <c r="O1361" t="s">
        <v>119</v>
      </c>
      <c r="Q1361" t="s">
        <v>2779</v>
      </c>
      <c r="R1361" s="14">
        <v>9.74</v>
      </c>
      <c r="S1361" s="14">
        <v>2.68</v>
      </c>
      <c r="T1361" s="14">
        <v>0.47</v>
      </c>
    </row>
    <row r="1362" spans="1:20">
      <c r="A1362" t="s">
        <v>113</v>
      </c>
      <c r="C1362" t="s">
        <v>148</v>
      </c>
      <c r="D1362" t="s">
        <v>121</v>
      </c>
      <c r="F1362" s="12" t="s">
        <v>2777</v>
      </c>
      <c r="G1362" s="12" t="s">
        <v>21</v>
      </c>
      <c r="H1362" t="s">
        <v>150</v>
      </c>
      <c r="I1362" t="s">
        <v>151</v>
      </c>
      <c r="J1362" t="s">
        <v>1635</v>
      </c>
      <c r="K1362" s="13" t="s">
        <v>2778</v>
      </c>
      <c r="L1362" t="s">
        <v>117</v>
      </c>
      <c r="M1362">
        <v>2</v>
      </c>
      <c r="N1362" t="s">
        <v>118</v>
      </c>
      <c r="O1362" t="s">
        <v>119</v>
      </c>
      <c r="Q1362" t="s">
        <v>2779</v>
      </c>
      <c r="R1362" s="14">
        <v>8.27</v>
      </c>
      <c r="S1362" s="14">
        <v>3.01</v>
      </c>
      <c r="T1362" s="14">
        <v>0.49</v>
      </c>
    </row>
    <row r="1363" spans="1:20">
      <c r="A1363" t="s">
        <v>113</v>
      </c>
      <c r="C1363" t="s">
        <v>148</v>
      </c>
      <c r="D1363" t="s">
        <v>121</v>
      </c>
      <c r="F1363" s="12" t="s">
        <v>2777</v>
      </c>
      <c r="G1363" s="12" t="s">
        <v>21</v>
      </c>
      <c r="H1363" t="s">
        <v>150</v>
      </c>
      <c r="I1363" t="s">
        <v>151</v>
      </c>
      <c r="J1363" t="s">
        <v>1635</v>
      </c>
      <c r="K1363" s="13" t="s">
        <v>2778</v>
      </c>
      <c r="L1363" t="s">
        <v>117</v>
      </c>
      <c r="M1363">
        <v>2</v>
      </c>
      <c r="N1363" t="s">
        <v>118</v>
      </c>
      <c r="O1363" t="s">
        <v>119</v>
      </c>
      <c r="Q1363" t="s">
        <v>2779</v>
      </c>
      <c r="R1363" s="14">
        <v>4.51</v>
      </c>
      <c r="S1363" s="14">
        <v>2.15</v>
      </c>
      <c r="T1363" s="14">
        <v>0.7</v>
      </c>
    </row>
    <row r="1364" spans="1:20">
      <c r="A1364" t="s">
        <v>113</v>
      </c>
      <c r="C1364" t="s">
        <v>148</v>
      </c>
      <c r="D1364" t="s">
        <v>121</v>
      </c>
      <c r="F1364" s="12" t="s">
        <v>845</v>
      </c>
      <c r="G1364" s="12" t="s">
        <v>21</v>
      </c>
      <c r="H1364" t="s">
        <v>150</v>
      </c>
      <c r="I1364" t="s">
        <v>156</v>
      </c>
      <c r="J1364" t="s">
        <v>157</v>
      </c>
      <c r="K1364" s="13" t="s">
        <v>2859</v>
      </c>
      <c r="L1364" t="s">
        <v>117</v>
      </c>
      <c r="M1364">
        <v>2</v>
      </c>
      <c r="N1364" t="s">
        <v>118</v>
      </c>
      <c r="O1364" t="s">
        <v>119</v>
      </c>
      <c r="Q1364" t="s">
        <v>847</v>
      </c>
      <c r="R1364" s="14">
        <v>9.25</v>
      </c>
      <c r="S1364" s="14">
        <v>5.91</v>
      </c>
      <c r="T1364" s="14">
        <v>0.56000000000000005</v>
      </c>
    </row>
    <row r="1365" spans="1:20">
      <c r="A1365" t="s">
        <v>113</v>
      </c>
      <c r="C1365" t="s">
        <v>148</v>
      </c>
      <c r="D1365" t="s">
        <v>121</v>
      </c>
      <c r="F1365" s="12" t="s">
        <v>2072</v>
      </c>
      <c r="G1365" s="12" t="s">
        <v>21</v>
      </c>
      <c r="H1365" t="s">
        <v>150</v>
      </c>
      <c r="I1365" t="s">
        <v>151</v>
      </c>
      <c r="J1365" t="s">
        <v>1037</v>
      </c>
      <c r="K1365" s="13" t="s">
        <v>2859</v>
      </c>
      <c r="L1365" t="s">
        <v>117</v>
      </c>
      <c r="M1365">
        <v>2</v>
      </c>
      <c r="N1365" t="s">
        <v>118</v>
      </c>
      <c r="O1365" t="s">
        <v>119</v>
      </c>
      <c r="Q1365" t="s">
        <v>2860</v>
      </c>
      <c r="R1365" s="14">
        <v>4.3</v>
      </c>
      <c r="S1365" s="14">
        <v>3.37</v>
      </c>
      <c r="T1365" s="14">
        <v>0.26</v>
      </c>
    </row>
    <row r="1366" spans="1:20">
      <c r="A1366" t="s">
        <v>113</v>
      </c>
      <c r="C1366" t="s">
        <v>148</v>
      </c>
      <c r="D1366" t="s">
        <v>121</v>
      </c>
      <c r="F1366" s="12" t="s">
        <v>2184</v>
      </c>
      <c r="G1366" s="12" t="s">
        <v>21</v>
      </c>
      <c r="H1366" t="s">
        <v>150</v>
      </c>
      <c r="I1366" t="s">
        <v>156</v>
      </c>
      <c r="J1366" t="s">
        <v>157</v>
      </c>
      <c r="K1366" s="13" t="s">
        <v>2859</v>
      </c>
      <c r="L1366" t="s">
        <v>117</v>
      </c>
      <c r="M1366">
        <v>2</v>
      </c>
      <c r="N1366" t="s">
        <v>118</v>
      </c>
      <c r="O1366" t="s">
        <v>119</v>
      </c>
      <c r="Q1366" t="s">
        <v>2185</v>
      </c>
      <c r="R1366" s="14">
        <v>8.31</v>
      </c>
      <c r="S1366" s="14">
        <v>8.91</v>
      </c>
      <c r="T1366" s="14">
        <v>0.33</v>
      </c>
    </row>
    <row r="1367" spans="1:20">
      <c r="A1367" t="s">
        <v>113</v>
      </c>
      <c r="C1367" t="s">
        <v>148</v>
      </c>
      <c r="D1367" t="s">
        <v>121</v>
      </c>
      <c r="F1367" s="12" t="s">
        <v>2861</v>
      </c>
      <c r="G1367" s="12" t="s">
        <v>21</v>
      </c>
      <c r="H1367" t="s">
        <v>150</v>
      </c>
      <c r="I1367" t="s">
        <v>151</v>
      </c>
      <c r="J1367" t="s">
        <v>1037</v>
      </c>
      <c r="K1367" s="13" t="s">
        <v>2859</v>
      </c>
      <c r="L1367" t="s">
        <v>117</v>
      </c>
      <c r="M1367">
        <v>2</v>
      </c>
      <c r="N1367" t="s">
        <v>118</v>
      </c>
      <c r="O1367" t="s">
        <v>119</v>
      </c>
      <c r="Q1367" t="s">
        <v>2862</v>
      </c>
      <c r="R1367" s="14">
        <v>2.1</v>
      </c>
      <c r="S1367" s="14">
        <v>2.06</v>
      </c>
      <c r="T1367" s="14">
        <v>0.25</v>
      </c>
    </row>
    <row r="1368" spans="1:20">
      <c r="A1368" t="s">
        <v>113</v>
      </c>
      <c r="C1368" t="s">
        <v>148</v>
      </c>
      <c r="D1368" t="s">
        <v>121</v>
      </c>
      <c r="F1368" s="12" t="s">
        <v>2773</v>
      </c>
      <c r="G1368" s="12" t="s">
        <v>21</v>
      </c>
      <c r="H1368" t="s">
        <v>150</v>
      </c>
      <c r="I1368" t="s">
        <v>156</v>
      </c>
      <c r="J1368" t="s">
        <v>2774</v>
      </c>
      <c r="K1368" s="13" t="s">
        <v>2859</v>
      </c>
      <c r="L1368" t="s">
        <v>117</v>
      </c>
      <c r="M1368">
        <v>2</v>
      </c>
      <c r="N1368" t="s">
        <v>118</v>
      </c>
      <c r="O1368" t="s">
        <v>119</v>
      </c>
      <c r="Q1368" t="s">
        <v>2776</v>
      </c>
      <c r="R1368" s="14">
        <v>4.32</v>
      </c>
      <c r="S1368" s="14">
        <v>8.2100000000000009</v>
      </c>
      <c r="T1368" s="14">
        <v>0.2</v>
      </c>
    </row>
    <row r="1369" spans="1:20">
      <c r="A1369" t="s">
        <v>113</v>
      </c>
      <c r="C1369" t="s">
        <v>148</v>
      </c>
      <c r="D1369" t="s">
        <v>121</v>
      </c>
      <c r="F1369" s="12" t="s">
        <v>1405</v>
      </c>
      <c r="G1369" s="12" t="s">
        <v>21</v>
      </c>
      <c r="H1369" t="s">
        <v>150</v>
      </c>
      <c r="I1369" t="s">
        <v>156</v>
      </c>
      <c r="J1369" t="s">
        <v>157</v>
      </c>
      <c r="K1369" s="13" t="s">
        <v>2859</v>
      </c>
      <c r="L1369" t="s">
        <v>117</v>
      </c>
      <c r="M1369">
        <v>2</v>
      </c>
      <c r="N1369" t="s">
        <v>118</v>
      </c>
      <c r="O1369" t="s">
        <v>119</v>
      </c>
      <c r="Q1369" t="s">
        <v>158</v>
      </c>
      <c r="R1369" s="14">
        <v>9.07</v>
      </c>
      <c r="S1369" s="14">
        <v>7.08</v>
      </c>
      <c r="T1369" s="14">
        <v>0.51</v>
      </c>
    </row>
    <row r="1370" spans="1:20">
      <c r="A1370" t="s">
        <v>113</v>
      </c>
      <c r="C1370" t="s">
        <v>148</v>
      </c>
      <c r="D1370" t="s">
        <v>121</v>
      </c>
      <c r="F1370" s="12" t="s">
        <v>1590</v>
      </c>
      <c r="G1370" s="12" t="s">
        <v>21</v>
      </c>
      <c r="H1370" t="s">
        <v>150</v>
      </c>
      <c r="I1370" t="s">
        <v>156</v>
      </c>
      <c r="J1370" t="s">
        <v>157</v>
      </c>
      <c r="K1370" s="13" t="s">
        <v>2859</v>
      </c>
      <c r="L1370" t="s">
        <v>117</v>
      </c>
      <c r="M1370">
        <v>2</v>
      </c>
      <c r="N1370" t="s">
        <v>118</v>
      </c>
      <c r="O1370" t="s">
        <v>119</v>
      </c>
      <c r="Q1370" t="s">
        <v>1592</v>
      </c>
      <c r="R1370" s="14">
        <v>10.54</v>
      </c>
      <c r="S1370" s="14">
        <v>9.43</v>
      </c>
      <c r="T1370" s="14">
        <v>0.42</v>
      </c>
    </row>
    <row r="1371" spans="1:20">
      <c r="A1371" t="s">
        <v>113</v>
      </c>
      <c r="C1371" t="s">
        <v>148</v>
      </c>
      <c r="D1371" t="s">
        <v>121</v>
      </c>
      <c r="F1371" s="12" t="s">
        <v>1736</v>
      </c>
      <c r="G1371" s="12" t="s">
        <v>21</v>
      </c>
      <c r="H1371" t="s">
        <v>150</v>
      </c>
      <c r="I1371" t="s">
        <v>156</v>
      </c>
      <c r="J1371" t="s">
        <v>157</v>
      </c>
      <c r="K1371" s="13" t="s">
        <v>2859</v>
      </c>
      <c r="L1371" t="s">
        <v>117</v>
      </c>
      <c r="M1371">
        <v>2</v>
      </c>
      <c r="N1371" t="s">
        <v>118</v>
      </c>
      <c r="O1371" t="s">
        <v>119</v>
      </c>
      <c r="Q1371" t="s">
        <v>1587</v>
      </c>
      <c r="R1371" s="14">
        <v>10.71</v>
      </c>
      <c r="S1371" s="14">
        <v>5.78</v>
      </c>
      <c r="T1371" s="14">
        <v>0.88</v>
      </c>
    </row>
    <row r="1372" spans="1:20">
      <c r="A1372" t="s">
        <v>113</v>
      </c>
      <c r="C1372" t="s">
        <v>148</v>
      </c>
      <c r="D1372" t="s">
        <v>121</v>
      </c>
      <c r="F1372" s="12" t="s">
        <v>3115</v>
      </c>
      <c r="G1372" s="12" t="s">
        <v>21</v>
      </c>
      <c r="H1372" t="s">
        <v>150</v>
      </c>
      <c r="I1372" t="s">
        <v>151</v>
      </c>
      <c r="J1372" t="s">
        <v>152</v>
      </c>
      <c r="K1372" s="13" t="s">
        <v>3116</v>
      </c>
      <c r="L1372" t="s">
        <v>117</v>
      </c>
      <c r="M1372">
        <v>2</v>
      </c>
      <c r="N1372" t="s">
        <v>118</v>
      </c>
      <c r="O1372" t="s">
        <v>119</v>
      </c>
      <c r="Q1372" t="s">
        <v>3117</v>
      </c>
      <c r="R1372" s="14">
        <v>5</v>
      </c>
      <c r="S1372" s="14">
        <v>6.2</v>
      </c>
      <c r="T1372" s="14">
        <v>0.5</v>
      </c>
    </row>
    <row r="1373" spans="1:20">
      <c r="A1373" t="s">
        <v>113</v>
      </c>
      <c r="C1373" t="s">
        <v>148</v>
      </c>
      <c r="D1373" t="s">
        <v>121</v>
      </c>
      <c r="F1373" s="12" t="s">
        <v>3115</v>
      </c>
      <c r="G1373" s="12" t="s">
        <v>21</v>
      </c>
      <c r="H1373" t="s">
        <v>150</v>
      </c>
      <c r="I1373" t="s">
        <v>151</v>
      </c>
      <c r="J1373" t="s">
        <v>152</v>
      </c>
      <c r="K1373" s="13" t="s">
        <v>3116</v>
      </c>
      <c r="L1373" t="s">
        <v>117</v>
      </c>
      <c r="M1373">
        <v>2</v>
      </c>
      <c r="N1373" t="s">
        <v>118</v>
      </c>
      <c r="O1373" t="s">
        <v>119</v>
      </c>
      <c r="Q1373" t="s">
        <v>3117</v>
      </c>
      <c r="R1373" s="14">
        <v>5.9</v>
      </c>
      <c r="S1373" s="14">
        <v>6.6</v>
      </c>
      <c r="T1373" s="14">
        <v>0.4</v>
      </c>
    </row>
    <row r="1374" spans="1:20">
      <c r="A1374" t="s">
        <v>113</v>
      </c>
      <c r="C1374" t="s">
        <v>148</v>
      </c>
      <c r="D1374" t="s">
        <v>121</v>
      </c>
      <c r="F1374" s="12" t="s">
        <v>2184</v>
      </c>
      <c r="G1374" s="12" t="s">
        <v>21</v>
      </c>
      <c r="H1374" t="s">
        <v>150</v>
      </c>
      <c r="I1374" t="s">
        <v>156</v>
      </c>
      <c r="J1374" t="s">
        <v>157</v>
      </c>
      <c r="K1374" s="13" t="s">
        <v>3132</v>
      </c>
      <c r="L1374" t="s">
        <v>117</v>
      </c>
      <c r="M1374">
        <v>2</v>
      </c>
      <c r="N1374" t="s">
        <v>118</v>
      </c>
      <c r="O1374" t="s">
        <v>119</v>
      </c>
      <c r="Q1374" t="s">
        <v>2185</v>
      </c>
      <c r="R1374" s="14">
        <v>12.05</v>
      </c>
      <c r="S1374" s="14">
        <v>14.01</v>
      </c>
      <c r="T1374" s="14">
        <v>0.11</v>
      </c>
    </row>
    <row r="1375" spans="1:20">
      <c r="A1375" t="s">
        <v>113</v>
      </c>
      <c r="C1375" t="s">
        <v>148</v>
      </c>
      <c r="D1375" t="s">
        <v>121</v>
      </c>
      <c r="F1375" s="12" t="s">
        <v>2184</v>
      </c>
      <c r="G1375" s="12" t="s">
        <v>21</v>
      </c>
      <c r="H1375" t="s">
        <v>150</v>
      </c>
      <c r="I1375" t="s">
        <v>156</v>
      </c>
      <c r="J1375" t="s">
        <v>157</v>
      </c>
      <c r="K1375" s="13" t="s">
        <v>3132</v>
      </c>
      <c r="L1375" t="s">
        <v>117</v>
      </c>
      <c r="M1375">
        <v>2</v>
      </c>
      <c r="N1375" t="s">
        <v>118</v>
      </c>
      <c r="O1375" t="s">
        <v>119</v>
      </c>
      <c r="Q1375" t="s">
        <v>2185</v>
      </c>
      <c r="R1375" s="14">
        <v>13.38</v>
      </c>
      <c r="S1375" s="14">
        <v>9.27</v>
      </c>
      <c r="T1375" s="14">
        <v>0.21</v>
      </c>
    </row>
    <row r="1376" spans="1:20">
      <c r="A1376" t="s">
        <v>113</v>
      </c>
      <c r="C1376" t="s">
        <v>148</v>
      </c>
      <c r="D1376" t="s">
        <v>121</v>
      </c>
      <c r="F1376" s="12" t="s">
        <v>2773</v>
      </c>
      <c r="G1376" s="12" t="s">
        <v>21</v>
      </c>
      <c r="H1376" t="s">
        <v>150</v>
      </c>
      <c r="I1376" t="s">
        <v>156</v>
      </c>
      <c r="J1376" t="s">
        <v>2774</v>
      </c>
      <c r="K1376" s="13" t="s">
        <v>3132</v>
      </c>
      <c r="L1376" t="s">
        <v>117</v>
      </c>
      <c r="M1376">
        <v>2</v>
      </c>
      <c r="N1376" t="s">
        <v>118</v>
      </c>
      <c r="O1376" t="s">
        <v>119</v>
      </c>
      <c r="Q1376" t="s">
        <v>3133</v>
      </c>
      <c r="R1376" s="14">
        <v>8.94</v>
      </c>
      <c r="S1376" s="14">
        <v>19.34</v>
      </c>
      <c r="T1376" s="14">
        <v>0.26</v>
      </c>
    </row>
    <row r="1377" spans="1:20">
      <c r="A1377" t="s">
        <v>113</v>
      </c>
      <c r="C1377" t="s">
        <v>148</v>
      </c>
      <c r="D1377" t="s">
        <v>121</v>
      </c>
      <c r="F1377" s="12" t="s">
        <v>2773</v>
      </c>
      <c r="G1377" s="12" t="s">
        <v>21</v>
      </c>
      <c r="H1377" t="s">
        <v>150</v>
      </c>
      <c r="I1377" t="s">
        <v>156</v>
      </c>
      <c r="J1377" t="s">
        <v>2774</v>
      </c>
      <c r="K1377" s="13" t="s">
        <v>3132</v>
      </c>
      <c r="L1377" t="s">
        <v>117</v>
      </c>
      <c r="M1377">
        <v>2</v>
      </c>
      <c r="N1377" t="s">
        <v>118</v>
      </c>
      <c r="O1377" t="s">
        <v>119</v>
      </c>
      <c r="Q1377" t="s">
        <v>3133</v>
      </c>
      <c r="R1377" s="14">
        <v>7.09</v>
      </c>
      <c r="S1377" s="14">
        <v>11.64</v>
      </c>
      <c r="T1377" s="14">
        <v>0</v>
      </c>
    </row>
    <row r="1378" spans="1:20">
      <c r="A1378" t="s">
        <v>113</v>
      </c>
      <c r="C1378" t="s">
        <v>148</v>
      </c>
      <c r="D1378" t="s">
        <v>121</v>
      </c>
      <c r="F1378" s="12" t="s">
        <v>2773</v>
      </c>
      <c r="G1378" s="12" t="s">
        <v>21</v>
      </c>
      <c r="H1378" t="s">
        <v>150</v>
      </c>
      <c r="I1378" t="s">
        <v>156</v>
      </c>
      <c r="J1378" t="s">
        <v>2774</v>
      </c>
      <c r="K1378" s="13" t="s">
        <v>3132</v>
      </c>
      <c r="L1378" t="s">
        <v>117</v>
      </c>
      <c r="M1378">
        <v>2</v>
      </c>
      <c r="N1378" t="s">
        <v>118</v>
      </c>
      <c r="O1378" t="s">
        <v>119</v>
      </c>
      <c r="Q1378" t="s">
        <v>3133</v>
      </c>
      <c r="R1378" s="14">
        <v>4.72</v>
      </c>
      <c r="S1378" s="14">
        <v>11.15</v>
      </c>
      <c r="T1378" s="14">
        <v>0</v>
      </c>
    </row>
    <row r="1379" spans="1:20">
      <c r="A1379" t="s">
        <v>113</v>
      </c>
      <c r="C1379" t="s">
        <v>148</v>
      </c>
      <c r="D1379" t="s">
        <v>121</v>
      </c>
      <c r="F1379" s="12" t="s">
        <v>2773</v>
      </c>
      <c r="G1379" s="12" t="s">
        <v>21</v>
      </c>
      <c r="H1379" t="s">
        <v>150</v>
      </c>
      <c r="I1379" t="s">
        <v>156</v>
      </c>
      <c r="J1379" t="s">
        <v>2774</v>
      </c>
      <c r="K1379" s="13" t="s">
        <v>3132</v>
      </c>
      <c r="L1379" t="s">
        <v>117</v>
      </c>
      <c r="M1379">
        <v>2</v>
      </c>
      <c r="N1379" t="s">
        <v>118</v>
      </c>
      <c r="O1379" t="s">
        <v>119</v>
      </c>
      <c r="Q1379" t="s">
        <v>3133</v>
      </c>
      <c r="R1379" s="14">
        <v>3.89</v>
      </c>
      <c r="S1379" s="14">
        <v>11.87</v>
      </c>
      <c r="T1379" s="14">
        <v>0</v>
      </c>
    </row>
    <row r="1380" spans="1:20">
      <c r="A1380" t="s">
        <v>113</v>
      </c>
      <c r="C1380" t="s">
        <v>148</v>
      </c>
      <c r="D1380" t="s">
        <v>121</v>
      </c>
      <c r="F1380" s="12" t="s">
        <v>2773</v>
      </c>
      <c r="G1380" s="12" t="s">
        <v>21</v>
      </c>
      <c r="H1380" t="s">
        <v>150</v>
      </c>
      <c r="I1380" t="s">
        <v>156</v>
      </c>
      <c r="J1380" t="s">
        <v>2774</v>
      </c>
      <c r="K1380" s="13" t="s">
        <v>3132</v>
      </c>
      <c r="L1380" t="s">
        <v>117</v>
      </c>
      <c r="M1380">
        <v>2</v>
      </c>
      <c r="N1380" t="s">
        <v>118</v>
      </c>
      <c r="O1380" t="s">
        <v>119</v>
      </c>
      <c r="Q1380" t="s">
        <v>3133</v>
      </c>
      <c r="R1380" s="14">
        <v>8.06</v>
      </c>
      <c r="S1380" s="14">
        <v>18.600000000000001</v>
      </c>
      <c r="T1380" s="14">
        <v>0</v>
      </c>
    </row>
    <row r="1381" spans="1:20">
      <c r="A1381" t="s">
        <v>113</v>
      </c>
      <c r="C1381" t="s">
        <v>148</v>
      </c>
      <c r="D1381" t="s">
        <v>121</v>
      </c>
      <c r="F1381" s="12" t="s">
        <v>2773</v>
      </c>
      <c r="G1381" s="12" t="s">
        <v>21</v>
      </c>
      <c r="H1381" t="s">
        <v>150</v>
      </c>
      <c r="I1381" t="s">
        <v>156</v>
      </c>
      <c r="J1381" t="s">
        <v>2774</v>
      </c>
      <c r="K1381" s="13" t="s">
        <v>3132</v>
      </c>
      <c r="L1381" t="s">
        <v>117</v>
      </c>
      <c r="M1381">
        <v>2</v>
      </c>
      <c r="N1381" t="s">
        <v>118</v>
      </c>
      <c r="O1381" t="s">
        <v>119</v>
      </c>
      <c r="Q1381" t="s">
        <v>3133</v>
      </c>
      <c r="R1381" s="14">
        <v>6.89</v>
      </c>
      <c r="S1381" s="14">
        <v>14.16</v>
      </c>
      <c r="T1381" s="14">
        <v>0.22</v>
      </c>
    </row>
    <row r="1382" spans="1:20">
      <c r="A1382" t="s">
        <v>113</v>
      </c>
      <c r="C1382" t="s">
        <v>148</v>
      </c>
      <c r="D1382" t="s">
        <v>121</v>
      </c>
      <c r="F1382" s="12" t="s">
        <v>2773</v>
      </c>
      <c r="G1382" s="12" t="s">
        <v>21</v>
      </c>
      <c r="H1382" t="s">
        <v>150</v>
      </c>
      <c r="I1382" t="s">
        <v>156</v>
      </c>
      <c r="J1382" t="s">
        <v>2774</v>
      </c>
      <c r="K1382" s="13" t="s">
        <v>3132</v>
      </c>
      <c r="L1382" t="s">
        <v>117</v>
      </c>
      <c r="M1382">
        <v>2</v>
      </c>
      <c r="N1382" t="s">
        <v>118</v>
      </c>
      <c r="O1382" t="s">
        <v>119</v>
      </c>
      <c r="Q1382" t="s">
        <v>3133</v>
      </c>
      <c r="R1382" s="14">
        <v>7.81</v>
      </c>
      <c r="S1382" s="14">
        <v>12.91</v>
      </c>
      <c r="T1382" s="14">
        <v>0</v>
      </c>
    </row>
    <row r="1383" spans="1:20">
      <c r="A1383" t="s">
        <v>113</v>
      </c>
      <c r="C1383" t="s">
        <v>148</v>
      </c>
      <c r="D1383" t="s">
        <v>121</v>
      </c>
      <c r="F1383" s="12" t="s">
        <v>2773</v>
      </c>
      <c r="G1383" s="12" t="s">
        <v>21</v>
      </c>
      <c r="H1383" t="s">
        <v>150</v>
      </c>
      <c r="I1383" t="s">
        <v>156</v>
      </c>
      <c r="J1383" t="s">
        <v>2774</v>
      </c>
      <c r="K1383" s="13" t="s">
        <v>3132</v>
      </c>
      <c r="L1383" t="s">
        <v>117</v>
      </c>
      <c r="M1383">
        <v>2</v>
      </c>
      <c r="N1383" t="s">
        <v>118</v>
      </c>
      <c r="O1383" t="s">
        <v>119</v>
      </c>
      <c r="Q1383" t="s">
        <v>3133</v>
      </c>
      <c r="R1383" s="14">
        <v>5.83</v>
      </c>
      <c r="S1383" s="14">
        <v>7.63</v>
      </c>
      <c r="T1383" s="14">
        <v>0.4</v>
      </c>
    </row>
    <row r="1384" spans="1:20">
      <c r="A1384" t="s">
        <v>113</v>
      </c>
      <c r="C1384" t="s">
        <v>148</v>
      </c>
      <c r="D1384" t="s">
        <v>121</v>
      </c>
      <c r="F1384" s="12" t="s">
        <v>2773</v>
      </c>
      <c r="G1384" s="12" t="s">
        <v>21</v>
      </c>
      <c r="H1384" t="s">
        <v>150</v>
      </c>
      <c r="I1384" t="s">
        <v>156</v>
      </c>
      <c r="J1384" t="s">
        <v>2774</v>
      </c>
      <c r="K1384" s="13" t="s">
        <v>3132</v>
      </c>
      <c r="L1384" t="s">
        <v>117</v>
      </c>
      <c r="M1384">
        <v>2</v>
      </c>
      <c r="N1384" t="s">
        <v>118</v>
      </c>
      <c r="O1384" t="s">
        <v>119</v>
      </c>
      <c r="Q1384" t="s">
        <v>3133</v>
      </c>
      <c r="R1384" s="14">
        <v>6.37</v>
      </c>
      <c r="S1384" s="14">
        <v>5.86</v>
      </c>
      <c r="T1384" s="14">
        <v>0.18</v>
      </c>
    </row>
    <row r="1385" spans="1:20">
      <c r="A1385" t="s">
        <v>113</v>
      </c>
      <c r="C1385" t="s">
        <v>148</v>
      </c>
      <c r="D1385" t="s">
        <v>121</v>
      </c>
      <c r="F1385" s="12" t="s">
        <v>3134</v>
      </c>
      <c r="G1385" s="12" t="s">
        <v>21</v>
      </c>
      <c r="H1385" t="s">
        <v>150</v>
      </c>
      <c r="I1385" t="s">
        <v>156</v>
      </c>
      <c r="J1385" t="s">
        <v>157</v>
      </c>
      <c r="K1385" s="13" t="s">
        <v>3132</v>
      </c>
      <c r="L1385" t="s">
        <v>117</v>
      </c>
      <c r="M1385">
        <v>2</v>
      </c>
      <c r="N1385" t="s">
        <v>118</v>
      </c>
      <c r="O1385" t="s">
        <v>119</v>
      </c>
      <c r="Q1385" t="s">
        <v>3135</v>
      </c>
      <c r="R1385" s="14">
        <v>17.059999999999999</v>
      </c>
      <c r="S1385" s="14">
        <v>8.4700000000000006</v>
      </c>
      <c r="T1385" s="14">
        <v>0.3</v>
      </c>
    </row>
    <row r="1386" spans="1:20">
      <c r="A1386" t="s">
        <v>113</v>
      </c>
      <c r="C1386" t="s">
        <v>148</v>
      </c>
      <c r="D1386" t="s">
        <v>121</v>
      </c>
      <c r="F1386" s="12" t="s">
        <v>3134</v>
      </c>
      <c r="G1386" s="12" t="s">
        <v>21</v>
      </c>
      <c r="H1386" t="s">
        <v>150</v>
      </c>
      <c r="I1386" t="s">
        <v>156</v>
      </c>
      <c r="J1386" t="s">
        <v>157</v>
      </c>
      <c r="K1386" s="13" t="s">
        <v>3132</v>
      </c>
      <c r="L1386" t="s">
        <v>117</v>
      </c>
      <c r="M1386">
        <v>2</v>
      </c>
      <c r="N1386" t="s">
        <v>118</v>
      </c>
      <c r="O1386" t="s">
        <v>119</v>
      </c>
      <c r="Q1386" t="s">
        <v>3135</v>
      </c>
      <c r="R1386" s="14">
        <v>14.54</v>
      </c>
      <c r="S1386" s="14">
        <v>8.24</v>
      </c>
      <c r="T1386" s="14">
        <v>0.88</v>
      </c>
    </row>
    <row r="1387" spans="1:20">
      <c r="A1387" t="s">
        <v>113</v>
      </c>
      <c r="C1387" t="s">
        <v>148</v>
      </c>
      <c r="D1387" t="s">
        <v>121</v>
      </c>
      <c r="F1387" s="12" t="s">
        <v>3136</v>
      </c>
      <c r="G1387" s="12" t="s">
        <v>21</v>
      </c>
      <c r="H1387" t="s">
        <v>150</v>
      </c>
      <c r="I1387" t="s">
        <v>156</v>
      </c>
      <c r="J1387" t="s">
        <v>157</v>
      </c>
      <c r="K1387" s="13" t="s">
        <v>3132</v>
      </c>
      <c r="L1387" t="s">
        <v>117</v>
      </c>
      <c r="M1387">
        <v>2</v>
      </c>
      <c r="N1387" t="s">
        <v>118</v>
      </c>
      <c r="O1387" t="s">
        <v>119</v>
      </c>
      <c r="Q1387" t="s">
        <v>1592</v>
      </c>
      <c r="R1387" s="14">
        <v>17.79</v>
      </c>
      <c r="S1387" s="14">
        <v>11.96</v>
      </c>
      <c r="T1387" s="14">
        <v>0.52</v>
      </c>
    </row>
    <row r="1388" spans="1:20">
      <c r="A1388" t="s">
        <v>113</v>
      </c>
      <c r="C1388" t="s">
        <v>148</v>
      </c>
      <c r="D1388" t="s">
        <v>121</v>
      </c>
      <c r="F1388" s="12" t="s">
        <v>3136</v>
      </c>
      <c r="G1388" s="12" t="s">
        <v>21</v>
      </c>
      <c r="H1388" t="s">
        <v>150</v>
      </c>
      <c r="I1388" t="s">
        <v>156</v>
      </c>
      <c r="J1388" t="s">
        <v>157</v>
      </c>
      <c r="K1388" s="13" t="s">
        <v>3132</v>
      </c>
      <c r="L1388" t="s">
        <v>117</v>
      </c>
      <c r="M1388">
        <v>2</v>
      </c>
      <c r="N1388" t="s">
        <v>118</v>
      </c>
      <c r="O1388" t="s">
        <v>119</v>
      </c>
      <c r="Q1388" t="s">
        <v>1592</v>
      </c>
      <c r="R1388" s="14">
        <v>26.19</v>
      </c>
      <c r="S1388" s="14">
        <v>10.57</v>
      </c>
      <c r="T1388" s="14">
        <v>0.22</v>
      </c>
    </row>
    <row r="1389" spans="1:20">
      <c r="A1389" t="s">
        <v>113</v>
      </c>
      <c r="C1389" t="s">
        <v>148</v>
      </c>
      <c r="D1389" t="s">
        <v>121</v>
      </c>
      <c r="F1389" s="12" t="s">
        <v>1736</v>
      </c>
      <c r="G1389" s="12" t="s">
        <v>21</v>
      </c>
      <c r="H1389" t="s">
        <v>150</v>
      </c>
      <c r="I1389" t="s">
        <v>156</v>
      </c>
      <c r="J1389" t="s">
        <v>157</v>
      </c>
      <c r="K1389" s="13" t="s">
        <v>3132</v>
      </c>
      <c r="L1389" t="s">
        <v>117</v>
      </c>
      <c r="M1389">
        <v>2</v>
      </c>
      <c r="N1389" t="s">
        <v>118</v>
      </c>
      <c r="O1389" t="s">
        <v>119</v>
      </c>
      <c r="Q1389" t="s">
        <v>3137</v>
      </c>
      <c r="R1389" s="14">
        <v>12.62</v>
      </c>
      <c r="S1389" s="14">
        <v>6.54</v>
      </c>
      <c r="T1389" s="14">
        <v>0.13</v>
      </c>
    </row>
    <row r="1390" spans="1:20">
      <c r="A1390" t="s">
        <v>113</v>
      </c>
      <c r="C1390" t="s">
        <v>148</v>
      </c>
      <c r="D1390" t="s">
        <v>121</v>
      </c>
      <c r="F1390" s="12" t="s">
        <v>1736</v>
      </c>
      <c r="G1390" s="12" t="s">
        <v>21</v>
      </c>
      <c r="H1390" t="s">
        <v>150</v>
      </c>
      <c r="I1390" t="s">
        <v>156</v>
      </c>
      <c r="J1390" t="s">
        <v>157</v>
      </c>
      <c r="K1390" s="13" t="s">
        <v>3132</v>
      </c>
      <c r="L1390" t="s">
        <v>117</v>
      </c>
      <c r="M1390">
        <v>2</v>
      </c>
      <c r="N1390" t="s">
        <v>118</v>
      </c>
      <c r="O1390" t="s">
        <v>119</v>
      </c>
      <c r="Q1390" t="s">
        <v>3137</v>
      </c>
      <c r="R1390" s="14">
        <v>16.66</v>
      </c>
      <c r="S1390" s="14">
        <v>10.56</v>
      </c>
      <c r="T1390" s="14">
        <v>0.32</v>
      </c>
    </row>
    <row r="1391" spans="1:20">
      <c r="A1391" t="s">
        <v>113</v>
      </c>
      <c r="C1391" t="s">
        <v>285</v>
      </c>
      <c r="D1391" t="s">
        <v>121</v>
      </c>
      <c r="F1391" s="12" t="s">
        <v>976</v>
      </c>
      <c r="G1391" s="12" t="s">
        <v>287</v>
      </c>
      <c r="H1391" s="12" t="s">
        <v>977</v>
      </c>
      <c r="I1391" s="12" t="s">
        <v>978</v>
      </c>
      <c r="J1391" s="12" t="s">
        <v>979</v>
      </c>
      <c r="K1391" s="13" t="s">
        <v>955</v>
      </c>
      <c r="L1391" t="s">
        <v>117</v>
      </c>
      <c r="M1391">
        <v>2</v>
      </c>
      <c r="N1391" t="s">
        <v>118</v>
      </c>
      <c r="O1391" t="s">
        <v>119</v>
      </c>
      <c r="Q1391" t="s">
        <v>980</v>
      </c>
      <c r="R1391" s="14">
        <v>2.5</v>
      </c>
      <c r="S1391" s="14">
        <v>32.5</v>
      </c>
      <c r="T1391" s="14">
        <v>0.6</v>
      </c>
    </row>
    <row r="1392" spans="1:20">
      <c r="A1392" t="s">
        <v>113</v>
      </c>
      <c r="C1392" t="s">
        <v>285</v>
      </c>
      <c r="D1392" t="s">
        <v>121</v>
      </c>
      <c r="F1392" s="12" t="s">
        <v>981</v>
      </c>
      <c r="G1392" s="12" t="s">
        <v>287</v>
      </c>
      <c r="H1392" s="12" t="s">
        <v>977</v>
      </c>
      <c r="I1392" s="12" t="s">
        <v>982</v>
      </c>
      <c r="J1392" s="12" t="s">
        <v>983</v>
      </c>
      <c r="K1392" s="13" t="s">
        <v>955</v>
      </c>
      <c r="L1392" t="s">
        <v>117</v>
      </c>
      <c r="M1392">
        <v>2</v>
      </c>
      <c r="N1392" t="s">
        <v>118</v>
      </c>
      <c r="O1392" t="s">
        <v>119</v>
      </c>
      <c r="Q1392" t="s">
        <v>984</v>
      </c>
      <c r="R1392" s="14">
        <v>1.1000000000000001</v>
      </c>
      <c r="S1392" s="14">
        <v>14.6</v>
      </c>
      <c r="T1392" s="14">
        <v>3.1</v>
      </c>
    </row>
    <row r="1393" spans="1:20">
      <c r="A1393" t="s">
        <v>113</v>
      </c>
      <c r="C1393" t="s">
        <v>285</v>
      </c>
      <c r="D1393" t="s">
        <v>121</v>
      </c>
      <c r="F1393" s="12" t="s">
        <v>990</v>
      </c>
      <c r="G1393" s="12" t="s">
        <v>287</v>
      </c>
      <c r="H1393" s="12" t="s">
        <v>977</v>
      </c>
      <c r="I1393" s="12" t="s">
        <v>991</v>
      </c>
      <c r="J1393" s="12" t="s">
        <v>992</v>
      </c>
      <c r="K1393" s="13" t="s">
        <v>955</v>
      </c>
      <c r="L1393" t="s">
        <v>117</v>
      </c>
      <c r="M1393">
        <v>2</v>
      </c>
      <c r="N1393" t="s">
        <v>118</v>
      </c>
      <c r="O1393" t="s">
        <v>119</v>
      </c>
      <c r="Q1393" t="s">
        <v>993</v>
      </c>
      <c r="R1393" s="14">
        <v>0.5</v>
      </c>
      <c r="S1393" s="14">
        <v>19.7</v>
      </c>
      <c r="T1393" s="14">
        <v>0.8</v>
      </c>
    </row>
    <row r="1394" spans="1:20">
      <c r="A1394" t="s">
        <v>113</v>
      </c>
      <c r="C1394" t="s">
        <v>285</v>
      </c>
      <c r="D1394" t="s">
        <v>121</v>
      </c>
      <c r="F1394" s="12" t="s">
        <v>1669</v>
      </c>
      <c r="G1394" s="12" t="s">
        <v>287</v>
      </c>
      <c r="H1394" s="12" t="s">
        <v>977</v>
      </c>
      <c r="I1394" s="12" t="s">
        <v>982</v>
      </c>
      <c r="J1394" s="12" t="s">
        <v>1670</v>
      </c>
      <c r="K1394" s="13" t="s">
        <v>1671</v>
      </c>
      <c r="L1394" t="s">
        <v>117</v>
      </c>
      <c r="M1394">
        <v>2</v>
      </c>
      <c r="N1394" t="s">
        <v>118</v>
      </c>
      <c r="O1394" t="s">
        <v>119</v>
      </c>
      <c r="Q1394" t="s">
        <v>1162</v>
      </c>
      <c r="R1394" s="14">
        <v>1.59</v>
      </c>
      <c r="S1394" s="14">
        <v>18.7</v>
      </c>
      <c r="T1394" s="14">
        <v>0.09</v>
      </c>
    </row>
    <row r="1395" spans="1:20">
      <c r="A1395" t="s">
        <v>113</v>
      </c>
      <c r="C1395" t="s">
        <v>285</v>
      </c>
      <c r="D1395" t="s">
        <v>121</v>
      </c>
      <c r="F1395" s="12" t="s">
        <v>1672</v>
      </c>
      <c r="G1395" s="12" t="s">
        <v>287</v>
      </c>
      <c r="H1395" s="12" t="s">
        <v>977</v>
      </c>
      <c r="I1395" s="12" t="s">
        <v>1673</v>
      </c>
      <c r="J1395" s="12" t="s">
        <v>1674</v>
      </c>
      <c r="K1395" s="13" t="s">
        <v>1671</v>
      </c>
      <c r="L1395" t="s">
        <v>117</v>
      </c>
      <c r="M1395">
        <v>2</v>
      </c>
      <c r="N1395" t="s">
        <v>118</v>
      </c>
      <c r="O1395" t="s">
        <v>119</v>
      </c>
      <c r="Q1395" t="s">
        <v>1162</v>
      </c>
      <c r="R1395" s="14">
        <v>5.24</v>
      </c>
      <c r="S1395" s="14">
        <v>23.02</v>
      </c>
      <c r="T1395" s="14">
        <v>0</v>
      </c>
    </row>
    <row r="1396" spans="1:20">
      <c r="A1396" t="s">
        <v>113</v>
      </c>
      <c r="C1396" t="s">
        <v>285</v>
      </c>
      <c r="D1396" t="s">
        <v>121</v>
      </c>
      <c r="F1396" s="12" t="s">
        <v>1675</v>
      </c>
      <c r="G1396" s="12" t="s">
        <v>287</v>
      </c>
      <c r="H1396" s="12" t="s">
        <v>977</v>
      </c>
      <c r="I1396" s="12" t="s">
        <v>1673</v>
      </c>
      <c r="J1396" s="12" t="s">
        <v>1674</v>
      </c>
      <c r="K1396" s="13" t="s">
        <v>1671</v>
      </c>
      <c r="L1396" t="s">
        <v>117</v>
      </c>
      <c r="M1396">
        <v>2</v>
      </c>
      <c r="N1396" t="s">
        <v>118</v>
      </c>
      <c r="O1396" t="s">
        <v>119</v>
      </c>
      <c r="Q1396" t="s">
        <v>1162</v>
      </c>
      <c r="R1396" s="14">
        <v>8.61</v>
      </c>
      <c r="S1396" s="14">
        <v>26.83</v>
      </c>
      <c r="T1396" s="14">
        <v>0</v>
      </c>
    </row>
    <row r="1397" spans="1:20">
      <c r="A1397" t="s">
        <v>113</v>
      </c>
      <c r="C1397" t="s">
        <v>285</v>
      </c>
      <c r="D1397" t="s">
        <v>121</v>
      </c>
      <c r="F1397" s="12" t="s">
        <v>1676</v>
      </c>
      <c r="G1397" s="12" t="s">
        <v>287</v>
      </c>
      <c r="H1397" s="12" t="s">
        <v>977</v>
      </c>
      <c r="I1397" s="12" t="s">
        <v>982</v>
      </c>
      <c r="J1397" s="12" t="s">
        <v>1670</v>
      </c>
      <c r="K1397" s="13" t="s">
        <v>1671</v>
      </c>
      <c r="L1397" t="s">
        <v>117</v>
      </c>
      <c r="M1397">
        <v>2</v>
      </c>
      <c r="N1397" t="s">
        <v>118</v>
      </c>
      <c r="O1397" t="s">
        <v>119</v>
      </c>
      <c r="Q1397" t="s">
        <v>1162</v>
      </c>
      <c r="R1397" s="14">
        <v>0.81</v>
      </c>
      <c r="S1397" s="14">
        <v>21.5</v>
      </c>
      <c r="T1397" s="14">
        <v>7.0000000000000007E-2</v>
      </c>
    </row>
    <row r="1398" spans="1:20">
      <c r="A1398" t="s">
        <v>113</v>
      </c>
      <c r="C1398" t="s">
        <v>285</v>
      </c>
      <c r="D1398" t="s">
        <v>121</v>
      </c>
      <c r="F1398" s="12" t="s">
        <v>1677</v>
      </c>
      <c r="G1398" s="12" t="s">
        <v>287</v>
      </c>
      <c r="H1398" s="12" t="s">
        <v>977</v>
      </c>
      <c r="I1398" s="12" t="s">
        <v>1673</v>
      </c>
      <c r="J1398" s="12" t="s">
        <v>1678</v>
      </c>
      <c r="K1398" s="13" t="s">
        <v>1671</v>
      </c>
      <c r="L1398" t="s">
        <v>117</v>
      </c>
      <c r="M1398">
        <v>2</v>
      </c>
      <c r="N1398" t="s">
        <v>118</v>
      </c>
      <c r="O1398" t="s">
        <v>119</v>
      </c>
      <c r="Q1398" t="s">
        <v>1162</v>
      </c>
      <c r="R1398" s="14">
        <v>6.13</v>
      </c>
      <c r="S1398" s="14">
        <v>24.3</v>
      </c>
      <c r="T1398" s="14">
        <v>0.08</v>
      </c>
    </row>
    <row r="1399" spans="1:20">
      <c r="A1399" t="s">
        <v>113</v>
      </c>
      <c r="C1399" t="s">
        <v>285</v>
      </c>
      <c r="D1399" t="s">
        <v>121</v>
      </c>
      <c r="F1399" s="12" t="s">
        <v>1679</v>
      </c>
      <c r="G1399" s="12" t="s">
        <v>287</v>
      </c>
      <c r="H1399" s="12" t="s">
        <v>977</v>
      </c>
      <c r="I1399" s="12" t="s">
        <v>991</v>
      </c>
      <c r="J1399" s="12" t="s">
        <v>992</v>
      </c>
      <c r="K1399" s="13" t="s">
        <v>1671</v>
      </c>
      <c r="L1399" t="s">
        <v>117</v>
      </c>
      <c r="M1399">
        <v>2</v>
      </c>
      <c r="N1399" t="s">
        <v>118</v>
      </c>
      <c r="O1399" t="s">
        <v>119</v>
      </c>
      <c r="Q1399" t="s">
        <v>1162</v>
      </c>
      <c r="R1399" s="14">
        <v>1.24</v>
      </c>
      <c r="S1399" s="14">
        <v>21.57</v>
      </c>
      <c r="T1399" s="14">
        <v>0</v>
      </c>
    </row>
    <row r="1400" spans="1:20">
      <c r="A1400" t="s">
        <v>113</v>
      </c>
      <c r="C1400" t="s">
        <v>285</v>
      </c>
      <c r="D1400" t="s">
        <v>121</v>
      </c>
      <c r="F1400" s="12" t="s">
        <v>1680</v>
      </c>
      <c r="G1400" s="12" t="s">
        <v>287</v>
      </c>
      <c r="H1400" s="12" t="s">
        <v>977</v>
      </c>
      <c r="I1400" s="12" t="s">
        <v>982</v>
      </c>
      <c r="J1400" s="12" t="s">
        <v>1681</v>
      </c>
      <c r="K1400" s="13" t="s">
        <v>1671</v>
      </c>
      <c r="L1400" t="s">
        <v>117</v>
      </c>
      <c r="M1400">
        <v>2</v>
      </c>
      <c r="N1400" t="s">
        <v>118</v>
      </c>
      <c r="O1400" t="s">
        <v>119</v>
      </c>
      <c r="Q1400" t="s">
        <v>1162</v>
      </c>
      <c r="R1400" s="14">
        <v>0.23</v>
      </c>
      <c r="S1400" s="14">
        <v>15.43</v>
      </c>
      <c r="T1400" s="14">
        <v>0.1</v>
      </c>
    </row>
    <row r="1401" spans="1:20">
      <c r="A1401" t="s">
        <v>113</v>
      </c>
      <c r="C1401" t="s">
        <v>285</v>
      </c>
      <c r="D1401" t="s">
        <v>121</v>
      </c>
      <c r="F1401" s="12" t="s">
        <v>1682</v>
      </c>
      <c r="G1401" s="12" t="s">
        <v>287</v>
      </c>
      <c r="H1401" s="12" t="s">
        <v>977</v>
      </c>
      <c r="I1401" s="12" t="s">
        <v>982</v>
      </c>
      <c r="J1401" s="12" t="s">
        <v>1681</v>
      </c>
      <c r="K1401" s="13" t="s">
        <v>1671</v>
      </c>
      <c r="L1401" t="s">
        <v>117</v>
      </c>
      <c r="M1401">
        <v>2</v>
      </c>
      <c r="N1401" t="s">
        <v>118</v>
      </c>
      <c r="O1401" t="s">
        <v>119</v>
      </c>
      <c r="Q1401" t="s">
        <v>1162</v>
      </c>
      <c r="R1401" s="14">
        <v>0.8</v>
      </c>
      <c r="S1401" s="14">
        <v>11.35</v>
      </c>
      <c r="T1401" s="14">
        <v>0.12</v>
      </c>
    </row>
    <row r="1402" spans="1:20">
      <c r="A1402" t="s">
        <v>113</v>
      </c>
      <c r="C1402" t="s">
        <v>285</v>
      </c>
      <c r="D1402" t="s">
        <v>121</v>
      </c>
      <c r="F1402" s="12" t="s">
        <v>1683</v>
      </c>
      <c r="G1402" s="12" t="s">
        <v>287</v>
      </c>
      <c r="H1402" s="12" t="s">
        <v>977</v>
      </c>
      <c r="I1402" s="12" t="s">
        <v>1684</v>
      </c>
      <c r="J1402" s="12" t="s">
        <v>1685</v>
      </c>
      <c r="K1402" s="13" t="s">
        <v>1671</v>
      </c>
      <c r="L1402" t="s">
        <v>117</v>
      </c>
      <c r="M1402">
        <v>2</v>
      </c>
      <c r="N1402" t="s">
        <v>118</v>
      </c>
      <c r="O1402" t="s">
        <v>119</v>
      </c>
      <c r="Q1402" t="s">
        <v>1162</v>
      </c>
      <c r="R1402" s="14">
        <v>3.01</v>
      </c>
      <c r="S1402" s="14">
        <v>25.36</v>
      </c>
      <c r="T1402" s="14">
        <v>0.2</v>
      </c>
    </row>
    <row r="1403" spans="1:20">
      <c r="A1403" t="s">
        <v>113</v>
      </c>
      <c r="C1403" t="s">
        <v>285</v>
      </c>
      <c r="D1403" t="s">
        <v>121</v>
      </c>
      <c r="F1403" s="12" t="s">
        <v>1688</v>
      </c>
      <c r="G1403" s="12" t="s">
        <v>287</v>
      </c>
      <c r="H1403" s="12" t="s">
        <v>977</v>
      </c>
      <c r="I1403" s="12" t="s">
        <v>982</v>
      </c>
      <c r="J1403" s="12" t="s">
        <v>1670</v>
      </c>
      <c r="K1403" s="13" t="s">
        <v>1687</v>
      </c>
      <c r="L1403" t="s">
        <v>117</v>
      </c>
      <c r="M1403">
        <v>2</v>
      </c>
      <c r="N1403" t="s">
        <v>118</v>
      </c>
      <c r="O1403" t="s">
        <v>119</v>
      </c>
      <c r="Q1403" t="s">
        <v>292</v>
      </c>
      <c r="R1403" s="14">
        <v>14.82</v>
      </c>
      <c r="S1403" s="14">
        <v>22.41</v>
      </c>
      <c r="T1403" s="14">
        <v>0</v>
      </c>
    </row>
    <row r="1404" spans="1:20">
      <c r="A1404" t="s">
        <v>113</v>
      </c>
      <c r="C1404" t="s">
        <v>285</v>
      </c>
      <c r="D1404" t="s">
        <v>121</v>
      </c>
      <c r="F1404" s="12" t="s">
        <v>1688</v>
      </c>
      <c r="G1404" s="12" t="s">
        <v>287</v>
      </c>
      <c r="H1404" s="12" t="s">
        <v>977</v>
      </c>
      <c r="I1404" s="12" t="s">
        <v>982</v>
      </c>
      <c r="J1404" s="12" t="s">
        <v>1670</v>
      </c>
      <c r="K1404" s="13" t="s">
        <v>1687</v>
      </c>
      <c r="L1404" t="s">
        <v>117</v>
      </c>
      <c r="M1404">
        <v>2</v>
      </c>
      <c r="N1404" t="s">
        <v>118</v>
      </c>
      <c r="O1404" t="s">
        <v>119</v>
      </c>
      <c r="Q1404" t="s">
        <v>292</v>
      </c>
      <c r="R1404" s="14">
        <v>4.49</v>
      </c>
      <c r="S1404" s="14">
        <v>0.1</v>
      </c>
      <c r="T1404" s="14">
        <v>0</v>
      </c>
    </row>
    <row r="1405" spans="1:20">
      <c r="A1405" t="s">
        <v>113</v>
      </c>
      <c r="C1405" t="s">
        <v>285</v>
      </c>
      <c r="D1405" t="s">
        <v>121</v>
      </c>
      <c r="F1405" s="12" t="s">
        <v>1688</v>
      </c>
      <c r="G1405" s="12" t="s">
        <v>287</v>
      </c>
      <c r="H1405" s="12" t="s">
        <v>977</v>
      </c>
      <c r="I1405" s="12" t="s">
        <v>982</v>
      </c>
      <c r="J1405" s="12" t="s">
        <v>1670</v>
      </c>
      <c r="K1405" s="13" t="s">
        <v>1687</v>
      </c>
      <c r="L1405" t="s">
        <v>117</v>
      </c>
      <c r="M1405">
        <v>2</v>
      </c>
      <c r="N1405" t="s">
        <v>118</v>
      </c>
      <c r="O1405" t="s">
        <v>119</v>
      </c>
      <c r="Q1405" t="s">
        <v>292</v>
      </c>
      <c r="R1405" s="14">
        <v>11</v>
      </c>
      <c r="S1405" s="14">
        <v>21.35</v>
      </c>
      <c r="T1405" s="14">
        <v>0</v>
      </c>
    </row>
    <row r="1406" spans="1:20">
      <c r="A1406" t="s">
        <v>113</v>
      </c>
      <c r="C1406" t="s">
        <v>285</v>
      </c>
      <c r="D1406" t="s">
        <v>121</v>
      </c>
      <c r="F1406" s="12" t="s">
        <v>2302</v>
      </c>
      <c r="G1406" s="12" t="s">
        <v>287</v>
      </c>
      <c r="H1406" s="12" t="s">
        <v>977</v>
      </c>
      <c r="I1406" s="12" t="s">
        <v>1684</v>
      </c>
      <c r="J1406" s="12" t="s">
        <v>2303</v>
      </c>
      <c r="K1406" s="13" t="s">
        <v>2304</v>
      </c>
      <c r="L1406" t="s">
        <v>117</v>
      </c>
      <c r="M1406">
        <v>2</v>
      </c>
      <c r="N1406" t="s">
        <v>118</v>
      </c>
      <c r="O1406" t="s">
        <v>119</v>
      </c>
      <c r="Q1406" t="s">
        <v>1162</v>
      </c>
      <c r="R1406" s="14">
        <v>10.9</v>
      </c>
      <c r="S1406" s="14">
        <v>18.8</v>
      </c>
      <c r="T1406" s="14">
        <v>0.6</v>
      </c>
    </row>
    <row r="1407" spans="1:20">
      <c r="A1407" t="s">
        <v>113</v>
      </c>
      <c r="C1407" t="s">
        <v>285</v>
      </c>
      <c r="D1407" t="s">
        <v>121</v>
      </c>
      <c r="F1407" s="12" t="s">
        <v>1552</v>
      </c>
      <c r="G1407" s="12" t="s">
        <v>287</v>
      </c>
      <c r="H1407" s="12" t="s">
        <v>1553</v>
      </c>
      <c r="I1407" s="12" t="s">
        <v>1554</v>
      </c>
      <c r="J1407" s="12" t="s">
        <v>1555</v>
      </c>
      <c r="K1407" s="13" t="s">
        <v>1538</v>
      </c>
      <c r="L1407" t="s">
        <v>117</v>
      </c>
      <c r="M1407">
        <v>2</v>
      </c>
      <c r="N1407" t="s">
        <v>118</v>
      </c>
      <c r="O1407" t="s">
        <v>119</v>
      </c>
      <c r="Q1407" t="s">
        <v>1556</v>
      </c>
      <c r="R1407" s="14">
        <v>9</v>
      </c>
      <c r="S1407" s="14">
        <v>27.3</v>
      </c>
      <c r="T1407" s="14">
        <v>0.3</v>
      </c>
    </row>
    <row r="1408" spans="1:20">
      <c r="A1408" t="s">
        <v>113</v>
      </c>
      <c r="C1408" t="s">
        <v>285</v>
      </c>
      <c r="D1408" t="s">
        <v>121</v>
      </c>
      <c r="F1408" s="12" t="s">
        <v>1552</v>
      </c>
      <c r="G1408" s="12" t="s">
        <v>287</v>
      </c>
      <c r="H1408" s="12" t="s">
        <v>1553</v>
      </c>
      <c r="I1408" s="12" t="s">
        <v>1554</v>
      </c>
      <c r="J1408" s="12" t="s">
        <v>1555</v>
      </c>
      <c r="K1408" s="13" t="s">
        <v>1538</v>
      </c>
      <c r="L1408" t="s">
        <v>117</v>
      </c>
      <c r="M1408">
        <v>2</v>
      </c>
      <c r="N1408" t="s">
        <v>118</v>
      </c>
      <c r="O1408" t="s">
        <v>119</v>
      </c>
      <c r="Q1408" t="s">
        <v>1556</v>
      </c>
      <c r="R1408" s="14">
        <v>9.5</v>
      </c>
      <c r="S1408" s="14">
        <v>37.700000000000003</v>
      </c>
      <c r="T1408" s="14">
        <v>0</v>
      </c>
    </row>
    <row r="1409" spans="1:20">
      <c r="A1409" t="s">
        <v>113</v>
      </c>
      <c r="C1409" t="s">
        <v>285</v>
      </c>
      <c r="D1409" t="s">
        <v>121</v>
      </c>
      <c r="F1409" s="12" t="s">
        <v>2744</v>
      </c>
      <c r="G1409" s="12" t="s">
        <v>287</v>
      </c>
      <c r="H1409" s="12" t="s">
        <v>2745</v>
      </c>
      <c r="I1409" t="s">
        <v>2746</v>
      </c>
      <c r="J1409" s="12" t="s">
        <v>2747</v>
      </c>
      <c r="K1409" s="13" t="s">
        <v>2748</v>
      </c>
      <c r="L1409" t="s">
        <v>117</v>
      </c>
      <c r="M1409">
        <v>2</v>
      </c>
      <c r="N1409" t="s">
        <v>118</v>
      </c>
      <c r="O1409" t="s">
        <v>119</v>
      </c>
      <c r="Q1409" t="s">
        <v>2749</v>
      </c>
      <c r="R1409" s="14">
        <v>1</v>
      </c>
      <c r="S1409" s="14">
        <v>12.2</v>
      </c>
      <c r="T1409" s="14">
        <v>2.6</v>
      </c>
    </row>
    <row r="1410" spans="1:20">
      <c r="A1410" t="s">
        <v>113</v>
      </c>
      <c r="C1410" t="s">
        <v>285</v>
      </c>
      <c r="D1410" t="s">
        <v>121</v>
      </c>
      <c r="F1410" s="12" t="s">
        <v>2842</v>
      </c>
      <c r="G1410" s="12" t="s">
        <v>287</v>
      </c>
      <c r="H1410" s="12" t="s">
        <v>2745</v>
      </c>
      <c r="I1410" s="12" t="s">
        <v>2843</v>
      </c>
      <c r="J1410" s="12" t="s">
        <v>2844</v>
      </c>
      <c r="K1410" s="13" t="s">
        <v>2845</v>
      </c>
      <c r="L1410" t="s">
        <v>117</v>
      </c>
      <c r="M1410">
        <v>2</v>
      </c>
      <c r="N1410" t="s">
        <v>118</v>
      </c>
      <c r="O1410" t="s">
        <v>119</v>
      </c>
      <c r="Q1410" t="s">
        <v>2846</v>
      </c>
      <c r="R1410" s="14">
        <v>0.7</v>
      </c>
      <c r="S1410" s="14">
        <v>22.6</v>
      </c>
      <c r="T1410" s="14">
        <v>2.9</v>
      </c>
    </row>
    <row r="1411" spans="1:20">
      <c r="A1411" t="s">
        <v>113</v>
      </c>
      <c r="C1411" t="s">
        <v>285</v>
      </c>
      <c r="D1411" t="s">
        <v>121</v>
      </c>
      <c r="F1411" s="12" t="s">
        <v>2842</v>
      </c>
      <c r="G1411" s="12" t="s">
        <v>287</v>
      </c>
      <c r="H1411" s="12" t="s">
        <v>2745</v>
      </c>
      <c r="I1411" s="12" t="s">
        <v>2843</v>
      </c>
      <c r="J1411" s="12" t="s">
        <v>2844</v>
      </c>
      <c r="K1411" s="13" t="s">
        <v>2845</v>
      </c>
      <c r="L1411" t="s">
        <v>117</v>
      </c>
      <c r="M1411">
        <v>2</v>
      </c>
      <c r="N1411" t="s">
        <v>118</v>
      </c>
      <c r="O1411" t="s">
        <v>119</v>
      </c>
      <c r="Q1411" t="s">
        <v>2846</v>
      </c>
      <c r="R1411" s="14">
        <v>0.4</v>
      </c>
      <c r="S1411" s="14">
        <v>16.8</v>
      </c>
      <c r="T1411" s="14">
        <v>3.4</v>
      </c>
    </row>
    <row r="1412" spans="1:20">
      <c r="A1412" t="s">
        <v>113</v>
      </c>
      <c r="C1412" t="s">
        <v>285</v>
      </c>
      <c r="D1412" t="s">
        <v>121</v>
      </c>
      <c r="F1412" s="12" t="s">
        <v>2842</v>
      </c>
      <c r="G1412" s="12" t="s">
        <v>287</v>
      </c>
      <c r="H1412" s="12" t="s">
        <v>2745</v>
      </c>
      <c r="I1412" s="12" t="s">
        <v>2843</v>
      </c>
      <c r="J1412" s="12" t="s">
        <v>2844</v>
      </c>
      <c r="K1412" s="13" t="s">
        <v>2845</v>
      </c>
      <c r="L1412" t="s">
        <v>117</v>
      </c>
      <c r="M1412">
        <v>2</v>
      </c>
      <c r="N1412" t="s">
        <v>118</v>
      </c>
      <c r="O1412" t="s">
        <v>119</v>
      </c>
      <c r="Q1412" t="s">
        <v>2846</v>
      </c>
      <c r="R1412" s="14">
        <v>0.4</v>
      </c>
      <c r="S1412" s="14">
        <v>15</v>
      </c>
      <c r="T1412" s="14">
        <v>2.2000000000000002</v>
      </c>
    </row>
    <row r="1413" spans="1:20">
      <c r="A1413" t="s">
        <v>113</v>
      </c>
      <c r="C1413" t="s">
        <v>285</v>
      </c>
      <c r="D1413" t="s">
        <v>121</v>
      </c>
      <c r="F1413" s="12" t="s">
        <v>2842</v>
      </c>
      <c r="G1413" s="12" t="s">
        <v>287</v>
      </c>
      <c r="H1413" s="12" t="s">
        <v>2745</v>
      </c>
      <c r="I1413" s="12" t="s">
        <v>2843</v>
      </c>
      <c r="J1413" s="12" t="s">
        <v>2844</v>
      </c>
      <c r="K1413" s="13" t="s">
        <v>2845</v>
      </c>
      <c r="L1413" t="s">
        <v>117</v>
      </c>
      <c r="M1413">
        <v>2</v>
      </c>
      <c r="N1413" t="s">
        <v>118</v>
      </c>
      <c r="O1413" t="s">
        <v>119</v>
      </c>
      <c r="Q1413" t="s">
        <v>2846</v>
      </c>
      <c r="R1413" s="14">
        <v>1.5</v>
      </c>
      <c r="S1413" s="14">
        <v>21.4</v>
      </c>
      <c r="T1413" s="14">
        <v>1.2</v>
      </c>
    </row>
    <row r="1414" spans="1:20">
      <c r="A1414" t="s">
        <v>113</v>
      </c>
      <c r="C1414" t="s">
        <v>285</v>
      </c>
      <c r="D1414" t="s">
        <v>121</v>
      </c>
      <c r="F1414" s="12" t="s">
        <v>2842</v>
      </c>
      <c r="G1414" s="12" t="s">
        <v>287</v>
      </c>
      <c r="H1414" s="12" t="s">
        <v>2745</v>
      </c>
      <c r="I1414" s="12" t="s">
        <v>2843</v>
      </c>
      <c r="J1414" s="12" t="s">
        <v>2844</v>
      </c>
      <c r="K1414" s="13" t="s">
        <v>2845</v>
      </c>
      <c r="L1414" t="s">
        <v>117</v>
      </c>
      <c r="M1414">
        <v>2</v>
      </c>
      <c r="N1414" t="s">
        <v>118</v>
      </c>
      <c r="O1414" t="s">
        <v>119</v>
      </c>
      <c r="Q1414" t="s">
        <v>2846</v>
      </c>
      <c r="R1414" s="14">
        <v>0.5</v>
      </c>
      <c r="S1414" s="14">
        <v>17.3</v>
      </c>
      <c r="T1414" s="14">
        <v>0.4</v>
      </c>
    </row>
    <row r="1415" spans="1:20">
      <c r="A1415" t="s">
        <v>113</v>
      </c>
      <c r="C1415" t="s">
        <v>285</v>
      </c>
      <c r="D1415" t="s">
        <v>121</v>
      </c>
      <c r="F1415" s="12" t="s">
        <v>2842</v>
      </c>
      <c r="G1415" s="12" t="s">
        <v>287</v>
      </c>
      <c r="H1415" s="12" t="s">
        <v>2745</v>
      </c>
      <c r="I1415" s="12" t="s">
        <v>2843</v>
      </c>
      <c r="J1415" s="12" t="s">
        <v>2844</v>
      </c>
      <c r="K1415" s="13" t="s">
        <v>2845</v>
      </c>
      <c r="L1415" t="s">
        <v>117</v>
      </c>
      <c r="M1415">
        <v>2</v>
      </c>
      <c r="N1415" t="s">
        <v>118</v>
      </c>
      <c r="O1415" t="s">
        <v>119</v>
      </c>
      <c r="Q1415" t="s">
        <v>2846</v>
      </c>
      <c r="R1415" s="14">
        <v>0</v>
      </c>
      <c r="S1415" s="14">
        <v>16.3</v>
      </c>
      <c r="T1415" s="14">
        <v>0.8</v>
      </c>
    </row>
    <row r="1416" spans="1:20">
      <c r="A1416" t="s">
        <v>113</v>
      </c>
      <c r="C1416" t="s">
        <v>285</v>
      </c>
      <c r="D1416" t="s">
        <v>121</v>
      </c>
      <c r="F1416" s="12" t="s">
        <v>2842</v>
      </c>
      <c r="G1416" s="12" t="s">
        <v>287</v>
      </c>
      <c r="H1416" s="12" t="s">
        <v>2745</v>
      </c>
      <c r="I1416" s="12" t="s">
        <v>2843</v>
      </c>
      <c r="J1416" s="12" t="s">
        <v>2844</v>
      </c>
      <c r="K1416" s="13" t="s">
        <v>2845</v>
      </c>
      <c r="L1416" t="s">
        <v>117</v>
      </c>
      <c r="M1416">
        <v>2</v>
      </c>
      <c r="N1416" t="s">
        <v>118</v>
      </c>
      <c r="O1416" t="s">
        <v>119</v>
      </c>
      <c r="Q1416" t="s">
        <v>2846</v>
      </c>
      <c r="R1416" s="14">
        <v>0.8</v>
      </c>
      <c r="S1416" s="14">
        <v>13.9</v>
      </c>
      <c r="T1416" s="14">
        <v>1</v>
      </c>
    </row>
    <row r="1417" spans="1:20">
      <c r="A1417" t="s">
        <v>113</v>
      </c>
      <c r="C1417" t="s">
        <v>285</v>
      </c>
      <c r="D1417" t="s">
        <v>121</v>
      </c>
      <c r="F1417" s="12" t="s">
        <v>2842</v>
      </c>
      <c r="G1417" s="12" t="s">
        <v>287</v>
      </c>
      <c r="H1417" s="12" t="s">
        <v>2745</v>
      </c>
      <c r="I1417" s="12" t="s">
        <v>2843</v>
      </c>
      <c r="J1417" s="12" t="s">
        <v>2844</v>
      </c>
      <c r="K1417" s="13" t="s">
        <v>2845</v>
      </c>
      <c r="L1417" t="s">
        <v>117</v>
      </c>
      <c r="M1417">
        <v>2</v>
      </c>
      <c r="N1417" t="s">
        <v>118</v>
      </c>
      <c r="O1417" t="s">
        <v>119</v>
      </c>
      <c r="Q1417" t="s">
        <v>2846</v>
      </c>
      <c r="R1417" s="14">
        <v>0.2</v>
      </c>
      <c r="S1417" s="14">
        <v>17.600000000000001</v>
      </c>
      <c r="T1417" s="14">
        <v>0</v>
      </c>
    </row>
    <row r="1418" spans="1:20">
      <c r="A1418" t="s">
        <v>113</v>
      </c>
      <c r="C1418" t="s">
        <v>285</v>
      </c>
      <c r="D1418" t="s">
        <v>121</v>
      </c>
      <c r="F1418" s="12" t="s">
        <v>2842</v>
      </c>
      <c r="G1418" s="12" t="s">
        <v>287</v>
      </c>
      <c r="H1418" s="12" t="s">
        <v>2745</v>
      </c>
      <c r="I1418" s="12" t="s">
        <v>2843</v>
      </c>
      <c r="J1418" s="12" t="s">
        <v>2844</v>
      </c>
      <c r="K1418" s="13" t="s">
        <v>2847</v>
      </c>
      <c r="L1418" t="s">
        <v>117</v>
      </c>
      <c r="M1418">
        <v>2</v>
      </c>
      <c r="N1418" t="s">
        <v>118</v>
      </c>
      <c r="O1418" t="s">
        <v>119</v>
      </c>
      <c r="Q1418" t="s">
        <v>2846</v>
      </c>
      <c r="R1418" s="14">
        <v>0.64</v>
      </c>
      <c r="S1418" s="14">
        <v>6.21</v>
      </c>
      <c r="T1418" s="14">
        <v>0.43</v>
      </c>
    </row>
    <row r="1419" spans="1:20">
      <c r="A1419" t="s">
        <v>113</v>
      </c>
      <c r="C1419" t="s">
        <v>285</v>
      </c>
      <c r="D1419" t="s">
        <v>121</v>
      </c>
      <c r="F1419" s="12" t="s">
        <v>2842</v>
      </c>
      <c r="G1419" s="12" t="s">
        <v>287</v>
      </c>
      <c r="H1419" s="12" t="s">
        <v>2745</v>
      </c>
      <c r="I1419" s="12" t="s">
        <v>2843</v>
      </c>
      <c r="J1419" s="12" t="s">
        <v>2844</v>
      </c>
      <c r="K1419" s="13" t="s">
        <v>2847</v>
      </c>
      <c r="L1419" t="s">
        <v>117</v>
      </c>
      <c r="M1419">
        <v>2</v>
      </c>
      <c r="N1419" t="s">
        <v>118</v>
      </c>
      <c r="O1419" t="s">
        <v>119</v>
      </c>
      <c r="Q1419" t="s">
        <v>2846</v>
      </c>
      <c r="R1419" s="14">
        <v>0.55000000000000004</v>
      </c>
      <c r="S1419" s="14">
        <v>12.65</v>
      </c>
      <c r="T1419" s="14">
        <v>3.47</v>
      </c>
    </row>
    <row r="1420" spans="1:20">
      <c r="A1420" t="s">
        <v>113</v>
      </c>
      <c r="C1420" t="s">
        <v>285</v>
      </c>
      <c r="D1420" t="s">
        <v>121</v>
      </c>
      <c r="F1420" s="12" t="s">
        <v>2842</v>
      </c>
      <c r="G1420" s="12" t="s">
        <v>287</v>
      </c>
      <c r="H1420" s="12" t="s">
        <v>2745</v>
      </c>
      <c r="I1420" s="12" t="s">
        <v>2843</v>
      </c>
      <c r="J1420" s="12" t="s">
        <v>2844</v>
      </c>
      <c r="K1420" s="13" t="s">
        <v>2847</v>
      </c>
      <c r="L1420" t="s">
        <v>117</v>
      </c>
      <c r="M1420">
        <v>2</v>
      </c>
      <c r="N1420" t="s">
        <v>118</v>
      </c>
      <c r="O1420" t="s">
        <v>119</v>
      </c>
      <c r="Q1420" t="s">
        <v>2846</v>
      </c>
      <c r="R1420" s="14">
        <v>0.69</v>
      </c>
      <c r="S1420" s="14">
        <v>6.54</v>
      </c>
      <c r="T1420" s="14">
        <v>0.82</v>
      </c>
    </row>
    <row r="1421" spans="1:20">
      <c r="A1421" t="s">
        <v>113</v>
      </c>
      <c r="C1421" t="s">
        <v>285</v>
      </c>
      <c r="D1421" t="s">
        <v>121</v>
      </c>
      <c r="F1421" s="12" t="s">
        <v>2842</v>
      </c>
      <c r="G1421" s="12" t="s">
        <v>287</v>
      </c>
      <c r="H1421" s="12" t="s">
        <v>2745</v>
      </c>
      <c r="I1421" s="12" t="s">
        <v>2843</v>
      </c>
      <c r="J1421" s="12" t="s">
        <v>2844</v>
      </c>
      <c r="K1421" s="13" t="s">
        <v>2847</v>
      </c>
      <c r="L1421" t="s">
        <v>117</v>
      </c>
      <c r="M1421">
        <v>2</v>
      </c>
      <c r="N1421" t="s">
        <v>118</v>
      </c>
      <c r="O1421" t="s">
        <v>119</v>
      </c>
      <c r="Q1421" t="s">
        <v>2846</v>
      </c>
      <c r="R1421" s="14">
        <v>2.59</v>
      </c>
      <c r="S1421" s="14">
        <v>7.83</v>
      </c>
      <c r="T1421" s="14">
        <v>0.3</v>
      </c>
    </row>
    <row r="1422" spans="1:20">
      <c r="A1422" t="s">
        <v>113</v>
      </c>
      <c r="C1422" t="s">
        <v>285</v>
      </c>
      <c r="D1422" t="s">
        <v>121</v>
      </c>
      <c r="F1422" s="12" t="s">
        <v>2842</v>
      </c>
      <c r="G1422" s="12" t="s">
        <v>287</v>
      </c>
      <c r="H1422" s="12" t="s">
        <v>2745</v>
      </c>
      <c r="I1422" s="12" t="s">
        <v>2843</v>
      </c>
      <c r="J1422" s="12" t="s">
        <v>2844</v>
      </c>
      <c r="K1422" s="13" t="s">
        <v>2847</v>
      </c>
      <c r="L1422" t="s">
        <v>117</v>
      </c>
      <c r="M1422">
        <v>2</v>
      </c>
      <c r="N1422" t="s">
        <v>118</v>
      </c>
      <c r="O1422" t="s">
        <v>119</v>
      </c>
      <c r="Q1422" t="s">
        <v>2846</v>
      </c>
      <c r="R1422" s="14">
        <v>1.2</v>
      </c>
      <c r="S1422" s="14">
        <v>9.91</v>
      </c>
      <c r="T1422" s="14">
        <v>1.9</v>
      </c>
    </row>
    <row r="1423" spans="1:20">
      <c r="A1423" t="s">
        <v>113</v>
      </c>
      <c r="C1423" t="s">
        <v>285</v>
      </c>
      <c r="D1423" t="s">
        <v>121</v>
      </c>
      <c r="F1423" s="12" t="s">
        <v>2842</v>
      </c>
      <c r="G1423" s="12" t="s">
        <v>287</v>
      </c>
      <c r="H1423" s="12" t="s">
        <v>2745</v>
      </c>
      <c r="I1423" s="12" t="s">
        <v>2843</v>
      </c>
      <c r="J1423" s="12" t="s">
        <v>2844</v>
      </c>
      <c r="K1423" s="13" t="s">
        <v>2847</v>
      </c>
      <c r="L1423" t="s">
        <v>117</v>
      </c>
      <c r="M1423">
        <v>2</v>
      </c>
      <c r="N1423" t="s">
        <v>118</v>
      </c>
      <c r="O1423" t="s">
        <v>119</v>
      </c>
      <c r="Q1423" t="s">
        <v>2846</v>
      </c>
      <c r="R1423" s="14">
        <v>0.26</v>
      </c>
      <c r="S1423" s="14">
        <v>6.54</v>
      </c>
      <c r="T1423" s="14">
        <v>1.23</v>
      </c>
    </row>
    <row r="1424" spans="1:20">
      <c r="A1424" t="s">
        <v>113</v>
      </c>
      <c r="C1424" t="s">
        <v>285</v>
      </c>
      <c r="D1424" t="s">
        <v>121</v>
      </c>
      <c r="F1424" s="12" t="s">
        <v>2842</v>
      </c>
      <c r="G1424" s="12" t="s">
        <v>287</v>
      </c>
      <c r="H1424" s="12" t="s">
        <v>2745</v>
      </c>
      <c r="I1424" s="12" t="s">
        <v>2843</v>
      </c>
      <c r="J1424" s="12" t="s">
        <v>2844</v>
      </c>
      <c r="K1424" s="13" t="s">
        <v>2847</v>
      </c>
      <c r="L1424" t="s">
        <v>117</v>
      </c>
      <c r="M1424">
        <v>2</v>
      </c>
      <c r="N1424" t="s">
        <v>118</v>
      </c>
      <c r="O1424" t="s">
        <v>119</v>
      </c>
      <c r="Q1424" t="s">
        <v>2846</v>
      </c>
      <c r="R1424" s="14">
        <v>0.46</v>
      </c>
      <c r="S1424" s="14">
        <v>11.86</v>
      </c>
      <c r="T1424" s="14">
        <v>1.1499999999999999</v>
      </c>
    </row>
    <row r="1425" spans="1:20">
      <c r="A1425" t="s">
        <v>113</v>
      </c>
      <c r="C1425" t="s">
        <v>285</v>
      </c>
      <c r="D1425" t="s">
        <v>121</v>
      </c>
      <c r="F1425" s="12" t="s">
        <v>2842</v>
      </c>
      <c r="G1425" s="12" t="s">
        <v>287</v>
      </c>
      <c r="H1425" s="12" t="s">
        <v>2745</v>
      </c>
      <c r="I1425" s="12" t="s">
        <v>2843</v>
      </c>
      <c r="J1425" s="12" t="s">
        <v>2844</v>
      </c>
      <c r="K1425" s="13" t="s">
        <v>2847</v>
      </c>
      <c r="L1425" t="s">
        <v>117</v>
      </c>
      <c r="M1425">
        <v>2</v>
      </c>
      <c r="N1425" t="s">
        <v>118</v>
      </c>
      <c r="O1425" t="s">
        <v>119</v>
      </c>
      <c r="Q1425" t="s">
        <v>2846</v>
      </c>
      <c r="R1425" s="14">
        <v>2.4500000000000002</v>
      </c>
      <c r="S1425" s="14">
        <v>6.53</v>
      </c>
      <c r="T1425" s="14">
        <v>0.78</v>
      </c>
    </row>
    <row r="1426" spans="1:20">
      <c r="A1426" t="s">
        <v>113</v>
      </c>
      <c r="C1426" t="s">
        <v>285</v>
      </c>
      <c r="D1426" t="s">
        <v>121</v>
      </c>
      <c r="F1426" s="12" t="s">
        <v>2842</v>
      </c>
      <c r="G1426" s="12" t="s">
        <v>287</v>
      </c>
      <c r="H1426" s="12" t="s">
        <v>2745</v>
      </c>
      <c r="I1426" s="12" t="s">
        <v>2843</v>
      </c>
      <c r="J1426" s="12" t="s">
        <v>2844</v>
      </c>
      <c r="K1426" s="13" t="s">
        <v>2847</v>
      </c>
      <c r="L1426" t="s">
        <v>117</v>
      </c>
      <c r="M1426">
        <v>2</v>
      </c>
      <c r="N1426" t="s">
        <v>118</v>
      </c>
      <c r="O1426" t="s">
        <v>119</v>
      </c>
      <c r="Q1426" t="s">
        <v>2846</v>
      </c>
      <c r="R1426" s="14">
        <v>3.55</v>
      </c>
      <c r="S1426" s="14">
        <v>10.31</v>
      </c>
      <c r="T1426" s="14">
        <v>0.08</v>
      </c>
    </row>
    <row r="1427" spans="1:20">
      <c r="A1427" t="s">
        <v>113</v>
      </c>
      <c r="C1427" t="s">
        <v>285</v>
      </c>
      <c r="D1427" t="s">
        <v>121</v>
      </c>
      <c r="F1427" s="12" t="s">
        <v>2842</v>
      </c>
      <c r="G1427" s="12" t="s">
        <v>287</v>
      </c>
      <c r="H1427" s="12" t="s">
        <v>2745</v>
      </c>
      <c r="I1427" s="12" t="s">
        <v>2843</v>
      </c>
      <c r="J1427" s="12" t="s">
        <v>2844</v>
      </c>
      <c r="K1427" s="13" t="s">
        <v>2847</v>
      </c>
      <c r="L1427" t="s">
        <v>117</v>
      </c>
      <c r="M1427">
        <v>2</v>
      </c>
      <c r="N1427" t="s">
        <v>118</v>
      </c>
      <c r="O1427" t="s">
        <v>119</v>
      </c>
      <c r="Q1427" t="s">
        <v>2846</v>
      </c>
      <c r="R1427" s="14">
        <v>5.58</v>
      </c>
      <c r="S1427" s="14">
        <v>13.82</v>
      </c>
      <c r="T1427" s="14">
        <v>0.16</v>
      </c>
    </row>
    <row r="1428" spans="1:20">
      <c r="A1428" t="s">
        <v>113</v>
      </c>
      <c r="C1428" t="s">
        <v>285</v>
      </c>
      <c r="D1428" t="s">
        <v>121</v>
      </c>
      <c r="F1428" s="12" t="s">
        <v>2842</v>
      </c>
      <c r="G1428" s="12" t="s">
        <v>287</v>
      </c>
      <c r="H1428" s="12" t="s">
        <v>2745</v>
      </c>
      <c r="I1428" s="12" t="s">
        <v>2843</v>
      </c>
      <c r="J1428" s="12" t="s">
        <v>2844</v>
      </c>
      <c r="K1428" s="13" t="s">
        <v>2847</v>
      </c>
      <c r="L1428" t="s">
        <v>117</v>
      </c>
      <c r="M1428">
        <v>2</v>
      </c>
      <c r="N1428" t="s">
        <v>118</v>
      </c>
      <c r="O1428" t="s">
        <v>119</v>
      </c>
      <c r="Q1428" t="s">
        <v>2846</v>
      </c>
      <c r="R1428" s="14">
        <v>1.96</v>
      </c>
      <c r="S1428" s="14">
        <v>2.29</v>
      </c>
      <c r="T1428" s="14">
        <v>0.19</v>
      </c>
    </row>
    <row r="1429" spans="1:20">
      <c r="A1429" t="s">
        <v>113</v>
      </c>
      <c r="C1429" t="s">
        <v>285</v>
      </c>
      <c r="D1429" t="s">
        <v>121</v>
      </c>
      <c r="F1429" s="12" t="s">
        <v>2842</v>
      </c>
      <c r="G1429" s="12" t="s">
        <v>287</v>
      </c>
      <c r="H1429" s="12" t="s">
        <v>2745</v>
      </c>
      <c r="I1429" s="12" t="s">
        <v>2843</v>
      </c>
      <c r="J1429" s="12" t="s">
        <v>2844</v>
      </c>
      <c r="K1429" s="13" t="s">
        <v>2847</v>
      </c>
      <c r="L1429" t="s">
        <v>117</v>
      </c>
      <c r="M1429">
        <v>2</v>
      </c>
      <c r="N1429" t="s">
        <v>118</v>
      </c>
      <c r="O1429" t="s">
        <v>119</v>
      </c>
      <c r="Q1429" t="s">
        <v>2846</v>
      </c>
      <c r="R1429" s="14">
        <v>1.23</v>
      </c>
      <c r="S1429" s="14">
        <v>18.260000000000002</v>
      </c>
      <c r="T1429" s="14">
        <v>0.36</v>
      </c>
    </row>
    <row r="1430" spans="1:20">
      <c r="A1430" t="s">
        <v>113</v>
      </c>
      <c r="C1430" t="s">
        <v>285</v>
      </c>
      <c r="D1430" t="s">
        <v>121</v>
      </c>
      <c r="F1430" s="12" t="s">
        <v>2744</v>
      </c>
      <c r="G1430" s="12" t="s">
        <v>287</v>
      </c>
      <c r="H1430" s="12" t="s">
        <v>2745</v>
      </c>
      <c r="I1430" t="s">
        <v>2746</v>
      </c>
      <c r="J1430" s="12" t="s">
        <v>2747</v>
      </c>
      <c r="K1430" s="13" t="s">
        <v>3231</v>
      </c>
      <c r="L1430" t="s">
        <v>117</v>
      </c>
      <c r="M1430">
        <v>2</v>
      </c>
      <c r="N1430" t="s">
        <v>118</v>
      </c>
      <c r="O1430" t="s">
        <v>119</v>
      </c>
      <c r="Q1430" t="s">
        <v>2749</v>
      </c>
      <c r="R1430" s="14">
        <v>0.32</v>
      </c>
      <c r="S1430" s="14">
        <v>3.9</v>
      </c>
      <c r="T1430" s="14">
        <v>0.93</v>
      </c>
    </row>
    <row r="1431" spans="1:20">
      <c r="A1431" t="s">
        <v>113</v>
      </c>
      <c r="C1431" t="s">
        <v>285</v>
      </c>
      <c r="D1431" t="s">
        <v>121</v>
      </c>
      <c r="F1431" s="12" t="s">
        <v>2744</v>
      </c>
      <c r="G1431" s="12" t="s">
        <v>287</v>
      </c>
      <c r="H1431" s="12" t="s">
        <v>2745</v>
      </c>
      <c r="I1431" t="s">
        <v>2746</v>
      </c>
      <c r="J1431" s="12" t="s">
        <v>2747</v>
      </c>
      <c r="K1431" s="13" t="s">
        <v>3231</v>
      </c>
      <c r="L1431" t="s">
        <v>117</v>
      </c>
      <c r="M1431">
        <v>2</v>
      </c>
      <c r="N1431" t="s">
        <v>118</v>
      </c>
      <c r="O1431" t="s">
        <v>119</v>
      </c>
      <c r="Q1431" t="s">
        <v>2749</v>
      </c>
      <c r="R1431" s="14">
        <v>0.32</v>
      </c>
      <c r="S1431" s="14">
        <v>3.9</v>
      </c>
      <c r="T1431" s="14">
        <v>0.93</v>
      </c>
    </row>
    <row r="1432" spans="1:20">
      <c r="A1432" t="s">
        <v>113</v>
      </c>
      <c r="C1432" t="s">
        <v>285</v>
      </c>
      <c r="D1432" t="s">
        <v>121</v>
      </c>
      <c r="F1432" s="12" t="s">
        <v>286</v>
      </c>
      <c r="G1432" s="12" t="s">
        <v>287</v>
      </c>
      <c r="H1432" s="12" t="s">
        <v>288</v>
      </c>
      <c r="I1432" s="12" t="s">
        <v>289</v>
      </c>
      <c r="J1432" s="12" t="s">
        <v>290</v>
      </c>
      <c r="K1432" s="13" t="s">
        <v>291</v>
      </c>
      <c r="L1432" t="s">
        <v>117</v>
      </c>
      <c r="M1432">
        <v>2</v>
      </c>
      <c r="N1432" t="s">
        <v>118</v>
      </c>
      <c r="O1432" t="s">
        <v>119</v>
      </c>
      <c r="Q1432" t="s">
        <v>292</v>
      </c>
      <c r="R1432" s="14">
        <v>10.3</v>
      </c>
      <c r="S1432" s="14">
        <v>4.99</v>
      </c>
      <c r="T1432" s="14">
        <v>10.29</v>
      </c>
    </row>
    <row r="1433" spans="1:20">
      <c r="A1433" t="s">
        <v>113</v>
      </c>
      <c r="C1433" t="s">
        <v>285</v>
      </c>
      <c r="D1433" t="s">
        <v>121</v>
      </c>
      <c r="F1433" s="12" t="s">
        <v>293</v>
      </c>
      <c r="G1433" s="12" t="s">
        <v>287</v>
      </c>
      <c r="H1433" s="12" t="s">
        <v>288</v>
      </c>
      <c r="I1433" s="12" t="s">
        <v>289</v>
      </c>
      <c r="J1433" s="12" t="s">
        <v>290</v>
      </c>
      <c r="K1433" s="13" t="s">
        <v>291</v>
      </c>
      <c r="L1433" t="s">
        <v>117</v>
      </c>
      <c r="M1433">
        <v>2</v>
      </c>
      <c r="N1433" t="s">
        <v>118</v>
      </c>
      <c r="O1433" t="s">
        <v>119</v>
      </c>
      <c r="Q1433" t="s">
        <v>292</v>
      </c>
      <c r="R1433" s="14">
        <v>13.48</v>
      </c>
      <c r="S1433" s="14">
        <v>7.46</v>
      </c>
      <c r="T1433" s="14">
        <v>7.58</v>
      </c>
    </row>
    <row r="1434" spans="1:20">
      <c r="A1434" t="s">
        <v>113</v>
      </c>
      <c r="C1434" t="s">
        <v>285</v>
      </c>
      <c r="D1434" t="s">
        <v>121</v>
      </c>
      <c r="F1434" s="12" t="s">
        <v>293</v>
      </c>
      <c r="G1434" s="12" t="s">
        <v>287</v>
      </c>
      <c r="H1434" s="12" t="s">
        <v>288</v>
      </c>
      <c r="I1434" s="12" t="s">
        <v>289</v>
      </c>
      <c r="J1434" s="12" t="s">
        <v>290</v>
      </c>
      <c r="K1434" s="13" t="s">
        <v>291</v>
      </c>
      <c r="L1434" t="s">
        <v>117</v>
      </c>
      <c r="M1434">
        <v>2</v>
      </c>
      <c r="N1434" t="s">
        <v>118</v>
      </c>
      <c r="O1434" t="s">
        <v>119</v>
      </c>
      <c r="Q1434" t="s">
        <v>292</v>
      </c>
      <c r="R1434" s="14">
        <v>11.81</v>
      </c>
      <c r="S1434" s="14">
        <v>5.0999999999999996</v>
      </c>
      <c r="T1434" s="14">
        <v>10.84</v>
      </c>
    </row>
    <row r="1435" spans="1:20">
      <c r="A1435" t="s">
        <v>113</v>
      </c>
      <c r="C1435" t="s">
        <v>285</v>
      </c>
      <c r="D1435" t="s">
        <v>121</v>
      </c>
      <c r="F1435" s="12" t="s">
        <v>293</v>
      </c>
      <c r="G1435" s="12" t="s">
        <v>287</v>
      </c>
      <c r="H1435" s="12" t="s">
        <v>288</v>
      </c>
      <c r="I1435" s="12" t="s">
        <v>289</v>
      </c>
      <c r="J1435" s="12" t="s">
        <v>290</v>
      </c>
      <c r="K1435" s="13" t="s">
        <v>291</v>
      </c>
      <c r="L1435" t="s">
        <v>117</v>
      </c>
      <c r="M1435">
        <v>2</v>
      </c>
      <c r="N1435" t="s">
        <v>118</v>
      </c>
      <c r="O1435" t="s">
        <v>119</v>
      </c>
      <c r="Q1435" t="s">
        <v>292</v>
      </c>
      <c r="R1435" s="14">
        <v>14.86</v>
      </c>
      <c r="S1435" s="14">
        <v>6.01</v>
      </c>
      <c r="T1435" s="14">
        <v>10.130000000000001</v>
      </c>
    </row>
    <row r="1436" spans="1:20">
      <c r="A1436" t="s">
        <v>113</v>
      </c>
      <c r="C1436" t="s">
        <v>285</v>
      </c>
      <c r="D1436" t="s">
        <v>121</v>
      </c>
      <c r="F1436" s="12" t="s">
        <v>293</v>
      </c>
      <c r="G1436" s="12" t="s">
        <v>287</v>
      </c>
      <c r="H1436" s="12" t="s">
        <v>288</v>
      </c>
      <c r="I1436" s="12" t="s">
        <v>289</v>
      </c>
      <c r="J1436" s="12" t="s">
        <v>290</v>
      </c>
      <c r="K1436" s="13" t="s">
        <v>291</v>
      </c>
      <c r="L1436" t="s">
        <v>117</v>
      </c>
      <c r="M1436">
        <v>2</v>
      </c>
      <c r="N1436" t="s">
        <v>118</v>
      </c>
      <c r="O1436" t="s">
        <v>119</v>
      </c>
      <c r="Q1436" t="s">
        <v>292</v>
      </c>
      <c r="R1436" s="14">
        <v>9.32</v>
      </c>
      <c r="S1436" s="14">
        <v>6.15</v>
      </c>
      <c r="T1436" s="14">
        <v>9.4</v>
      </c>
    </row>
    <row r="1437" spans="1:20">
      <c r="A1437" t="s">
        <v>113</v>
      </c>
      <c r="C1437" t="s">
        <v>285</v>
      </c>
      <c r="D1437" t="s">
        <v>121</v>
      </c>
      <c r="F1437" s="12" t="s">
        <v>294</v>
      </c>
      <c r="G1437" s="12" t="s">
        <v>287</v>
      </c>
      <c r="H1437" s="12" t="s">
        <v>288</v>
      </c>
      <c r="I1437" s="12" t="s">
        <v>289</v>
      </c>
      <c r="J1437" s="12" t="s">
        <v>290</v>
      </c>
      <c r="K1437" s="13" t="s">
        <v>291</v>
      </c>
      <c r="L1437" t="s">
        <v>117</v>
      </c>
      <c r="M1437">
        <v>2</v>
      </c>
      <c r="N1437" t="s">
        <v>118</v>
      </c>
      <c r="O1437" t="s">
        <v>119</v>
      </c>
      <c r="Q1437" t="s">
        <v>292</v>
      </c>
      <c r="R1437" s="14">
        <v>12.43</v>
      </c>
      <c r="S1437" s="14">
        <v>7.76</v>
      </c>
      <c r="T1437" s="14">
        <v>8.02</v>
      </c>
    </row>
    <row r="1438" spans="1:20">
      <c r="A1438" t="s">
        <v>113</v>
      </c>
      <c r="C1438" t="s">
        <v>285</v>
      </c>
      <c r="D1438" t="s">
        <v>121</v>
      </c>
      <c r="F1438" s="12" t="s">
        <v>294</v>
      </c>
      <c r="G1438" s="12" t="s">
        <v>287</v>
      </c>
      <c r="H1438" s="12" t="s">
        <v>288</v>
      </c>
      <c r="I1438" s="12" t="s">
        <v>289</v>
      </c>
      <c r="J1438" s="12" t="s">
        <v>290</v>
      </c>
      <c r="K1438" s="13" t="s">
        <v>291</v>
      </c>
      <c r="L1438" t="s">
        <v>117</v>
      </c>
      <c r="M1438">
        <v>2</v>
      </c>
      <c r="N1438" t="s">
        <v>118</v>
      </c>
      <c r="O1438" t="s">
        <v>119</v>
      </c>
      <c r="Q1438" t="s">
        <v>292</v>
      </c>
      <c r="R1438" s="14">
        <v>6.02</v>
      </c>
      <c r="S1438" s="14">
        <v>4.6399999999999997</v>
      </c>
      <c r="T1438" s="14">
        <v>10.45</v>
      </c>
    </row>
    <row r="1439" spans="1:20">
      <c r="A1439" t="s">
        <v>113</v>
      </c>
      <c r="C1439" t="s">
        <v>285</v>
      </c>
      <c r="D1439" t="s">
        <v>121</v>
      </c>
      <c r="F1439" s="12" t="s">
        <v>294</v>
      </c>
      <c r="G1439" s="12" t="s">
        <v>287</v>
      </c>
      <c r="H1439" s="12" t="s">
        <v>288</v>
      </c>
      <c r="I1439" s="12" t="s">
        <v>289</v>
      </c>
      <c r="J1439" s="12" t="s">
        <v>290</v>
      </c>
      <c r="K1439" s="13" t="s">
        <v>291</v>
      </c>
      <c r="L1439" t="s">
        <v>117</v>
      </c>
      <c r="M1439">
        <v>2</v>
      </c>
      <c r="N1439" t="s">
        <v>118</v>
      </c>
      <c r="O1439" t="s">
        <v>119</v>
      </c>
      <c r="Q1439" t="s">
        <v>292</v>
      </c>
      <c r="R1439" s="14">
        <v>5.45</v>
      </c>
      <c r="S1439" s="14">
        <v>9.34</v>
      </c>
      <c r="T1439" s="14">
        <v>8.17</v>
      </c>
    </row>
    <row r="1440" spans="1:20">
      <c r="A1440" t="s">
        <v>113</v>
      </c>
      <c r="C1440" t="s">
        <v>285</v>
      </c>
      <c r="D1440" t="s">
        <v>121</v>
      </c>
      <c r="F1440" s="12" t="s">
        <v>901</v>
      </c>
      <c r="G1440" s="12" t="s">
        <v>287</v>
      </c>
      <c r="H1440" s="12" t="s">
        <v>288</v>
      </c>
      <c r="I1440" s="12" t="s">
        <v>902</v>
      </c>
      <c r="J1440" s="12" t="s">
        <v>903</v>
      </c>
      <c r="K1440" s="13" t="s">
        <v>904</v>
      </c>
      <c r="L1440" t="s">
        <v>117</v>
      </c>
      <c r="M1440">
        <v>2</v>
      </c>
      <c r="N1440" t="s">
        <v>118</v>
      </c>
      <c r="O1440" t="s">
        <v>119</v>
      </c>
      <c r="Q1440" t="s">
        <v>292</v>
      </c>
      <c r="R1440" s="14">
        <v>0</v>
      </c>
      <c r="S1440" s="14">
        <v>0.68</v>
      </c>
      <c r="T1440" s="14">
        <v>0</v>
      </c>
    </row>
    <row r="1441" spans="1:20">
      <c r="A1441" t="s">
        <v>113</v>
      </c>
      <c r="C1441" t="s">
        <v>285</v>
      </c>
      <c r="D1441" t="s">
        <v>121</v>
      </c>
      <c r="F1441" s="12" t="s">
        <v>972</v>
      </c>
      <c r="G1441" s="12" t="s">
        <v>287</v>
      </c>
      <c r="H1441" s="12" t="s">
        <v>288</v>
      </c>
      <c r="I1441" s="12" t="s">
        <v>973</v>
      </c>
      <c r="J1441" s="12" t="s">
        <v>974</v>
      </c>
      <c r="K1441" s="13" t="s">
        <v>955</v>
      </c>
      <c r="L1441" t="s">
        <v>117</v>
      </c>
      <c r="M1441">
        <v>2</v>
      </c>
      <c r="N1441" t="s">
        <v>118</v>
      </c>
      <c r="O1441" t="s">
        <v>119</v>
      </c>
      <c r="Q1441" t="s">
        <v>975</v>
      </c>
      <c r="R1441" s="14">
        <v>0.1</v>
      </c>
      <c r="S1441" s="14">
        <v>23.3</v>
      </c>
      <c r="T1441" s="14">
        <v>3.3</v>
      </c>
    </row>
    <row r="1442" spans="1:20">
      <c r="A1442" t="s">
        <v>113</v>
      </c>
      <c r="C1442" t="s">
        <v>285</v>
      </c>
      <c r="D1442" t="s">
        <v>121</v>
      </c>
      <c r="F1442" s="12" t="s">
        <v>1155</v>
      </c>
      <c r="G1442" s="12" t="s">
        <v>287</v>
      </c>
      <c r="H1442" s="12" t="s">
        <v>288</v>
      </c>
      <c r="I1442" s="12" t="s">
        <v>902</v>
      </c>
      <c r="J1442" s="12" t="s">
        <v>903</v>
      </c>
      <c r="K1442" s="13" t="s">
        <v>1149</v>
      </c>
      <c r="L1442" t="s">
        <v>117</v>
      </c>
      <c r="M1442">
        <v>2</v>
      </c>
      <c r="N1442" t="s">
        <v>118</v>
      </c>
      <c r="O1442" t="s">
        <v>119</v>
      </c>
      <c r="Q1442" t="s">
        <v>292</v>
      </c>
      <c r="R1442" s="14">
        <v>5.4</v>
      </c>
      <c r="S1442" s="14">
        <v>13.5</v>
      </c>
      <c r="T1442" s="14">
        <v>0.9</v>
      </c>
    </row>
    <row r="1443" spans="1:20">
      <c r="A1443" t="s">
        <v>113</v>
      </c>
      <c r="C1443" t="s">
        <v>285</v>
      </c>
      <c r="D1443" t="s">
        <v>121</v>
      </c>
      <c r="F1443" s="12" t="s">
        <v>1156</v>
      </c>
      <c r="G1443" s="12" t="s">
        <v>287</v>
      </c>
      <c r="H1443" s="12" t="s">
        <v>288</v>
      </c>
      <c r="I1443" t="s">
        <v>1157</v>
      </c>
      <c r="J1443" s="12" t="s">
        <v>1158</v>
      </c>
      <c r="K1443" s="13" t="s">
        <v>1149</v>
      </c>
      <c r="L1443" t="s">
        <v>117</v>
      </c>
      <c r="M1443">
        <v>2</v>
      </c>
      <c r="N1443" t="s">
        <v>118</v>
      </c>
      <c r="O1443" t="s">
        <v>119</v>
      </c>
      <c r="Q1443" t="s">
        <v>292</v>
      </c>
      <c r="R1443" s="14">
        <v>1.5</v>
      </c>
      <c r="S1443" s="14">
        <v>2.9</v>
      </c>
      <c r="T1443" s="14">
        <v>1.6</v>
      </c>
    </row>
    <row r="1444" spans="1:20">
      <c r="A1444" t="s">
        <v>113</v>
      </c>
      <c r="C1444" t="s">
        <v>285</v>
      </c>
      <c r="D1444" t="s">
        <v>121</v>
      </c>
      <c r="F1444" s="12" t="s">
        <v>1164</v>
      </c>
      <c r="G1444" s="12" t="s">
        <v>287</v>
      </c>
      <c r="H1444" s="12" t="s">
        <v>288</v>
      </c>
      <c r="I1444" t="s">
        <v>1165</v>
      </c>
      <c r="J1444" s="12" t="s">
        <v>1166</v>
      </c>
      <c r="K1444" s="13" t="s">
        <v>1149</v>
      </c>
      <c r="L1444" t="s">
        <v>117</v>
      </c>
      <c r="M1444">
        <v>2</v>
      </c>
      <c r="N1444" t="s">
        <v>118</v>
      </c>
      <c r="O1444" t="s">
        <v>119</v>
      </c>
      <c r="Q1444" t="s">
        <v>292</v>
      </c>
      <c r="R1444" s="14">
        <v>8.3000000000000007</v>
      </c>
      <c r="S1444" s="14">
        <v>17.8</v>
      </c>
      <c r="T1444" s="14">
        <v>1</v>
      </c>
    </row>
    <row r="1445" spans="1:20">
      <c r="A1445" t="s">
        <v>113</v>
      </c>
      <c r="C1445" t="s">
        <v>285</v>
      </c>
      <c r="D1445" t="s">
        <v>121</v>
      </c>
      <c r="F1445" s="12" t="s">
        <v>1167</v>
      </c>
      <c r="G1445" s="12" t="s">
        <v>287</v>
      </c>
      <c r="H1445" s="12" t="s">
        <v>288</v>
      </c>
      <c r="I1445" t="s">
        <v>973</v>
      </c>
      <c r="J1445" s="12" t="s">
        <v>1168</v>
      </c>
      <c r="K1445" s="13" t="s">
        <v>1149</v>
      </c>
      <c r="L1445" t="s">
        <v>117</v>
      </c>
      <c r="M1445">
        <v>2</v>
      </c>
      <c r="N1445" t="s">
        <v>118</v>
      </c>
      <c r="O1445" t="s">
        <v>119</v>
      </c>
      <c r="Q1445" t="s">
        <v>292</v>
      </c>
      <c r="R1445" s="14">
        <v>7.2</v>
      </c>
      <c r="S1445" s="14">
        <v>16.600000000000001</v>
      </c>
      <c r="T1445" s="14">
        <v>0.3</v>
      </c>
    </row>
    <row r="1446" spans="1:20">
      <c r="A1446" t="s">
        <v>113</v>
      </c>
      <c r="C1446" t="s">
        <v>285</v>
      </c>
      <c r="D1446" t="s">
        <v>121</v>
      </c>
      <c r="F1446" s="12" t="s">
        <v>1455</v>
      </c>
      <c r="G1446" s="12" t="s">
        <v>287</v>
      </c>
      <c r="H1446" s="12" t="s">
        <v>288</v>
      </c>
      <c r="I1446" s="12" t="s">
        <v>1157</v>
      </c>
      <c r="J1446" s="12" t="s">
        <v>1456</v>
      </c>
      <c r="K1446" s="13" t="s">
        <v>1457</v>
      </c>
      <c r="L1446" t="s">
        <v>117</v>
      </c>
      <c r="M1446">
        <v>2</v>
      </c>
      <c r="N1446" t="s">
        <v>118</v>
      </c>
      <c r="O1446" t="s">
        <v>119</v>
      </c>
      <c r="Q1446" t="s">
        <v>292</v>
      </c>
      <c r="R1446" s="14">
        <v>2.66</v>
      </c>
      <c r="S1446" s="14">
        <v>8.02</v>
      </c>
      <c r="T1446" s="14">
        <v>0.86</v>
      </c>
    </row>
    <row r="1447" spans="1:20">
      <c r="A1447" t="s">
        <v>113</v>
      </c>
      <c r="C1447" t="s">
        <v>285</v>
      </c>
      <c r="D1447" t="s">
        <v>121</v>
      </c>
      <c r="F1447" s="12" t="s">
        <v>1455</v>
      </c>
      <c r="G1447" s="12" t="s">
        <v>287</v>
      </c>
      <c r="H1447" s="12" t="s">
        <v>288</v>
      </c>
      <c r="I1447" s="12" t="s">
        <v>1157</v>
      </c>
      <c r="J1447" s="12" t="s">
        <v>1456</v>
      </c>
      <c r="K1447" s="13" t="s">
        <v>1457</v>
      </c>
      <c r="L1447" t="s">
        <v>117</v>
      </c>
      <c r="M1447">
        <v>2</v>
      </c>
      <c r="N1447" t="s">
        <v>118</v>
      </c>
      <c r="O1447" t="s">
        <v>119</v>
      </c>
      <c r="Q1447" t="s">
        <v>292</v>
      </c>
      <c r="R1447" s="14">
        <v>2.42</v>
      </c>
      <c r="S1447" s="14">
        <v>7.34</v>
      </c>
      <c r="T1447" s="14">
        <v>0.63</v>
      </c>
    </row>
    <row r="1448" spans="1:20">
      <c r="A1448" t="s">
        <v>113</v>
      </c>
      <c r="C1448" t="s">
        <v>285</v>
      </c>
      <c r="D1448" t="s">
        <v>121</v>
      </c>
      <c r="F1448" s="12" t="s">
        <v>1455</v>
      </c>
      <c r="G1448" s="12" t="s">
        <v>287</v>
      </c>
      <c r="H1448" s="12" t="s">
        <v>288</v>
      </c>
      <c r="I1448" s="12" t="s">
        <v>1157</v>
      </c>
      <c r="J1448" s="12" t="s">
        <v>1456</v>
      </c>
      <c r="K1448" s="13" t="s">
        <v>1457</v>
      </c>
      <c r="L1448" t="s">
        <v>117</v>
      </c>
      <c r="M1448">
        <v>2</v>
      </c>
      <c r="N1448" t="s">
        <v>118</v>
      </c>
      <c r="O1448" t="s">
        <v>119</v>
      </c>
      <c r="Q1448" t="s">
        <v>292</v>
      </c>
      <c r="R1448" s="14">
        <v>2.41</v>
      </c>
      <c r="S1448" s="14">
        <v>7.24</v>
      </c>
      <c r="T1448" s="14">
        <v>0.7</v>
      </c>
    </row>
    <row r="1449" spans="1:20">
      <c r="A1449" t="s">
        <v>113</v>
      </c>
      <c r="C1449" t="s">
        <v>285</v>
      </c>
      <c r="D1449" t="s">
        <v>121</v>
      </c>
      <c r="F1449" s="12" t="s">
        <v>1455</v>
      </c>
      <c r="G1449" s="12" t="s">
        <v>287</v>
      </c>
      <c r="H1449" s="12" t="s">
        <v>288</v>
      </c>
      <c r="I1449" s="12" t="s">
        <v>1157</v>
      </c>
      <c r="J1449" s="12" t="s">
        <v>1456</v>
      </c>
      <c r="K1449" s="13" t="s">
        <v>1457</v>
      </c>
      <c r="L1449" t="s">
        <v>117</v>
      </c>
      <c r="M1449">
        <v>2</v>
      </c>
      <c r="N1449" t="s">
        <v>118</v>
      </c>
      <c r="O1449" t="s">
        <v>119</v>
      </c>
      <c r="Q1449" t="s">
        <v>292</v>
      </c>
      <c r="R1449" s="14">
        <v>3.04</v>
      </c>
      <c r="S1449" s="14">
        <v>8.84</v>
      </c>
      <c r="T1449" s="14">
        <v>0.66</v>
      </c>
    </row>
    <row r="1450" spans="1:20">
      <c r="A1450" t="s">
        <v>113</v>
      </c>
      <c r="C1450" t="s">
        <v>285</v>
      </c>
      <c r="D1450" t="s">
        <v>121</v>
      </c>
      <c r="F1450" s="12" t="s">
        <v>1455</v>
      </c>
      <c r="G1450" s="12" t="s">
        <v>287</v>
      </c>
      <c r="H1450" s="12" t="s">
        <v>288</v>
      </c>
      <c r="I1450" s="12" t="s">
        <v>1157</v>
      </c>
      <c r="J1450" s="12" t="s">
        <v>1456</v>
      </c>
      <c r="K1450" s="13" t="s">
        <v>1457</v>
      </c>
      <c r="L1450" t="s">
        <v>117</v>
      </c>
      <c r="M1450">
        <v>2</v>
      </c>
      <c r="N1450" t="s">
        <v>118</v>
      </c>
      <c r="O1450" t="s">
        <v>119</v>
      </c>
      <c r="Q1450" t="s">
        <v>292</v>
      </c>
      <c r="R1450" s="14">
        <v>3.76</v>
      </c>
      <c r="S1450" s="14">
        <v>9.49</v>
      </c>
      <c r="T1450" s="14">
        <v>0.66</v>
      </c>
    </row>
    <row r="1451" spans="1:20">
      <c r="A1451" t="s">
        <v>113</v>
      </c>
      <c r="C1451" t="s">
        <v>285</v>
      </c>
      <c r="D1451" t="s">
        <v>121</v>
      </c>
      <c r="F1451" s="12" t="s">
        <v>1455</v>
      </c>
      <c r="G1451" s="12" t="s">
        <v>287</v>
      </c>
      <c r="H1451" s="12" t="s">
        <v>288</v>
      </c>
      <c r="I1451" s="12" t="s">
        <v>1157</v>
      </c>
      <c r="J1451" s="12" t="s">
        <v>1456</v>
      </c>
      <c r="K1451" s="13" t="s">
        <v>1457</v>
      </c>
      <c r="L1451" t="s">
        <v>117</v>
      </c>
      <c r="M1451">
        <v>2</v>
      </c>
      <c r="N1451" t="s">
        <v>118</v>
      </c>
      <c r="O1451" t="s">
        <v>119</v>
      </c>
      <c r="Q1451" t="s">
        <v>292</v>
      </c>
      <c r="R1451" s="14">
        <v>4.45</v>
      </c>
      <c r="S1451" s="14">
        <v>14.45</v>
      </c>
      <c r="T1451" s="14">
        <v>0.64</v>
      </c>
    </row>
    <row r="1452" spans="1:20">
      <c r="A1452" t="s">
        <v>113</v>
      </c>
      <c r="C1452" t="s">
        <v>285</v>
      </c>
      <c r="D1452" t="s">
        <v>121</v>
      </c>
      <c r="F1452" s="12" t="s">
        <v>1455</v>
      </c>
      <c r="G1452" s="12" t="s">
        <v>287</v>
      </c>
      <c r="H1452" s="12" t="s">
        <v>288</v>
      </c>
      <c r="I1452" s="12" t="s">
        <v>1157</v>
      </c>
      <c r="J1452" s="12" t="s">
        <v>1456</v>
      </c>
      <c r="K1452" s="13" t="s">
        <v>1457</v>
      </c>
      <c r="L1452" t="s">
        <v>117</v>
      </c>
      <c r="M1452">
        <v>2</v>
      </c>
      <c r="N1452" t="s">
        <v>118</v>
      </c>
      <c r="O1452" t="s">
        <v>119</v>
      </c>
      <c r="Q1452" t="s">
        <v>292</v>
      </c>
      <c r="R1452" s="14">
        <v>3.39</v>
      </c>
      <c r="S1452" s="14">
        <v>11.83</v>
      </c>
      <c r="T1452" s="14">
        <v>0.61</v>
      </c>
    </row>
    <row r="1453" spans="1:20">
      <c r="A1453" t="s">
        <v>113</v>
      </c>
      <c r="C1453" t="s">
        <v>285</v>
      </c>
      <c r="D1453" t="s">
        <v>121</v>
      </c>
      <c r="F1453" s="12" t="s">
        <v>1455</v>
      </c>
      <c r="G1453" s="12" t="s">
        <v>287</v>
      </c>
      <c r="H1453" s="12" t="s">
        <v>288</v>
      </c>
      <c r="I1453" s="12" t="s">
        <v>1157</v>
      </c>
      <c r="J1453" s="12" t="s">
        <v>1456</v>
      </c>
      <c r="K1453" s="13" t="s">
        <v>1457</v>
      </c>
      <c r="L1453" t="s">
        <v>117</v>
      </c>
      <c r="M1453">
        <v>2</v>
      </c>
      <c r="N1453" t="s">
        <v>118</v>
      </c>
      <c r="O1453" t="s">
        <v>119</v>
      </c>
      <c r="Q1453" t="s">
        <v>292</v>
      </c>
      <c r="R1453" s="14">
        <v>3.15</v>
      </c>
      <c r="S1453" s="14">
        <v>8.26</v>
      </c>
      <c r="T1453" s="14">
        <v>0.6</v>
      </c>
    </row>
    <row r="1454" spans="1:20">
      <c r="A1454" t="s">
        <v>113</v>
      </c>
      <c r="C1454" t="s">
        <v>285</v>
      </c>
      <c r="D1454" t="s">
        <v>121</v>
      </c>
      <c r="F1454" s="12" t="s">
        <v>1686</v>
      </c>
      <c r="G1454" s="12" t="s">
        <v>287</v>
      </c>
      <c r="H1454" s="12" t="s">
        <v>288</v>
      </c>
      <c r="I1454" s="12" t="s">
        <v>1165</v>
      </c>
      <c r="J1454" s="12" t="s">
        <v>1166</v>
      </c>
      <c r="K1454" s="13" t="s">
        <v>1687</v>
      </c>
      <c r="L1454" t="s">
        <v>117</v>
      </c>
      <c r="M1454">
        <v>2</v>
      </c>
      <c r="N1454" t="s">
        <v>118</v>
      </c>
      <c r="O1454" t="s">
        <v>119</v>
      </c>
      <c r="Q1454" t="s">
        <v>292</v>
      </c>
      <c r="R1454" s="14">
        <v>12.01</v>
      </c>
      <c r="S1454" s="14">
        <v>26.59</v>
      </c>
      <c r="T1454" s="14">
        <v>0</v>
      </c>
    </row>
    <row r="1455" spans="1:20">
      <c r="A1455" t="s">
        <v>113</v>
      </c>
      <c r="C1455" t="s">
        <v>285</v>
      </c>
      <c r="D1455" t="s">
        <v>121</v>
      </c>
      <c r="F1455" s="12" t="s">
        <v>1686</v>
      </c>
      <c r="G1455" s="12" t="s">
        <v>287</v>
      </c>
      <c r="H1455" s="12" t="s">
        <v>288</v>
      </c>
      <c r="I1455" s="12" t="s">
        <v>1165</v>
      </c>
      <c r="J1455" s="12" t="s">
        <v>1166</v>
      </c>
      <c r="K1455" s="13" t="s">
        <v>1687</v>
      </c>
      <c r="L1455" t="s">
        <v>117</v>
      </c>
      <c r="M1455">
        <v>2</v>
      </c>
      <c r="N1455" t="s">
        <v>118</v>
      </c>
      <c r="O1455" t="s">
        <v>119</v>
      </c>
      <c r="Q1455" t="s">
        <v>292</v>
      </c>
      <c r="R1455" s="14">
        <v>2.79</v>
      </c>
      <c r="S1455" s="14">
        <v>6.42</v>
      </c>
      <c r="T1455" s="14">
        <v>0</v>
      </c>
    </row>
    <row r="1456" spans="1:20">
      <c r="A1456" t="s">
        <v>113</v>
      </c>
      <c r="C1456" t="s">
        <v>285</v>
      </c>
      <c r="D1456" t="s">
        <v>121</v>
      </c>
      <c r="F1456" s="12" t="s">
        <v>1686</v>
      </c>
      <c r="G1456" s="12" t="s">
        <v>287</v>
      </c>
      <c r="H1456" s="12" t="s">
        <v>288</v>
      </c>
      <c r="I1456" s="12" t="s">
        <v>1165</v>
      </c>
      <c r="J1456" s="12" t="s">
        <v>1166</v>
      </c>
      <c r="K1456" s="13" t="s">
        <v>1687</v>
      </c>
      <c r="L1456" t="s">
        <v>117</v>
      </c>
      <c r="M1456">
        <v>2</v>
      </c>
      <c r="N1456" t="s">
        <v>118</v>
      </c>
      <c r="O1456" t="s">
        <v>119</v>
      </c>
      <c r="Q1456" t="s">
        <v>292</v>
      </c>
      <c r="R1456" s="14">
        <v>9.4499999999999993</v>
      </c>
      <c r="S1456" s="14">
        <v>22.86</v>
      </c>
      <c r="T1456" s="14">
        <v>0</v>
      </c>
    </row>
    <row r="1457" spans="1:20">
      <c r="A1457" t="s">
        <v>113</v>
      </c>
      <c r="C1457" t="s">
        <v>285</v>
      </c>
      <c r="D1457" t="s">
        <v>121</v>
      </c>
      <c r="F1457" s="12" t="s">
        <v>1689</v>
      </c>
      <c r="G1457" s="12" t="s">
        <v>287</v>
      </c>
      <c r="H1457" s="12" t="s">
        <v>288</v>
      </c>
      <c r="I1457" s="12" t="s">
        <v>1157</v>
      </c>
      <c r="J1457" s="12" t="s">
        <v>1158</v>
      </c>
      <c r="K1457" s="13" t="s">
        <v>1687</v>
      </c>
      <c r="L1457" t="s">
        <v>117</v>
      </c>
      <c r="M1457">
        <v>2</v>
      </c>
      <c r="N1457" t="s">
        <v>118</v>
      </c>
      <c r="O1457" t="s">
        <v>119</v>
      </c>
      <c r="Q1457" t="s">
        <v>292</v>
      </c>
      <c r="R1457" s="14">
        <v>4.17</v>
      </c>
      <c r="S1457" s="14">
        <v>27.4</v>
      </c>
      <c r="T1457" s="14">
        <v>0</v>
      </c>
    </row>
    <row r="1458" spans="1:20">
      <c r="A1458" t="s">
        <v>113</v>
      </c>
      <c r="C1458" t="s">
        <v>285</v>
      </c>
      <c r="D1458" t="s">
        <v>121</v>
      </c>
      <c r="F1458" s="12" t="s">
        <v>1689</v>
      </c>
      <c r="G1458" s="12" t="s">
        <v>287</v>
      </c>
      <c r="H1458" s="12" t="s">
        <v>288</v>
      </c>
      <c r="I1458" s="12" t="s">
        <v>1157</v>
      </c>
      <c r="J1458" s="12" t="s">
        <v>1158</v>
      </c>
      <c r="K1458" s="13" t="s">
        <v>1687</v>
      </c>
      <c r="L1458" t="s">
        <v>117</v>
      </c>
      <c r="M1458">
        <v>2</v>
      </c>
      <c r="N1458" t="s">
        <v>118</v>
      </c>
      <c r="O1458" t="s">
        <v>119</v>
      </c>
      <c r="Q1458" t="s">
        <v>292</v>
      </c>
      <c r="R1458" s="14">
        <v>4.7699999999999996</v>
      </c>
      <c r="S1458" s="14">
        <v>22.8</v>
      </c>
      <c r="T1458" s="14">
        <v>0</v>
      </c>
    </row>
    <row r="1459" spans="1:20">
      <c r="A1459" t="s">
        <v>113</v>
      </c>
      <c r="C1459" t="s">
        <v>285</v>
      </c>
      <c r="D1459" t="s">
        <v>121</v>
      </c>
      <c r="F1459" s="12" t="s">
        <v>1689</v>
      </c>
      <c r="G1459" s="12" t="s">
        <v>287</v>
      </c>
      <c r="H1459" s="12" t="s">
        <v>288</v>
      </c>
      <c r="I1459" s="12" t="s">
        <v>1157</v>
      </c>
      <c r="J1459" s="12" t="s">
        <v>1158</v>
      </c>
      <c r="K1459" s="13" t="s">
        <v>1687</v>
      </c>
      <c r="L1459" t="s">
        <v>117</v>
      </c>
      <c r="M1459">
        <v>2</v>
      </c>
      <c r="N1459" t="s">
        <v>118</v>
      </c>
      <c r="O1459" t="s">
        <v>119</v>
      </c>
      <c r="Q1459" t="s">
        <v>292</v>
      </c>
      <c r="R1459" s="14">
        <v>4.76</v>
      </c>
      <c r="S1459" s="14">
        <v>22.91</v>
      </c>
      <c r="T1459" s="14">
        <v>0</v>
      </c>
    </row>
    <row r="1460" spans="1:20">
      <c r="A1460" t="s">
        <v>113</v>
      </c>
      <c r="C1460" t="s">
        <v>285</v>
      </c>
      <c r="D1460" t="s">
        <v>121</v>
      </c>
      <c r="F1460" s="12" t="s">
        <v>1798</v>
      </c>
      <c r="G1460" s="12" t="s">
        <v>287</v>
      </c>
      <c r="H1460" s="12" t="s">
        <v>288</v>
      </c>
      <c r="I1460" s="12" t="s">
        <v>289</v>
      </c>
      <c r="J1460" s="12" t="s">
        <v>290</v>
      </c>
      <c r="K1460" s="13" t="s">
        <v>1799</v>
      </c>
      <c r="L1460" t="s">
        <v>117</v>
      </c>
      <c r="M1460">
        <v>2</v>
      </c>
      <c r="N1460" t="s">
        <v>118</v>
      </c>
      <c r="O1460" t="s">
        <v>119</v>
      </c>
      <c r="Q1460" t="s">
        <v>292</v>
      </c>
      <c r="R1460" s="14">
        <v>5.91</v>
      </c>
      <c r="S1460" s="14">
        <v>13</v>
      </c>
      <c r="T1460" s="14">
        <v>0.32</v>
      </c>
    </row>
    <row r="1461" spans="1:20">
      <c r="A1461" t="s">
        <v>113</v>
      </c>
      <c r="C1461" t="s">
        <v>285</v>
      </c>
      <c r="D1461" t="s">
        <v>121</v>
      </c>
      <c r="F1461" s="12" t="s">
        <v>1798</v>
      </c>
      <c r="G1461" s="12" t="s">
        <v>287</v>
      </c>
      <c r="H1461" s="12" t="s">
        <v>288</v>
      </c>
      <c r="I1461" s="12" t="s">
        <v>289</v>
      </c>
      <c r="J1461" s="12" t="s">
        <v>290</v>
      </c>
      <c r="K1461" s="13" t="s">
        <v>1799</v>
      </c>
      <c r="L1461" t="s">
        <v>117</v>
      </c>
      <c r="M1461">
        <v>2</v>
      </c>
      <c r="N1461" t="s">
        <v>118</v>
      </c>
      <c r="O1461" t="s">
        <v>119</v>
      </c>
      <c r="Q1461" t="s">
        <v>292</v>
      </c>
      <c r="R1461" s="14">
        <v>5.64</v>
      </c>
      <c r="S1461" s="14">
        <v>17.100000000000001</v>
      </c>
      <c r="T1461" s="14">
        <v>0.36</v>
      </c>
    </row>
    <row r="1462" spans="1:20">
      <c r="A1462" t="s">
        <v>113</v>
      </c>
      <c r="C1462" t="s">
        <v>285</v>
      </c>
      <c r="D1462" t="s">
        <v>121</v>
      </c>
      <c r="F1462" s="12" t="s">
        <v>1906</v>
      </c>
      <c r="G1462" s="12" t="s">
        <v>287</v>
      </c>
      <c r="H1462" s="12" t="s">
        <v>288</v>
      </c>
      <c r="K1462" s="13" t="s">
        <v>1907</v>
      </c>
      <c r="L1462" t="s">
        <v>117</v>
      </c>
      <c r="M1462">
        <v>2</v>
      </c>
      <c r="N1462" t="s">
        <v>118</v>
      </c>
      <c r="O1462" t="s">
        <v>119</v>
      </c>
      <c r="Q1462" t="s">
        <v>292</v>
      </c>
      <c r="R1462" s="14">
        <v>0</v>
      </c>
      <c r="S1462" s="14">
        <v>3.29</v>
      </c>
      <c r="T1462" s="14">
        <v>0</v>
      </c>
    </row>
    <row r="1463" spans="1:20">
      <c r="A1463" t="s">
        <v>113</v>
      </c>
      <c r="C1463" t="s">
        <v>285</v>
      </c>
      <c r="D1463" t="s">
        <v>121</v>
      </c>
      <c r="F1463" s="12" t="s">
        <v>1906</v>
      </c>
      <c r="G1463" s="12" t="s">
        <v>287</v>
      </c>
      <c r="H1463" s="12" t="s">
        <v>288</v>
      </c>
      <c r="K1463" s="13" t="s">
        <v>1907</v>
      </c>
      <c r="L1463" t="s">
        <v>117</v>
      </c>
      <c r="M1463">
        <v>2</v>
      </c>
      <c r="N1463" t="s">
        <v>118</v>
      </c>
      <c r="O1463" t="s">
        <v>119</v>
      </c>
      <c r="Q1463" t="s">
        <v>292</v>
      </c>
      <c r="R1463" s="14">
        <v>0</v>
      </c>
      <c r="S1463" s="14">
        <v>1.98</v>
      </c>
      <c r="T1463" s="14">
        <v>0</v>
      </c>
    </row>
    <row r="1464" spans="1:20">
      <c r="A1464" t="s">
        <v>113</v>
      </c>
      <c r="C1464" t="s">
        <v>285</v>
      </c>
      <c r="D1464" t="s">
        <v>121</v>
      </c>
      <c r="F1464" s="12" t="s">
        <v>1908</v>
      </c>
      <c r="G1464" s="12" t="s">
        <v>287</v>
      </c>
      <c r="H1464" s="12" t="s">
        <v>288</v>
      </c>
      <c r="I1464" s="12" t="s">
        <v>1157</v>
      </c>
      <c r="J1464" s="12" t="s">
        <v>1456</v>
      </c>
      <c r="K1464" s="13" t="s">
        <v>1907</v>
      </c>
      <c r="L1464" t="s">
        <v>117</v>
      </c>
      <c r="M1464">
        <v>2</v>
      </c>
      <c r="N1464" t="s">
        <v>118</v>
      </c>
      <c r="O1464" t="s">
        <v>119</v>
      </c>
      <c r="Q1464" t="s">
        <v>292</v>
      </c>
      <c r="R1464" s="14">
        <v>5.18</v>
      </c>
      <c r="S1464" s="14">
        <v>7.46</v>
      </c>
      <c r="T1464" s="14">
        <v>0.06</v>
      </c>
    </row>
    <row r="1465" spans="1:20">
      <c r="A1465" t="s">
        <v>113</v>
      </c>
      <c r="C1465" t="s">
        <v>285</v>
      </c>
      <c r="D1465" t="s">
        <v>121</v>
      </c>
      <c r="F1465" s="12" t="s">
        <v>1908</v>
      </c>
      <c r="G1465" s="12" t="s">
        <v>287</v>
      </c>
      <c r="H1465" s="12" t="s">
        <v>288</v>
      </c>
      <c r="I1465" s="12" t="s">
        <v>1157</v>
      </c>
      <c r="J1465" s="12" t="s">
        <v>1456</v>
      </c>
      <c r="K1465" s="13" t="s">
        <v>1907</v>
      </c>
      <c r="L1465" t="s">
        <v>117</v>
      </c>
      <c r="M1465">
        <v>2</v>
      </c>
      <c r="N1465" t="s">
        <v>118</v>
      </c>
      <c r="O1465" t="s">
        <v>119</v>
      </c>
      <c r="Q1465" t="s">
        <v>292</v>
      </c>
      <c r="R1465" s="14">
        <v>5.14</v>
      </c>
      <c r="S1465" s="14">
        <v>8.01</v>
      </c>
      <c r="T1465" s="14">
        <v>0.79</v>
      </c>
    </row>
    <row r="1466" spans="1:20">
      <c r="A1466" t="s">
        <v>113</v>
      </c>
      <c r="C1466" t="s">
        <v>285</v>
      </c>
      <c r="D1466" t="s">
        <v>121</v>
      </c>
      <c r="F1466" s="12" t="s">
        <v>2830</v>
      </c>
      <c r="G1466" s="12" t="s">
        <v>287</v>
      </c>
      <c r="H1466" s="12" t="s">
        <v>288</v>
      </c>
      <c r="I1466" s="12" t="s">
        <v>289</v>
      </c>
      <c r="J1466" s="12" t="s">
        <v>290</v>
      </c>
      <c r="K1466" s="13" t="s">
        <v>2831</v>
      </c>
      <c r="L1466" t="s">
        <v>117</v>
      </c>
      <c r="M1466">
        <v>2</v>
      </c>
      <c r="N1466" t="s">
        <v>118</v>
      </c>
      <c r="O1466" t="s">
        <v>119</v>
      </c>
      <c r="Q1466" t="s">
        <v>292</v>
      </c>
      <c r="R1466" s="14">
        <v>5.7</v>
      </c>
      <c r="S1466" s="14">
        <v>5.5</v>
      </c>
      <c r="T1466" s="14">
        <v>0.1</v>
      </c>
    </row>
    <row r="1467" spans="1:20">
      <c r="A1467" t="s">
        <v>113</v>
      </c>
      <c r="C1467" t="s">
        <v>285</v>
      </c>
      <c r="D1467" t="s">
        <v>121</v>
      </c>
      <c r="F1467" s="12" t="s">
        <v>2832</v>
      </c>
      <c r="G1467" s="12" t="s">
        <v>287</v>
      </c>
      <c r="H1467" s="12" t="s">
        <v>288</v>
      </c>
      <c r="I1467" s="12" t="s">
        <v>289</v>
      </c>
      <c r="J1467" s="12" t="s">
        <v>290</v>
      </c>
      <c r="K1467" s="13" t="s">
        <v>2831</v>
      </c>
      <c r="L1467" t="s">
        <v>117</v>
      </c>
      <c r="M1467">
        <v>2</v>
      </c>
      <c r="N1467" t="s">
        <v>118</v>
      </c>
      <c r="O1467" t="s">
        <v>119</v>
      </c>
      <c r="Q1467" t="s">
        <v>292</v>
      </c>
      <c r="R1467" s="14">
        <v>4.4000000000000004</v>
      </c>
      <c r="S1467" s="14">
        <v>8.8000000000000007</v>
      </c>
      <c r="T1467" s="14">
        <v>2.2999999999999998</v>
      </c>
    </row>
    <row r="1468" spans="1:20">
      <c r="A1468" t="s">
        <v>113</v>
      </c>
      <c r="C1468" t="s">
        <v>285</v>
      </c>
      <c r="D1468" t="s">
        <v>121</v>
      </c>
      <c r="F1468" s="12" t="s">
        <v>2833</v>
      </c>
      <c r="G1468" s="12" t="s">
        <v>287</v>
      </c>
      <c r="H1468" s="12" t="s">
        <v>288</v>
      </c>
      <c r="I1468" s="12" t="s">
        <v>973</v>
      </c>
      <c r="J1468" s="12" t="s">
        <v>1168</v>
      </c>
      <c r="K1468" s="13" t="s">
        <v>2831</v>
      </c>
      <c r="L1468" t="s">
        <v>117</v>
      </c>
      <c r="M1468">
        <v>2</v>
      </c>
      <c r="N1468" t="s">
        <v>118</v>
      </c>
      <c r="O1468" t="s">
        <v>119</v>
      </c>
      <c r="Q1468" t="s">
        <v>292</v>
      </c>
      <c r="R1468" s="14">
        <v>2.2999999999999998</v>
      </c>
      <c r="S1468" s="14">
        <v>28.7</v>
      </c>
      <c r="T1468" s="14">
        <v>0.3</v>
      </c>
    </row>
    <row r="1469" spans="1:20">
      <c r="A1469" t="s">
        <v>113</v>
      </c>
      <c r="C1469" t="s">
        <v>285</v>
      </c>
      <c r="D1469" t="s">
        <v>121</v>
      </c>
      <c r="F1469" s="12" t="s">
        <v>2834</v>
      </c>
      <c r="G1469" s="12" t="s">
        <v>287</v>
      </c>
      <c r="H1469" s="12" t="s">
        <v>288</v>
      </c>
      <c r="I1469" s="12" t="s">
        <v>973</v>
      </c>
      <c r="J1469" s="12" t="s">
        <v>1168</v>
      </c>
      <c r="K1469" s="13" t="s">
        <v>2831</v>
      </c>
      <c r="L1469" t="s">
        <v>117</v>
      </c>
      <c r="M1469">
        <v>2</v>
      </c>
      <c r="N1469" t="s">
        <v>118</v>
      </c>
      <c r="O1469" t="s">
        <v>119</v>
      </c>
      <c r="Q1469" t="s">
        <v>292</v>
      </c>
      <c r="R1469" s="14">
        <v>3.3</v>
      </c>
      <c r="S1469" s="14">
        <v>16</v>
      </c>
      <c r="T1469" s="14">
        <v>0.3</v>
      </c>
    </row>
    <row r="1470" spans="1:20">
      <c r="A1470" t="s">
        <v>113</v>
      </c>
      <c r="C1470" t="s">
        <v>285</v>
      </c>
      <c r="D1470" t="s">
        <v>121</v>
      </c>
      <c r="F1470" s="12" t="s">
        <v>2835</v>
      </c>
      <c r="G1470" s="12" t="s">
        <v>287</v>
      </c>
      <c r="H1470" s="12" t="s">
        <v>288</v>
      </c>
      <c r="I1470" s="12" t="s">
        <v>289</v>
      </c>
      <c r="J1470" s="12" t="s">
        <v>290</v>
      </c>
      <c r="K1470" s="13" t="s">
        <v>2831</v>
      </c>
      <c r="L1470" t="s">
        <v>117</v>
      </c>
      <c r="M1470">
        <v>2</v>
      </c>
      <c r="N1470" t="s">
        <v>118</v>
      </c>
      <c r="O1470" t="s">
        <v>119</v>
      </c>
      <c r="Q1470" t="s">
        <v>292</v>
      </c>
      <c r="R1470" s="14">
        <v>4.3</v>
      </c>
      <c r="S1470" s="14">
        <v>7.5</v>
      </c>
      <c r="T1470" s="14">
        <v>0.1</v>
      </c>
    </row>
    <row r="1471" spans="1:20">
      <c r="A1471" t="s">
        <v>113</v>
      </c>
      <c r="C1471" t="s">
        <v>285</v>
      </c>
      <c r="D1471" t="s">
        <v>121</v>
      </c>
      <c r="F1471" s="12" t="s">
        <v>2836</v>
      </c>
      <c r="G1471" s="12" t="s">
        <v>287</v>
      </c>
      <c r="H1471" s="12" t="s">
        <v>288</v>
      </c>
      <c r="I1471" s="12" t="s">
        <v>289</v>
      </c>
      <c r="J1471" s="12" t="s">
        <v>290</v>
      </c>
      <c r="K1471" s="13" t="s">
        <v>2831</v>
      </c>
      <c r="L1471" t="s">
        <v>117</v>
      </c>
      <c r="M1471">
        <v>2</v>
      </c>
      <c r="N1471" t="s">
        <v>118</v>
      </c>
      <c r="O1471" t="s">
        <v>119</v>
      </c>
      <c r="Q1471" t="s">
        <v>292</v>
      </c>
      <c r="R1471" s="14">
        <v>5.8</v>
      </c>
      <c r="S1471" s="14">
        <v>4.9000000000000004</v>
      </c>
      <c r="T1471" s="14">
        <v>0</v>
      </c>
    </row>
    <row r="1472" spans="1:20">
      <c r="A1472" t="s">
        <v>113</v>
      </c>
      <c r="C1472" t="s">
        <v>285</v>
      </c>
      <c r="D1472" t="s">
        <v>121</v>
      </c>
      <c r="F1472" s="12" t="s">
        <v>2837</v>
      </c>
      <c r="G1472" s="12" t="s">
        <v>287</v>
      </c>
      <c r="H1472" s="12" t="s">
        <v>288</v>
      </c>
      <c r="I1472" s="12" t="s">
        <v>289</v>
      </c>
      <c r="J1472" s="12" t="s">
        <v>290</v>
      </c>
      <c r="K1472" s="13" t="s">
        <v>2831</v>
      </c>
      <c r="L1472" t="s">
        <v>117</v>
      </c>
      <c r="M1472">
        <v>2</v>
      </c>
      <c r="N1472" t="s">
        <v>118</v>
      </c>
      <c r="O1472" t="s">
        <v>119</v>
      </c>
      <c r="Q1472" t="s">
        <v>292</v>
      </c>
      <c r="R1472" s="14">
        <v>6.4</v>
      </c>
      <c r="S1472" s="14">
        <v>5.6</v>
      </c>
      <c r="T1472" s="14">
        <v>0.2</v>
      </c>
    </row>
    <row r="1473" spans="1:20">
      <c r="A1473" t="s">
        <v>113</v>
      </c>
      <c r="C1473" t="s">
        <v>285</v>
      </c>
      <c r="D1473" t="s">
        <v>121</v>
      </c>
      <c r="F1473" s="12" t="s">
        <v>2838</v>
      </c>
      <c r="G1473" s="12" t="s">
        <v>287</v>
      </c>
      <c r="H1473" s="12" t="s">
        <v>288</v>
      </c>
      <c r="I1473" s="12" t="s">
        <v>289</v>
      </c>
      <c r="J1473" s="12" t="s">
        <v>290</v>
      </c>
      <c r="K1473" s="13" t="s">
        <v>2831</v>
      </c>
      <c r="L1473" t="s">
        <v>117</v>
      </c>
      <c r="M1473">
        <v>2</v>
      </c>
      <c r="N1473" t="s">
        <v>118</v>
      </c>
      <c r="O1473" t="s">
        <v>119</v>
      </c>
      <c r="Q1473" t="s">
        <v>292</v>
      </c>
      <c r="R1473" s="14">
        <v>5.5</v>
      </c>
      <c r="S1473" s="14">
        <v>5.4</v>
      </c>
      <c r="T1473" s="14">
        <v>0.1</v>
      </c>
    </row>
    <row r="1474" spans="1:20">
      <c r="A1474" t="s">
        <v>113</v>
      </c>
      <c r="C1474" t="s">
        <v>285</v>
      </c>
      <c r="D1474" t="s">
        <v>121</v>
      </c>
      <c r="F1474" s="12" t="s">
        <v>2839</v>
      </c>
      <c r="G1474" s="12" t="s">
        <v>287</v>
      </c>
      <c r="H1474" s="12" t="s">
        <v>288</v>
      </c>
      <c r="I1474" s="12" t="s">
        <v>289</v>
      </c>
      <c r="J1474" s="12" t="s">
        <v>290</v>
      </c>
      <c r="K1474" s="13" t="s">
        <v>2831</v>
      </c>
      <c r="L1474" t="s">
        <v>117</v>
      </c>
      <c r="M1474">
        <v>2</v>
      </c>
      <c r="N1474" t="s">
        <v>118</v>
      </c>
      <c r="O1474" t="s">
        <v>119</v>
      </c>
      <c r="Q1474" t="s">
        <v>292</v>
      </c>
      <c r="R1474" s="14">
        <v>6.4</v>
      </c>
      <c r="S1474" s="14">
        <v>3.5</v>
      </c>
      <c r="T1474" s="14">
        <v>0</v>
      </c>
    </row>
    <row r="1475" spans="1:20">
      <c r="A1475" t="s">
        <v>113</v>
      </c>
      <c r="C1475" t="s">
        <v>285</v>
      </c>
      <c r="D1475" t="s">
        <v>121</v>
      </c>
      <c r="F1475" s="12" t="s">
        <v>2840</v>
      </c>
      <c r="G1475" s="12" t="s">
        <v>287</v>
      </c>
      <c r="H1475" s="12" t="s">
        <v>288</v>
      </c>
      <c r="I1475" t="s">
        <v>289</v>
      </c>
      <c r="J1475" s="12" t="s">
        <v>290</v>
      </c>
      <c r="K1475" s="13" t="s">
        <v>2831</v>
      </c>
      <c r="L1475" t="s">
        <v>117</v>
      </c>
      <c r="M1475">
        <v>2</v>
      </c>
      <c r="N1475" t="s">
        <v>118</v>
      </c>
      <c r="O1475" t="s">
        <v>119</v>
      </c>
      <c r="Q1475" t="s">
        <v>292</v>
      </c>
      <c r="R1475" s="14">
        <v>1.8</v>
      </c>
      <c r="S1475" s="14">
        <v>11.8</v>
      </c>
      <c r="T1475" s="14">
        <v>2</v>
      </c>
    </row>
    <row r="1476" spans="1:20">
      <c r="A1476" t="s">
        <v>113</v>
      </c>
      <c r="C1476" t="s">
        <v>285</v>
      </c>
      <c r="D1476" t="s">
        <v>121</v>
      </c>
      <c r="F1476" s="12" t="s">
        <v>2841</v>
      </c>
      <c r="G1476" s="12" t="s">
        <v>287</v>
      </c>
      <c r="H1476" s="12" t="s">
        <v>288</v>
      </c>
      <c r="I1476" s="12" t="s">
        <v>1157</v>
      </c>
      <c r="J1476" s="12" t="s">
        <v>1456</v>
      </c>
      <c r="K1476" s="13" t="s">
        <v>2831</v>
      </c>
      <c r="L1476" t="s">
        <v>117</v>
      </c>
      <c r="M1476">
        <v>2</v>
      </c>
      <c r="N1476" t="s">
        <v>118</v>
      </c>
      <c r="O1476" t="s">
        <v>119</v>
      </c>
      <c r="Q1476" t="s">
        <v>292</v>
      </c>
      <c r="R1476" s="14">
        <v>3.6</v>
      </c>
      <c r="S1476" s="14">
        <v>8.3000000000000007</v>
      </c>
      <c r="T1476" s="14">
        <v>2.7</v>
      </c>
    </row>
    <row r="1477" spans="1:20">
      <c r="A1477" t="s">
        <v>113</v>
      </c>
      <c r="C1477" t="s">
        <v>285</v>
      </c>
      <c r="D1477" t="s">
        <v>121</v>
      </c>
      <c r="F1477" s="12" t="s">
        <v>1908</v>
      </c>
      <c r="G1477" s="12" t="s">
        <v>287</v>
      </c>
      <c r="H1477" s="12" t="s">
        <v>288</v>
      </c>
      <c r="I1477" s="12" t="s">
        <v>1157</v>
      </c>
      <c r="J1477" s="12" t="s">
        <v>1456</v>
      </c>
      <c r="K1477" s="13" t="s">
        <v>2831</v>
      </c>
      <c r="L1477" t="s">
        <v>117</v>
      </c>
      <c r="M1477">
        <v>2</v>
      </c>
      <c r="N1477" t="s">
        <v>118</v>
      </c>
      <c r="O1477" t="s">
        <v>119</v>
      </c>
      <c r="Q1477" t="s">
        <v>292</v>
      </c>
      <c r="R1477" s="14">
        <v>3.6</v>
      </c>
      <c r="S1477" s="14">
        <v>15.4</v>
      </c>
      <c r="T1477" s="14">
        <v>1.2</v>
      </c>
    </row>
    <row r="1478" spans="1:20">
      <c r="A1478" t="s">
        <v>113</v>
      </c>
      <c r="C1478" t="s">
        <v>285</v>
      </c>
      <c r="D1478" t="s">
        <v>121</v>
      </c>
      <c r="F1478" s="12" t="s">
        <v>3123</v>
      </c>
      <c r="G1478" s="12" t="s">
        <v>287</v>
      </c>
      <c r="H1478" s="12" t="s">
        <v>288</v>
      </c>
      <c r="I1478" s="12" t="s">
        <v>289</v>
      </c>
      <c r="J1478" s="12" t="s">
        <v>290</v>
      </c>
      <c r="K1478" s="13" t="s">
        <v>3124</v>
      </c>
      <c r="L1478" t="s">
        <v>117</v>
      </c>
      <c r="M1478">
        <v>2</v>
      </c>
      <c r="N1478" t="s">
        <v>118</v>
      </c>
      <c r="O1478" t="s">
        <v>119</v>
      </c>
      <c r="Q1478" t="s">
        <v>292</v>
      </c>
      <c r="R1478" s="14">
        <v>0</v>
      </c>
      <c r="S1478" s="14">
        <v>3.53</v>
      </c>
      <c r="T1478" s="14">
        <v>0.54</v>
      </c>
    </row>
    <row r="1479" spans="1:20">
      <c r="A1479" t="s">
        <v>113</v>
      </c>
      <c r="C1479" t="s">
        <v>285</v>
      </c>
      <c r="D1479" t="s">
        <v>121</v>
      </c>
      <c r="F1479" s="12" t="s">
        <v>3125</v>
      </c>
      <c r="G1479" s="12" t="s">
        <v>287</v>
      </c>
      <c r="H1479" s="12" t="s">
        <v>288</v>
      </c>
      <c r="I1479" s="12" t="s">
        <v>289</v>
      </c>
      <c r="J1479" s="12" t="s">
        <v>290</v>
      </c>
      <c r="K1479" s="13" t="s">
        <v>3124</v>
      </c>
      <c r="L1479" t="s">
        <v>117</v>
      </c>
      <c r="M1479">
        <v>2</v>
      </c>
      <c r="N1479" t="s">
        <v>118</v>
      </c>
      <c r="O1479" t="s">
        <v>119</v>
      </c>
      <c r="Q1479" t="s">
        <v>292</v>
      </c>
      <c r="R1479" s="14">
        <v>0</v>
      </c>
      <c r="S1479" s="14">
        <v>3.84</v>
      </c>
      <c r="T1479" s="14">
        <v>1.74</v>
      </c>
    </row>
    <row r="1480" spans="1:20">
      <c r="A1480" t="s">
        <v>113</v>
      </c>
      <c r="C1480" t="s">
        <v>285</v>
      </c>
      <c r="D1480" t="s">
        <v>121</v>
      </c>
      <c r="F1480" s="12" t="s">
        <v>3126</v>
      </c>
      <c r="G1480" s="12" t="s">
        <v>287</v>
      </c>
      <c r="H1480" s="12" t="s">
        <v>288</v>
      </c>
      <c r="I1480" s="12" t="s">
        <v>289</v>
      </c>
      <c r="J1480" s="12" t="s">
        <v>290</v>
      </c>
      <c r="K1480" s="13" t="s">
        <v>3124</v>
      </c>
      <c r="L1480" t="s">
        <v>117</v>
      </c>
      <c r="M1480">
        <v>2</v>
      </c>
      <c r="N1480" t="s">
        <v>118</v>
      </c>
      <c r="O1480" t="s">
        <v>119</v>
      </c>
      <c r="Q1480" t="s">
        <v>292</v>
      </c>
      <c r="R1480" s="14">
        <v>0</v>
      </c>
      <c r="S1480" s="14">
        <v>1.96</v>
      </c>
      <c r="T1480" s="14">
        <v>0.92</v>
      </c>
    </row>
    <row r="1481" spans="1:20">
      <c r="A1481" t="s">
        <v>113</v>
      </c>
      <c r="C1481" t="s">
        <v>285</v>
      </c>
      <c r="D1481" t="s">
        <v>121</v>
      </c>
      <c r="F1481" s="12" t="s">
        <v>3127</v>
      </c>
      <c r="G1481" s="12" t="s">
        <v>287</v>
      </c>
      <c r="H1481" s="12" t="s">
        <v>288</v>
      </c>
      <c r="I1481" s="12" t="s">
        <v>289</v>
      </c>
      <c r="J1481" s="12" t="s">
        <v>290</v>
      </c>
      <c r="K1481" s="13" t="s">
        <v>3124</v>
      </c>
      <c r="L1481" t="s">
        <v>117</v>
      </c>
      <c r="M1481">
        <v>2</v>
      </c>
      <c r="N1481" t="s">
        <v>118</v>
      </c>
      <c r="O1481" t="s">
        <v>119</v>
      </c>
      <c r="Q1481" t="s">
        <v>292</v>
      </c>
      <c r="R1481" s="14">
        <v>0</v>
      </c>
      <c r="S1481" s="14">
        <v>1.24</v>
      </c>
      <c r="T1481" s="14">
        <v>0.59</v>
      </c>
    </row>
    <row r="1482" spans="1:20">
      <c r="A1482" t="s">
        <v>113</v>
      </c>
      <c r="C1482" t="s">
        <v>285</v>
      </c>
      <c r="D1482" t="s">
        <v>121</v>
      </c>
      <c r="F1482" s="12" t="s">
        <v>3128</v>
      </c>
      <c r="G1482" s="12" t="s">
        <v>287</v>
      </c>
      <c r="H1482" s="12" t="s">
        <v>288</v>
      </c>
      <c r="I1482" s="12" t="s">
        <v>289</v>
      </c>
      <c r="J1482" s="12" t="s">
        <v>290</v>
      </c>
      <c r="K1482" s="13" t="s">
        <v>3124</v>
      </c>
      <c r="L1482" t="s">
        <v>117</v>
      </c>
      <c r="M1482">
        <v>2</v>
      </c>
      <c r="N1482" t="s">
        <v>118</v>
      </c>
      <c r="O1482" t="s">
        <v>119</v>
      </c>
      <c r="Q1482" t="s">
        <v>292</v>
      </c>
      <c r="R1482" s="14">
        <v>0</v>
      </c>
      <c r="S1482" s="14">
        <v>0.32</v>
      </c>
      <c r="T1482" s="14">
        <v>0.69</v>
      </c>
    </row>
    <row r="1483" spans="1:20">
      <c r="A1483" t="s">
        <v>113</v>
      </c>
      <c r="C1483" t="s">
        <v>285</v>
      </c>
      <c r="D1483" t="s">
        <v>121</v>
      </c>
      <c r="F1483" s="12" t="s">
        <v>3129</v>
      </c>
      <c r="G1483" s="12" t="s">
        <v>287</v>
      </c>
      <c r="H1483" s="12" t="s">
        <v>288</v>
      </c>
      <c r="I1483" s="12" t="s">
        <v>1157</v>
      </c>
      <c r="J1483" s="12" t="s">
        <v>1456</v>
      </c>
      <c r="K1483" s="13" t="s">
        <v>3124</v>
      </c>
      <c r="L1483" t="s">
        <v>117</v>
      </c>
      <c r="M1483">
        <v>2</v>
      </c>
      <c r="N1483" t="s">
        <v>118</v>
      </c>
      <c r="O1483" t="s">
        <v>119</v>
      </c>
      <c r="Q1483" t="s">
        <v>292</v>
      </c>
      <c r="R1483" s="14">
        <v>0</v>
      </c>
      <c r="S1483" s="14">
        <v>1.31</v>
      </c>
      <c r="T1483" s="14">
        <v>1.56</v>
      </c>
    </row>
    <row r="1484" spans="1:20">
      <c r="A1484" t="s">
        <v>113</v>
      </c>
      <c r="C1484" t="s">
        <v>285</v>
      </c>
      <c r="D1484" t="s">
        <v>121</v>
      </c>
      <c r="F1484" s="12" t="s">
        <v>3130</v>
      </c>
      <c r="G1484" s="12" t="s">
        <v>287</v>
      </c>
      <c r="H1484" s="12" t="s">
        <v>288</v>
      </c>
      <c r="I1484" s="12" t="s">
        <v>1157</v>
      </c>
      <c r="J1484" s="12" t="s">
        <v>1456</v>
      </c>
      <c r="K1484" s="13" t="s">
        <v>3124</v>
      </c>
      <c r="L1484" t="s">
        <v>117</v>
      </c>
      <c r="M1484">
        <v>2</v>
      </c>
      <c r="N1484" t="s">
        <v>118</v>
      </c>
      <c r="O1484" t="s">
        <v>119</v>
      </c>
      <c r="Q1484" t="s">
        <v>292</v>
      </c>
      <c r="R1484" s="14">
        <v>0</v>
      </c>
      <c r="S1484" s="14">
        <v>3.92</v>
      </c>
      <c r="T1484" s="14">
        <v>0.89</v>
      </c>
    </row>
    <row r="1485" spans="1:20">
      <c r="A1485" t="s">
        <v>113</v>
      </c>
      <c r="C1485" t="s">
        <v>285</v>
      </c>
      <c r="D1485" t="s">
        <v>121</v>
      </c>
      <c r="F1485" s="12" t="s">
        <v>3131</v>
      </c>
      <c r="G1485" s="12" t="s">
        <v>287</v>
      </c>
      <c r="H1485" s="12" t="s">
        <v>288</v>
      </c>
      <c r="I1485" s="12" t="s">
        <v>1157</v>
      </c>
      <c r="J1485" s="12" t="s">
        <v>1456</v>
      </c>
      <c r="K1485" s="13" t="s">
        <v>3124</v>
      </c>
      <c r="L1485" t="s">
        <v>117</v>
      </c>
      <c r="M1485">
        <v>2</v>
      </c>
      <c r="N1485" t="s">
        <v>118</v>
      </c>
      <c r="O1485" t="s">
        <v>119</v>
      </c>
      <c r="Q1485" t="s">
        <v>292</v>
      </c>
      <c r="R1485" s="14">
        <v>0</v>
      </c>
      <c r="S1485" s="14">
        <v>3.1</v>
      </c>
      <c r="T1485" s="14">
        <v>0.41</v>
      </c>
    </row>
    <row r="1486" spans="1:20">
      <c r="A1486" t="s">
        <v>113</v>
      </c>
      <c r="C1486" t="s">
        <v>285</v>
      </c>
      <c r="D1486" t="s">
        <v>121</v>
      </c>
      <c r="F1486" s="12" t="s">
        <v>3195</v>
      </c>
      <c r="G1486" s="12" t="s">
        <v>287</v>
      </c>
      <c r="H1486" s="12" t="s">
        <v>288</v>
      </c>
      <c r="I1486" s="12" t="s">
        <v>1157</v>
      </c>
      <c r="J1486" s="12" t="s">
        <v>1456</v>
      </c>
      <c r="K1486" s="13" t="s">
        <v>3196</v>
      </c>
      <c r="L1486" t="s">
        <v>117</v>
      </c>
      <c r="M1486">
        <v>2</v>
      </c>
      <c r="N1486" t="s">
        <v>118</v>
      </c>
      <c r="O1486" t="s">
        <v>119</v>
      </c>
      <c r="Q1486" t="s">
        <v>3197</v>
      </c>
      <c r="R1486" s="14">
        <v>3.46</v>
      </c>
      <c r="S1486" s="14">
        <v>1.6</v>
      </c>
      <c r="T1486" s="14">
        <v>0.27</v>
      </c>
    </row>
    <row r="1487" spans="1:20">
      <c r="A1487" t="s">
        <v>113</v>
      </c>
      <c r="C1487" t="s">
        <v>285</v>
      </c>
      <c r="D1487" t="s">
        <v>121</v>
      </c>
      <c r="F1487" s="12" t="s">
        <v>985</v>
      </c>
      <c r="G1487" s="12" t="s">
        <v>287</v>
      </c>
      <c r="H1487" s="12" t="s">
        <v>986</v>
      </c>
      <c r="I1487" s="12" t="s">
        <v>987</v>
      </c>
      <c r="J1487" s="12" t="s">
        <v>988</v>
      </c>
      <c r="K1487" s="13" t="s">
        <v>955</v>
      </c>
      <c r="L1487" t="s">
        <v>117</v>
      </c>
      <c r="M1487">
        <v>2</v>
      </c>
      <c r="N1487" t="s">
        <v>118</v>
      </c>
      <c r="O1487" t="s">
        <v>119</v>
      </c>
      <c r="Q1487" t="s">
        <v>989</v>
      </c>
      <c r="R1487" s="14">
        <v>2.2999999999999998</v>
      </c>
      <c r="S1487" s="14">
        <v>19.600000000000001</v>
      </c>
      <c r="T1487" s="14">
        <v>0.8</v>
      </c>
    </row>
    <row r="1488" spans="1:20">
      <c r="A1488" t="s">
        <v>113</v>
      </c>
      <c r="C1488" t="s">
        <v>285</v>
      </c>
      <c r="D1488" t="s">
        <v>121</v>
      </c>
      <c r="F1488" s="12" t="s">
        <v>1159</v>
      </c>
      <c r="G1488" s="12" t="s">
        <v>287</v>
      </c>
      <c r="H1488" s="12" t="s">
        <v>986</v>
      </c>
      <c r="I1488" t="s">
        <v>1160</v>
      </c>
      <c r="J1488" s="12" t="s">
        <v>1161</v>
      </c>
      <c r="K1488" s="13" t="s">
        <v>1149</v>
      </c>
      <c r="L1488" t="s">
        <v>117</v>
      </c>
      <c r="M1488">
        <v>2</v>
      </c>
      <c r="N1488" t="s">
        <v>118</v>
      </c>
      <c r="O1488" t="s">
        <v>119</v>
      </c>
      <c r="Q1488" t="s">
        <v>1162</v>
      </c>
      <c r="R1488" s="14">
        <v>2.1</v>
      </c>
      <c r="S1488" s="14">
        <v>11.3</v>
      </c>
      <c r="T1488" s="14">
        <v>0.5</v>
      </c>
    </row>
    <row r="1489" spans="1:20">
      <c r="A1489" t="s">
        <v>113</v>
      </c>
      <c r="C1489" t="s">
        <v>285</v>
      </c>
      <c r="D1489" t="s">
        <v>121</v>
      </c>
      <c r="F1489" s="12" t="s">
        <v>1163</v>
      </c>
      <c r="G1489" s="12" t="s">
        <v>287</v>
      </c>
      <c r="H1489" s="12" t="s">
        <v>986</v>
      </c>
      <c r="I1489" t="s">
        <v>1160</v>
      </c>
      <c r="J1489" s="12" t="s">
        <v>1161</v>
      </c>
      <c r="K1489" s="13" t="s">
        <v>1149</v>
      </c>
      <c r="L1489" t="s">
        <v>117</v>
      </c>
      <c r="M1489">
        <v>2</v>
      </c>
      <c r="N1489" t="s">
        <v>118</v>
      </c>
      <c r="O1489" t="s">
        <v>119</v>
      </c>
      <c r="Q1489" t="s">
        <v>1162</v>
      </c>
      <c r="R1489" s="14">
        <v>1</v>
      </c>
      <c r="S1489" s="14">
        <v>9.4</v>
      </c>
      <c r="T1489" s="14">
        <v>0.6</v>
      </c>
    </row>
    <row r="1490" spans="1:20">
      <c r="A1490" t="s">
        <v>113</v>
      </c>
      <c r="C1490" t="s">
        <v>285</v>
      </c>
      <c r="D1490" t="s">
        <v>121</v>
      </c>
      <c r="F1490" s="12" t="s">
        <v>1557</v>
      </c>
      <c r="G1490" s="12" t="s">
        <v>287</v>
      </c>
      <c r="H1490" s="12" t="s">
        <v>986</v>
      </c>
      <c r="I1490" t="s">
        <v>1160</v>
      </c>
      <c r="J1490" s="12" t="s">
        <v>1161</v>
      </c>
      <c r="K1490" s="13" t="s">
        <v>1538</v>
      </c>
      <c r="L1490" t="s">
        <v>117</v>
      </c>
      <c r="M1490">
        <v>2</v>
      </c>
      <c r="N1490" t="s">
        <v>118</v>
      </c>
      <c r="O1490" t="s">
        <v>119</v>
      </c>
      <c r="Q1490" t="s">
        <v>989</v>
      </c>
      <c r="R1490" s="14">
        <v>4.5</v>
      </c>
      <c r="S1490" s="14">
        <v>27.4</v>
      </c>
      <c r="T1490" s="14">
        <v>0.3</v>
      </c>
    </row>
    <row r="1491" spans="1:20">
      <c r="A1491" t="s">
        <v>113</v>
      </c>
      <c r="C1491" t="s">
        <v>285</v>
      </c>
      <c r="D1491" t="s">
        <v>121</v>
      </c>
      <c r="F1491" s="12" t="s">
        <v>1557</v>
      </c>
      <c r="G1491" s="12" t="s">
        <v>287</v>
      </c>
      <c r="H1491" s="12" t="s">
        <v>986</v>
      </c>
      <c r="I1491" t="s">
        <v>1160</v>
      </c>
      <c r="J1491" s="12" t="s">
        <v>1161</v>
      </c>
      <c r="K1491" s="13" t="s">
        <v>1538</v>
      </c>
      <c r="L1491" t="s">
        <v>117</v>
      </c>
      <c r="M1491">
        <v>2</v>
      </c>
      <c r="N1491" t="s">
        <v>118</v>
      </c>
      <c r="O1491" t="s">
        <v>119</v>
      </c>
      <c r="Q1491" t="s">
        <v>989</v>
      </c>
      <c r="R1491" s="14">
        <v>2</v>
      </c>
      <c r="S1491" s="14">
        <v>32.799999999999997</v>
      </c>
      <c r="T1491" s="14">
        <v>0.6</v>
      </c>
    </row>
    <row r="1492" spans="1:20">
      <c r="A1492" t="s">
        <v>113</v>
      </c>
      <c r="C1492" t="s">
        <v>285</v>
      </c>
      <c r="D1492" t="s">
        <v>121</v>
      </c>
      <c r="F1492" s="12" t="s">
        <v>1558</v>
      </c>
      <c r="G1492" s="12" t="s">
        <v>287</v>
      </c>
      <c r="H1492" s="12" t="s">
        <v>986</v>
      </c>
      <c r="I1492" t="s">
        <v>1559</v>
      </c>
      <c r="J1492" s="12" t="s">
        <v>1560</v>
      </c>
      <c r="K1492" s="13" t="s">
        <v>1538</v>
      </c>
      <c r="L1492" t="s">
        <v>117</v>
      </c>
      <c r="M1492">
        <v>2</v>
      </c>
      <c r="N1492" t="s">
        <v>118</v>
      </c>
      <c r="O1492" t="s">
        <v>119</v>
      </c>
      <c r="Q1492" t="s">
        <v>989</v>
      </c>
      <c r="R1492" s="14">
        <v>2.7</v>
      </c>
      <c r="S1492" s="14">
        <v>22.1</v>
      </c>
      <c r="T1492" s="14">
        <v>1.2</v>
      </c>
    </row>
    <row r="1493" spans="1:20">
      <c r="A1493" t="s">
        <v>113</v>
      </c>
      <c r="C1493" t="s">
        <v>285</v>
      </c>
      <c r="D1493" t="s">
        <v>121</v>
      </c>
      <c r="F1493" s="12" t="s">
        <v>1558</v>
      </c>
      <c r="G1493" s="12" t="s">
        <v>287</v>
      </c>
      <c r="H1493" s="12" t="s">
        <v>986</v>
      </c>
      <c r="I1493" t="s">
        <v>1559</v>
      </c>
      <c r="J1493" s="12" t="s">
        <v>1560</v>
      </c>
      <c r="K1493" s="13" t="s">
        <v>1538</v>
      </c>
      <c r="L1493" t="s">
        <v>117</v>
      </c>
      <c r="M1493">
        <v>2</v>
      </c>
      <c r="N1493" t="s">
        <v>118</v>
      </c>
      <c r="O1493" t="s">
        <v>119</v>
      </c>
      <c r="Q1493" t="s">
        <v>989</v>
      </c>
      <c r="R1493" s="14">
        <v>5.3</v>
      </c>
      <c r="S1493" s="14">
        <v>30.5</v>
      </c>
      <c r="T1493" s="14">
        <v>1.3</v>
      </c>
    </row>
    <row r="1494" spans="1:20">
      <c r="A1494" t="s">
        <v>113</v>
      </c>
      <c r="C1494" t="s">
        <v>285</v>
      </c>
      <c r="D1494" t="s">
        <v>121</v>
      </c>
      <c r="F1494" s="12" t="s">
        <v>1561</v>
      </c>
      <c r="G1494" s="12" t="s">
        <v>287</v>
      </c>
      <c r="H1494" s="12" t="s">
        <v>986</v>
      </c>
      <c r="I1494" t="s">
        <v>1559</v>
      </c>
      <c r="J1494" s="12" t="s">
        <v>1560</v>
      </c>
      <c r="K1494" s="13" t="s">
        <v>1538</v>
      </c>
      <c r="L1494" t="s">
        <v>117</v>
      </c>
      <c r="M1494">
        <v>2</v>
      </c>
      <c r="N1494" t="s">
        <v>118</v>
      </c>
      <c r="O1494" t="s">
        <v>119</v>
      </c>
      <c r="Q1494" t="s">
        <v>989</v>
      </c>
      <c r="R1494" s="14">
        <v>4.9000000000000004</v>
      </c>
      <c r="S1494" s="14">
        <v>15.6</v>
      </c>
      <c r="T1494" s="14">
        <v>0</v>
      </c>
    </row>
    <row r="1495" spans="1:20">
      <c r="A1495" t="s">
        <v>113</v>
      </c>
      <c r="C1495" t="s">
        <v>285</v>
      </c>
      <c r="D1495" t="s">
        <v>121</v>
      </c>
      <c r="F1495" s="12" t="s">
        <v>1562</v>
      </c>
      <c r="G1495" s="12" t="s">
        <v>287</v>
      </c>
      <c r="H1495" s="12" t="s">
        <v>986</v>
      </c>
      <c r="I1495" s="12" t="s">
        <v>987</v>
      </c>
      <c r="J1495" s="12" t="s">
        <v>988</v>
      </c>
      <c r="K1495" s="13" t="s">
        <v>1538</v>
      </c>
      <c r="L1495" t="s">
        <v>117</v>
      </c>
      <c r="M1495">
        <v>2</v>
      </c>
      <c r="N1495" t="s">
        <v>118</v>
      </c>
      <c r="O1495" t="s">
        <v>119</v>
      </c>
      <c r="Q1495" t="s">
        <v>989</v>
      </c>
      <c r="R1495" s="14">
        <v>8.5</v>
      </c>
      <c r="S1495" s="14">
        <v>23.7</v>
      </c>
      <c r="T1495" s="14">
        <v>1.1000000000000001</v>
      </c>
    </row>
    <row r="1496" spans="1:20">
      <c r="A1496" t="s">
        <v>113</v>
      </c>
      <c r="C1496" t="s">
        <v>285</v>
      </c>
      <c r="D1496" t="s">
        <v>121</v>
      </c>
      <c r="F1496" s="12" t="s">
        <v>2794</v>
      </c>
      <c r="G1496" s="12" t="s">
        <v>287</v>
      </c>
      <c r="H1496" s="12" t="s">
        <v>986</v>
      </c>
      <c r="K1496" s="13" t="s">
        <v>2788</v>
      </c>
      <c r="L1496" t="s">
        <v>117</v>
      </c>
      <c r="M1496">
        <v>2</v>
      </c>
      <c r="N1496" t="s">
        <v>118</v>
      </c>
      <c r="O1496" t="s">
        <v>119</v>
      </c>
      <c r="Q1496" t="s">
        <v>2795</v>
      </c>
      <c r="R1496" s="14">
        <v>0.8</v>
      </c>
      <c r="S1496" s="14">
        <v>9.8000000000000007</v>
      </c>
      <c r="T1496" s="14">
        <v>0</v>
      </c>
    </row>
    <row r="1497" spans="1:20">
      <c r="A1497" t="s">
        <v>113</v>
      </c>
      <c r="C1497" t="s">
        <v>120</v>
      </c>
      <c r="D1497" t="s">
        <v>121</v>
      </c>
      <c r="F1497" s="12" t="s">
        <v>122</v>
      </c>
      <c r="G1497" t="s">
        <v>123</v>
      </c>
      <c r="H1497" t="s">
        <v>124</v>
      </c>
      <c r="I1497" s="12" t="s">
        <v>125</v>
      </c>
      <c r="J1497" s="12" t="s">
        <v>126</v>
      </c>
      <c r="K1497" s="13" t="s">
        <v>127</v>
      </c>
      <c r="L1497" t="s">
        <v>117</v>
      </c>
      <c r="M1497">
        <v>2</v>
      </c>
      <c r="N1497" t="s">
        <v>118</v>
      </c>
      <c r="O1497" t="s">
        <v>119</v>
      </c>
      <c r="Q1497" t="s">
        <v>128</v>
      </c>
      <c r="R1497" s="14">
        <v>9.9</v>
      </c>
      <c r="S1497" s="14">
        <v>11.7</v>
      </c>
      <c r="T1497" s="14">
        <v>1.2</v>
      </c>
    </row>
    <row r="1498" spans="1:20">
      <c r="A1498" t="s">
        <v>113</v>
      </c>
      <c r="C1498" t="s">
        <v>120</v>
      </c>
      <c r="D1498" t="s">
        <v>121</v>
      </c>
      <c r="F1498" s="12" t="s">
        <v>122</v>
      </c>
      <c r="G1498" t="s">
        <v>123</v>
      </c>
      <c r="H1498" t="s">
        <v>124</v>
      </c>
      <c r="I1498" s="12" t="s">
        <v>125</v>
      </c>
      <c r="J1498" s="12" t="s">
        <v>126</v>
      </c>
      <c r="K1498" s="13" t="s">
        <v>127</v>
      </c>
      <c r="L1498" t="s">
        <v>117</v>
      </c>
      <c r="M1498">
        <v>2</v>
      </c>
      <c r="N1498" t="s">
        <v>118</v>
      </c>
      <c r="O1498" t="s">
        <v>119</v>
      </c>
      <c r="Q1498" t="s">
        <v>128</v>
      </c>
      <c r="R1498" s="14">
        <v>19.5</v>
      </c>
      <c r="S1498" s="14">
        <v>17.2</v>
      </c>
      <c r="T1498" s="14">
        <v>1.9</v>
      </c>
    </row>
    <row r="1499" spans="1:20">
      <c r="A1499" t="s">
        <v>113</v>
      </c>
      <c r="C1499" t="s">
        <v>120</v>
      </c>
      <c r="D1499" t="s">
        <v>121</v>
      </c>
      <c r="F1499" s="12" t="s">
        <v>122</v>
      </c>
      <c r="G1499" t="s">
        <v>123</v>
      </c>
      <c r="H1499" t="s">
        <v>124</v>
      </c>
      <c r="I1499" s="12" t="s">
        <v>125</v>
      </c>
      <c r="J1499" s="12" t="s">
        <v>126</v>
      </c>
      <c r="K1499" s="13" t="s">
        <v>127</v>
      </c>
      <c r="L1499" t="s">
        <v>117</v>
      </c>
      <c r="M1499">
        <v>2</v>
      </c>
      <c r="N1499" t="s">
        <v>118</v>
      </c>
      <c r="O1499" t="s">
        <v>119</v>
      </c>
      <c r="Q1499" t="s">
        <v>128</v>
      </c>
      <c r="R1499" s="14">
        <v>13.6</v>
      </c>
      <c r="S1499" s="14">
        <v>13.7</v>
      </c>
      <c r="T1499" s="14">
        <v>0</v>
      </c>
    </row>
    <row r="1500" spans="1:20">
      <c r="A1500" t="s">
        <v>113</v>
      </c>
      <c r="C1500" t="s">
        <v>120</v>
      </c>
      <c r="D1500" t="s">
        <v>121</v>
      </c>
      <c r="F1500" s="12" t="s">
        <v>122</v>
      </c>
      <c r="G1500" t="s">
        <v>123</v>
      </c>
      <c r="H1500" t="s">
        <v>124</v>
      </c>
      <c r="I1500" s="12" t="s">
        <v>125</v>
      </c>
      <c r="J1500" s="12" t="s">
        <v>126</v>
      </c>
      <c r="K1500" s="13" t="s">
        <v>127</v>
      </c>
      <c r="L1500" t="s">
        <v>117</v>
      </c>
      <c r="M1500">
        <v>2</v>
      </c>
      <c r="N1500" t="s">
        <v>118</v>
      </c>
      <c r="O1500" t="s">
        <v>119</v>
      </c>
      <c r="Q1500" t="s">
        <v>128</v>
      </c>
      <c r="R1500" s="14">
        <v>9.3000000000000007</v>
      </c>
      <c r="S1500" s="14">
        <v>18.899999999999999</v>
      </c>
      <c r="T1500" s="14">
        <v>1.2</v>
      </c>
    </row>
    <row r="1501" spans="1:20">
      <c r="A1501" t="s">
        <v>113</v>
      </c>
      <c r="C1501" t="s">
        <v>120</v>
      </c>
      <c r="D1501" t="s">
        <v>121</v>
      </c>
      <c r="F1501" s="12" t="s">
        <v>122</v>
      </c>
      <c r="G1501" t="s">
        <v>123</v>
      </c>
      <c r="H1501" t="s">
        <v>124</v>
      </c>
      <c r="I1501" s="12" t="s">
        <v>125</v>
      </c>
      <c r="J1501" s="12" t="s">
        <v>126</v>
      </c>
      <c r="K1501" s="13" t="s">
        <v>127</v>
      </c>
      <c r="L1501" t="s">
        <v>117</v>
      </c>
      <c r="M1501">
        <v>2</v>
      </c>
      <c r="N1501" t="s">
        <v>118</v>
      </c>
      <c r="O1501" t="s">
        <v>119</v>
      </c>
      <c r="Q1501" t="s">
        <v>128</v>
      </c>
      <c r="R1501" s="14">
        <v>7.2</v>
      </c>
      <c r="S1501" s="14">
        <v>11.4</v>
      </c>
      <c r="T1501" s="14">
        <v>0.5</v>
      </c>
    </row>
    <row r="1502" spans="1:20">
      <c r="A1502" t="s">
        <v>113</v>
      </c>
      <c r="C1502" t="s">
        <v>120</v>
      </c>
      <c r="D1502" t="s">
        <v>121</v>
      </c>
      <c r="F1502" s="12" t="s">
        <v>122</v>
      </c>
      <c r="G1502" t="s">
        <v>123</v>
      </c>
      <c r="H1502" t="s">
        <v>124</v>
      </c>
      <c r="I1502" s="12" t="s">
        <v>125</v>
      </c>
      <c r="J1502" s="12" t="s">
        <v>126</v>
      </c>
      <c r="K1502" s="13" t="s">
        <v>127</v>
      </c>
      <c r="L1502" t="s">
        <v>117</v>
      </c>
      <c r="M1502">
        <v>2</v>
      </c>
      <c r="N1502" t="s">
        <v>118</v>
      </c>
      <c r="O1502" t="s">
        <v>119</v>
      </c>
      <c r="Q1502" t="s">
        <v>128</v>
      </c>
      <c r="R1502" s="14">
        <v>21.2</v>
      </c>
      <c r="S1502" s="14">
        <v>13.5</v>
      </c>
      <c r="T1502" s="14">
        <v>1</v>
      </c>
    </row>
    <row r="1503" spans="1:20">
      <c r="A1503" t="s">
        <v>113</v>
      </c>
      <c r="C1503" t="s">
        <v>120</v>
      </c>
      <c r="D1503" t="s">
        <v>121</v>
      </c>
      <c r="F1503" s="12" t="s">
        <v>122</v>
      </c>
      <c r="G1503" t="s">
        <v>123</v>
      </c>
      <c r="H1503" t="s">
        <v>124</v>
      </c>
      <c r="I1503" s="12" t="s">
        <v>125</v>
      </c>
      <c r="J1503" s="12" t="s">
        <v>126</v>
      </c>
      <c r="K1503" s="13" t="s">
        <v>127</v>
      </c>
      <c r="L1503" t="s">
        <v>117</v>
      </c>
      <c r="M1503">
        <v>2</v>
      </c>
      <c r="N1503" t="s">
        <v>118</v>
      </c>
      <c r="O1503" t="s">
        <v>119</v>
      </c>
      <c r="Q1503" t="s">
        <v>128</v>
      </c>
      <c r="R1503" s="14">
        <v>12.7</v>
      </c>
      <c r="S1503" s="14">
        <v>17.7</v>
      </c>
      <c r="T1503" s="14">
        <v>1.4</v>
      </c>
    </row>
    <row r="1504" spans="1:20">
      <c r="A1504" t="s">
        <v>113</v>
      </c>
      <c r="C1504" t="s">
        <v>120</v>
      </c>
      <c r="D1504" t="s">
        <v>121</v>
      </c>
      <c r="F1504" s="12" t="s">
        <v>122</v>
      </c>
      <c r="G1504" t="s">
        <v>123</v>
      </c>
      <c r="H1504" t="s">
        <v>124</v>
      </c>
      <c r="I1504" s="12" t="s">
        <v>125</v>
      </c>
      <c r="J1504" s="12" t="s">
        <v>126</v>
      </c>
      <c r="K1504" s="13" t="s">
        <v>127</v>
      </c>
      <c r="L1504" t="s">
        <v>117</v>
      </c>
      <c r="M1504">
        <v>2</v>
      </c>
      <c r="N1504" t="s">
        <v>118</v>
      </c>
      <c r="O1504" t="s">
        <v>119</v>
      </c>
      <c r="Q1504" t="s">
        <v>128</v>
      </c>
      <c r="R1504" s="14">
        <v>10.9</v>
      </c>
      <c r="S1504" s="14">
        <v>18.600000000000001</v>
      </c>
      <c r="T1504" s="14">
        <v>1.3</v>
      </c>
    </row>
    <row r="1505" spans="1:20">
      <c r="A1505" t="s">
        <v>113</v>
      </c>
      <c r="C1505" t="s">
        <v>120</v>
      </c>
      <c r="D1505" t="s">
        <v>121</v>
      </c>
      <c r="F1505" s="12" t="s">
        <v>122</v>
      </c>
      <c r="G1505" t="s">
        <v>123</v>
      </c>
      <c r="H1505" t="s">
        <v>124</v>
      </c>
      <c r="I1505" s="12" t="s">
        <v>125</v>
      </c>
      <c r="J1505" s="12" t="s">
        <v>126</v>
      </c>
      <c r="K1505" s="13" t="s">
        <v>127</v>
      </c>
      <c r="L1505" t="s">
        <v>117</v>
      </c>
      <c r="M1505">
        <v>2</v>
      </c>
      <c r="N1505" t="s">
        <v>118</v>
      </c>
      <c r="O1505" t="s">
        <v>119</v>
      </c>
      <c r="Q1505" t="s">
        <v>128</v>
      </c>
      <c r="R1505" s="14">
        <v>10.9</v>
      </c>
      <c r="S1505" s="14">
        <v>17.2</v>
      </c>
      <c r="T1505" s="14">
        <v>1.3</v>
      </c>
    </row>
    <row r="1506" spans="1:20">
      <c r="A1506" t="s">
        <v>113</v>
      </c>
      <c r="C1506" t="s">
        <v>120</v>
      </c>
      <c r="D1506" t="s">
        <v>121</v>
      </c>
      <c r="F1506" s="12" t="s">
        <v>122</v>
      </c>
      <c r="G1506" t="s">
        <v>123</v>
      </c>
      <c r="H1506" t="s">
        <v>124</v>
      </c>
      <c r="I1506" s="12" t="s">
        <v>125</v>
      </c>
      <c r="J1506" s="12" t="s">
        <v>126</v>
      </c>
      <c r="K1506" s="13" t="s">
        <v>127</v>
      </c>
      <c r="L1506" t="s">
        <v>117</v>
      </c>
      <c r="M1506">
        <v>2</v>
      </c>
      <c r="N1506" t="s">
        <v>118</v>
      </c>
      <c r="O1506" t="s">
        <v>119</v>
      </c>
      <c r="Q1506" t="s">
        <v>128</v>
      </c>
      <c r="R1506" s="14">
        <v>11.7</v>
      </c>
      <c r="S1506" s="14">
        <v>14.3</v>
      </c>
      <c r="T1506" s="14">
        <v>2.6</v>
      </c>
    </row>
    <row r="1507" spans="1:20">
      <c r="A1507" t="s">
        <v>113</v>
      </c>
      <c r="C1507" t="s">
        <v>120</v>
      </c>
      <c r="D1507" t="s">
        <v>121</v>
      </c>
      <c r="F1507" s="12" t="s">
        <v>122</v>
      </c>
      <c r="G1507" t="s">
        <v>123</v>
      </c>
      <c r="H1507" t="s">
        <v>124</v>
      </c>
      <c r="I1507" s="12" t="s">
        <v>125</v>
      </c>
      <c r="J1507" s="12" t="s">
        <v>126</v>
      </c>
      <c r="K1507" s="13" t="s">
        <v>127</v>
      </c>
      <c r="L1507" t="s">
        <v>117</v>
      </c>
      <c r="M1507">
        <v>2</v>
      </c>
      <c r="N1507" t="s">
        <v>118</v>
      </c>
      <c r="O1507" t="s">
        <v>119</v>
      </c>
      <c r="Q1507" t="s">
        <v>128</v>
      </c>
      <c r="R1507" s="14">
        <v>10.1</v>
      </c>
      <c r="S1507" s="14">
        <v>10.5</v>
      </c>
      <c r="T1507" s="14">
        <v>1.5</v>
      </c>
    </row>
    <row r="1508" spans="1:20">
      <c r="A1508" t="s">
        <v>113</v>
      </c>
      <c r="C1508" t="s">
        <v>120</v>
      </c>
      <c r="D1508" t="s">
        <v>121</v>
      </c>
      <c r="F1508" s="12" t="s">
        <v>122</v>
      </c>
      <c r="G1508" t="s">
        <v>123</v>
      </c>
      <c r="H1508" t="s">
        <v>124</v>
      </c>
      <c r="I1508" s="12" t="s">
        <v>125</v>
      </c>
      <c r="J1508" s="12" t="s">
        <v>126</v>
      </c>
      <c r="K1508" s="13" t="s">
        <v>127</v>
      </c>
      <c r="L1508" t="s">
        <v>117</v>
      </c>
      <c r="M1508">
        <v>2</v>
      </c>
      <c r="N1508" t="s">
        <v>118</v>
      </c>
      <c r="O1508" t="s">
        <v>119</v>
      </c>
      <c r="Q1508" t="s">
        <v>128</v>
      </c>
      <c r="R1508" s="14">
        <v>11.2</v>
      </c>
      <c r="S1508" s="14">
        <v>10.4</v>
      </c>
      <c r="T1508" s="14">
        <v>1</v>
      </c>
    </row>
    <row r="1509" spans="1:20">
      <c r="A1509" t="s">
        <v>113</v>
      </c>
      <c r="C1509" t="s">
        <v>120</v>
      </c>
      <c r="D1509" t="s">
        <v>121</v>
      </c>
      <c r="F1509" s="12" t="s">
        <v>122</v>
      </c>
      <c r="G1509" t="s">
        <v>123</v>
      </c>
      <c r="H1509" t="s">
        <v>124</v>
      </c>
      <c r="I1509" s="12" t="s">
        <v>125</v>
      </c>
      <c r="J1509" s="12" t="s">
        <v>126</v>
      </c>
      <c r="K1509" s="13" t="s">
        <v>127</v>
      </c>
      <c r="L1509" t="s">
        <v>117</v>
      </c>
      <c r="M1509">
        <v>2</v>
      </c>
      <c r="N1509" t="s">
        <v>118</v>
      </c>
      <c r="O1509" t="s">
        <v>119</v>
      </c>
      <c r="Q1509" t="s">
        <v>128</v>
      </c>
      <c r="R1509" s="14">
        <v>15.8</v>
      </c>
      <c r="S1509" s="14">
        <v>13.8</v>
      </c>
      <c r="T1509" s="14">
        <v>1.3</v>
      </c>
    </row>
    <row r="1510" spans="1:20">
      <c r="A1510" t="s">
        <v>113</v>
      </c>
      <c r="C1510" t="s">
        <v>120</v>
      </c>
      <c r="D1510" t="s">
        <v>121</v>
      </c>
      <c r="F1510" s="12" t="s">
        <v>122</v>
      </c>
      <c r="G1510" t="s">
        <v>123</v>
      </c>
      <c r="H1510" t="s">
        <v>124</v>
      </c>
      <c r="I1510" s="12" t="s">
        <v>125</v>
      </c>
      <c r="J1510" s="12" t="s">
        <v>126</v>
      </c>
      <c r="K1510" s="13" t="s">
        <v>127</v>
      </c>
      <c r="L1510" t="s">
        <v>117</v>
      </c>
      <c r="M1510">
        <v>2</v>
      </c>
      <c r="N1510" t="s">
        <v>118</v>
      </c>
      <c r="O1510" t="s">
        <v>119</v>
      </c>
      <c r="Q1510" t="s">
        <v>128</v>
      </c>
      <c r="R1510" s="14">
        <v>14.9</v>
      </c>
      <c r="S1510" s="14">
        <v>13.5</v>
      </c>
      <c r="T1510" s="14">
        <v>1.4</v>
      </c>
    </row>
    <row r="1511" spans="1:20">
      <c r="A1511" t="s">
        <v>113</v>
      </c>
      <c r="C1511" t="s">
        <v>120</v>
      </c>
      <c r="D1511" t="s">
        <v>121</v>
      </c>
      <c r="F1511" s="12" t="s">
        <v>122</v>
      </c>
      <c r="G1511" t="s">
        <v>123</v>
      </c>
      <c r="H1511" t="s">
        <v>124</v>
      </c>
      <c r="I1511" s="12" t="s">
        <v>125</v>
      </c>
      <c r="J1511" s="12" t="s">
        <v>126</v>
      </c>
      <c r="K1511" s="13" t="s">
        <v>127</v>
      </c>
      <c r="L1511" t="s">
        <v>117</v>
      </c>
      <c r="M1511">
        <v>2</v>
      </c>
      <c r="N1511" t="s">
        <v>118</v>
      </c>
      <c r="O1511" t="s">
        <v>119</v>
      </c>
      <c r="Q1511" t="s">
        <v>128</v>
      </c>
      <c r="R1511" s="14">
        <v>11.8</v>
      </c>
      <c r="S1511" s="14">
        <v>15.3</v>
      </c>
      <c r="T1511" s="14">
        <v>1.1000000000000001</v>
      </c>
    </row>
    <row r="1512" spans="1:20">
      <c r="A1512" t="s">
        <v>113</v>
      </c>
      <c r="C1512" t="s">
        <v>120</v>
      </c>
      <c r="D1512" t="s">
        <v>121</v>
      </c>
      <c r="F1512" s="12" t="s">
        <v>122</v>
      </c>
      <c r="G1512" t="s">
        <v>123</v>
      </c>
      <c r="H1512" t="s">
        <v>124</v>
      </c>
      <c r="I1512" s="12" t="s">
        <v>125</v>
      </c>
      <c r="J1512" s="12" t="s">
        <v>126</v>
      </c>
      <c r="K1512" s="13" t="s">
        <v>127</v>
      </c>
      <c r="L1512" t="s">
        <v>117</v>
      </c>
      <c r="M1512">
        <v>2</v>
      </c>
      <c r="N1512" t="s">
        <v>118</v>
      </c>
      <c r="O1512" t="s">
        <v>119</v>
      </c>
      <c r="Q1512" t="s">
        <v>128</v>
      </c>
      <c r="R1512" s="14">
        <v>7.3</v>
      </c>
      <c r="S1512" s="14">
        <v>18</v>
      </c>
      <c r="T1512" s="14">
        <v>2.2000000000000002</v>
      </c>
    </row>
    <row r="1513" spans="1:20">
      <c r="A1513" t="s">
        <v>113</v>
      </c>
      <c r="C1513" t="s">
        <v>120</v>
      </c>
      <c r="D1513" t="s">
        <v>121</v>
      </c>
      <c r="F1513" s="12" t="s">
        <v>191</v>
      </c>
      <c r="G1513" t="s">
        <v>123</v>
      </c>
      <c r="H1513" t="s">
        <v>124</v>
      </c>
      <c r="I1513" t="s">
        <v>192</v>
      </c>
      <c r="J1513" s="12" t="s">
        <v>193</v>
      </c>
      <c r="K1513" s="13" t="s">
        <v>194</v>
      </c>
      <c r="L1513" t="s">
        <v>117</v>
      </c>
      <c r="M1513">
        <v>2</v>
      </c>
      <c r="N1513" t="s">
        <v>118</v>
      </c>
      <c r="O1513" t="s">
        <v>119</v>
      </c>
      <c r="Q1513" t="s">
        <v>195</v>
      </c>
      <c r="R1513" s="14">
        <v>14.5</v>
      </c>
      <c r="S1513" s="14">
        <v>7</v>
      </c>
      <c r="T1513" s="14">
        <v>0.7</v>
      </c>
    </row>
    <row r="1514" spans="1:20">
      <c r="A1514" t="s">
        <v>113</v>
      </c>
      <c r="C1514" t="s">
        <v>120</v>
      </c>
      <c r="D1514" t="s">
        <v>121</v>
      </c>
      <c r="F1514" s="12" t="s">
        <v>191</v>
      </c>
      <c r="G1514" t="s">
        <v>123</v>
      </c>
      <c r="H1514" t="s">
        <v>124</v>
      </c>
      <c r="I1514" t="s">
        <v>192</v>
      </c>
      <c r="J1514" s="12" t="s">
        <v>193</v>
      </c>
      <c r="K1514" s="13" t="s">
        <v>194</v>
      </c>
      <c r="L1514" t="s">
        <v>117</v>
      </c>
      <c r="M1514">
        <v>2</v>
      </c>
      <c r="N1514" t="s">
        <v>118</v>
      </c>
      <c r="O1514" t="s">
        <v>119</v>
      </c>
      <c r="Q1514" t="s">
        <v>195</v>
      </c>
      <c r="R1514" s="14">
        <v>14.9</v>
      </c>
      <c r="S1514" s="14">
        <v>6.1</v>
      </c>
      <c r="T1514" s="14">
        <v>0.7</v>
      </c>
    </row>
    <row r="1515" spans="1:20">
      <c r="A1515" t="s">
        <v>113</v>
      </c>
      <c r="C1515" t="s">
        <v>120</v>
      </c>
      <c r="D1515" t="s">
        <v>121</v>
      </c>
      <c r="F1515" s="12" t="s">
        <v>196</v>
      </c>
      <c r="G1515" t="s">
        <v>123</v>
      </c>
      <c r="H1515" t="s">
        <v>124</v>
      </c>
      <c r="I1515" s="12" t="s">
        <v>125</v>
      </c>
      <c r="J1515" s="12" t="s">
        <v>126</v>
      </c>
      <c r="K1515" s="13" t="s">
        <v>194</v>
      </c>
      <c r="L1515" t="s">
        <v>117</v>
      </c>
      <c r="M1515">
        <v>2</v>
      </c>
      <c r="N1515" t="s">
        <v>118</v>
      </c>
      <c r="O1515" t="s">
        <v>119</v>
      </c>
      <c r="Q1515" t="s">
        <v>197</v>
      </c>
      <c r="R1515" s="14">
        <v>17.5</v>
      </c>
      <c r="S1515" s="14">
        <v>8.6</v>
      </c>
      <c r="T1515" s="14">
        <v>1.3</v>
      </c>
    </row>
    <row r="1516" spans="1:20">
      <c r="A1516" t="s">
        <v>113</v>
      </c>
      <c r="C1516" t="s">
        <v>120</v>
      </c>
      <c r="D1516" t="s">
        <v>121</v>
      </c>
      <c r="F1516" s="12" t="s">
        <v>196</v>
      </c>
      <c r="G1516" t="s">
        <v>123</v>
      </c>
      <c r="H1516" t="s">
        <v>124</v>
      </c>
      <c r="I1516" s="12" t="s">
        <v>125</v>
      </c>
      <c r="J1516" s="12" t="s">
        <v>126</v>
      </c>
      <c r="K1516" s="13" t="s">
        <v>194</v>
      </c>
      <c r="L1516" t="s">
        <v>117</v>
      </c>
      <c r="M1516">
        <v>2</v>
      </c>
      <c r="N1516" t="s">
        <v>118</v>
      </c>
      <c r="O1516" t="s">
        <v>119</v>
      </c>
      <c r="Q1516" t="s">
        <v>197</v>
      </c>
      <c r="R1516" s="14">
        <v>19.2</v>
      </c>
      <c r="S1516" s="14">
        <v>8</v>
      </c>
      <c r="T1516" s="14">
        <v>0.9</v>
      </c>
    </row>
    <row r="1517" spans="1:20">
      <c r="A1517" t="s">
        <v>113</v>
      </c>
      <c r="C1517" t="s">
        <v>120</v>
      </c>
      <c r="D1517" t="s">
        <v>121</v>
      </c>
      <c r="F1517" s="12" t="s">
        <v>198</v>
      </c>
      <c r="G1517" t="s">
        <v>123</v>
      </c>
      <c r="H1517" t="s">
        <v>124</v>
      </c>
      <c r="I1517" s="12" t="s">
        <v>192</v>
      </c>
      <c r="J1517" s="12" t="s">
        <v>199</v>
      </c>
      <c r="K1517" s="13" t="s">
        <v>194</v>
      </c>
      <c r="L1517" t="s">
        <v>117</v>
      </c>
      <c r="M1517">
        <v>2</v>
      </c>
      <c r="N1517" t="s">
        <v>118</v>
      </c>
      <c r="O1517" t="s">
        <v>119</v>
      </c>
      <c r="Q1517" t="s">
        <v>200</v>
      </c>
      <c r="R1517" s="14">
        <v>14.6</v>
      </c>
      <c r="S1517" s="14">
        <v>6.3</v>
      </c>
      <c r="T1517" s="14">
        <v>0.8</v>
      </c>
    </row>
    <row r="1518" spans="1:20">
      <c r="A1518" t="s">
        <v>113</v>
      </c>
      <c r="C1518" t="s">
        <v>120</v>
      </c>
      <c r="D1518" t="s">
        <v>121</v>
      </c>
      <c r="F1518" s="12" t="s">
        <v>198</v>
      </c>
      <c r="G1518" t="s">
        <v>123</v>
      </c>
      <c r="H1518" t="s">
        <v>124</v>
      </c>
      <c r="I1518" s="12" t="s">
        <v>192</v>
      </c>
      <c r="J1518" s="12" t="s">
        <v>199</v>
      </c>
      <c r="K1518" s="13" t="s">
        <v>194</v>
      </c>
      <c r="L1518" t="s">
        <v>117</v>
      </c>
      <c r="M1518">
        <v>2</v>
      </c>
      <c r="N1518" t="s">
        <v>118</v>
      </c>
      <c r="O1518" t="s">
        <v>119</v>
      </c>
      <c r="Q1518" t="s">
        <v>200</v>
      </c>
      <c r="R1518" s="14">
        <v>15</v>
      </c>
      <c r="S1518" s="14">
        <v>5.0999999999999996</v>
      </c>
      <c r="T1518" s="14">
        <v>0.5</v>
      </c>
    </row>
    <row r="1519" spans="1:20">
      <c r="A1519" t="s">
        <v>113</v>
      </c>
      <c r="C1519" t="s">
        <v>120</v>
      </c>
      <c r="D1519" t="s">
        <v>121</v>
      </c>
      <c r="F1519" s="12" t="s">
        <v>198</v>
      </c>
      <c r="G1519" t="s">
        <v>123</v>
      </c>
      <c r="H1519" t="s">
        <v>124</v>
      </c>
      <c r="I1519" s="12" t="s">
        <v>192</v>
      </c>
      <c r="J1519" s="12" t="s">
        <v>199</v>
      </c>
      <c r="K1519" s="13" t="s">
        <v>194</v>
      </c>
      <c r="L1519" t="s">
        <v>117</v>
      </c>
      <c r="M1519">
        <v>2</v>
      </c>
      <c r="N1519" t="s">
        <v>118</v>
      </c>
      <c r="O1519" t="s">
        <v>119</v>
      </c>
      <c r="Q1519" t="s">
        <v>200</v>
      </c>
      <c r="R1519" s="14">
        <v>14.9</v>
      </c>
      <c r="S1519" s="14">
        <v>4.8</v>
      </c>
      <c r="T1519" s="14">
        <v>0.5</v>
      </c>
    </row>
    <row r="1520" spans="1:20">
      <c r="A1520" t="s">
        <v>113</v>
      </c>
      <c r="C1520" t="s">
        <v>120</v>
      </c>
      <c r="D1520" t="s">
        <v>121</v>
      </c>
      <c r="F1520" s="12" t="s">
        <v>230</v>
      </c>
      <c r="G1520" t="s">
        <v>123</v>
      </c>
      <c r="H1520" t="s">
        <v>124</v>
      </c>
      <c r="I1520" s="12" t="s">
        <v>231</v>
      </c>
      <c r="J1520" s="12" t="s">
        <v>232</v>
      </c>
      <c r="K1520" s="13" t="s">
        <v>233</v>
      </c>
      <c r="L1520" t="s">
        <v>117</v>
      </c>
      <c r="M1520">
        <v>2</v>
      </c>
      <c r="N1520" t="s">
        <v>118</v>
      </c>
      <c r="O1520" t="s">
        <v>119</v>
      </c>
      <c r="Q1520" t="s">
        <v>234</v>
      </c>
      <c r="R1520" s="14">
        <v>21.5</v>
      </c>
      <c r="S1520" s="14">
        <v>12.01</v>
      </c>
      <c r="T1520" s="14">
        <v>1.32</v>
      </c>
    </row>
    <row r="1521" spans="1:20">
      <c r="A1521" t="s">
        <v>113</v>
      </c>
      <c r="C1521" t="s">
        <v>120</v>
      </c>
      <c r="D1521" t="s">
        <v>121</v>
      </c>
      <c r="F1521" s="12" t="s">
        <v>230</v>
      </c>
      <c r="G1521" t="s">
        <v>123</v>
      </c>
      <c r="H1521" t="s">
        <v>124</v>
      </c>
      <c r="I1521" s="12" t="s">
        <v>231</v>
      </c>
      <c r="J1521" s="12" t="s">
        <v>232</v>
      </c>
      <c r="K1521" s="13" t="s">
        <v>233</v>
      </c>
      <c r="L1521" t="s">
        <v>117</v>
      </c>
      <c r="M1521">
        <v>2</v>
      </c>
      <c r="N1521" t="s">
        <v>118</v>
      </c>
      <c r="O1521" t="s">
        <v>119</v>
      </c>
      <c r="Q1521" t="s">
        <v>234</v>
      </c>
      <c r="R1521" s="14">
        <v>19.989999999999998</v>
      </c>
      <c r="S1521" s="14">
        <v>17.02</v>
      </c>
      <c r="T1521" s="14">
        <v>1.52</v>
      </c>
    </row>
    <row r="1522" spans="1:20">
      <c r="A1522" t="s">
        <v>113</v>
      </c>
      <c r="C1522" t="s">
        <v>120</v>
      </c>
      <c r="D1522" t="s">
        <v>121</v>
      </c>
      <c r="F1522" s="12" t="s">
        <v>235</v>
      </c>
      <c r="G1522" t="s">
        <v>123</v>
      </c>
      <c r="H1522" t="s">
        <v>124</v>
      </c>
      <c r="I1522" s="12" t="s">
        <v>231</v>
      </c>
      <c r="J1522" s="12" t="s">
        <v>232</v>
      </c>
      <c r="K1522" s="13" t="s">
        <v>236</v>
      </c>
      <c r="L1522" t="s">
        <v>117</v>
      </c>
      <c r="M1522">
        <v>2</v>
      </c>
      <c r="N1522" t="s">
        <v>118</v>
      </c>
      <c r="O1522" t="s">
        <v>119</v>
      </c>
      <c r="Q1522" t="s">
        <v>237</v>
      </c>
      <c r="R1522" s="14">
        <v>9.1</v>
      </c>
      <c r="S1522" s="14">
        <v>7</v>
      </c>
      <c r="T1522" s="14">
        <v>0.8</v>
      </c>
    </row>
    <row r="1523" spans="1:20">
      <c r="A1523" t="s">
        <v>113</v>
      </c>
      <c r="C1523" t="s">
        <v>120</v>
      </c>
      <c r="D1523" t="s">
        <v>121</v>
      </c>
      <c r="F1523" s="12" t="s">
        <v>235</v>
      </c>
      <c r="G1523" t="s">
        <v>123</v>
      </c>
      <c r="H1523" t="s">
        <v>124</v>
      </c>
      <c r="I1523" s="12" t="s">
        <v>231</v>
      </c>
      <c r="J1523" s="12" t="s">
        <v>232</v>
      </c>
      <c r="K1523" s="13" t="s">
        <v>236</v>
      </c>
      <c r="L1523" t="s">
        <v>117</v>
      </c>
      <c r="M1523">
        <v>2</v>
      </c>
      <c r="N1523" t="s">
        <v>118</v>
      </c>
      <c r="O1523" t="s">
        <v>119</v>
      </c>
      <c r="Q1523" t="s">
        <v>237</v>
      </c>
      <c r="R1523" s="14">
        <v>7.8</v>
      </c>
      <c r="S1523" s="14">
        <v>13.8</v>
      </c>
      <c r="T1523" s="14">
        <v>0.8</v>
      </c>
    </row>
    <row r="1524" spans="1:20">
      <c r="A1524" t="s">
        <v>113</v>
      </c>
      <c r="C1524" t="s">
        <v>120</v>
      </c>
      <c r="D1524" t="s">
        <v>121</v>
      </c>
      <c r="F1524" s="12" t="s">
        <v>235</v>
      </c>
      <c r="G1524" t="s">
        <v>123</v>
      </c>
      <c r="H1524" t="s">
        <v>124</v>
      </c>
      <c r="I1524" s="12" t="s">
        <v>231</v>
      </c>
      <c r="J1524" s="12" t="s">
        <v>232</v>
      </c>
      <c r="K1524" s="13" t="s">
        <v>236</v>
      </c>
      <c r="L1524" t="s">
        <v>117</v>
      </c>
      <c r="M1524">
        <v>2</v>
      </c>
      <c r="N1524" t="s">
        <v>118</v>
      </c>
      <c r="O1524" t="s">
        <v>119</v>
      </c>
      <c r="Q1524" t="s">
        <v>237</v>
      </c>
      <c r="R1524" s="14">
        <v>9.5</v>
      </c>
      <c r="S1524" s="14">
        <v>7.9</v>
      </c>
      <c r="T1524" s="14">
        <v>0.9</v>
      </c>
    </row>
    <row r="1525" spans="1:20">
      <c r="A1525" t="s">
        <v>113</v>
      </c>
      <c r="C1525" t="s">
        <v>120</v>
      </c>
      <c r="D1525" t="s">
        <v>121</v>
      </c>
      <c r="F1525" s="12" t="s">
        <v>235</v>
      </c>
      <c r="G1525" t="s">
        <v>123</v>
      </c>
      <c r="H1525" t="s">
        <v>124</v>
      </c>
      <c r="I1525" s="12" t="s">
        <v>231</v>
      </c>
      <c r="J1525" s="12" t="s">
        <v>232</v>
      </c>
      <c r="K1525" s="13" t="s">
        <v>236</v>
      </c>
      <c r="L1525" t="s">
        <v>117</v>
      </c>
      <c r="M1525">
        <v>2</v>
      </c>
      <c r="N1525" t="s">
        <v>118</v>
      </c>
      <c r="O1525" t="s">
        <v>119</v>
      </c>
      <c r="Q1525" t="s">
        <v>237</v>
      </c>
      <c r="R1525" s="14">
        <v>9.6999999999999993</v>
      </c>
      <c r="S1525" s="14">
        <v>5.5</v>
      </c>
      <c r="T1525" s="14">
        <v>1.4</v>
      </c>
    </row>
    <row r="1526" spans="1:20">
      <c r="A1526" t="s">
        <v>113</v>
      </c>
      <c r="C1526" t="s">
        <v>120</v>
      </c>
      <c r="D1526" t="s">
        <v>121</v>
      </c>
      <c r="F1526" s="12" t="s">
        <v>235</v>
      </c>
      <c r="G1526" t="s">
        <v>123</v>
      </c>
      <c r="H1526" t="s">
        <v>124</v>
      </c>
      <c r="I1526" s="12" t="s">
        <v>231</v>
      </c>
      <c r="J1526" s="12" t="s">
        <v>232</v>
      </c>
      <c r="K1526" s="13" t="s">
        <v>236</v>
      </c>
      <c r="L1526" t="s">
        <v>117</v>
      </c>
      <c r="M1526">
        <v>2</v>
      </c>
      <c r="N1526" t="s">
        <v>118</v>
      </c>
      <c r="O1526" t="s">
        <v>119</v>
      </c>
      <c r="Q1526" t="s">
        <v>237</v>
      </c>
      <c r="R1526" s="14">
        <v>12.1</v>
      </c>
      <c r="S1526" s="14">
        <v>6</v>
      </c>
      <c r="T1526" s="14">
        <v>1</v>
      </c>
    </row>
    <row r="1527" spans="1:20">
      <c r="A1527" t="s">
        <v>113</v>
      </c>
      <c r="C1527" t="s">
        <v>120</v>
      </c>
      <c r="D1527" t="s">
        <v>121</v>
      </c>
      <c r="F1527" s="12" t="s">
        <v>235</v>
      </c>
      <c r="G1527" t="s">
        <v>123</v>
      </c>
      <c r="H1527" t="s">
        <v>124</v>
      </c>
      <c r="I1527" s="12" t="s">
        <v>231</v>
      </c>
      <c r="J1527" s="12" t="s">
        <v>232</v>
      </c>
      <c r="K1527" s="13" t="s">
        <v>236</v>
      </c>
      <c r="L1527" t="s">
        <v>117</v>
      </c>
      <c r="M1527">
        <v>2</v>
      </c>
      <c r="N1527" t="s">
        <v>118</v>
      </c>
      <c r="O1527" t="s">
        <v>119</v>
      </c>
      <c r="Q1527" t="s">
        <v>237</v>
      </c>
      <c r="R1527" s="14">
        <v>13.8</v>
      </c>
      <c r="S1527" s="14">
        <v>6.8</v>
      </c>
      <c r="T1527" s="14">
        <v>0.9</v>
      </c>
    </row>
    <row r="1528" spans="1:20">
      <c r="A1528" t="s">
        <v>113</v>
      </c>
      <c r="C1528" t="s">
        <v>120</v>
      </c>
      <c r="D1528" t="s">
        <v>121</v>
      </c>
      <c r="F1528" s="12" t="s">
        <v>235</v>
      </c>
      <c r="G1528" t="s">
        <v>123</v>
      </c>
      <c r="H1528" t="s">
        <v>124</v>
      </c>
      <c r="I1528" s="12" t="s">
        <v>231</v>
      </c>
      <c r="J1528" s="12" t="s">
        <v>232</v>
      </c>
      <c r="K1528" s="13" t="s">
        <v>236</v>
      </c>
      <c r="L1528" t="s">
        <v>117</v>
      </c>
      <c r="M1528">
        <v>2</v>
      </c>
      <c r="N1528" t="s">
        <v>118</v>
      </c>
      <c r="O1528" t="s">
        <v>119</v>
      </c>
      <c r="Q1528" t="s">
        <v>237</v>
      </c>
      <c r="R1528" s="14">
        <v>18.100000000000001</v>
      </c>
      <c r="S1528" s="14">
        <v>6.2</v>
      </c>
      <c r="T1528" s="14">
        <v>1</v>
      </c>
    </row>
    <row r="1529" spans="1:20">
      <c r="A1529" t="s">
        <v>113</v>
      </c>
      <c r="C1529" t="s">
        <v>120</v>
      </c>
      <c r="D1529" t="s">
        <v>121</v>
      </c>
      <c r="F1529" s="12" t="s">
        <v>235</v>
      </c>
      <c r="G1529" t="s">
        <v>123</v>
      </c>
      <c r="H1529" t="s">
        <v>124</v>
      </c>
      <c r="I1529" s="12" t="s">
        <v>231</v>
      </c>
      <c r="J1529" s="12" t="s">
        <v>232</v>
      </c>
      <c r="K1529" s="13" t="s">
        <v>236</v>
      </c>
      <c r="L1529" t="s">
        <v>117</v>
      </c>
      <c r="M1529">
        <v>2</v>
      </c>
      <c r="N1529" t="s">
        <v>118</v>
      </c>
      <c r="O1529" t="s">
        <v>119</v>
      </c>
      <c r="Q1529" t="s">
        <v>237</v>
      </c>
      <c r="R1529" s="14">
        <v>17.399999999999999</v>
      </c>
      <c r="S1529" s="14">
        <v>6</v>
      </c>
      <c r="T1529" s="14">
        <v>0.9</v>
      </c>
    </row>
    <row r="1530" spans="1:20">
      <c r="A1530" t="s">
        <v>113</v>
      </c>
      <c r="C1530" t="s">
        <v>120</v>
      </c>
      <c r="D1530" t="s">
        <v>121</v>
      </c>
      <c r="F1530" s="12" t="s">
        <v>302</v>
      </c>
      <c r="G1530" t="s">
        <v>123</v>
      </c>
      <c r="H1530" t="s">
        <v>124</v>
      </c>
      <c r="I1530" s="12" t="s">
        <v>192</v>
      </c>
      <c r="J1530" s="12" t="s">
        <v>303</v>
      </c>
      <c r="K1530" s="13" t="s">
        <v>304</v>
      </c>
      <c r="L1530" t="s">
        <v>117</v>
      </c>
      <c r="M1530">
        <v>2</v>
      </c>
      <c r="N1530" t="s">
        <v>118</v>
      </c>
      <c r="O1530" t="s">
        <v>119</v>
      </c>
      <c r="Q1530" t="s">
        <v>305</v>
      </c>
      <c r="R1530" s="14">
        <v>3.4</v>
      </c>
      <c r="S1530" s="14">
        <v>0.6</v>
      </c>
      <c r="T1530" s="14">
        <v>1</v>
      </c>
    </row>
    <row r="1531" spans="1:20">
      <c r="A1531" t="s">
        <v>113</v>
      </c>
      <c r="C1531" t="s">
        <v>120</v>
      </c>
      <c r="D1531" t="s">
        <v>121</v>
      </c>
      <c r="F1531" s="12" t="s">
        <v>302</v>
      </c>
      <c r="G1531" t="s">
        <v>123</v>
      </c>
      <c r="H1531" t="s">
        <v>124</v>
      </c>
      <c r="I1531" s="12" t="s">
        <v>192</v>
      </c>
      <c r="J1531" s="12" t="s">
        <v>303</v>
      </c>
      <c r="K1531" s="13" t="s">
        <v>304</v>
      </c>
      <c r="L1531" t="s">
        <v>117</v>
      </c>
      <c r="M1531">
        <v>2</v>
      </c>
      <c r="N1531" t="s">
        <v>118</v>
      </c>
      <c r="O1531" t="s">
        <v>119</v>
      </c>
      <c r="Q1531" t="s">
        <v>305</v>
      </c>
      <c r="R1531" s="14">
        <v>4.2</v>
      </c>
      <c r="S1531" s="14">
        <v>2.4</v>
      </c>
      <c r="T1531" s="14">
        <v>2.5</v>
      </c>
    </row>
    <row r="1532" spans="1:20">
      <c r="A1532" t="s">
        <v>113</v>
      </c>
      <c r="C1532" t="s">
        <v>120</v>
      </c>
      <c r="D1532" t="s">
        <v>121</v>
      </c>
      <c r="F1532" s="12" t="s">
        <v>302</v>
      </c>
      <c r="G1532" t="s">
        <v>123</v>
      </c>
      <c r="H1532" t="s">
        <v>124</v>
      </c>
      <c r="I1532" s="12" t="s">
        <v>192</v>
      </c>
      <c r="J1532" s="12" t="s">
        <v>303</v>
      </c>
      <c r="K1532" s="13" t="s">
        <v>304</v>
      </c>
      <c r="L1532" t="s">
        <v>117</v>
      </c>
      <c r="M1532">
        <v>2</v>
      </c>
      <c r="N1532" t="s">
        <v>118</v>
      </c>
      <c r="O1532" t="s">
        <v>119</v>
      </c>
      <c r="Q1532" t="s">
        <v>305</v>
      </c>
      <c r="R1532" s="14">
        <v>0</v>
      </c>
      <c r="S1532" s="14">
        <v>0</v>
      </c>
      <c r="T1532" s="14">
        <v>0</v>
      </c>
    </row>
    <row r="1533" spans="1:20">
      <c r="A1533" t="s">
        <v>113</v>
      </c>
      <c r="C1533" t="s">
        <v>120</v>
      </c>
      <c r="D1533" t="s">
        <v>121</v>
      </c>
      <c r="F1533" s="12" t="s">
        <v>302</v>
      </c>
      <c r="G1533" t="s">
        <v>123</v>
      </c>
      <c r="H1533" t="s">
        <v>124</v>
      </c>
      <c r="I1533" s="12" t="s">
        <v>192</v>
      </c>
      <c r="J1533" s="12" t="s">
        <v>303</v>
      </c>
      <c r="K1533" s="13" t="s">
        <v>304</v>
      </c>
      <c r="L1533" t="s">
        <v>117</v>
      </c>
      <c r="M1533">
        <v>2</v>
      </c>
      <c r="N1533" t="s">
        <v>118</v>
      </c>
      <c r="O1533" t="s">
        <v>119</v>
      </c>
      <c r="Q1533" t="s">
        <v>305</v>
      </c>
      <c r="R1533" s="14">
        <v>0</v>
      </c>
      <c r="S1533" s="14">
        <v>2.2000000000000002</v>
      </c>
      <c r="T1533" s="14">
        <v>0.7</v>
      </c>
    </row>
    <row r="1534" spans="1:20">
      <c r="A1534" t="s">
        <v>113</v>
      </c>
      <c r="C1534" t="s">
        <v>120</v>
      </c>
      <c r="D1534" t="s">
        <v>121</v>
      </c>
      <c r="F1534" s="12" t="s">
        <v>407</v>
      </c>
      <c r="G1534" t="s">
        <v>123</v>
      </c>
      <c r="H1534" t="s">
        <v>124</v>
      </c>
      <c r="I1534" s="12" t="s">
        <v>231</v>
      </c>
      <c r="J1534" s="12" t="s">
        <v>232</v>
      </c>
      <c r="K1534" s="13" t="s">
        <v>408</v>
      </c>
      <c r="L1534" t="s">
        <v>117</v>
      </c>
      <c r="M1534">
        <v>2</v>
      </c>
      <c r="N1534" t="s">
        <v>118</v>
      </c>
      <c r="O1534" t="s">
        <v>119</v>
      </c>
      <c r="Q1534" t="s">
        <v>409</v>
      </c>
      <c r="R1534" s="14">
        <v>12.1</v>
      </c>
      <c r="S1534" s="14">
        <v>14.8</v>
      </c>
      <c r="T1534" s="14">
        <v>0.9</v>
      </c>
    </row>
    <row r="1535" spans="1:20">
      <c r="A1535" t="s">
        <v>113</v>
      </c>
      <c r="C1535" t="s">
        <v>120</v>
      </c>
      <c r="D1535" t="s">
        <v>121</v>
      </c>
      <c r="F1535" s="12" t="s">
        <v>407</v>
      </c>
      <c r="G1535" t="s">
        <v>123</v>
      </c>
      <c r="H1535" t="s">
        <v>124</v>
      </c>
      <c r="I1535" s="12" t="s">
        <v>231</v>
      </c>
      <c r="J1535" s="12" t="s">
        <v>232</v>
      </c>
      <c r="K1535" s="13" t="s">
        <v>408</v>
      </c>
      <c r="L1535" t="s">
        <v>117</v>
      </c>
      <c r="M1535">
        <v>2</v>
      </c>
      <c r="N1535" t="s">
        <v>118</v>
      </c>
      <c r="O1535" t="s">
        <v>119</v>
      </c>
      <c r="Q1535" t="s">
        <v>409</v>
      </c>
      <c r="R1535" s="14">
        <v>2.4</v>
      </c>
      <c r="S1535" s="14">
        <v>5.8</v>
      </c>
      <c r="T1535" s="14">
        <v>0</v>
      </c>
    </row>
    <row r="1536" spans="1:20">
      <c r="A1536" t="s">
        <v>113</v>
      </c>
      <c r="C1536" t="s">
        <v>120</v>
      </c>
      <c r="D1536" t="s">
        <v>121</v>
      </c>
      <c r="F1536" s="12" t="s">
        <v>407</v>
      </c>
      <c r="G1536" t="s">
        <v>123</v>
      </c>
      <c r="H1536" t="s">
        <v>124</v>
      </c>
      <c r="I1536" s="12" t="s">
        <v>231</v>
      </c>
      <c r="J1536" s="12" t="s">
        <v>232</v>
      </c>
      <c r="K1536" s="13" t="s">
        <v>408</v>
      </c>
      <c r="L1536" t="s">
        <v>117</v>
      </c>
      <c r="M1536">
        <v>2</v>
      </c>
      <c r="N1536" t="s">
        <v>118</v>
      </c>
      <c r="O1536" t="s">
        <v>119</v>
      </c>
      <c r="Q1536" t="s">
        <v>409</v>
      </c>
      <c r="R1536" s="14">
        <v>1.6</v>
      </c>
      <c r="S1536" s="14">
        <v>5.4</v>
      </c>
      <c r="T1536" s="14">
        <v>0</v>
      </c>
    </row>
    <row r="1537" spans="1:20">
      <c r="A1537" t="s">
        <v>113</v>
      </c>
      <c r="C1537" t="s">
        <v>120</v>
      </c>
      <c r="D1537" t="s">
        <v>121</v>
      </c>
      <c r="F1537" s="12" t="s">
        <v>407</v>
      </c>
      <c r="G1537" t="s">
        <v>123</v>
      </c>
      <c r="H1537" t="s">
        <v>124</v>
      </c>
      <c r="I1537" s="12" t="s">
        <v>231</v>
      </c>
      <c r="J1537" s="12" t="s">
        <v>232</v>
      </c>
      <c r="K1537" s="13" t="s">
        <v>408</v>
      </c>
      <c r="L1537" t="s">
        <v>117</v>
      </c>
      <c r="M1537">
        <v>2</v>
      </c>
      <c r="N1537" t="s">
        <v>118</v>
      </c>
      <c r="O1537" t="s">
        <v>119</v>
      </c>
      <c r="Q1537" t="s">
        <v>409</v>
      </c>
      <c r="R1537" s="14">
        <v>2.2000000000000002</v>
      </c>
      <c r="S1537" s="14">
        <v>8.9</v>
      </c>
      <c r="T1537" s="14">
        <v>0</v>
      </c>
    </row>
    <row r="1538" spans="1:20">
      <c r="A1538" t="s">
        <v>113</v>
      </c>
      <c r="C1538" t="s">
        <v>120</v>
      </c>
      <c r="D1538" t="s">
        <v>121</v>
      </c>
      <c r="F1538" s="12" t="s">
        <v>407</v>
      </c>
      <c r="G1538" t="s">
        <v>123</v>
      </c>
      <c r="H1538" t="s">
        <v>124</v>
      </c>
      <c r="I1538" s="12" t="s">
        <v>231</v>
      </c>
      <c r="J1538" s="12" t="s">
        <v>232</v>
      </c>
      <c r="K1538" s="13" t="s">
        <v>408</v>
      </c>
      <c r="L1538" t="s">
        <v>117</v>
      </c>
      <c r="M1538">
        <v>2</v>
      </c>
      <c r="N1538" t="s">
        <v>118</v>
      </c>
      <c r="O1538" t="s">
        <v>119</v>
      </c>
      <c r="Q1538" t="s">
        <v>409</v>
      </c>
      <c r="R1538" s="14">
        <v>0.1</v>
      </c>
      <c r="S1538" s="14">
        <v>0.01</v>
      </c>
      <c r="T1538" s="14">
        <v>0</v>
      </c>
    </row>
    <row r="1539" spans="1:20">
      <c r="A1539" t="s">
        <v>113</v>
      </c>
      <c r="C1539" t="s">
        <v>120</v>
      </c>
      <c r="D1539" t="s">
        <v>121</v>
      </c>
      <c r="F1539" s="12" t="s">
        <v>407</v>
      </c>
      <c r="G1539" t="s">
        <v>123</v>
      </c>
      <c r="H1539" t="s">
        <v>124</v>
      </c>
      <c r="I1539" s="12" t="s">
        <v>231</v>
      </c>
      <c r="J1539" s="12" t="s">
        <v>232</v>
      </c>
      <c r="K1539" s="13" t="s">
        <v>408</v>
      </c>
      <c r="L1539" t="s">
        <v>117</v>
      </c>
      <c r="M1539">
        <v>2</v>
      </c>
      <c r="N1539" t="s">
        <v>118</v>
      </c>
      <c r="O1539" t="s">
        <v>119</v>
      </c>
      <c r="Q1539" t="s">
        <v>409</v>
      </c>
      <c r="R1539" s="14">
        <v>0.1</v>
      </c>
      <c r="S1539" s="14">
        <v>0.01</v>
      </c>
      <c r="T1539" s="14">
        <v>0.1</v>
      </c>
    </row>
    <row r="1540" spans="1:20">
      <c r="A1540" t="s">
        <v>113</v>
      </c>
      <c r="C1540" t="s">
        <v>120</v>
      </c>
      <c r="D1540" t="s">
        <v>121</v>
      </c>
      <c r="F1540" s="12" t="s">
        <v>410</v>
      </c>
      <c r="G1540" t="s">
        <v>123</v>
      </c>
      <c r="H1540" t="s">
        <v>124</v>
      </c>
      <c r="I1540" s="12" t="s">
        <v>192</v>
      </c>
      <c r="J1540" s="12" t="s">
        <v>411</v>
      </c>
      <c r="K1540" s="13" t="s">
        <v>408</v>
      </c>
      <c r="L1540" t="s">
        <v>117</v>
      </c>
      <c r="M1540">
        <v>2</v>
      </c>
      <c r="N1540" t="s">
        <v>118</v>
      </c>
      <c r="O1540" t="s">
        <v>119</v>
      </c>
      <c r="Q1540" t="s">
        <v>412</v>
      </c>
      <c r="R1540" s="14">
        <v>0</v>
      </c>
      <c r="S1540" s="14">
        <v>0</v>
      </c>
      <c r="T1540" s="14">
        <v>0</v>
      </c>
    </row>
    <row r="1541" spans="1:20">
      <c r="A1541" t="s">
        <v>113</v>
      </c>
      <c r="C1541" t="s">
        <v>120</v>
      </c>
      <c r="D1541" t="s">
        <v>121</v>
      </c>
      <c r="F1541" s="12" t="s">
        <v>410</v>
      </c>
      <c r="G1541" t="s">
        <v>123</v>
      </c>
      <c r="H1541" t="s">
        <v>124</v>
      </c>
      <c r="I1541" s="12" t="s">
        <v>192</v>
      </c>
      <c r="J1541" s="12" t="s">
        <v>411</v>
      </c>
      <c r="K1541" s="13" t="s">
        <v>408</v>
      </c>
      <c r="L1541" t="s">
        <v>117</v>
      </c>
      <c r="M1541">
        <v>2</v>
      </c>
      <c r="N1541" t="s">
        <v>118</v>
      </c>
      <c r="O1541" t="s">
        <v>119</v>
      </c>
      <c r="Q1541" t="s">
        <v>412</v>
      </c>
      <c r="R1541" s="14">
        <v>0</v>
      </c>
      <c r="S1541" s="14">
        <v>0</v>
      </c>
      <c r="T1541" s="14">
        <v>0</v>
      </c>
    </row>
    <row r="1542" spans="1:20">
      <c r="A1542" t="s">
        <v>113</v>
      </c>
      <c r="C1542" t="s">
        <v>120</v>
      </c>
      <c r="D1542" t="s">
        <v>121</v>
      </c>
      <c r="F1542" s="12" t="s">
        <v>410</v>
      </c>
      <c r="G1542" t="s">
        <v>123</v>
      </c>
      <c r="H1542" t="s">
        <v>124</v>
      </c>
      <c r="I1542" s="12" t="s">
        <v>192</v>
      </c>
      <c r="J1542" s="12" t="s">
        <v>411</v>
      </c>
      <c r="K1542" s="13" t="s">
        <v>408</v>
      </c>
      <c r="L1542" t="s">
        <v>117</v>
      </c>
      <c r="M1542">
        <v>2</v>
      </c>
      <c r="N1542" t="s">
        <v>118</v>
      </c>
      <c r="O1542" t="s">
        <v>119</v>
      </c>
      <c r="Q1542" t="s">
        <v>412</v>
      </c>
      <c r="R1542" s="14">
        <v>0</v>
      </c>
      <c r="S1542" s="14">
        <v>0</v>
      </c>
      <c r="T1542" s="14">
        <v>0</v>
      </c>
    </row>
    <row r="1543" spans="1:20">
      <c r="A1543" t="s">
        <v>113</v>
      </c>
      <c r="C1543" t="s">
        <v>120</v>
      </c>
      <c r="D1543" t="s">
        <v>121</v>
      </c>
      <c r="F1543" s="12" t="s">
        <v>884</v>
      </c>
      <c r="G1543" t="s">
        <v>123</v>
      </c>
      <c r="H1543" t="s">
        <v>124</v>
      </c>
      <c r="I1543" s="12" t="s">
        <v>885</v>
      </c>
      <c r="J1543" s="12" t="s">
        <v>886</v>
      </c>
      <c r="K1543" s="13" t="s">
        <v>887</v>
      </c>
      <c r="L1543" t="s">
        <v>117</v>
      </c>
      <c r="M1543">
        <v>2</v>
      </c>
      <c r="N1543" t="s">
        <v>118</v>
      </c>
      <c r="O1543" t="s">
        <v>119</v>
      </c>
      <c r="Q1543" t="s">
        <v>888</v>
      </c>
      <c r="R1543" s="14">
        <v>23.7</v>
      </c>
      <c r="S1543" s="14">
        <v>9.5</v>
      </c>
      <c r="T1543" s="14">
        <v>0.7</v>
      </c>
    </row>
    <row r="1544" spans="1:20">
      <c r="A1544" t="s">
        <v>113</v>
      </c>
      <c r="C1544" t="s">
        <v>120</v>
      </c>
      <c r="D1544" t="s">
        <v>121</v>
      </c>
      <c r="F1544" s="12" t="s">
        <v>884</v>
      </c>
      <c r="G1544" t="s">
        <v>123</v>
      </c>
      <c r="H1544" t="s">
        <v>124</v>
      </c>
      <c r="I1544" s="12" t="s">
        <v>885</v>
      </c>
      <c r="J1544" s="12" t="s">
        <v>886</v>
      </c>
      <c r="K1544" s="13" t="s">
        <v>887</v>
      </c>
      <c r="L1544" t="s">
        <v>117</v>
      </c>
      <c r="M1544">
        <v>2</v>
      </c>
      <c r="N1544" t="s">
        <v>118</v>
      </c>
      <c r="O1544" t="s">
        <v>119</v>
      </c>
      <c r="Q1544" t="s">
        <v>888</v>
      </c>
      <c r="R1544" s="14">
        <v>25.6</v>
      </c>
      <c r="S1544" s="14">
        <v>16.399999999999999</v>
      </c>
      <c r="T1544" s="14">
        <v>0.9</v>
      </c>
    </row>
    <row r="1545" spans="1:20">
      <c r="A1545" t="s">
        <v>113</v>
      </c>
      <c r="C1545" t="s">
        <v>120</v>
      </c>
      <c r="D1545" t="s">
        <v>121</v>
      </c>
      <c r="F1545" s="12" t="s">
        <v>953</v>
      </c>
      <c r="G1545" t="s">
        <v>123</v>
      </c>
      <c r="H1545" t="s">
        <v>124</v>
      </c>
      <c r="I1545" s="12" t="s">
        <v>885</v>
      </c>
      <c r="J1545" s="12" t="s">
        <v>954</v>
      </c>
      <c r="K1545" s="13" t="s">
        <v>955</v>
      </c>
      <c r="L1545" t="s">
        <v>117</v>
      </c>
      <c r="M1545">
        <v>2</v>
      </c>
      <c r="N1545" t="s">
        <v>118</v>
      </c>
      <c r="O1545" t="s">
        <v>119</v>
      </c>
      <c r="Q1545" t="s">
        <v>956</v>
      </c>
      <c r="R1545" s="14">
        <v>25.9</v>
      </c>
      <c r="S1545" s="14">
        <v>26.9</v>
      </c>
      <c r="T1545" s="14">
        <v>0.7</v>
      </c>
    </row>
    <row r="1546" spans="1:20">
      <c r="A1546" t="s">
        <v>113</v>
      </c>
      <c r="C1546" t="s">
        <v>120</v>
      </c>
      <c r="D1546" t="s">
        <v>121</v>
      </c>
      <c r="F1546" s="12" t="s">
        <v>230</v>
      </c>
      <c r="G1546" t="s">
        <v>123</v>
      </c>
      <c r="H1546" t="s">
        <v>124</v>
      </c>
      <c r="I1546" s="12" t="s">
        <v>231</v>
      </c>
      <c r="J1546" s="12" t="s">
        <v>232</v>
      </c>
      <c r="K1546" s="13" t="s">
        <v>955</v>
      </c>
      <c r="L1546" t="s">
        <v>117</v>
      </c>
      <c r="M1546">
        <v>2</v>
      </c>
      <c r="N1546" t="s">
        <v>118</v>
      </c>
      <c r="O1546" t="s">
        <v>119</v>
      </c>
      <c r="Q1546" t="s">
        <v>957</v>
      </c>
      <c r="R1546" s="14">
        <v>12.3</v>
      </c>
      <c r="S1546" s="14">
        <v>20</v>
      </c>
      <c r="T1546" s="14">
        <v>1.1499999999999999</v>
      </c>
    </row>
    <row r="1547" spans="1:20">
      <c r="A1547" t="s">
        <v>113</v>
      </c>
      <c r="C1547" t="s">
        <v>120</v>
      </c>
      <c r="D1547" t="s">
        <v>121</v>
      </c>
      <c r="F1547" s="12" t="s">
        <v>958</v>
      </c>
      <c r="G1547" t="s">
        <v>123</v>
      </c>
      <c r="H1547" t="s">
        <v>124</v>
      </c>
      <c r="I1547" s="12" t="s">
        <v>959</v>
      </c>
      <c r="J1547" s="12" t="s">
        <v>960</v>
      </c>
      <c r="K1547" s="13" t="s">
        <v>955</v>
      </c>
      <c r="L1547" t="s">
        <v>117</v>
      </c>
      <c r="M1547">
        <v>2</v>
      </c>
      <c r="N1547" t="s">
        <v>118</v>
      </c>
      <c r="O1547" t="s">
        <v>119</v>
      </c>
      <c r="Q1547" t="s">
        <v>961</v>
      </c>
      <c r="R1547" s="14">
        <v>16.5</v>
      </c>
      <c r="S1547" s="14">
        <v>22.6</v>
      </c>
      <c r="T1547" s="14">
        <v>0.7</v>
      </c>
    </row>
    <row r="1548" spans="1:20">
      <c r="A1548" t="s">
        <v>113</v>
      </c>
      <c r="C1548" t="s">
        <v>120</v>
      </c>
      <c r="D1548" t="s">
        <v>121</v>
      </c>
      <c r="F1548" s="12" t="s">
        <v>962</v>
      </c>
      <c r="G1548" t="s">
        <v>123</v>
      </c>
      <c r="H1548" t="s">
        <v>124</v>
      </c>
      <c r="I1548" s="12" t="s">
        <v>192</v>
      </c>
      <c r="J1548" s="12" t="s">
        <v>963</v>
      </c>
      <c r="K1548" s="13" t="s">
        <v>955</v>
      </c>
      <c r="L1548" t="s">
        <v>117</v>
      </c>
      <c r="M1548">
        <v>2</v>
      </c>
      <c r="N1548" t="s">
        <v>118</v>
      </c>
      <c r="O1548" t="s">
        <v>119</v>
      </c>
      <c r="Q1548" t="s">
        <v>964</v>
      </c>
      <c r="R1548" s="14">
        <v>14.3</v>
      </c>
      <c r="S1548" s="14">
        <v>22.9</v>
      </c>
      <c r="T1548" s="14">
        <v>0.45</v>
      </c>
    </row>
    <row r="1549" spans="1:20">
      <c r="A1549" t="s">
        <v>113</v>
      </c>
      <c r="C1549" t="s">
        <v>120</v>
      </c>
      <c r="D1549" t="s">
        <v>121</v>
      </c>
      <c r="F1549" s="12" t="s">
        <v>1057</v>
      </c>
      <c r="G1549" t="s">
        <v>123</v>
      </c>
      <c r="H1549" t="s">
        <v>124</v>
      </c>
      <c r="I1549" s="12" t="s">
        <v>1058</v>
      </c>
      <c r="J1549" s="12" t="s">
        <v>1059</v>
      </c>
      <c r="K1549" s="13" t="s">
        <v>1060</v>
      </c>
      <c r="L1549" t="s">
        <v>117</v>
      </c>
      <c r="M1549">
        <v>2</v>
      </c>
      <c r="N1549" t="s">
        <v>118</v>
      </c>
      <c r="O1549" t="s">
        <v>119</v>
      </c>
      <c r="Q1549" t="s">
        <v>1061</v>
      </c>
      <c r="R1549" s="14">
        <v>5.9</v>
      </c>
      <c r="S1549" s="14">
        <v>5.0999999999999996</v>
      </c>
      <c r="T1549" s="14">
        <v>0.1</v>
      </c>
    </row>
    <row r="1550" spans="1:20">
      <c r="A1550" t="s">
        <v>113</v>
      </c>
      <c r="C1550" t="s">
        <v>120</v>
      </c>
      <c r="D1550" t="s">
        <v>121</v>
      </c>
      <c r="F1550" s="12" t="s">
        <v>1062</v>
      </c>
      <c r="G1550" t="s">
        <v>123</v>
      </c>
      <c r="H1550" t="s">
        <v>124</v>
      </c>
      <c r="I1550" s="12" t="s">
        <v>959</v>
      </c>
      <c r="J1550" s="12" t="s">
        <v>1063</v>
      </c>
      <c r="K1550" s="13" t="s">
        <v>1060</v>
      </c>
      <c r="L1550" t="s">
        <v>117</v>
      </c>
      <c r="M1550">
        <v>2</v>
      </c>
      <c r="N1550" t="s">
        <v>118</v>
      </c>
      <c r="O1550" t="s">
        <v>119</v>
      </c>
      <c r="Q1550" t="s">
        <v>1061</v>
      </c>
      <c r="R1550" s="14">
        <v>3.9</v>
      </c>
      <c r="S1550" s="14">
        <v>6.5</v>
      </c>
      <c r="T1550" s="14">
        <v>5.0999999999999996</v>
      </c>
    </row>
    <row r="1551" spans="1:20">
      <c r="A1551" t="s">
        <v>113</v>
      </c>
      <c r="C1551" t="s">
        <v>120</v>
      </c>
      <c r="D1551" t="s">
        <v>121</v>
      </c>
      <c r="F1551" s="12" t="s">
        <v>1107</v>
      </c>
      <c r="G1551" t="s">
        <v>123</v>
      </c>
      <c r="H1551" t="s">
        <v>124</v>
      </c>
      <c r="I1551" s="12" t="s">
        <v>192</v>
      </c>
      <c r="J1551" s="12" t="s">
        <v>199</v>
      </c>
      <c r="K1551" s="13" t="s">
        <v>1108</v>
      </c>
      <c r="L1551" t="s">
        <v>117</v>
      </c>
      <c r="M1551">
        <v>2</v>
      </c>
      <c r="N1551" t="s">
        <v>118</v>
      </c>
      <c r="O1551" t="s">
        <v>119</v>
      </c>
      <c r="Q1551" t="s">
        <v>1109</v>
      </c>
      <c r="R1551" s="14">
        <v>8.6</v>
      </c>
      <c r="S1551" s="14">
        <v>12.9</v>
      </c>
      <c r="T1551" s="14">
        <v>2.2999999999999998</v>
      </c>
    </row>
    <row r="1552" spans="1:20">
      <c r="A1552" t="s">
        <v>113</v>
      </c>
      <c r="C1552" t="s">
        <v>120</v>
      </c>
      <c r="D1552" t="s">
        <v>121</v>
      </c>
      <c r="F1552" s="12" t="s">
        <v>1107</v>
      </c>
      <c r="G1552" t="s">
        <v>123</v>
      </c>
      <c r="H1552" t="s">
        <v>124</v>
      </c>
      <c r="I1552" s="12" t="s">
        <v>192</v>
      </c>
      <c r="J1552" s="12" t="s">
        <v>199</v>
      </c>
      <c r="K1552" s="13" t="s">
        <v>1108</v>
      </c>
      <c r="L1552" t="s">
        <v>117</v>
      </c>
      <c r="M1552">
        <v>2</v>
      </c>
      <c r="N1552" t="s">
        <v>118</v>
      </c>
      <c r="O1552" t="s">
        <v>119</v>
      </c>
      <c r="Q1552" t="s">
        <v>1109</v>
      </c>
      <c r="R1552" s="14">
        <v>12.9</v>
      </c>
      <c r="S1552" s="14">
        <v>15.9</v>
      </c>
      <c r="T1552" s="14">
        <v>1</v>
      </c>
    </row>
    <row r="1553" spans="1:20">
      <c r="A1553" t="s">
        <v>113</v>
      </c>
      <c r="C1553" t="s">
        <v>120</v>
      </c>
      <c r="D1553" t="s">
        <v>121</v>
      </c>
      <c r="F1553" s="12" t="s">
        <v>1107</v>
      </c>
      <c r="G1553" t="s">
        <v>123</v>
      </c>
      <c r="H1553" t="s">
        <v>124</v>
      </c>
      <c r="I1553" s="12" t="s">
        <v>192</v>
      </c>
      <c r="J1553" s="12" t="s">
        <v>199</v>
      </c>
      <c r="K1553" s="13" t="s">
        <v>1108</v>
      </c>
      <c r="L1553" t="s">
        <v>117</v>
      </c>
      <c r="M1553">
        <v>2</v>
      </c>
      <c r="N1553" t="s">
        <v>118</v>
      </c>
      <c r="O1553" t="s">
        <v>119</v>
      </c>
      <c r="Q1553" t="s">
        <v>1109</v>
      </c>
      <c r="R1553" s="14">
        <v>4.3</v>
      </c>
      <c r="S1553" s="14">
        <v>10.4</v>
      </c>
      <c r="T1553" s="14">
        <v>0.6</v>
      </c>
    </row>
    <row r="1554" spans="1:20">
      <c r="A1554" t="s">
        <v>113</v>
      </c>
      <c r="C1554" t="s">
        <v>120</v>
      </c>
      <c r="D1554" t="s">
        <v>121</v>
      </c>
      <c r="F1554" s="12" t="s">
        <v>1141</v>
      </c>
      <c r="G1554" t="s">
        <v>123</v>
      </c>
      <c r="H1554" t="s">
        <v>124</v>
      </c>
      <c r="I1554" s="12" t="s">
        <v>231</v>
      </c>
      <c r="J1554" s="12" t="s">
        <v>232</v>
      </c>
      <c r="K1554" s="13" t="s">
        <v>1142</v>
      </c>
      <c r="L1554" t="s">
        <v>117</v>
      </c>
      <c r="M1554">
        <v>2</v>
      </c>
      <c r="N1554" t="s">
        <v>118</v>
      </c>
      <c r="O1554" t="s">
        <v>119</v>
      </c>
      <c r="Q1554" t="s">
        <v>1143</v>
      </c>
      <c r="R1554" s="14">
        <v>15.26</v>
      </c>
      <c r="S1554" s="14">
        <v>12.79</v>
      </c>
      <c r="T1554" s="14">
        <v>1.91</v>
      </c>
    </row>
    <row r="1555" spans="1:20">
      <c r="A1555" t="s">
        <v>113</v>
      </c>
      <c r="C1555" t="s">
        <v>120</v>
      </c>
      <c r="D1555" t="s">
        <v>121</v>
      </c>
      <c r="F1555" s="12" t="s">
        <v>1141</v>
      </c>
      <c r="G1555" t="s">
        <v>123</v>
      </c>
      <c r="H1555" t="s">
        <v>124</v>
      </c>
      <c r="I1555" s="12" t="s">
        <v>231</v>
      </c>
      <c r="J1555" s="12" t="s">
        <v>232</v>
      </c>
      <c r="K1555" s="13" t="s">
        <v>1142</v>
      </c>
      <c r="L1555" t="s">
        <v>117</v>
      </c>
      <c r="M1555">
        <v>2</v>
      </c>
      <c r="N1555" t="s">
        <v>118</v>
      </c>
      <c r="O1555" t="s">
        <v>119</v>
      </c>
      <c r="Q1555" t="s">
        <v>1143</v>
      </c>
      <c r="R1555" s="14">
        <v>18.579999999999998</v>
      </c>
      <c r="S1555" s="14">
        <v>8.25</v>
      </c>
      <c r="T1555" s="14">
        <v>1.73</v>
      </c>
    </row>
    <row r="1556" spans="1:20">
      <c r="A1556" t="s">
        <v>113</v>
      </c>
      <c r="C1556" t="s">
        <v>120</v>
      </c>
      <c r="D1556" t="s">
        <v>121</v>
      </c>
      <c r="F1556" s="12" t="s">
        <v>1141</v>
      </c>
      <c r="G1556" t="s">
        <v>123</v>
      </c>
      <c r="H1556" t="s">
        <v>124</v>
      </c>
      <c r="I1556" s="12" t="s">
        <v>231</v>
      </c>
      <c r="J1556" s="12" t="s">
        <v>232</v>
      </c>
      <c r="K1556" s="13" t="s">
        <v>1142</v>
      </c>
      <c r="L1556" t="s">
        <v>117</v>
      </c>
      <c r="M1556">
        <v>2</v>
      </c>
      <c r="N1556" t="s">
        <v>118</v>
      </c>
      <c r="O1556" t="s">
        <v>119</v>
      </c>
      <c r="Q1556" t="s">
        <v>1143</v>
      </c>
      <c r="R1556" s="14">
        <v>14.41</v>
      </c>
      <c r="S1556" s="14">
        <v>7.97</v>
      </c>
      <c r="T1556" s="14">
        <v>1.61</v>
      </c>
    </row>
    <row r="1557" spans="1:20">
      <c r="A1557" t="s">
        <v>113</v>
      </c>
      <c r="C1557" t="s">
        <v>120</v>
      </c>
      <c r="D1557" t="s">
        <v>121</v>
      </c>
      <c r="F1557" s="12" t="s">
        <v>1141</v>
      </c>
      <c r="G1557" t="s">
        <v>123</v>
      </c>
      <c r="H1557" t="s">
        <v>124</v>
      </c>
      <c r="I1557" s="12" t="s">
        <v>231</v>
      </c>
      <c r="J1557" s="12" t="s">
        <v>232</v>
      </c>
      <c r="K1557" s="13" t="s">
        <v>1142</v>
      </c>
      <c r="L1557" t="s">
        <v>117</v>
      </c>
      <c r="M1557">
        <v>2</v>
      </c>
      <c r="N1557" t="s">
        <v>118</v>
      </c>
      <c r="O1557" t="s">
        <v>119</v>
      </c>
      <c r="Q1557" t="s">
        <v>1143</v>
      </c>
      <c r="R1557" s="14">
        <v>16.23</v>
      </c>
      <c r="S1557" s="14">
        <v>13.35</v>
      </c>
      <c r="T1557" s="14">
        <v>1.37</v>
      </c>
    </row>
    <row r="1558" spans="1:20">
      <c r="A1558" t="s">
        <v>113</v>
      </c>
      <c r="C1558" t="s">
        <v>120</v>
      </c>
      <c r="D1558" t="s">
        <v>121</v>
      </c>
      <c r="F1558" s="12" t="s">
        <v>1325</v>
      </c>
      <c r="G1558" t="s">
        <v>123</v>
      </c>
      <c r="H1558" t="s">
        <v>124</v>
      </c>
      <c r="I1558" s="12" t="s">
        <v>125</v>
      </c>
      <c r="J1558" s="12" t="s">
        <v>126</v>
      </c>
      <c r="K1558" s="13" t="s">
        <v>1326</v>
      </c>
      <c r="L1558" t="s">
        <v>117</v>
      </c>
      <c r="M1558">
        <v>2</v>
      </c>
      <c r="N1558" t="s">
        <v>118</v>
      </c>
      <c r="O1558" t="s">
        <v>119</v>
      </c>
      <c r="Q1558" t="s">
        <v>197</v>
      </c>
      <c r="R1558" s="14">
        <v>20.7</v>
      </c>
      <c r="S1558" s="14">
        <v>15.7</v>
      </c>
      <c r="T1558" s="14">
        <v>2</v>
      </c>
    </row>
    <row r="1559" spans="1:20">
      <c r="A1559" t="s">
        <v>113</v>
      </c>
      <c r="C1559" t="s">
        <v>120</v>
      </c>
      <c r="D1559" t="s">
        <v>121</v>
      </c>
      <c r="F1559" s="12" t="s">
        <v>1325</v>
      </c>
      <c r="G1559" t="s">
        <v>123</v>
      </c>
      <c r="H1559" t="s">
        <v>124</v>
      </c>
      <c r="I1559" s="12" t="s">
        <v>125</v>
      </c>
      <c r="J1559" s="12" t="s">
        <v>126</v>
      </c>
      <c r="K1559" s="13" t="s">
        <v>1326</v>
      </c>
      <c r="L1559" t="s">
        <v>117</v>
      </c>
      <c r="M1559">
        <v>2</v>
      </c>
      <c r="N1559" t="s">
        <v>118</v>
      </c>
      <c r="O1559" t="s">
        <v>119</v>
      </c>
      <c r="Q1559" t="s">
        <v>197</v>
      </c>
      <c r="R1559" s="14">
        <v>20.2</v>
      </c>
      <c r="S1559" s="14">
        <v>15.3</v>
      </c>
      <c r="T1559" s="14">
        <v>2</v>
      </c>
    </row>
    <row r="1560" spans="1:20">
      <c r="A1560" t="s">
        <v>113</v>
      </c>
      <c r="C1560" t="s">
        <v>120</v>
      </c>
      <c r="D1560" t="s">
        <v>121</v>
      </c>
      <c r="F1560" s="12" t="s">
        <v>1141</v>
      </c>
      <c r="G1560" t="s">
        <v>123</v>
      </c>
      <c r="H1560" t="s">
        <v>124</v>
      </c>
      <c r="I1560" s="12" t="s">
        <v>231</v>
      </c>
      <c r="J1560" s="12" t="s">
        <v>232</v>
      </c>
      <c r="K1560" s="13" t="s">
        <v>1506</v>
      </c>
      <c r="L1560" t="s">
        <v>117</v>
      </c>
      <c r="M1560">
        <v>2</v>
      </c>
      <c r="N1560" t="s">
        <v>118</v>
      </c>
      <c r="O1560" t="s">
        <v>119</v>
      </c>
      <c r="Q1560" t="s">
        <v>1507</v>
      </c>
      <c r="R1560" s="14">
        <v>8.8569999999999993</v>
      </c>
      <c r="S1560" s="14">
        <v>10.44</v>
      </c>
      <c r="T1560" s="14">
        <v>1.62</v>
      </c>
    </row>
    <row r="1561" spans="1:20">
      <c r="A1561" t="s">
        <v>113</v>
      </c>
      <c r="C1561" t="s">
        <v>120</v>
      </c>
      <c r="D1561" t="s">
        <v>121</v>
      </c>
      <c r="F1561" s="12" t="s">
        <v>1141</v>
      </c>
      <c r="G1561" t="s">
        <v>123</v>
      </c>
      <c r="H1561" t="s">
        <v>124</v>
      </c>
      <c r="I1561" s="12" t="s">
        <v>231</v>
      </c>
      <c r="J1561" s="12" t="s">
        <v>232</v>
      </c>
      <c r="K1561" s="13" t="s">
        <v>1506</v>
      </c>
      <c r="L1561" t="s">
        <v>117</v>
      </c>
      <c r="M1561">
        <v>2</v>
      </c>
      <c r="N1561" t="s">
        <v>118</v>
      </c>
      <c r="O1561" t="s">
        <v>119</v>
      </c>
      <c r="Q1561" t="s">
        <v>1507</v>
      </c>
      <c r="R1561" s="14">
        <v>12.83</v>
      </c>
      <c r="S1561" s="14">
        <v>9.0120000000000005</v>
      </c>
      <c r="T1561" s="14">
        <v>1.0229999999999999</v>
      </c>
    </row>
    <row r="1562" spans="1:20">
      <c r="A1562" t="s">
        <v>113</v>
      </c>
      <c r="C1562" t="s">
        <v>120</v>
      </c>
      <c r="D1562" t="s">
        <v>121</v>
      </c>
      <c r="F1562" s="12" t="s">
        <v>1141</v>
      </c>
      <c r="G1562" t="s">
        <v>123</v>
      </c>
      <c r="H1562" t="s">
        <v>124</v>
      </c>
      <c r="I1562" s="12" t="s">
        <v>231</v>
      </c>
      <c r="J1562" s="12" t="s">
        <v>232</v>
      </c>
      <c r="K1562" s="13" t="s">
        <v>1506</v>
      </c>
      <c r="L1562" t="s">
        <v>117</v>
      </c>
      <c r="M1562">
        <v>2</v>
      </c>
      <c r="N1562" t="s">
        <v>118</v>
      </c>
      <c r="O1562" t="s">
        <v>119</v>
      </c>
      <c r="Q1562" t="s">
        <v>1507</v>
      </c>
      <c r="R1562" s="14">
        <v>10.198</v>
      </c>
      <c r="S1562" s="14">
        <v>11.204000000000001</v>
      </c>
      <c r="T1562" s="14">
        <v>1.3640000000000001</v>
      </c>
    </row>
    <row r="1563" spans="1:20">
      <c r="A1563" t="s">
        <v>113</v>
      </c>
      <c r="C1563" t="s">
        <v>120</v>
      </c>
      <c r="D1563" t="s">
        <v>121</v>
      </c>
      <c r="F1563" s="12" t="s">
        <v>1141</v>
      </c>
      <c r="G1563" t="s">
        <v>123</v>
      </c>
      <c r="H1563" t="s">
        <v>124</v>
      </c>
      <c r="I1563" s="12" t="s">
        <v>231</v>
      </c>
      <c r="J1563" s="12" t="s">
        <v>232</v>
      </c>
      <c r="K1563" s="13" t="s">
        <v>1506</v>
      </c>
      <c r="L1563" t="s">
        <v>117</v>
      </c>
      <c r="M1563">
        <v>2</v>
      </c>
      <c r="N1563" t="s">
        <v>118</v>
      </c>
      <c r="O1563" t="s">
        <v>119</v>
      </c>
      <c r="Q1563" t="s">
        <v>1507</v>
      </c>
      <c r="R1563" s="14">
        <v>14.134</v>
      </c>
      <c r="S1563" s="14">
        <v>10.156000000000001</v>
      </c>
      <c r="T1563" s="14">
        <v>0.97799999999999998</v>
      </c>
    </row>
    <row r="1564" spans="1:20">
      <c r="A1564" t="s">
        <v>113</v>
      </c>
      <c r="C1564" t="s">
        <v>120</v>
      </c>
      <c r="D1564" t="s">
        <v>121</v>
      </c>
      <c r="F1564" s="12" t="s">
        <v>1141</v>
      </c>
      <c r="G1564" t="s">
        <v>123</v>
      </c>
      <c r="H1564" t="s">
        <v>124</v>
      </c>
      <c r="I1564" s="12" t="s">
        <v>231</v>
      </c>
      <c r="J1564" s="12" t="s">
        <v>232</v>
      </c>
      <c r="K1564" s="13" t="s">
        <v>1506</v>
      </c>
      <c r="L1564" t="s">
        <v>117</v>
      </c>
      <c r="M1564">
        <v>2</v>
      </c>
      <c r="N1564" t="s">
        <v>118</v>
      </c>
      <c r="O1564" t="s">
        <v>119</v>
      </c>
      <c r="Q1564" t="s">
        <v>1507</v>
      </c>
      <c r="R1564" s="14">
        <v>12.96</v>
      </c>
      <c r="S1564" s="14">
        <v>12.316000000000001</v>
      </c>
      <c r="T1564" s="14">
        <v>0.88500000000000001</v>
      </c>
    </row>
    <row r="1565" spans="1:20">
      <c r="A1565" t="s">
        <v>113</v>
      </c>
      <c r="C1565" t="s">
        <v>120</v>
      </c>
      <c r="D1565" t="s">
        <v>121</v>
      </c>
      <c r="F1565" s="12" t="s">
        <v>1141</v>
      </c>
      <c r="G1565" t="s">
        <v>123</v>
      </c>
      <c r="H1565" t="s">
        <v>124</v>
      </c>
      <c r="I1565" s="12" t="s">
        <v>231</v>
      </c>
      <c r="J1565" s="12" t="s">
        <v>232</v>
      </c>
      <c r="K1565" s="13" t="s">
        <v>1506</v>
      </c>
      <c r="L1565" t="s">
        <v>117</v>
      </c>
      <c r="M1565">
        <v>2</v>
      </c>
      <c r="N1565" t="s">
        <v>118</v>
      </c>
      <c r="O1565" t="s">
        <v>119</v>
      </c>
      <c r="Q1565" t="s">
        <v>1507</v>
      </c>
      <c r="R1565" s="14">
        <v>13.003</v>
      </c>
      <c r="S1565" s="14">
        <v>9.5730000000000004</v>
      </c>
      <c r="T1565" s="14">
        <v>0.70799999999999996</v>
      </c>
    </row>
    <row r="1566" spans="1:20">
      <c r="A1566" t="s">
        <v>113</v>
      </c>
      <c r="C1566" t="s">
        <v>120</v>
      </c>
      <c r="D1566" t="s">
        <v>121</v>
      </c>
      <c r="F1566" s="12" t="s">
        <v>1141</v>
      </c>
      <c r="G1566" t="s">
        <v>123</v>
      </c>
      <c r="H1566" t="s">
        <v>124</v>
      </c>
      <c r="I1566" s="12" t="s">
        <v>231</v>
      </c>
      <c r="J1566" s="12" t="s">
        <v>232</v>
      </c>
      <c r="K1566" s="13" t="s">
        <v>1506</v>
      </c>
      <c r="L1566" t="s">
        <v>117</v>
      </c>
      <c r="M1566">
        <v>2</v>
      </c>
      <c r="N1566" t="s">
        <v>118</v>
      </c>
      <c r="O1566" t="s">
        <v>119</v>
      </c>
      <c r="Q1566" t="s">
        <v>1507</v>
      </c>
      <c r="R1566" s="14">
        <v>12.282999999999999</v>
      </c>
      <c r="S1566" s="14">
        <v>10.881</v>
      </c>
      <c r="T1566" s="14">
        <v>0.87</v>
      </c>
    </row>
    <row r="1567" spans="1:20">
      <c r="A1567" t="s">
        <v>113</v>
      </c>
      <c r="C1567" t="s">
        <v>120</v>
      </c>
      <c r="D1567" t="s">
        <v>121</v>
      </c>
      <c r="F1567" s="12" t="s">
        <v>1141</v>
      </c>
      <c r="G1567" t="s">
        <v>123</v>
      </c>
      <c r="H1567" t="s">
        <v>124</v>
      </c>
      <c r="I1567" s="12" t="s">
        <v>231</v>
      </c>
      <c r="J1567" s="12" t="s">
        <v>232</v>
      </c>
      <c r="K1567" s="13" t="s">
        <v>1506</v>
      </c>
      <c r="L1567" t="s">
        <v>117</v>
      </c>
      <c r="M1567">
        <v>2</v>
      </c>
      <c r="N1567" t="s">
        <v>118</v>
      </c>
      <c r="O1567" t="s">
        <v>119</v>
      </c>
      <c r="Q1567" t="s">
        <v>1507</v>
      </c>
      <c r="R1567" s="14">
        <v>12.971</v>
      </c>
      <c r="S1567" s="14">
        <v>9.5060000000000002</v>
      </c>
      <c r="T1567" s="14">
        <v>0.66300000000000003</v>
      </c>
    </row>
    <row r="1568" spans="1:20">
      <c r="A1568" t="s">
        <v>113</v>
      </c>
      <c r="C1568" t="s">
        <v>120</v>
      </c>
      <c r="D1568" t="s">
        <v>121</v>
      </c>
      <c r="F1568" s="12" t="s">
        <v>1141</v>
      </c>
      <c r="G1568" t="s">
        <v>123</v>
      </c>
      <c r="H1568" t="s">
        <v>124</v>
      </c>
      <c r="I1568" s="12" t="s">
        <v>231</v>
      </c>
      <c r="J1568" s="12" t="s">
        <v>232</v>
      </c>
      <c r="K1568" s="13" t="s">
        <v>1506</v>
      </c>
      <c r="L1568" t="s">
        <v>117</v>
      </c>
      <c r="M1568">
        <v>2</v>
      </c>
      <c r="N1568" t="s">
        <v>118</v>
      </c>
      <c r="O1568" t="s">
        <v>119</v>
      </c>
      <c r="Q1568" t="s">
        <v>1507</v>
      </c>
      <c r="R1568" s="14">
        <v>12.132</v>
      </c>
      <c r="S1568" s="14">
        <v>9.59</v>
      </c>
      <c r="T1568" s="14">
        <v>0.64500000000000002</v>
      </c>
    </row>
    <row r="1569" spans="1:20">
      <c r="A1569" t="s">
        <v>113</v>
      </c>
      <c r="C1569" t="s">
        <v>120</v>
      </c>
      <c r="D1569" t="s">
        <v>121</v>
      </c>
      <c r="F1569" s="12" t="s">
        <v>1141</v>
      </c>
      <c r="G1569" t="s">
        <v>123</v>
      </c>
      <c r="H1569" t="s">
        <v>124</v>
      </c>
      <c r="I1569" s="12" t="s">
        <v>231</v>
      </c>
      <c r="J1569" s="12" t="s">
        <v>232</v>
      </c>
      <c r="K1569" s="13" t="s">
        <v>1506</v>
      </c>
      <c r="L1569" t="s">
        <v>117</v>
      </c>
      <c r="M1569">
        <v>2</v>
      </c>
      <c r="N1569" t="s">
        <v>118</v>
      </c>
      <c r="O1569" t="s">
        <v>119</v>
      </c>
      <c r="Q1569" t="s">
        <v>1507</v>
      </c>
      <c r="R1569" s="14">
        <v>14.268000000000001</v>
      </c>
      <c r="S1569" s="14">
        <v>9.7759999999999998</v>
      </c>
      <c r="T1569" s="14">
        <v>0.66800000000000004</v>
      </c>
    </row>
    <row r="1570" spans="1:20">
      <c r="A1570" t="s">
        <v>113</v>
      </c>
      <c r="C1570" t="s">
        <v>120</v>
      </c>
      <c r="D1570" t="s">
        <v>121</v>
      </c>
      <c r="F1570" s="12" t="s">
        <v>1141</v>
      </c>
      <c r="G1570" t="s">
        <v>123</v>
      </c>
      <c r="H1570" t="s">
        <v>124</v>
      </c>
      <c r="I1570" s="12" t="s">
        <v>231</v>
      </c>
      <c r="J1570" s="12" t="s">
        <v>232</v>
      </c>
      <c r="K1570" s="13" t="s">
        <v>1506</v>
      </c>
      <c r="L1570" t="s">
        <v>117</v>
      </c>
      <c r="M1570">
        <v>2</v>
      </c>
      <c r="N1570" t="s">
        <v>118</v>
      </c>
      <c r="O1570" t="s">
        <v>119</v>
      </c>
      <c r="Q1570" t="s">
        <v>1507</v>
      </c>
      <c r="R1570" s="14">
        <v>12.701000000000001</v>
      </c>
      <c r="S1570" s="14">
        <v>10.637</v>
      </c>
      <c r="T1570" s="14">
        <v>0.94299999999999995</v>
      </c>
    </row>
    <row r="1571" spans="1:20">
      <c r="A1571" t="s">
        <v>113</v>
      </c>
      <c r="C1571" t="s">
        <v>120</v>
      </c>
      <c r="D1571" t="s">
        <v>121</v>
      </c>
      <c r="F1571" s="12" t="s">
        <v>1141</v>
      </c>
      <c r="G1571" t="s">
        <v>123</v>
      </c>
      <c r="H1571" t="s">
        <v>124</v>
      </c>
      <c r="I1571" s="12" t="s">
        <v>231</v>
      </c>
      <c r="J1571" s="12" t="s">
        <v>232</v>
      </c>
      <c r="K1571" s="13" t="s">
        <v>1506</v>
      </c>
      <c r="L1571" t="s">
        <v>117</v>
      </c>
      <c r="M1571">
        <v>2</v>
      </c>
      <c r="N1571" t="s">
        <v>118</v>
      </c>
      <c r="O1571" t="s">
        <v>119</v>
      </c>
      <c r="Q1571" t="s">
        <v>1507</v>
      </c>
      <c r="R1571" s="14">
        <v>14.807</v>
      </c>
      <c r="S1571" s="14">
        <v>9.6720000000000006</v>
      </c>
      <c r="T1571" s="14">
        <v>1.0209999999999999</v>
      </c>
    </row>
    <row r="1572" spans="1:20">
      <c r="A1572" t="s">
        <v>113</v>
      </c>
      <c r="C1572" t="s">
        <v>120</v>
      </c>
      <c r="D1572" t="s">
        <v>121</v>
      </c>
      <c r="F1572" s="12" t="s">
        <v>1141</v>
      </c>
      <c r="G1572" t="s">
        <v>123</v>
      </c>
      <c r="H1572" t="s">
        <v>124</v>
      </c>
      <c r="I1572" s="12" t="s">
        <v>231</v>
      </c>
      <c r="J1572" s="12" t="s">
        <v>232</v>
      </c>
      <c r="K1572" s="13" t="s">
        <v>1506</v>
      </c>
      <c r="L1572" t="s">
        <v>117</v>
      </c>
      <c r="M1572">
        <v>2</v>
      </c>
      <c r="N1572" t="s">
        <v>118</v>
      </c>
      <c r="O1572" t="s">
        <v>119</v>
      </c>
      <c r="Q1572" t="s">
        <v>1507</v>
      </c>
      <c r="R1572" s="14">
        <v>13.663</v>
      </c>
      <c r="S1572" s="14">
        <v>10.752000000000001</v>
      </c>
      <c r="T1572" s="14">
        <v>0.68400000000000005</v>
      </c>
    </row>
    <row r="1573" spans="1:20">
      <c r="A1573" t="s">
        <v>113</v>
      </c>
      <c r="C1573" t="s">
        <v>120</v>
      </c>
      <c r="D1573" t="s">
        <v>121</v>
      </c>
      <c r="F1573" s="12" t="s">
        <v>1141</v>
      </c>
      <c r="G1573" t="s">
        <v>123</v>
      </c>
      <c r="H1573" t="s">
        <v>124</v>
      </c>
      <c r="I1573" s="12" t="s">
        <v>231</v>
      </c>
      <c r="J1573" s="12" t="s">
        <v>232</v>
      </c>
      <c r="K1573" s="13" t="s">
        <v>1506</v>
      </c>
      <c r="L1573" t="s">
        <v>117</v>
      </c>
      <c r="M1573">
        <v>2</v>
      </c>
      <c r="N1573" t="s">
        <v>118</v>
      </c>
      <c r="O1573" t="s">
        <v>119</v>
      </c>
      <c r="Q1573" t="s">
        <v>1507</v>
      </c>
      <c r="R1573" s="14">
        <v>13.813000000000001</v>
      </c>
      <c r="S1573" s="14">
        <v>11.952</v>
      </c>
      <c r="T1573" s="14">
        <v>0.71799999999999997</v>
      </c>
    </row>
    <row r="1574" spans="1:20">
      <c r="A1574" t="s">
        <v>113</v>
      </c>
      <c r="C1574" t="s">
        <v>120</v>
      </c>
      <c r="D1574" t="s">
        <v>121</v>
      </c>
      <c r="F1574" s="12" t="s">
        <v>1141</v>
      </c>
      <c r="G1574" t="s">
        <v>123</v>
      </c>
      <c r="H1574" t="s">
        <v>124</v>
      </c>
      <c r="I1574" s="12" t="s">
        <v>231</v>
      </c>
      <c r="J1574" s="12" t="s">
        <v>232</v>
      </c>
      <c r="K1574" s="13" t="s">
        <v>1506</v>
      </c>
      <c r="L1574" t="s">
        <v>117</v>
      </c>
      <c r="M1574">
        <v>2</v>
      </c>
      <c r="N1574" t="s">
        <v>118</v>
      </c>
      <c r="O1574" t="s">
        <v>119</v>
      </c>
      <c r="Q1574" t="s">
        <v>1507</v>
      </c>
      <c r="R1574" s="14">
        <v>9.9640000000000004</v>
      </c>
      <c r="S1574" s="14">
        <v>17.832999999999998</v>
      </c>
      <c r="T1574" s="14">
        <v>0.65</v>
      </c>
    </row>
    <row r="1575" spans="1:20">
      <c r="A1575" t="s">
        <v>113</v>
      </c>
      <c r="C1575" t="s">
        <v>120</v>
      </c>
      <c r="D1575" t="s">
        <v>121</v>
      </c>
      <c r="F1575" s="12" t="s">
        <v>1141</v>
      </c>
      <c r="G1575" t="s">
        <v>123</v>
      </c>
      <c r="H1575" t="s">
        <v>124</v>
      </c>
      <c r="I1575" s="12" t="s">
        <v>231</v>
      </c>
      <c r="J1575" s="12" t="s">
        <v>232</v>
      </c>
      <c r="K1575" s="13" t="s">
        <v>1506</v>
      </c>
      <c r="L1575" t="s">
        <v>117</v>
      </c>
      <c r="M1575">
        <v>2</v>
      </c>
      <c r="N1575" t="s">
        <v>118</v>
      </c>
      <c r="O1575" t="s">
        <v>119</v>
      </c>
      <c r="Q1575" t="s">
        <v>1507</v>
      </c>
      <c r="R1575" s="14">
        <v>10.465</v>
      </c>
      <c r="S1575" s="14">
        <v>18.864999999999998</v>
      </c>
      <c r="T1575" s="14">
        <v>0.745</v>
      </c>
    </row>
    <row r="1576" spans="1:20">
      <c r="A1576" t="s">
        <v>113</v>
      </c>
      <c r="C1576" t="s">
        <v>120</v>
      </c>
      <c r="D1576" t="s">
        <v>121</v>
      </c>
      <c r="F1576" s="12" t="s">
        <v>1141</v>
      </c>
      <c r="G1576" t="s">
        <v>123</v>
      </c>
      <c r="H1576" t="s">
        <v>124</v>
      </c>
      <c r="I1576" s="12" t="s">
        <v>231</v>
      </c>
      <c r="J1576" s="12" t="s">
        <v>232</v>
      </c>
      <c r="K1576" s="13" t="s">
        <v>1506</v>
      </c>
      <c r="L1576" t="s">
        <v>117</v>
      </c>
      <c r="M1576">
        <v>2</v>
      </c>
      <c r="N1576" t="s">
        <v>118</v>
      </c>
      <c r="O1576" t="s">
        <v>119</v>
      </c>
      <c r="Q1576" t="s">
        <v>1507</v>
      </c>
      <c r="R1576" s="14">
        <v>10.381</v>
      </c>
      <c r="S1576" s="14">
        <v>16.648</v>
      </c>
      <c r="T1576" s="14">
        <v>0.442</v>
      </c>
    </row>
    <row r="1577" spans="1:20">
      <c r="A1577" t="s">
        <v>113</v>
      </c>
      <c r="C1577" t="s">
        <v>120</v>
      </c>
      <c r="D1577" t="s">
        <v>121</v>
      </c>
      <c r="F1577" s="12" t="s">
        <v>1141</v>
      </c>
      <c r="G1577" t="s">
        <v>123</v>
      </c>
      <c r="H1577" t="s">
        <v>124</v>
      </c>
      <c r="I1577" s="12" t="s">
        <v>231</v>
      </c>
      <c r="J1577" s="12" t="s">
        <v>232</v>
      </c>
      <c r="K1577" s="13" t="s">
        <v>1506</v>
      </c>
      <c r="L1577" t="s">
        <v>117</v>
      </c>
      <c r="M1577">
        <v>2</v>
      </c>
      <c r="N1577" t="s">
        <v>118</v>
      </c>
      <c r="O1577" t="s">
        <v>119</v>
      </c>
      <c r="Q1577" t="s">
        <v>1507</v>
      </c>
      <c r="R1577" s="14">
        <v>10.211</v>
      </c>
      <c r="S1577" s="14">
        <v>16.120999999999999</v>
      </c>
      <c r="T1577" s="14">
        <v>0.44</v>
      </c>
    </row>
    <row r="1578" spans="1:20">
      <c r="A1578" t="s">
        <v>113</v>
      </c>
      <c r="C1578" t="s">
        <v>120</v>
      </c>
      <c r="D1578" t="s">
        <v>121</v>
      </c>
      <c r="F1578" s="12" t="s">
        <v>1141</v>
      </c>
      <c r="G1578" t="s">
        <v>123</v>
      </c>
      <c r="H1578" t="s">
        <v>124</v>
      </c>
      <c r="I1578" s="12" t="s">
        <v>231</v>
      </c>
      <c r="J1578" s="12" t="s">
        <v>232</v>
      </c>
      <c r="K1578" s="13" t="s">
        <v>1506</v>
      </c>
      <c r="L1578" t="s">
        <v>117</v>
      </c>
      <c r="M1578">
        <v>2</v>
      </c>
      <c r="N1578" t="s">
        <v>118</v>
      </c>
      <c r="O1578" t="s">
        <v>119</v>
      </c>
      <c r="Q1578" t="s">
        <v>1507</v>
      </c>
      <c r="R1578" s="14">
        <v>7.9180000000000001</v>
      </c>
      <c r="S1578" s="14">
        <v>21.803999999999998</v>
      </c>
      <c r="T1578" s="14">
        <v>0.307</v>
      </c>
    </row>
    <row r="1579" spans="1:20">
      <c r="A1579" t="s">
        <v>113</v>
      </c>
      <c r="C1579" t="s">
        <v>120</v>
      </c>
      <c r="D1579" t="s">
        <v>121</v>
      </c>
      <c r="F1579" s="12" t="s">
        <v>1141</v>
      </c>
      <c r="G1579" t="s">
        <v>123</v>
      </c>
      <c r="H1579" t="s">
        <v>124</v>
      </c>
      <c r="I1579" s="12" t="s">
        <v>231</v>
      </c>
      <c r="J1579" s="12" t="s">
        <v>232</v>
      </c>
      <c r="K1579" s="13" t="s">
        <v>1506</v>
      </c>
      <c r="L1579" t="s">
        <v>117</v>
      </c>
      <c r="M1579">
        <v>2</v>
      </c>
      <c r="N1579" t="s">
        <v>118</v>
      </c>
      <c r="O1579" t="s">
        <v>119</v>
      </c>
      <c r="Q1579" t="s">
        <v>1507</v>
      </c>
      <c r="R1579" s="14">
        <v>8.1460000000000008</v>
      </c>
      <c r="S1579" s="14">
        <v>23.108000000000001</v>
      </c>
      <c r="T1579" s="14">
        <v>0.45900000000000002</v>
      </c>
    </row>
    <row r="1580" spans="1:20">
      <c r="A1580" t="s">
        <v>113</v>
      </c>
      <c r="C1580" t="s">
        <v>120</v>
      </c>
      <c r="D1580" t="s">
        <v>121</v>
      </c>
      <c r="F1580" s="12" t="s">
        <v>1141</v>
      </c>
      <c r="G1580" t="s">
        <v>123</v>
      </c>
      <c r="H1580" t="s">
        <v>124</v>
      </c>
      <c r="I1580" s="12" t="s">
        <v>231</v>
      </c>
      <c r="J1580" s="12" t="s">
        <v>232</v>
      </c>
      <c r="K1580" s="13" t="s">
        <v>1506</v>
      </c>
      <c r="L1580" t="s">
        <v>117</v>
      </c>
      <c r="M1580">
        <v>2</v>
      </c>
      <c r="N1580" t="s">
        <v>118</v>
      </c>
      <c r="O1580" t="s">
        <v>119</v>
      </c>
      <c r="Q1580" t="s">
        <v>1507</v>
      </c>
      <c r="R1580" s="14">
        <v>5.4859999999999998</v>
      </c>
      <c r="S1580" s="14">
        <v>28.058</v>
      </c>
      <c r="T1580" s="14">
        <v>0.54</v>
      </c>
    </row>
    <row r="1581" spans="1:20">
      <c r="A1581" t="s">
        <v>113</v>
      </c>
      <c r="C1581" t="s">
        <v>120</v>
      </c>
      <c r="D1581" t="s">
        <v>121</v>
      </c>
      <c r="F1581" s="12" t="s">
        <v>1141</v>
      </c>
      <c r="G1581" t="s">
        <v>123</v>
      </c>
      <c r="H1581" t="s">
        <v>124</v>
      </c>
      <c r="I1581" s="12" t="s">
        <v>231</v>
      </c>
      <c r="J1581" s="12" t="s">
        <v>232</v>
      </c>
      <c r="K1581" s="13" t="s">
        <v>1506</v>
      </c>
      <c r="L1581" t="s">
        <v>117</v>
      </c>
      <c r="M1581">
        <v>2</v>
      </c>
      <c r="N1581" t="s">
        <v>118</v>
      </c>
      <c r="O1581" t="s">
        <v>119</v>
      </c>
      <c r="Q1581" t="s">
        <v>1507</v>
      </c>
      <c r="R1581" s="14">
        <v>5.96</v>
      </c>
      <c r="S1581" s="14">
        <v>27.738</v>
      </c>
      <c r="T1581" s="14">
        <v>0.55900000000000005</v>
      </c>
    </row>
    <row r="1582" spans="1:20">
      <c r="A1582" t="s">
        <v>113</v>
      </c>
      <c r="C1582" t="s">
        <v>120</v>
      </c>
      <c r="D1582" t="s">
        <v>121</v>
      </c>
      <c r="F1582" s="12" t="s">
        <v>1141</v>
      </c>
      <c r="G1582" t="s">
        <v>123</v>
      </c>
      <c r="H1582" t="s">
        <v>124</v>
      </c>
      <c r="I1582" s="12" t="s">
        <v>231</v>
      </c>
      <c r="J1582" s="12" t="s">
        <v>232</v>
      </c>
      <c r="K1582" s="13" t="s">
        <v>1506</v>
      </c>
      <c r="L1582" t="s">
        <v>117</v>
      </c>
      <c r="M1582">
        <v>2</v>
      </c>
      <c r="N1582" t="s">
        <v>118</v>
      </c>
      <c r="O1582" t="s">
        <v>119</v>
      </c>
      <c r="Q1582" t="s">
        <v>1507</v>
      </c>
      <c r="R1582" s="14">
        <v>5.2679999999999998</v>
      </c>
      <c r="S1582" s="14">
        <v>26.658999999999999</v>
      </c>
      <c r="T1582" s="14">
        <v>0.60899999999999999</v>
      </c>
    </row>
    <row r="1583" spans="1:20">
      <c r="A1583" t="s">
        <v>113</v>
      </c>
      <c r="C1583" t="s">
        <v>120</v>
      </c>
      <c r="D1583" t="s">
        <v>121</v>
      </c>
      <c r="F1583" s="12" t="s">
        <v>1141</v>
      </c>
      <c r="G1583" t="s">
        <v>123</v>
      </c>
      <c r="H1583" t="s">
        <v>124</v>
      </c>
      <c r="I1583" s="12" t="s">
        <v>231</v>
      </c>
      <c r="J1583" s="12" t="s">
        <v>232</v>
      </c>
      <c r="K1583" s="13" t="s">
        <v>1506</v>
      </c>
      <c r="L1583" t="s">
        <v>117</v>
      </c>
      <c r="M1583">
        <v>2</v>
      </c>
      <c r="N1583" t="s">
        <v>118</v>
      </c>
      <c r="O1583" t="s">
        <v>119</v>
      </c>
      <c r="Q1583" t="s">
        <v>1507</v>
      </c>
      <c r="R1583" s="14">
        <v>4.8380000000000001</v>
      </c>
      <c r="S1583" s="14">
        <v>26.899000000000001</v>
      </c>
      <c r="T1583" s="14">
        <v>0.503</v>
      </c>
    </row>
    <row r="1584" spans="1:20">
      <c r="A1584" t="s">
        <v>113</v>
      </c>
      <c r="C1584" t="s">
        <v>120</v>
      </c>
      <c r="D1584" t="s">
        <v>121</v>
      </c>
      <c r="F1584" s="12" t="s">
        <v>1141</v>
      </c>
      <c r="G1584" t="s">
        <v>123</v>
      </c>
      <c r="H1584" t="s">
        <v>124</v>
      </c>
      <c r="I1584" s="12" t="s">
        <v>231</v>
      </c>
      <c r="J1584" s="12" t="s">
        <v>232</v>
      </c>
      <c r="K1584" s="13" t="s">
        <v>1506</v>
      </c>
      <c r="L1584" t="s">
        <v>117</v>
      </c>
      <c r="M1584">
        <v>2</v>
      </c>
      <c r="N1584" t="s">
        <v>118</v>
      </c>
      <c r="O1584" t="s">
        <v>119</v>
      </c>
      <c r="Q1584" t="s">
        <v>1507</v>
      </c>
      <c r="R1584" s="14">
        <v>5.0039999999999996</v>
      </c>
      <c r="S1584" s="14">
        <v>25.54</v>
      </c>
      <c r="T1584" s="14">
        <v>0.53200000000000003</v>
      </c>
    </row>
    <row r="1585" spans="1:20">
      <c r="A1585" t="s">
        <v>113</v>
      </c>
      <c r="C1585" t="s">
        <v>120</v>
      </c>
      <c r="D1585" t="s">
        <v>121</v>
      </c>
      <c r="F1585" s="12" t="s">
        <v>1141</v>
      </c>
      <c r="G1585" t="s">
        <v>123</v>
      </c>
      <c r="H1585" t="s">
        <v>124</v>
      </c>
      <c r="I1585" s="12" t="s">
        <v>231</v>
      </c>
      <c r="J1585" s="12" t="s">
        <v>232</v>
      </c>
      <c r="K1585" s="13" t="s">
        <v>1506</v>
      </c>
      <c r="L1585" t="s">
        <v>117</v>
      </c>
      <c r="M1585">
        <v>2</v>
      </c>
      <c r="N1585" t="s">
        <v>118</v>
      </c>
      <c r="O1585" t="s">
        <v>119</v>
      </c>
      <c r="Q1585" t="s">
        <v>1507</v>
      </c>
      <c r="R1585" s="14">
        <v>4.5679999999999996</v>
      </c>
      <c r="S1585" s="14">
        <v>26.254999999999999</v>
      </c>
      <c r="T1585" s="14">
        <v>0.51600000000000001</v>
      </c>
    </row>
    <row r="1586" spans="1:20">
      <c r="A1586" t="s">
        <v>113</v>
      </c>
      <c r="C1586" t="s">
        <v>120</v>
      </c>
      <c r="D1586" t="s">
        <v>121</v>
      </c>
      <c r="F1586" s="12" t="s">
        <v>1141</v>
      </c>
      <c r="G1586" t="s">
        <v>123</v>
      </c>
      <c r="H1586" t="s">
        <v>124</v>
      </c>
      <c r="I1586" s="12" t="s">
        <v>231</v>
      </c>
      <c r="J1586" s="12" t="s">
        <v>232</v>
      </c>
      <c r="K1586" s="13" t="s">
        <v>1506</v>
      </c>
      <c r="L1586" t="s">
        <v>117</v>
      </c>
      <c r="M1586">
        <v>2</v>
      </c>
      <c r="N1586" t="s">
        <v>118</v>
      </c>
      <c r="O1586" t="s">
        <v>119</v>
      </c>
      <c r="Q1586" t="s">
        <v>1507</v>
      </c>
      <c r="R1586" s="14">
        <v>5.9660000000000002</v>
      </c>
      <c r="S1586" s="14">
        <v>26.896999999999998</v>
      </c>
      <c r="T1586" s="14">
        <v>0.52500000000000002</v>
      </c>
    </row>
    <row r="1587" spans="1:20">
      <c r="A1587" t="s">
        <v>113</v>
      </c>
      <c r="C1587" t="s">
        <v>120</v>
      </c>
      <c r="D1587" t="s">
        <v>121</v>
      </c>
      <c r="F1587" s="12" t="s">
        <v>1141</v>
      </c>
      <c r="G1587" t="s">
        <v>123</v>
      </c>
      <c r="H1587" t="s">
        <v>124</v>
      </c>
      <c r="I1587" s="12" t="s">
        <v>231</v>
      </c>
      <c r="J1587" s="12" t="s">
        <v>232</v>
      </c>
      <c r="K1587" s="13" t="s">
        <v>1506</v>
      </c>
      <c r="L1587" t="s">
        <v>117</v>
      </c>
      <c r="M1587">
        <v>2</v>
      </c>
      <c r="N1587" t="s">
        <v>118</v>
      </c>
      <c r="O1587" t="s">
        <v>119</v>
      </c>
      <c r="Q1587" t="s">
        <v>1507</v>
      </c>
      <c r="R1587" s="14">
        <v>5.2370000000000001</v>
      </c>
      <c r="S1587" s="14">
        <v>27.16</v>
      </c>
      <c r="T1587" s="14">
        <v>0.45800000000000002</v>
      </c>
    </row>
    <row r="1588" spans="1:20">
      <c r="A1588" t="s">
        <v>113</v>
      </c>
      <c r="C1588" t="s">
        <v>120</v>
      </c>
      <c r="D1588" t="s">
        <v>121</v>
      </c>
      <c r="F1588" s="12" t="s">
        <v>1141</v>
      </c>
      <c r="G1588" t="s">
        <v>123</v>
      </c>
      <c r="H1588" t="s">
        <v>124</v>
      </c>
      <c r="I1588" s="12" t="s">
        <v>231</v>
      </c>
      <c r="J1588" s="12" t="s">
        <v>232</v>
      </c>
      <c r="K1588" s="13" t="s">
        <v>1506</v>
      </c>
      <c r="L1588" t="s">
        <v>117</v>
      </c>
      <c r="M1588">
        <v>2</v>
      </c>
      <c r="N1588" t="s">
        <v>118</v>
      </c>
      <c r="O1588" t="s">
        <v>119</v>
      </c>
      <c r="Q1588" t="s">
        <v>1507</v>
      </c>
      <c r="R1588" s="14">
        <v>6.0860000000000003</v>
      </c>
      <c r="S1588" s="14">
        <v>26.13</v>
      </c>
      <c r="T1588" s="14">
        <v>0.56000000000000005</v>
      </c>
    </row>
    <row r="1589" spans="1:20">
      <c r="A1589" t="s">
        <v>113</v>
      </c>
      <c r="C1589" t="s">
        <v>120</v>
      </c>
      <c r="D1589" t="s">
        <v>121</v>
      </c>
      <c r="F1589" s="12" t="s">
        <v>1141</v>
      </c>
      <c r="G1589" t="s">
        <v>123</v>
      </c>
      <c r="H1589" t="s">
        <v>124</v>
      </c>
      <c r="I1589" s="12" t="s">
        <v>231</v>
      </c>
      <c r="J1589" s="12" t="s">
        <v>232</v>
      </c>
      <c r="K1589" s="13" t="s">
        <v>1506</v>
      </c>
      <c r="L1589" t="s">
        <v>117</v>
      </c>
      <c r="M1589">
        <v>2</v>
      </c>
      <c r="N1589" t="s">
        <v>118</v>
      </c>
      <c r="O1589" t="s">
        <v>119</v>
      </c>
      <c r="Q1589" t="s">
        <v>1507</v>
      </c>
      <c r="R1589" s="14">
        <v>7.1</v>
      </c>
      <c r="S1589" s="14">
        <v>24.82</v>
      </c>
      <c r="T1589" s="14">
        <v>0.56100000000000005</v>
      </c>
    </row>
    <row r="1590" spans="1:20">
      <c r="A1590" t="s">
        <v>113</v>
      </c>
      <c r="C1590" t="s">
        <v>120</v>
      </c>
      <c r="D1590" t="s">
        <v>121</v>
      </c>
      <c r="F1590" s="12" t="s">
        <v>1703</v>
      </c>
      <c r="G1590" t="s">
        <v>123</v>
      </c>
      <c r="H1590" t="s">
        <v>124</v>
      </c>
      <c r="I1590" s="12" t="s">
        <v>125</v>
      </c>
      <c r="J1590" s="12" t="s">
        <v>126</v>
      </c>
      <c r="K1590" s="13" t="s">
        <v>1704</v>
      </c>
      <c r="L1590" t="s">
        <v>117</v>
      </c>
      <c r="M1590">
        <v>2</v>
      </c>
      <c r="N1590" t="s">
        <v>118</v>
      </c>
      <c r="O1590" t="s">
        <v>119</v>
      </c>
      <c r="Q1590" t="s">
        <v>1705</v>
      </c>
      <c r="R1590" s="14">
        <v>24.9</v>
      </c>
      <c r="S1590" s="14">
        <v>15</v>
      </c>
      <c r="T1590" s="14">
        <v>1.6</v>
      </c>
    </row>
    <row r="1591" spans="1:20">
      <c r="A1591" t="s">
        <v>113</v>
      </c>
      <c r="C1591" t="s">
        <v>120</v>
      </c>
      <c r="D1591" t="s">
        <v>121</v>
      </c>
      <c r="F1591" s="12" t="s">
        <v>1703</v>
      </c>
      <c r="G1591" t="s">
        <v>123</v>
      </c>
      <c r="H1591" t="s">
        <v>124</v>
      </c>
      <c r="I1591" s="12" t="s">
        <v>125</v>
      </c>
      <c r="J1591" s="12" t="s">
        <v>126</v>
      </c>
      <c r="K1591" s="13" t="s">
        <v>1704</v>
      </c>
      <c r="L1591" t="s">
        <v>117</v>
      </c>
      <c r="M1591">
        <v>2</v>
      </c>
      <c r="N1591" t="s">
        <v>118</v>
      </c>
      <c r="O1591" t="s">
        <v>119</v>
      </c>
      <c r="Q1591" t="s">
        <v>1705</v>
      </c>
      <c r="R1591" s="14">
        <v>25.2</v>
      </c>
      <c r="S1591" s="14">
        <v>13.8</v>
      </c>
      <c r="T1591" s="14">
        <v>1.7</v>
      </c>
    </row>
    <row r="1592" spans="1:20">
      <c r="A1592" t="s">
        <v>113</v>
      </c>
      <c r="C1592" t="s">
        <v>120</v>
      </c>
      <c r="D1592" t="s">
        <v>121</v>
      </c>
      <c r="F1592" s="12" t="s">
        <v>1703</v>
      </c>
      <c r="G1592" t="s">
        <v>123</v>
      </c>
      <c r="H1592" t="s">
        <v>124</v>
      </c>
      <c r="I1592" s="12" t="s">
        <v>125</v>
      </c>
      <c r="J1592" s="12" t="s">
        <v>126</v>
      </c>
      <c r="K1592" s="13" t="s">
        <v>1704</v>
      </c>
      <c r="L1592" t="s">
        <v>117</v>
      </c>
      <c r="M1592">
        <v>2</v>
      </c>
      <c r="N1592" t="s">
        <v>118</v>
      </c>
      <c r="O1592" t="s">
        <v>119</v>
      </c>
      <c r="Q1592" t="s">
        <v>1705</v>
      </c>
      <c r="R1592" s="14">
        <v>26.1</v>
      </c>
      <c r="S1592" s="14">
        <v>11</v>
      </c>
      <c r="T1592" s="14">
        <v>1.9</v>
      </c>
    </row>
    <row r="1593" spans="1:20">
      <c r="A1593" t="s">
        <v>113</v>
      </c>
      <c r="C1593" t="s">
        <v>120</v>
      </c>
      <c r="D1593" t="s">
        <v>121</v>
      </c>
      <c r="F1593" s="12" t="s">
        <v>1703</v>
      </c>
      <c r="G1593" t="s">
        <v>123</v>
      </c>
      <c r="H1593" t="s">
        <v>124</v>
      </c>
      <c r="I1593" s="12" t="s">
        <v>125</v>
      </c>
      <c r="J1593" s="12" t="s">
        <v>126</v>
      </c>
      <c r="K1593" s="13" t="s">
        <v>1704</v>
      </c>
      <c r="L1593" t="s">
        <v>117</v>
      </c>
      <c r="M1593">
        <v>2</v>
      </c>
      <c r="N1593" t="s">
        <v>118</v>
      </c>
      <c r="O1593" t="s">
        <v>119</v>
      </c>
      <c r="Q1593" t="s">
        <v>1705</v>
      </c>
      <c r="R1593" s="14">
        <v>25.5</v>
      </c>
      <c r="S1593" s="14">
        <v>10.7</v>
      </c>
      <c r="T1593" s="14">
        <v>1.6</v>
      </c>
    </row>
    <row r="1594" spans="1:20">
      <c r="A1594" t="s">
        <v>113</v>
      </c>
      <c r="C1594" t="s">
        <v>120</v>
      </c>
      <c r="D1594" t="s">
        <v>121</v>
      </c>
      <c r="F1594" s="12" t="s">
        <v>1703</v>
      </c>
      <c r="G1594" t="s">
        <v>123</v>
      </c>
      <c r="H1594" t="s">
        <v>124</v>
      </c>
      <c r="I1594" s="12" t="s">
        <v>125</v>
      </c>
      <c r="J1594" s="12" t="s">
        <v>126</v>
      </c>
      <c r="K1594" s="13" t="s">
        <v>1704</v>
      </c>
      <c r="L1594" t="s">
        <v>117</v>
      </c>
      <c r="M1594">
        <v>2</v>
      </c>
      <c r="N1594" t="s">
        <v>118</v>
      </c>
      <c r="O1594" t="s">
        <v>119</v>
      </c>
      <c r="Q1594" t="s">
        <v>1705</v>
      </c>
      <c r="R1594" s="14">
        <v>23.2</v>
      </c>
      <c r="S1594" s="14">
        <v>9.4</v>
      </c>
      <c r="T1594" s="14">
        <v>1.3</v>
      </c>
    </row>
    <row r="1595" spans="1:20">
      <c r="A1595" t="s">
        <v>113</v>
      </c>
      <c r="C1595" t="s">
        <v>120</v>
      </c>
      <c r="D1595" t="s">
        <v>121</v>
      </c>
      <c r="F1595" s="12" t="s">
        <v>1703</v>
      </c>
      <c r="G1595" t="s">
        <v>123</v>
      </c>
      <c r="H1595" t="s">
        <v>124</v>
      </c>
      <c r="I1595" s="12" t="s">
        <v>125</v>
      </c>
      <c r="J1595" s="12" t="s">
        <v>126</v>
      </c>
      <c r="K1595" s="13" t="s">
        <v>1704</v>
      </c>
      <c r="L1595" t="s">
        <v>117</v>
      </c>
      <c r="M1595">
        <v>2</v>
      </c>
      <c r="N1595" t="s">
        <v>118</v>
      </c>
      <c r="O1595" t="s">
        <v>119</v>
      </c>
      <c r="Q1595" t="s">
        <v>1705</v>
      </c>
      <c r="R1595" s="14">
        <v>23.9</v>
      </c>
      <c r="S1595" s="14">
        <v>9</v>
      </c>
      <c r="T1595" s="14">
        <v>1.1000000000000001</v>
      </c>
    </row>
    <row r="1596" spans="1:20">
      <c r="A1596" t="s">
        <v>113</v>
      </c>
      <c r="C1596" t="s">
        <v>120</v>
      </c>
      <c r="D1596" t="s">
        <v>121</v>
      </c>
      <c r="F1596" s="12" t="s">
        <v>1703</v>
      </c>
      <c r="G1596" t="s">
        <v>123</v>
      </c>
      <c r="H1596" t="s">
        <v>124</v>
      </c>
      <c r="I1596" s="12" t="s">
        <v>125</v>
      </c>
      <c r="J1596" s="12" t="s">
        <v>126</v>
      </c>
      <c r="K1596" s="13" t="s">
        <v>1704</v>
      </c>
      <c r="L1596" t="s">
        <v>117</v>
      </c>
      <c r="M1596">
        <v>2</v>
      </c>
      <c r="N1596" t="s">
        <v>118</v>
      </c>
      <c r="O1596" t="s">
        <v>119</v>
      </c>
      <c r="Q1596" t="s">
        <v>1705</v>
      </c>
      <c r="R1596" s="14">
        <v>21.6</v>
      </c>
      <c r="S1596" s="14">
        <v>10.9</v>
      </c>
      <c r="T1596" s="14">
        <v>3.1</v>
      </c>
    </row>
    <row r="1597" spans="1:20">
      <c r="A1597" t="s">
        <v>113</v>
      </c>
      <c r="C1597" t="s">
        <v>120</v>
      </c>
      <c r="D1597" t="s">
        <v>121</v>
      </c>
      <c r="F1597" s="12" t="s">
        <v>1703</v>
      </c>
      <c r="G1597" t="s">
        <v>123</v>
      </c>
      <c r="H1597" t="s">
        <v>124</v>
      </c>
      <c r="I1597" s="12" t="s">
        <v>125</v>
      </c>
      <c r="J1597" s="12" t="s">
        <v>126</v>
      </c>
      <c r="K1597" s="13" t="s">
        <v>1704</v>
      </c>
      <c r="L1597" t="s">
        <v>117</v>
      </c>
      <c r="M1597">
        <v>2</v>
      </c>
      <c r="N1597" t="s">
        <v>118</v>
      </c>
      <c r="O1597" t="s">
        <v>119</v>
      </c>
      <c r="Q1597" t="s">
        <v>1705</v>
      </c>
      <c r="R1597" s="14">
        <v>25.9</v>
      </c>
      <c r="S1597" s="14">
        <v>13.3</v>
      </c>
      <c r="T1597" s="14">
        <v>1.6</v>
      </c>
    </row>
    <row r="1598" spans="1:20">
      <c r="A1598" t="s">
        <v>113</v>
      </c>
      <c r="C1598" t="s">
        <v>120</v>
      </c>
      <c r="D1598" t="s">
        <v>121</v>
      </c>
      <c r="F1598" s="12" t="s">
        <v>1703</v>
      </c>
      <c r="G1598" t="s">
        <v>123</v>
      </c>
      <c r="H1598" t="s">
        <v>124</v>
      </c>
      <c r="I1598" s="12" t="s">
        <v>125</v>
      </c>
      <c r="J1598" s="12" t="s">
        <v>126</v>
      </c>
      <c r="K1598" s="13" t="s">
        <v>1704</v>
      </c>
      <c r="L1598" t="s">
        <v>117</v>
      </c>
      <c r="M1598">
        <v>2</v>
      </c>
      <c r="N1598" t="s">
        <v>118</v>
      </c>
      <c r="O1598" t="s">
        <v>119</v>
      </c>
      <c r="Q1598" t="s">
        <v>1705</v>
      </c>
      <c r="R1598" s="14">
        <v>28.7</v>
      </c>
      <c r="S1598" s="14">
        <v>13.6</v>
      </c>
      <c r="T1598" s="14">
        <v>1.7</v>
      </c>
    </row>
    <row r="1599" spans="1:20">
      <c r="A1599" t="s">
        <v>113</v>
      </c>
      <c r="C1599" t="s">
        <v>120</v>
      </c>
      <c r="D1599" t="s">
        <v>121</v>
      </c>
      <c r="F1599" s="12" t="s">
        <v>1703</v>
      </c>
      <c r="G1599" t="s">
        <v>123</v>
      </c>
      <c r="H1599" t="s">
        <v>124</v>
      </c>
      <c r="I1599" s="12" t="s">
        <v>125</v>
      </c>
      <c r="J1599" s="12" t="s">
        <v>126</v>
      </c>
      <c r="K1599" s="13" t="s">
        <v>1704</v>
      </c>
      <c r="L1599" t="s">
        <v>117</v>
      </c>
      <c r="M1599">
        <v>2</v>
      </c>
      <c r="N1599" t="s">
        <v>118</v>
      </c>
      <c r="O1599" t="s">
        <v>119</v>
      </c>
      <c r="Q1599" t="s">
        <v>1705</v>
      </c>
      <c r="R1599" s="14">
        <v>25.6</v>
      </c>
      <c r="S1599" s="14">
        <v>15.2</v>
      </c>
      <c r="T1599" s="14">
        <v>1.6</v>
      </c>
    </row>
    <row r="1600" spans="1:20">
      <c r="A1600" t="s">
        <v>113</v>
      </c>
      <c r="C1600" t="s">
        <v>120</v>
      </c>
      <c r="D1600" t="s">
        <v>121</v>
      </c>
      <c r="F1600" s="12" t="s">
        <v>1703</v>
      </c>
      <c r="G1600" t="s">
        <v>123</v>
      </c>
      <c r="H1600" t="s">
        <v>124</v>
      </c>
      <c r="I1600" s="12" t="s">
        <v>125</v>
      </c>
      <c r="J1600" s="12" t="s">
        <v>126</v>
      </c>
      <c r="K1600" s="13" t="s">
        <v>1704</v>
      </c>
      <c r="L1600" t="s">
        <v>117</v>
      </c>
      <c r="M1600">
        <v>2</v>
      </c>
      <c r="N1600" t="s">
        <v>118</v>
      </c>
      <c r="O1600" t="s">
        <v>119</v>
      </c>
      <c r="Q1600" t="s">
        <v>1705</v>
      </c>
      <c r="R1600" s="14">
        <v>25.8</v>
      </c>
      <c r="S1600" s="14">
        <v>14.2</v>
      </c>
      <c r="T1600" s="14">
        <v>1.6</v>
      </c>
    </row>
    <row r="1601" spans="1:20">
      <c r="A1601" t="s">
        <v>113</v>
      </c>
      <c r="C1601" t="s">
        <v>120</v>
      </c>
      <c r="D1601" t="s">
        <v>121</v>
      </c>
      <c r="F1601" s="12" t="s">
        <v>1703</v>
      </c>
      <c r="G1601" t="s">
        <v>123</v>
      </c>
      <c r="H1601" t="s">
        <v>124</v>
      </c>
      <c r="I1601" s="12" t="s">
        <v>125</v>
      </c>
      <c r="J1601" s="12" t="s">
        <v>126</v>
      </c>
      <c r="K1601" s="13" t="s">
        <v>1704</v>
      </c>
      <c r="L1601" t="s">
        <v>117</v>
      </c>
      <c r="M1601">
        <v>2</v>
      </c>
      <c r="N1601" t="s">
        <v>118</v>
      </c>
      <c r="O1601" t="s">
        <v>119</v>
      </c>
      <c r="Q1601" t="s">
        <v>1705</v>
      </c>
      <c r="R1601" s="14">
        <v>26.7</v>
      </c>
      <c r="S1601" s="14">
        <v>13.4</v>
      </c>
      <c r="T1601" s="14">
        <v>1.5</v>
      </c>
    </row>
    <row r="1602" spans="1:20">
      <c r="A1602" t="s">
        <v>113</v>
      </c>
      <c r="C1602" t="s">
        <v>120</v>
      </c>
      <c r="D1602" t="s">
        <v>121</v>
      </c>
      <c r="F1602" s="12" t="s">
        <v>1713</v>
      </c>
      <c r="G1602" t="s">
        <v>123</v>
      </c>
      <c r="H1602" t="s">
        <v>124</v>
      </c>
      <c r="I1602" s="12" t="s">
        <v>1714</v>
      </c>
      <c r="J1602" s="12" t="s">
        <v>1715</v>
      </c>
      <c r="K1602" s="13" t="s">
        <v>1716</v>
      </c>
      <c r="L1602" t="s">
        <v>117</v>
      </c>
      <c r="M1602">
        <v>2</v>
      </c>
      <c r="N1602" t="s">
        <v>118</v>
      </c>
      <c r="O1602" t="s">
        <v>119</v>
      </c>
      <c r="Q1602" t="s">
        <v>1717</v>
      </c>
      <c r="R1602" s="14">
        <v>0</v>
      </c>
      <c r="S1602" s="14">
        <v>29.1</v>
      </c>
      <c r="T1602" s="14">
        <v>0</v>
      </c>
    </row>
    <row r="1603" spans="1:20">
      <c r="A1603" t="s">
        <v>113</v>
      </c>
      <c r="C1603" t="s">
        <v>120</v>
      </c>
      <c r="D1603" t="s">
        <v>121</v>
      </c>
      <c r="F1603" s="12" t="s">
        <v>1718</v>
      </c>
      <c r="G1603" t="s">
        <v>123</v>
      </c>
      <c r="H1603" t="s">
        <v>124</v>
      </c>
      <c r="I1603" s="12" t="s">
        <v>1714</v>
      </c>
      <c r="J1603" s="12" t="s">
        <v>1715</v>
      </c>
      <c r="K1603" s="13" t="s">
        <v>1716</v>
      </c>
      <c r="L1603" t="s">
        <v>117</v>
      </c>
      <c r="M1603">
        <v>2</v>
      </c>
      <c r="N1603" t="s">
        <v>118</v>
      </c>
      <c r="O1603" t="s">
        <v>119</v>
      </c>
      <c r="Q1603" t="s">
        <v>1719</v>
      </c>
      <c r="R1603" s="14">
        <v>0</v>
      </c>
      <c r="S1603" s="14">
        <v>0</v>
      </c>
      <c r="T1603" s="14">
        <v>0</v>
      </c>
    </row>
    <row r="1604" spans="1:20">
      <c r="A1604" t="s">
        <v>113</v>
      </c>
      <c r="C1604" t="s">
        <v>120</v>
      </c>
      <c r="D1604" t="s">
        <v>121</v>
      </c>
      <c r="F1604" s="12" t="s">
        <v>1720</v>
      </c>
      <c r="G1604" t="s">
        <v>123</v>
      </c>
      <c r="H1604" t="s">
        <v>124</v>
      </c>
      <c r="I1604" s="12" t="s">
        <v>192</v>
      </c>
      <c r="J1604" s="12" t="s">
        <v>193</v>
      </c>
      <c r="K1604" s="13" t="s">
        <v>1716</v>
      </c>
      <c r="L1604" t="s">
        <v>117</v>
      </c>
      <c r="M1604">
        <v>2</v>
      </c>
      <c r="N1604" t="s">
        <v>118</v>
      </c>
      <c r="O1604" t="s">
        <v>119</v>
      </c>
      <c r="Q1604" t="s">
        <v>1719</v>
      </c>
      <c r="R1604" s="14">
        <v>0</v>
      </c>
      <c r="S1604" s="14">
        <v>25</v>
      </c>
      <c r="T1604" s="14">
        <v>0</v>
      </c>
    </row>
    <row r="1605" spans="1:20">
      <c r="A1605" t="s">
        <v>113</v>
      </c>
      <c r="C1605" t="s">
        <v>120</v>
      </c>
      <c r="D1605" t="s">
        <v>121</v>
      </c>
      <c r="F1605" s="12" t="s">
        <v>1721</v>
      </c>
      <c r="G1605" t="s">
        <v>123</v>
      </c>
      <c r="H1605" t="s">
        <v>124</v>
      </c>
      <c r="I1605" s="12" t="s">
        <v>885</v>
      </c>
      <c r="J1605" s="12" t="s">
        <v>886</v>
      </c>
      <c r="K1605" s="13" t="s">
        <v>1716</v>
      </c>
      <c r="L1605" t="s">
        <v>117</v>
      </c>
      <c r="M1605">
        <v>2</v>
      </c>
      <c r="N1605" t="s">
        <v>118</v>
      </c>
      <c r="O1605" t="s">
        <v>119</v>
      </c>
      <c r="Q1605" t="s">
        <v>1719</v>
      </c>
      <c r="R1605" s="14">
        <v>0</v>
      </c>
      <c r="S1605" s="14">
        <v>15.6</v>
      </c>
      <c r="T1605" s="14">
        <v>0</v>
      </c>
    </row>
    <row r="1606" spans="1:20">
      <c r="A1606" t="s">
        <v>113</v>
      </c>
      <c r="C1606" t="s">
        <v>120</v>
      </c>
      <c r="D1606" t="s">
        <v>121</v>
      </c>
      <c r="F1606" s="12" t="s">
        <v>1722</v>
      </c>
      <c r="G1606" t="s">
        <v>123</v>
      </c>
      <c r="H1606" t="s">
        <v>124</v>
      </c>
      <c r="I1606" s="12" t="s">
        <v>231</v>
      </c>
      <c r="J1606" s="12" t="s">
        <v>232</v>
      </c>
      <c r="K1606" s="13" t="s">
        <v>1716</v>
      </c>
      <c r="L1606" t="s">
        <v>117</v>
      </c>
      <c r="M1606">
        <v>2</v>
      </c>
      <c r="N1606" t="s">
        <v>118</v>
      </c>
      <c r="O1606" t="s">
        <v>119</v>
      </c>
      <c r="Q1606" t="s">
        <v>1719</v>
      </c>
      <c r="R1606" s="14">
        <v>0</v>
      </c>
      <c r="S1606" s="14">
        <v>15.6</v>
      </c>
      <c r="T1606" s="14">
        <v>0.5</v>
      </c>
    </row>
    <row r="1607" spans="1:20">
      <c r="A1607" t="s">
        <v>113</v>
      </c>
      <c r="C1607" t="s">
        <v>120</v>
      </c>
      <c r="D1607" t="s">
        <v>121</v>
      </c>
      <c r="F1607" s="12" t="s">
        <v>1723</v>
      </c>
      <c r="G1607" t="s">
        <v>123</v>
      </c>
      <c r="H1607" t="s">
        <v>124</v>
      </c>
      <c r="I1607" s="12" t="s">
        <v>1714</v>
      </c>
      <c r="J1607" s="12" t="s">
        <v>1724</v>
      </c>
      <c r="K1607" s="13" t="s">
        <v>1716</v>
      </c>
      <c r="L1607" t="s">
        <v>117</v>
      </c>
      <c r="M1607">
        <v>2</v>
      </c>
      <c r="N1607" t="s">
        <v>118</v>
      </c>
      <c r="O1607" t="s">
        <v>119</v>
      </c>
      <c r="Q1607" t="s">
        <v>1719</v>
      </c>
      <c r="R1607" s="14">
        <v>0</v>
      </c>
      <c r="S1607" s="14">
        <v>1.7</v>
      </c>
      <c r="T1607" s="14">
        <v>0</v>
      </c>
    </row>
    <row r="1608" spans="1:20">
      <c r="A1608" t="s">
        <v>113</v>
      </c>
      <c r="C1608" t="s">
        <v>120</v>
      </c>
      <c r="D1608" t="s">
        <v>121</v>
      </c>
      <c r="F1608" s="12" t="s">
        <v>1725</v>
      </c>
      <c r="G1608" t="s">
        <v>123</v>
      </c>
      <c r="H1608" t="s">
        <v>124</v>
      </c>
      <c r="I1608" s="12" t="s">
        <v>192</v>
      </c>
      <c r="J1608" s="12" t="s">
        <v>963</v>
      </c>
      <c r="K1608" s="13" t="s">
        <v>1716</v>
      </c>
      <c r="L1608" t="s">
        <v>117</v>
      </c>
      <c r="M1608">
        <v>2</v>
      </c>
      <c r="N1608" t="s">
        <v>118</v>
      </c>
      <c r="O1608" t="s">
        <v>119</v>
      </c>
      <c r="Q1608" t="s">
        <v>1719</v>
      </c>
      <c r="R1608" s="14">
        <v>0</v>
      </c>
      <c r="S1608" s="14">
        <v>1.5</v>
      </c>
      <c r="T1608" s="14">
        <v>0.6</v>
      </c>
    </row>
    <row r="1609" spans="1:20">
      <c r="A1609" t="s">
        <v>113</v>
      </c>
      <c r="C1609" t="s">
        <v>120</v>
      </c>
      <c r="D1609" t="s">
        <v>121</v>
      </c>
      <c r="F1609" s="12" t="s">
        <v>1726</v>
      </c>
      <c r="G1609" t="s">
        <v>123</v>
      </c>
      <c r="H1609" t="s">
        <v>124</v>
      </c>
      <c r="I1609" s="12" t="s">
        <v>192</v>
      </c>
      <c r="J1609" s="12" t="s">
        <v>193</v>
      </c>
      <c r="K1609" s="13" t="s">
        <v>1716</v>
      </c>
      <c r="L1609" t="s">
        <v>117</v>
      </c>
      <c r="M1609">
        <v>2</v>
      </c>
      <c r="N1609" t="s">
        <v>118</v>
      </c>
      <c r="O1609" t="s">
        <v>119</v>
      </c>
      <c r="Q1609" t="s">
        <v>1719</v>
      </c>
      <c r="R1609" s="14">
        <v>0</v>
      </c>
      <c r="S1609" s="14">
        <v>0</v>
      </c>
      <c r="T1609" s="14">
        <v>0.6</v>
      </c>
    </row>
    <row r="1610" spans="1:20">
      <c r="A1610" t="s">
        <v>113</v>
      </c>
      <c r="C1610" t="s">
        <v>120</v>
      </c>
      <c r="D1610" t="s">
        <v>121</v>
      </c>
      <c r="F1610" s="12" t="s">
        <v>1727</v>
      </c>
      <c r="G1610" t="s">
        <v>123</v>
      </c>
      <c r="H1610" t="s">
        <v>124</v>
      </c>
      <c r="I1610" s="12" t="s">
        <v>231</v>
      </c>
      <c r="J1610" s="12" t="s">
        <v>232</v>
      </c>
      <c r="K1610" s="13" t="s">
        <v>1716</v>
      </c>
      <c r="L1610" t="s">
        <v>117</v>
      </c>
      <c r="M1610">
        <v>2</v>
      </c>
      <c r="N1610" t="s">
        <v>118</v>
      </c>
      <c r="O1610" t="s">
        <v>119</v>
      </c>
      <c r="Q1610" t="s">
        <v>1507</v>
      </c>
      <c r="R1610" s="14">
        <v>0</v>
      </c>
      <c r="S1610" s="14">
        <v>10.199999999999999</v>
      </c>
      <c r="T1610" s="14">
        <v>0.3</v>
      </c>
    </row>
    <row r="1611" spans="1:20">
      <c r="A1611" t="s">
        <v>113</v>
      </c>
      <c r="C1611" t="s">
        <v>120</v>
      </c>
      <c r="D1611" t="s">
        <v>121</v>
      </c>
      <c r="F1611" s="12" t="s">
        <v>1728</v>
      </c>
      <c r="G1611" t="s">
        <v>123</v>
      </c>
      <c r="H1611" t="s">
        <v>124</v>
      </c>
      <c r="I1611" s="12" t="s">
        <v>1729</v>
      </c>
      <c r="J1611" s="12" t="s">
        <v>1730</v>
      </c>
      <c r="K1611" s="13" t="s">
        <v>1716</v>
      </c>
      <c r="L1611" t="s">
        <v>117</v>
      </c>
      <c r="M1611">
        <v>2</v>
      </c>
      <c r="N1611" t="s">
        <v>118</v>
      </c>
      <c r="O1611" t="s">
        <v>119</v>
      </c>
      <c r="Q1611" t="s">
        <v>1719</v>
      </c>
      <c r="R1611" s="14">
        <v>0</v>
      </c>
      <c r="S1611" s="14">
        <v>16.5</v>
      </c>
      <c r="T1611" s="14">
        <v>0</v>
      </c>
    </row>
    <row r="1612" spans="1:20">
      <c r="A1612" t="s">
        <v>113</v>
      </c>
      <c r="C1612" t="s">
        <v>120</v>
      </c>
      <c r="D1612" t="s">
        <v>121</v>
      </c>
      <c r="F1612" s="12" t="s">
        <v>1731</v>
      </c>
      <c r="G1612" t="s">
        <v>123</v>
      </c>
      <c r="H1612" t="s">
        <v>124</v>
      </c>
      <c r="I1612" s="12" t="s">
        <v>231</v>
      </c>
      <c r="J1612" s="12" t="s">
        <v>232</v>
      </c>
      <c r="K1612" s="13" t="s">
        <v>1716</v>
      </c>
      <c r="L1612" t="s">
        <v>117</v>
      </c>
      <c r="M1612">
        <v>2</v>
      </c>
      <c r="N1612" t="s">
        <v>118</v>
      </c>
      <c r="O1612" t="s">
        <v>119</v>
      </c>
      <c r="Q1612" t="s">
        <v>234</v>
      </c>
      <c r="R1612" s="14">
        <v>0</v>
      </c>
      <c r="S1612" s="14">
        <v>3</v>
      </c>
      <c r="T1612" s="14">
        <v>0.3</v>
      </c>
    </row>
    <row r="1613" spans="1:20">
      <c r="A1613" t="s">
        <v>113</v>
      </c>
      <c r="C1613" t="s">
        <v>120</v>
      </c>
      <c r="D1613" t="s">
        <v>121</v>
      </c>
      <c r="F1613" s="12" t="s">
        <v>1732</v>
      </c>
      <c r="G1613" t="s">
        <v>123</v>
      </c>
      <c r="H1613" t="s">
        <v>124</v>
      </c>
      <c r="I1613" s="12" t="s">
        <v>885</v>
      </c>
      <c r="J1613" s="12" t="s">
        <v>886</v>
      </c>
      <c r="K1613" s="13" t="s">
        <v>1716</v>
      </c>
      <c r="L1613" t="s">
        <v>117</v>
      </c>
      <c r="M1613">
        <v>2</v>
      </c>
      <c r="N1613" t="s">
        <v>118</v>
      </c>
      <c r="O1613" t="s">
        <v>119</v>
      </c>
      <c r="Q1613" t="s">
        <v>1719</v>
      </c>
      <c r="R1613" s="14">
        <v>0</v>
      </c>
      <c r="S1613" s="14">
        <v>27.4</v>
      </c>
      <c r="T1613" s="14">
        <v>0</v>
      </c>
    </row>
    <row r="1614" spans="1:20">
      <c r="A1614" t="s">
        <v>113</v>
      </c>
      <c r="C1614" t="s">
        <v>120</v>
      </c>
      <c r="D1614" t="s">
        <v>121</v>
      </c>
      <c r="F1614" s="12" t="s">
        <v>1733</v>
      </c>
      <c r="G1614" t="s">
        <v>123</v>
      </c>
      <c r="H1614" t="s">
        <v>124</v>
      </c>
      <c r="I1614" s="12" t="s">
        <v>959</v>
      </c>
      <c r="J1614" s="12" t="s">
        <v>1063</v>
      </c>
      <c r="K1614" s="13" t="s">
        <v>1716</v>
      </c>
      <c r="L1614" t="s">
        <v>117</v>
      </c>
      <c r="M1614">
        <v>2</v>
      </c>
      <c r="N1614" t="s">
        <v>118</v>
      </c>
      <c r="O1614" t="s">
        <v>119</v>
      </c>
      <c r="Q1614" t="s">
        <v>1719</v>
      </c>
      <c r="R1614" s="14">
        <v>0</v>
      </c>
      <c r="S1614" s="14">
        <v>21.2</v>
      </c>
      <c r="T1614" s="14">
        <v>0</v>
      </c>
    </row>
    <row r="1615" spans="1:20">
      <c r="A1615" t="s">
        <v>113</v>
      </c>
      <c r="C1615" t="s">
        <v>120</v>
      </c>
      <c r="D1615" t="s">
        <v>121</v>
      </c>
      <c r="F1615" s="12" t="s">
        <v>1734</v>
      </c>
      <c r="G1615" t="s">
        <v>123</v>
      </c>
      <c r="H1615" t="s">
        <v>124</v>
      </c>
      <c r="I1615" s="12" t="s">
        <v>192</v>
      </c>
      <c r="J1615" s="12" t="s">
        <v>963</v>
      </c>
      <c r="K1615" s="13" t="s">
        <v>1716</v>
      </c>
      <c r="L1615" t="s">
        <v>117</v>
      </c>
      <c r="M1615">
        <v>2</v>
      </c>
      <c r="N1615" t="s">
        <v>118</v>
      </c>
      <c r="O1615" t="s">
        <v>119</v>
      </c>
      <c r="Q1615" t="s">
        <v>1719</v>
      </c>
      <c r="R1615" s="14">
        <v>0</v>
      </c>
      <c r="S1615" s="14">
        <v>21</v>
      </c>
      <c r="T1615" s="14">
        <v>0</v>
      </c>
    </row>
    <row r="1616" spans="1:20">
      <c r="A1616" t="s">
        <v>113</v>
      </c>
      <c r="C1616" t="s">
        <v>120</v>
      </c>
      <c r="D1616" t="s">
        <v>121</v>
      </c>
      <c r="F1616" s="12" t="s">
        <v>1735</v>
      </c>
      <c r="G1616" t="s">
        <v>123</v>
      </c>
      <c r="H1616" t="s">
        <v>124</v>
      </c>
      <c r="I1616" s="12" t="s">
        <v>885</v>
      </c>
      <c r="J1616" s="12" t="s">
        <v>886</v>
      </c>
      <c r="K1616" s="13" t="s">
        <v>1716</v>
      </c>
      <c r="L1616" t="s">
        <v>117</v>
      </c>
      <c r="M1616">
        <v>2</v>
      </c>
      <c r="N1616" t="s">
        <v>118</v>
      </c>
      <c r="O1616" t="s">
        <v>119</v>
      </c>
      <c r="Q1616" t="s">
        <v>1719</v>
      </c>
      <c r="R1616" s="14">
        <v>0</v>
      </c>
      <c r="S1616" s="14">
        <v>2.2000000000000002</v>
      </c>
      <c r="T1616" s="14">
        <v>0.3</v>
      </c>
    </row>
    <row r="1617" spans="1:20">
      <c r="A1617" t="s">
        <v>113</v>
      </c>
      <c r="C1617" t="s">
        <v>120</v>
      </c>
      <c r="D1617" t="s">
        <v>121</v>
      </c>
      <c r="F1617" s="12" t="s">
        <v>1750</v>
      </c>
      <c r="G1617" t="s">
        <v>123</v>
      </c>
      <c r="H1617" t="s">
        <v>124</v>
      </c>
      <c r="K1617" s="13" t="s">
        <v>1799</v>
      </c>
      <c r="L1617" t="s">
        <v>117</v>
      </c>
      <c r="M1617">
        <v>2</v>
      </c>
      <c r="N1617" t="s">
        <v>118</v>
      </c>
      <c r="O1617" t="s">
        <v>119</v>
      </c>
      <c r="Q1617" t="s">
        <v>1806</v>
      </c>
      <c r="R1617" s="14">
        <v>17.5</v>
      </c>
      <c r="S1617" s="14">
        <v>20.8</v>
      </c>
      <c r="T1617" s="14">
        <v>0.28000000000000003</v>
      </c>
    </row>
    <row r="1618" spans="1:20">
      <c r="A1618" t="s">
        <v>113</v>
      </c>
      <c r="C1618" t="s">
        <v>120</v>
      </c>
      <c r="D1618" t="s">
        <v>121</v>
      </c>
      <c r="F1618" s="12" t="s">
        <v>1750</v>
      </c>
      <c r="G1618" t="s">
        <v>123</v>
      </c>
      <c r="H1618" t="s">
        <v>124</v>
      </c>
      <c r="K1618" s="13" t="s">
        <v>1799</v>
      </c>
      <c r="L1618" t="s">
        <v>117</v>
      </c>
      <c r="M1618">
        <v>2</v>
      </c>
      <c r="N1618" t="s">
        <v>118</v>
      </c>
      <c r="O1618" t="s">
        <v>119</v>
      </c>
      <c r="Q1618" t="s">
        <v>1705</v>
      </c>
      <c r="R1618" s="14">
        <v>10.7</v>
      </c>
      <c r="S1618" s="14">
        <v>26.6</v>
      </c>
      <c r="T1618" s="14">
        <v>0.67</v>
      </c>
    </row>
    <row r="1619" spans="1:20">
      <c r="A1619" t="s">
        <v>113</v>
      </c>
      <c r="C1619" t="s">
        <v>120</v>
      </c>
      <c r="D1619" t="s">
        <v>121</v>
      </c>
      <c r="F1619" s="12" t="s">
        <v>1750</v>
      </c>
      <c r="G1619" t="s">
        <v>123</v>
      </c>
      <c r="H1619" t="s">
        <v>124</v>
      </c>
      <c r="K1619" s="13" t="s">
        <v>1799</v>
      </c>
      <c r="L1619" t="s">
        <v>117</v>
      </c>
      <c r="M1619">
        <v>2</v>
      </c>
      <c r="N1619" t="s">
        <v>118</v>
      </c>
      <c r="O1619" t="s">
        <v>119</v>
      </c>
      <c r="Q1619" t="s">
        <v>1807</v>
      </c>
      <c r="R1619" s="14">
        <v>14.6</v>
      </c>
      <c r="S1619" s="14">
        <v>21.2</v>
      </c>
      <c r="T1619" s="14">
        <v>1.1499999999999999</v>
      </c>
    </row>
    <row r="1620" spans="1:20">
      <c r="A1620" t="s">
        <v>113</v>
      </c>
      <c r="C1620" t="s">
        <v>120</v>
      </c>
      <c r="D1620" t="s">
        <v>121</v>
      </c>
      <c r="F1620" s="12" t="s">
        <v>1750</v>
      </c>
      <c r="G1620" t="s">
        <v>123</v>
      </c>
      <c r="H1620" t="s">
        <v>124</v>
      </c>
      <c r="K1620" s="13" t="s">
        <v>1799</v>
      </c>
      <c r="L1620" t="s">
        <v>117</v>
      </c>
      <c r="M1620">
        <v>2</v>
      </c>
      <c r="N1620" t="s">
        <v>118</v>
      </c>
      <c r="O1620" t="s">
        <v>119</v>
      </c>
      <c r="Q1620" t="s">
        <v>1808</v>
      </c>
      <c r="R1620" s="14">
        <v>24.3</v>
      </c>
      <c r="S1620" s="14">
        <v>8.19</v>
      </c>
      <c r="T1620" s="14">
        <v>0.45</v>
      </c>
    </row>
    <row r="1621" spans="1:20">
      <c r="A1621" t="s">
        <v>113</v>
      </c>
      <c r="C1621" t="s">
        <v>120</v>
      </c>
      <c r="D1621" t="s">
        <v>121</v>
      </c>
      <c r="F1621" s="12" t="s">
        <v>1750</v>
      </c>
      <c r="G1621" t="s">
        <v>123</v>
      </c>
      <c r="H1621" t="s">
        <v>124</v>
      </c>
      <c r="K1621" s="13" t="s">
        <v>1799</v>
      </c>
      <c r="L1621" t="s">
        <v>117</v>
      </c>
      <c r="M1621">
        <v>2</v>
      </c>
      <c r="N1621" t="s">
        <v>118</v>
      </c>
      <c r="O1621" t="s">
        <v>119</v>
      </c>
      <c r="Q1621" t="s">
        <v>1809</v>
      </c>
      <c r="R1621" s="14">
        <v>15.8</v>
      </c>
      <c r="S1621" s="14">
        <v>16.7</v>
      </c>
      <c r="T1621" s="14">
        <v>1.35</v>
      </c>
    </row>
    <row r="1622" spans="1:20">
      <c r="A1622" t="s">
        <v>113</v>
      </c>
      <c r="C1622" t="s">
        <v>120</v>
      </c>
      <c r="D1622" t="s">
        <v>121</v>
      </c>
      <c r="F1622" s="12" t="s">
        <v>1750</v>
      </c>
      <c r="G1622" t="s">
        <v>123</v>
      </c>
      <c r="H1622" t="s">
        <v>124</v>
      </c>
      <c r="K1622" s="13" t="s">
        <v>1799</v>
      </c>
      <c r="L1622" t="s">
        <v>117</v>
      </c>
      <c r="M1622">
        <v>2</v>
      </c>
      <c r="N1622" t="s">
        <v>118</v>
      </c>
      <c r="O1622" t="s">
        <v>119</v>
      </c>
      <c r="Q1622" t="s">
        <v>1717</v>
      </c>
      <c r="R1622" s="14">
        <v>14.5</v>
      </c>
      <c r="S1622" s="14">
        <v>17.8</v>
      </c>
      <c r="T1622" s="14">
        <v>0.73</v>
      </c>
    </row>
    <row r="1623" spans="1:20">
      <c r="A1623" t="s">
        <v>113</v>
      </c>
      <c r="C1623" t="s">
        <v>120</v>
      </c>
      <c r="D1623" t="s">
        <v>121</v>
      </c>
      <c r="F1623" s="12" t="s">
        <v>1750</v>
      </c>
      <c r="G1623" t="s">
        <v>123</v>
      </c>
      <c r="H1623" t="s">
        <v>124</v>
      </c>
      <c r="K1623" s="13" t="s">
        <v>1799</v>
      </c>
      <c r="L1623" t="s">
        <v>117</v>
      </c>
      <c r="M1623">
        <v>2</v>
      </c>
      <c r="N1623" t="s">
        <v>118</v>
      </c>
      <c r="O1623" t="s">
        <v>119</v>
      </c>
      <c r="Q1623" t="s">
        <v>1810</v>
      </c>
      <c r="R1623" s="14">
        <v>9.34</v>
      </c>
      <c r="S1623" s="14">
        <v>24.1</v>
      </c>
      <c r="T1623" s="14">
        <v>0.2</v>
      </c>
    </row>
    <row r="1624" spans="1:20">
      <c r="A1624" t="s">
        <v>113</v>
      </c>
      <c r="C1624" t="s">
        <v>120</v>
      </c>
      <c r="D1624" t="s">
        <v>121</v>
      </c>
      <c r="F1624" s="12" t="s">
        <v>1750</v>
      </c>
      <c r="G1624" t="s">
        <v>123</v>
      </c>
      <c r="H1624" t="s">
        <v>124</v>
      </c>
      <c r="K1624" s="13" t="s">
        <v>1799</v>
      </c>
      <c r="L1624" t="s">
        <v>117</v>
      </c>
      <c r="M1624">
        <v>2</v>
      </c>
      <c r="N1624" t="s">
        <v>118</v>
      </c>
      <c r="O1624" t="s">
        <v>119</v>
      </c>
      <c r="Q1624" t="s">
        <v>1811</v>
      </c>
      <c r="R1624" s="14">
        <v>22.1</v>
      </c>
      <c r="S1624" s="14">
        <v>7.68</v>
      </c>
      <c r="T1624" s="14">
        <v>0.15</v>
      </c>
    </row>
    <row r="1625" spans="1:20">
      <c r="A1625" t="s">
        <v>113</v>
      </c>
      <c r="C1625" t="s">
        <v>120</v>
      </c>
      <c r="D1625" t="s">
        <v>121</v>
      </c>
      <c r="F1625" s="12" t="s">
        <v>1750</v>
      </c>
      <c r="G1625" t="s">
        <v>123</v>
      </c>
      <c r="H1625" t="s">
        <v>124</v>
      </c>
      <c r="K1625" s="13" t="s">
        <v>1799</v>
      </c>
      <c r="L1625" t="s">
        <v>117</v>
      </c>
      <c r="M1625">
        <v>2</v>
      </c>
      <c r="N1625" t="s">
        <v>118</v>
      </c>
      <c r="O1625" t="s">
        <v>119</v>
      </c>
      <c r="Q1625" t="s">
        <v>1812</v>
      </c>
      <c r="R1625" s="14">
        <v>24</v>
      </c>
      <c r="S1625" s="14">
        <v>7.32</v>
      </c>
      <c r="T1625" s="14">
        <v>0.13</v>
      </c>
    </row>
    <row r="1626" spans="1:20">
      <c r="A1626" t="s">
        <v>113</v>
      </c>
      <c r="C1626" t="s">
        <v>120</v>
      </c>
      <c r="D1626" t="s">
        <v>121</v>
      </c>
      <c r="F1626" s="12" t="s">
        <v>1750</v>
      </c>
      <c r="G1626" t="s">
        <v>123</v>
      </c>
      <c r="H1626" t="s">
        <v>124</v>
      </c>
      <c r="K1626" s="13" t="s">
        <v>1799</v>
      </c>
      <c r="L1626" t="s">
        <v>117</v>
      </c>
      <c r="M1626">
        <v>2</v>
      </c>
      <c r="N1626" t="s">
        <v>118</v>
      </c>
      <c r="O1626" t="s">
        <v>119</v>
      </c>
      <c r="Q1626" t="s">
        <v>1813</v>
      </c>
      <c r="R1626" s="14">
        <v>19.100000000000001</v>
      </c>
      <c r="S1626" s="14">
        <v>14.3</v>
      </c>
      <c r="T1626" s="14">
        <v>0.32</v>
      </c>
    </row>
    <row r="1627" spans="1:20">
      <c r="A1627" t="s">
        <v>113</v>
      </c>
      <c r="C1627" t="s">
        <v>120</v>
      </c>
      <c r="D1627" t="s">
        <v>121</v>
      </c>
      <c r="F1627" s="12" t="s">
        <v>1750</v>
      </c>
      <c r="G1627" t="s">
        <v>123</v>
      </c>
      <c r="H1627" t="s">
        <v>124</v>
      </c>
      <c r="K1627" s="13" t="s">
        <v>1799</v>
      </c>
      <c r="L1627" t="s">
        <v>117</v>
      </c>
      <c r="M1627">
        <v>2</v>
      </c>
      <c r="N1627" t="s">
        <v>118</v>
      </c>
      <c r="O1627" t="s">
        <v>119</v>
      </c>
      <c r="Q1627" t="s">
        <v>1814</v>
      </c>
      <c r="R1627" s="14">
        <v>12.2</v>
      </c>
      <c r="S1627" s="14">
        <v>19.5</v>
      </c>
      <c r="T1627" s="14">
        <v>0.77</v>
      </c>
    </row>
    <row r="1628" spans="1:20">
      <c r="A1628" t="s">
        <v>113</v>
      </c>
      <c r="C1628" t="s">
        <v>120</v>
      </c>
      <c r="D1628" t="s">
        <v>121</v>
      </c>
      <c r="F1628" s="12" t="s">
        <v>1731</v>
      </c>
      <c r="G1628" t="s">
        <v>123</v>
      </c>
      <c r="H1628" t="s">
        <v>124</v>
      </c>
      <c r="I1628" s="12" t="s">
        <v>231</v>
      </c>
      <c r="J1628" s="12" t="s">
        <v>232</v>
      </c>
      <c r="K1628" s="13" t="s">
        <v>1799</v>
      </c>
      <c r="L1628" t="s">
        <v>117</v>
      </c>
      <c r="M1628">
        <v>2</v>
      </c>
      <c r="N1628" t="s">
        <v>118</v>
      </c>
      <c r="O1628" t="s">
        <v>119</v>
      </c>
      <c r="Q1628" t="s">
        <v>234</v>
      </c>
      <c r="R1628" s="14">
        <v>12.5</v>
      </c>
      <c r="S1628" s="14">
        <v>24.2</v>
      </c>
      <c r="T1628" s="14">
        <v>0.9</v>
      </c>
    </row>
    <row r="1629" spans="1:20">
      <c r="A1629" t="s">
        <v>113</v>
      </c>
      <c r="C1629" t="s">
        <v>120</v>
      </c>
      <c r="D1629" t="s">
        <v>121</v>
      </c>
      <c r="F1629" s="12" t="s">
        <v>1815</v>
      </c>
      <c r="G1629" t="s">
        <v>123</v>
      </c>
      <c r="H1629" t="s">
        <v>124</v>
      </c>
      <c r="I1629" s="12" t="s">
        <v>231</v>
      </c>
      <c r="J1629" s="12" t="s">
        <v>232</v>
      </c>
      <c r="K1629" s="13" t="s">
        <v>1799</v>
      </c>
      <c r="L1629" t="s">
        <v>117</v>
      </c>
      <c r="M1629">
        <v>2</v>
      </c>
      <c r="N1629" t="s">
        <v>118</v>
      </c>
      <c r="O1629" t="s">
        <v>119</v>
      </c>
      <c r="Q1629" t="s">
        <v>1507</v>
      </c>
      <c r="R1629" s="14">
        <v>16.3</v>
      </c>
      <c r="S1629" s="14">
        <v>20.9</v>
      </c>
      <c r="T1629" s="14">
        <v>0.71</v>
      </c>
    </row>
    <row r="1630" spans="1:20">
      <c r="A1630" t="s">
        <v>113</v>
      </c>
      <c r="C1630" t="s">
        <v>120</v>
      </c>
      <c r="D1630" t="s">
        <v>121</v>
      </c>
      <c r="F1630" s="12" t="s">
        <v>1864</v>
      </c>
      <c r="G1630" t="s">
        <v>123</v>
      </c>
      <c r="H1630" t="s">
        <v>124</v>
      </c>
      <c r="I1630" s="12" t="s">
        <v>231</v>
      </c>
      <c r="J1630" s="12" t="s">
        <v>232</v>
      </c>
      <c r="K1630" s="13" t="s">
        <v>1865</v>
      </c>
      <c r="L1630" t="s">
        <v>117</v>
      </c>
      <c r="M1630">
        <v>2</v>
      </c>
      <c r="N1630" t="s">
        <v>118</v>
      </c>
      <c r="O1630" t="s">
        <v>119</v>
      </c>
      <c r="Q1630" t="s">
        <v>1143</v>
      </c>
      <c r="R1630" s="14">
        <v>9</v>
      </c>
      <c r="S1630" s="14">
        <v>15</v>
      </c>
      <c r="T1630" s="14">
        <v>0.5</v>
      </c>
    </row>
    <row r="1631" spans="1:20">
      <c r="A1631" t="s">
        <v>113</v>
      </c>
      <c r="C1631" t="s">
        <v>120</v>
      </c>
      <c r="D1631" t="s">
        <v>121</v>
      </c>
      <c r="F1631" s="12" t="s">
        <v>1928</v>
      </c>
      <c r="G1631" t="s">
        <v>123</v>
      </c>
      <c r="H1631" t="s">
        <v>124</v>
      </c>
      <c r="I1631" s="12" t="s">
        <v>959</v>
      </c>
      <c r="J1631" s="12" t="s">
        <v>1063</v>
      </c>
      <c r="K1631" s="13" t="s">
        <v>1929</v>
      </c>
      <c r="L1631" t="s">
        <v>117</v>
      </c>
      <c r="M1631">
        <v>2</v>
      </c>
      <c r="N1631" t="s">
        <v>118</v>
      </c>
      <c r="O1631" t="s">
        <v>119</v>
      </c>
      <c r="Q1631" t="s">
        <v>1719</v>
      </c>
      <c r="R1631" s="14">
        <v>11.9</v>
      </c>
      <c r="S1631" s="14">
        <v>13.3</v>
      </c>
      <c r="T1631" s="14">
        <v>0.1</v>
      </c>
    </row>
    <row r="1632" spans="1:20">
      <c r="A1632" t="s">
        <v>113</v>
      </c>
      <c r="C1632" t="s">
        <v>120</v>
      </c>
      <c r="D1632" t="s">
        <v>121</v>
      </c>
      <c r="F1632" s="12" t="s">
        <v>1930</v>
      </c>
      <c r="G1632" t="s">
        <v>123</v>
      </c>
      <c r="H1632" t="s">
        <v>124</v>
      </c>
      <c r="I1632" s="12" t="s">
        <v>959</v>
      </c>
      <c r="J1632" s="12" t="s">
        <v>1063</v>
      </c>
      <c r="K1632" s="13" t="s">
        <v>1929</v>
      </c>
      <c r="L1632" t="s">
        <v>117</v>
      </c>
      <c r="M1632">
        <v>2</v>
      </c>
      <c r="N1632" t="s">
        <v>118</v>
      </c>
      <c r="O1632" t="s">
        <v>119</v>
      </c>
      <c r="Q1632" t="s">
        <v>1719</v>
      </c>
      <c r="R1632" s="14">
        <v>10.199999999999999</v>
      </c>
      <c r="S1632" s="14">
        <v>17.8</v>
      </c>
      <c r="T1632" s="14">
        <v>0.1</v>
      </c>
    </row>
    <row r="1633" spans="1:20">
      <c r="A1633" t="s">
        <v>113</v>
      </c>
      <c r="C1633" t="s">
        <v>120</v>
      </c>
      <c r="D1633" t="s">
        <v>121</v>
      </c>
      <c r="F1633" s="12" t="s">
        <v>1930</v>
      </c>
      <c r="G1633" t="s">
        <v>123</v>
      </c>
      <c r="H1633" t="s">
        <v>124</v>
      </c>
      <c r="I1633" s="12" t="s">
        <v>959</v>
      </c>
      <c r="J1633" s="12" t="s">
        <v>1063</v>
      </c>
      <c r="K1633" s="13" t="s">
        <v>1929</v>
      </c>
      <c r="L1633" t="s">
        <v>117</v>
      </c>
      <c r="M1633">
        <v>2</v>
      </c>
      <c r="N1633" t="s">
        <v>118</v>
      </c>
      <c r="O1633" t="s">
        <v>119</v>
      </c>
      <c r="Q1633" t="s">
        <v>1719</v>
      </c>
      <c r="R1633" s="14">
        <v>13.9</v>
      </c>
      <c r="S1633" s="14">
        <v>22.3</v>
      </c>
      <c r="T1633" s="14">
        <v>0.1</v>
      </c>
    </row>
    <row r="1634" spans="1:20">
      <c r="A1634" t="s">
        <v>113</v>
      </c>
      <c r="C1634" t="s">
        <v>120</v>
      </c>
      <c r="D1634" t="s">
        <v>121</v>
      </c>
      <c r="F1634" s="12" t="s">
        <v>1931</v>
      </c>
      <c r="G1634" t="s">
        <v>123</v>
      </c>
      <c r="H1634" t="s">
        <v>124</v>
      </c>
      <c r="I1634" s="12" t="s">
        <v>959</v>
      </c>
      <c r="J1634" s="12" t="s">
        <v>1063</v>
      </c>
      <c r="K1634" s="13" t="s">
        <v>1929</v>
      </c>
      <c r="L1634" t="s">
        <v>117</v>
      </c>
      <c r="M1634">
        <v>2</v>
      </c>
      <c r="N1634" t="s">
        <v>118</v>
      </c>
      <c r="O1634" t="s">
        <v>119</v>
      </c>
      <c r="Q1634" t="s">
        <v>1719</v>
      </c>
      <c r="R1634" s="14">
        <v>16.7</v>
      </c>
      <c r="S1634" s="14">
        <v>16.399999999999999</v>
      </c>
      <c r="T1634" s="14">
        <v>0.1</v>
      </c>
    </row>
    <row r="1635" spans="1:20">
      <c r="A1635" t="s">
        <v>113</v>
      </c>
      <c r="C1635" t="s">
        <v>120</v>
      </c>
      <c r="D1635" t="s">
        <v>121</v>
      </c>
      <c r="F1635" s="12" t="s">
        <v>230</v>
      </c>
      <c r="G1635" t="s">
        <v>123</v>
      </c>
      <c r="H1635" t="s">
        <v>124</v>
      </c>
      <c r="I1635" s="12" t="s">
        <v>231</v>
      </c>
      <c r="J1635" s="12" t="s">
        <v>232</v>
      </c>
      <c r="K1635" s="13" t="s">
        <v>1932</v>
      </c>
      <c r="L1635" t="s">
        <v>117</v>
      </c>
      <c r="M1635">
        <v>2</v>
      </c>
      <c r="N1635" t="s">
        <v>118</v>
      </c>
      <c r="O1635" t="s">
        <v>119</v>
      </c>
      <c r="Q1635" t="s">
        <v>234</v>
      </c>
      <c r="R1635" s="14">
        <v>11.1</v>
      </c>
      <c r="S1635" s="14">
        <v>20.5</v>
      </c>
      <c r="T1635" s="14">
        <v>0.39</v>
      </c>
    </row>
    <row r="1636" spans="1:20">
      <c r="A1636" t="s">
        <v>113</v>
      </c>
      <c r="C1636" t="s">
        <v>120</v>
      </c>
      <c r="D1636" t="s">
        <v>121</v>
      </c>
      <c r="F1636" s="12" t="s">
        <v>1325</v>
      </c>
      <c r="G1636" t="s">
        <v>123</v>
      </c>
      <c r="H1636" t="s">
        <v>124</v>
      </c>
      <c r="I1636" s="12" t="s">
        <v>125</v>
      </c>
      <c r="J1636" s="12" t="s">
        <v>126</v>
      </c>
      <c r="K1636" s="13" t="s">
        <v>2071</v>
      </c>
      <c r="L1636" t="s">
        <v>117</v>
      </c>
      <c r="M1636">
        <v>2</v>
      </c>
      <c r="N1636" t="s">
        <v>118</v>
      </c>
      <c r="O1636" t="s">
        <v>119</v>
      </c>
      <c r="Q1636" t="s">
        <v>197</v>
      </c>
      <c r="R1636" s="14">
        <v>12.91</v>
      </c>
      <c r="S1636" s="14">
        <v>14.87</v>
      </c>
      <c r="T1636" s="14">
        <v>6.24</v>
      </c>
    </row>
    <row r="1637" spans="1:20">
      <c r="A1637" t="s">
        <v>113</v>
      </c>
      <c r="C1637" t="s">
        <v>120</v>
      </c>
      <c r="D1637" t="s">
        <v>121</v>
      </c>
      <c r="F1637" s="12" t="s">
        <v>1325</v>
      </c>
      <c r="G1637" t="s">
        <v>123</v>
      </c>
      <c r="H1637" t="s">
        <v>124</v>
      </c>
      <c r="I1637" s="12" t="s">
        <v>125</v>
      </c>
      <c r="J1637" s="12" t="s">
        <v>126</v>
      </c>
      <c r="K1637" s="13" t="s">
        <v>2071</v>
      </c>
      <c r="L1637" t="s">
        <v>117</v>
      </c>
      <c r="M1637">
        <v>2</v>
      </c>
      <c r="N1637" t="s">
        <v>118</v>
      </c>
      <c r="O1637" t="s">
        <v>119</v>
      </c>
      <c r="Q1637" t="s">
        <v>197</v>
      </c>
      <c r="R1637" s="14">
        <v>12.15</v>
      </c>
      <c r="S1637" s="14">
        <v>15.24</v>
      </c>
      <c r="T1637" s="14">
        <v>6.46</v>
      </c>
    </row>
    <row r="1638" spans="1:20">
      <c r="A1638" t="s">
        <v>113</v>
      </c>
      <c r="C1638" t="s">
        <v>120</v>
      </c>
      <c r="D1638" t="s">
        <v>121</v>
      </c>
      <c r="F1638" s="12" t="s">
        <v>1325</v>
      </c>
      <c r="G1638" t="s">
        <v>123</v>
      </c>
      <c r="H1638" t="s">
        <v>124</v>
      </c>
      <c r="I1638" s="12" t="s">
        <v>125</v>
      </c>
      <c r="J1638" s="12" t="s">
        <v>126</v>
      </c>
      <c r="K1638" s="13" t="s">
        <v>2071</v>
      </c>
      <c r="L1638" t="s">
        <v>117</v>
      </c>
      <c r="M1638">
        <v>2</v>
      </c>
      <c r="N1638" t="s">
        <v>118</v>
      </c>
      <c r="O1638" t="s">
        <v>119</v>
      </c>
      <c r="Q1638" t="s">
        <v>197</v>
      </c>
      <c r="R1638" s="14">
        <v>11.42</v>
      </c>
      <c r="S1638" s="14">
        <v>14.59</v>
      </c>
      <c r="T1638" s="14">
        <v>6.19</v>
      </c>
    </row>
    <row r="1639" spans="1:20">
      <c r="A1639" t="s">
        <v>113</v>
      </c>
      <c r="C1639" t="s">
        <v>120</v>
      </c>
      <c r="D1639" t="s">
        <v>121</v>
      </c>
      <c r="F1639" s="12" t="s">
        <v>1325</v>
      </c>
      <c r="G1639" t="s">
        <v>123</v>
      </c>
      <c r="H1639" t="s">
        <v>124</v>
      </c>
      <c r="I1639" s="12" t="s">
        <v>125</v>
      </c>
      <c r="J1639" s="12" t="s">
        <v>126</v>
      </c>
      <c r="K1639" s="13" t="s">
        <v>2071</v>
      </c>
      <c r="L1639" t="s">
        <v>117</v>
      </c>
      <c r="M1639">
        <v>2</v>
      </c>
      <c r="N1639" t="s">
        <v>118</v>
      </c>
      <c r="O1639" t="s">
        <v>119</v>
      </c>
      <c r="Q1639" t="s">
        <v>197</v>
      </c>
      <c r="R1639" s="14">
        <v>11.04</v>
      </c>
      <c r="S1639" s="14">
        <v>13.75</v>
      </c>
      <c r="T1639" s="14">
        <v>5.75</v>
      </c>
    </row>
    <row r="1640" spans="1:20">
      <c r="A1640" t="s">
        <v>113</v>
      </c>
      <c r="C1640" t="s">
        <v>120</v>
      </c>
      <c r="D1640" t="s">
        <v>121</v>
      </c>
      <c r="F1640" s="12" t="s">
        <v>1325</v>
      </c>
      <c r="G1640" t="s">
        <v>123</v>
      </c>
      <c r="H1640" t="s">
        <v>124</v>
      </c>
      <c r="I1640" s="12" t="s">
        <v>125</v>
      </c>
      <c r="J1640" s="12" t="s">
        <v>126</v>
      </c>
      <c r="K1640" s="13" t="s">
        <v>2071</v>
      </c>
      <c r="L1640" t="s">
        <v>117</v>
      </c>
      <c r="M1640">
        <v>2</v>
      </c>
      <c r="N1640" t="s">
        <v>118</v>
      </c>
      <c r="O1640" t="s">
        <v>119</v>
      </c>
      <c r="Q1640" t="s">
        <v>197</v>
      </c>
      <c r="R1640" s="14">
        <v>10.98</v>
      </c>
      <c r="S1640" s="14">
        <v>12.27</v>
      </c>
      <c r="T1640" s="14">
        <v>5.94</v>
      </c>
    </row>
    <row r="1641" spans="1:20">
      <c r="A1641" t="s">
        <v>113</v>
      </c>
      <c r="C1641" t="s">
        <v>120</v>
      </c>
      <c r="D1641" t="s">
        <v>121</v>
      </c>
      <c r="F1641" s="12" t="s">
        <v>1325</v>
      </c>
      <c r="G1641" t="s">
        <v>123</v>
      </c>
      <c r="H1641" t="s">
        <v>124</v>
      </c>
      <c r="I1641" s="12" t="s">
        <v>125</v>
      </c>
      <c r="J1641" s="12" t="s">
        <v>126</v>
      </c>
      <c r="K1641" s="13" t="s">
        <v>2071</v>
      </c>
      <c r="L1641" t="s">
        <v>117</v>
      </c>
      <c r="M1641">
        <v>2</v>
      </c>
      <c r="N1641" t="s">
        <v>118</v>
      </c>
      <c r="O1641" t="s">
        <v>119</v>
      </c>
      <c r="Q1641" t="s">
        <v>197</v>
      </c>
      <c r="R1641" s="14">
        <v>10.35</v>
      </c>
      <c r="S1641" s="14">
        <v>10.79</v>
      </c>
      <c r="T1641" s="14">
        <v>5.31</v>
      </c>
    </row>
    <row r="1642" spans="1:20">
      <c r="A1642" t="s">
        <v>113</v>
      </c>
      <c r="C1642" t="s">
        <v>120</v>
      </c>
      <c r="D1642" t="s">
        <v>121</v>
      </c>
      <c r="F1642" s="12" t="s">
        <v>1325</v>
      </c>
      <c r="G1642" t="s">
        <v>123</v>
      </c>
      <c r="H1642" t="s">
        <v>124</v>
      </c>
      <c r="I1642" s="12" t="s">
        <v>125</v>
      </c>
      <c r="J1642" s="12" t="s">
        <v>126</v>
      </c>
      <c r="K1642" s="13" t="s">
        <v>2071</v>
      </c>
      <c r="L1642" t="s">
        <v>117</v>
      </c>
      <c r="M1642">
        <v>2</v>
      </c>
      <c r="N1642" t="s">
        <v>118</v>
      </c>
      <c r="O1642" t="s">
        <v>119</v>
      </c>
      <c r="Q1642" t="s">
        <v>197</v>
      </c>
      <c r="R1642" s="14">
        <v>11.64</v>
      </c>
      <c r="S1642" s="14">
        <v>12.72</v>
      </c>
      <c r="T1642" s="14">
        <v>6.39</v>
      </c>
    </row>
    <row r="1643" spans="1:20">
      <c r="A1643" t="s">
        <v>113</v>
      </c>
      <c r="C1643" t="s">
        <v>120</v>
      </c>
      <c r="D1643" t="s">
        <v>121</v>
      </c>
      <c r="F1643" s="12" t="s">
        <v>1325</v>
      </c>
      <c r="G1643" t="s">
        <v>123</v>
      </c>
      <c r="H1643" t="s">
        <v>124</v>
      </c>
      <c r="I1643" s="12" t="s">
        <v>125</v>
      </c>
      <c r="J1643" s="12" t="s">
        <v>126</v>
      </c>
      <c r="K1643" s="13" t="s">
        <v>2071</v>
      </c>
      <c r="L1643" t="s">
        <v>117</v>
      </c>
      <c r="M1643">
        <v>2</v>
      </c>
      <c r="N1643" t="s">
        <v>118</v>
      </c>
      <c r="O1643" t="s">
        <v>119</v>
      </c>
      <c r="Q1643" t="s">
        <v>197</v>
      </c>
      <c r="R1643" s="14">
        <v>12.89</v>
      </c>
      <c r="S1643" s="14">
        <v>14.13</v>
      </c>
      <c r="T1643" s="14">
        <v>6.28</v>
      </c>
    </row>
    <row r="1644" spans="1:20">
      <c r="A1644" t="s">
        <v>113</v>
      </c>
      <c r="C1644" t="s">
        <v>120</v>
      </c>
      <c r="D1644" t="s">
        <v>121</v>
      </c>
      <c r="F1644" s="12" t="s">
        <v>1325</v>
      </c>
      <c r="G1644" t="s">
        <v>123</v>
      </c>
      <c r="H1644" t="s">
        <v>124</v>
      </c>
      <c r="I1644" s="12" t="s">
        <v>125</v>
      </c>
      <c r="J1644" s="12" t="s">
        <v>126</v>
      </c>
      <c r="K1644" s="13" t="s">
        <v>2071</v>
      </c>
      <c r="L1644" t="s">
        <v>117</v>
      </c>
      <c r="M1644">
        <v>2</v>
      </c>
      <c r="N1644" t="s">
        <v>118</v>
      </c>
      <c r="O1644" t="s">
        <v>119</v>
      </c>
      <c r="Q1644" t="s">
        <v>197</v>
      </c>
      <c r="R1644" s="14">
        <v>13.57</v>
      </c>
      <c r="S1644" s="14">
        <v>14.79</v>
      </c>
      <c r="T1644" s="14">
        <v>6.44</v>
      </c>
    </row>
    <row r="1645" spans="1:20">
      <c r="A1645" t="s">
        <v>113</v>
      </c>
      <c r="C1645" t="s">
        <v>120</v>
      </c>
      <c r="D1645" t="s">
        <v>121</v>
      </c>
      <c r="F1645" s="12" t="s">
        <v>1325</v>
      </c>
      <c r="G1645" t="s">
        <v>123</v>
      </c>
      <c r="H1645" t="s">
        <v>124</v>
      </c>
      <c r="I1645" s="12" t="s">
        <v>125</v>
      </c>
      <c r="J1645" s="12" t="s">
        <v>126</v>
      </c>
      <c r="K1645" s="13" t="s">
        <v>2071</v>
      </c>
      <c r="L1645" t="s">
        <v>117</v>
      </c>
      <c r="M1645">
        <v>2</v>
      </c>
      <c r="N1645" t="s">
        <v>118</v>
      </c>
      <c r="O1645" t="s">
        <v>119</v>
      </c>
      <c r="Q1645" t="s">
        <v>197</v>
      </c>
      <c r="R1645" s="14">
        <v>14.97</v>
      </c>
      <c r="S1645" s="14">
        <v>14.11</v>
      </c>
      <c r="T1645" s="14">
        <v>5.91</v>
      </c>
    </row>
    <row r="1646" spans="1:20">
      <c r="A1646" t="s">
        <v>113</v>
      </c>
      <c r="C1646" t="s">
        <v>120</v>
      </c>
      <c r="D1646" t="s">
        <v>121</v>
      </c>
      <c r="F1646" s="12" t="s">
        <v>1325</v>
      </c>
      <c r="G1646" t="s">
        <v>123</v>
      </c>
      <c r="H1646" t="s">
        <v>124</v>
      </c>
      <c r="I1646" s="12" t="s">
        <v>125</v>
      </c>
      <c r="J1646" s="12" t="s">
        <v>126</v>
      </c>
      <c r="K1646" s="13" t="s">
        <v>2071</v>
      </c>
      <c r="L1646" t="s">
        <v>117</v>
      </c>
      <c r="M1646">
        <v>2</v>
      </c>
      <c r="N1646" t="s">
        <v>118</v>
      </c>
      <c r="O1646" t="s">
        <v>119</v>
      </c>
      <c r="Q1646" t="s">
        <v>197</v>
      </c>
      <c r="R1646" s="14">
        <v>15.5</v>
      </c>
      <c r="S1646" s="14">
        <v>14.25</v>
      </c>
      <c r="T1646" s="14">
        <v>6.02</v>
      </c>
    </row>
    <row r="1647" spans="1:20">
      <c r="A1647" t="s">
        <v>113</v>
      </c>
      <c r="C1647" t="s">
        <v>120</v>
      </c>
      <c r="D1647" t="s">
        <v>121</v>
      </c>
      <c r="F1647" s="12" t="s">
        <v>1325</v>
      </c>
      <c r="G1647" t="s">
        <v>123</v>
      </c>
      <c r="H1647" t="s">
        <v>124</v>
      </c>
      <c r="I1647" s="12" t="s">
        <v>125</v>
      </c>
      <c r="J1647" s="12" t="s">
        <v>126</v>
      </c>
      <c r="K1647" s="13" t="s">
        <v>2071</v>
      </c>
      <c r="L1647" t="s">
        <v>117</v>
      </c>
      <c r="M1647">
        <v>2</v>
      </c>
      <c r="N1647" t="s">
        <v>118</v>
      </c>
      <c r="O1647" t="s">
        <v>119</v>
      </c>
      <c r="Q1647" t="s">
        <v>197</v>
      </c>
      <c r="R1647" s="14">
        <v>14.23</v>
      </c>
      <c r="S1647" s="14">
        <v>13.72</v>
      </c>
      <c r="T1647" s="14">
        <v>5.34</v>
      </c>
    </row>
    <row r="1648" spans="1:20">
      <c r="A1648" t="s">
        <v>113</v>
      </c>
      <c r="C1648" t="s">
        <v>120</v>
      </c>
      <c r="D1648" t="s">
        <v>121</v>
      </c>
      <c r="F1648" s="12" t="s">
        <v>1325</v>
      </c>
      <c r="G1648" t="s">
        <v>123</v>
      </c>
      <c r="H1648" t="s">
        <v>124</v>
      </c>
      <c r="I1648" s="12" t="s">
        <v>125</v>
      </c>
      <c r="J1648" s="12" t="s">
        <v>126</v>
      </c>
      <c r="K1648" s="13" t="s">
        <v>2071</v>
      </c>
      <c r="L1648" t="s">
        <v>117</v>
      </c>
      <c r="M1648">
        <v>2</v>
      </c>
      <c r="N1648" t="s">
        <v>118</v>
      </c>
      <c r="O1648" t="s">
        <v>119</v>
      </c>
      <c r="Q1648" t="s">
        <v>197</v>
      </c>
      <c r="R1648" s="14">
        <v>13.74</v>
      </c>
      <c r="S1648" s="14">
        <v>14.29</v>
      </c>
      <c r="T1648" s="14">
        <v>6.21</v>
      </c>
    </row>
    <row r="1649" spans="1:20">
      <c r="A1649" t="s">
        <v>113</v>
      </c>
      <c r="C1649" t="s">
        <v>120</v>
      </c>
      <c r="D1649" t="s">
        <v>121</v>
      </c>
      <c r="F1649" s="12" t="s">
        <v>1141</v>
      </c>
      <c r="G1649" t="s">
        <v>123</v>
      </c>
      <c r="H1649" t="s">
        <v>124</v>
      </c>
      <c r="I1649" s="12" t="s">
        <v>231</v>
      </c>
      <c r="J1649" s="12" t="s">
        <v>232</v>
      </c>
      <c r="K1649" s="13" t="s">
        <v>2156</v>
      </c>
      <c r="L1649" t="s">
        <v>117</v>
      </c>
      <c r="M1649">
        <v>2</v>
      </c>
      <c r="N1649" t="s">
        <v>118</v>
      </c>
      <c r="O1649" t="s">
        <v>119</v>
      </c>
      <c r="Q1649" t="s">
        <v>1507</v>
      </c>
      <c r="R1649" s="14">
        <v>8.34</v>
      </c>
      <c r="S1649" s="14">
        <v>14.21</v>
      </c>
      <c r="T1649" s="14">
        <v>0.59</v>
      </c>
    </row>
    <row r="1650" spans="1:20">
      <c r="A1650" t="s">
        <v>113</v>
      </c>
      <c r="C1650" t="s">
        <v>120</v>
      </c>
      <c r="D1650" t="s">
        <v>121</v>
      </c>
      <c r="F1650" s="12" t="s">
        <v>1141</v>
      </c>
      <c r="G1650" t="s">
        <v>123</v>
      </c>
      <c r="H1650" t="s">
        <v>124</v>
      </c>
      <c r="I1650" s="12" t="s">
        <v>231</v>
      </c>
      <c r="J1650" s="12" t="s">
        <v>232</v>
      </c>
      <c r="K1650" s="13" t="s">
        <v>2156</v>
      </c>
      <c r="L1650" t="s">
        <v>117</v>
      </c>
      <c r="M1650">
        <v>2</v>
      </c>
      <c r="N1650" t="s">
        <v>118</v>
      </c>
      <c r="O1650" t="s">
        <v>119</v>
      </c>
      <c r="Q1650" t="s">
        <v>1507</v>
      </c>
      <c r="R1650" s="14">
        <v>8.51</v>
      </c>
      <c r="S1650" s="14">
        <v>16.28</v>
      </c>
      <c r="T1650" s="14">
        <v>1.19</v>
      </c>
    </row>
    <row r="1651" spans="1:20">
      <c r="A1651" t="s">
        <v>113</v>
      </c>
      <c r="C1651" t="s">
        <v>120</v>
      </c>
      <c r="D1651" t="s">
        <v>121</v>
      </c>
      <c r="F1651" s="12" t="s">
        <v>1141</v>
      </c>
      <c r="G1651" t="s">
        <v>123</v>
      </c>
      <c r="H1651" t="s">
        <v>124</v>
      </c>
      <c r="I1651" s="12" t="s">
        <v>231</v>
      </c>
      <c r="J1651" s="12" t="s">
        <v>232</v>
      </c>
      <c r="K1651" s="13" t="s">
        <v>2156</v>
      </c>
      <c r="L1651" t="s">
        <v>117</v>
      </c>
      <c r="M1651">
        <v>2</v>
      </c>
      <c r="N1651" t="s">
        <v>118</v>
      </c>
      <c r="O1651" t="s">
        <v>119</v>
      </c>
      <c r="Q1651" t="s">
        <v>1507</v>
      </c>
      <c r="R1651" s="14">
        <v>11.31</v>
      </c>
      <c r="S1651" s="14">
        <v>16.73</v>
      </c>
      <c r="T1651" s="14">
        <v>0.49</v>
      </c>
    </row>
    <row r="1652" spans="1:20">
      <c r="A1652" t="s">
        <v>113</v>
      </c>
      <c r="C1652" t="s">
        <v>120</v>
      </c>
      <c r="D1652" t="s">
        <v>121</v>
      </c>
      <c r="F1652" s="12" t="s">
        <v>1141</v>
      </c>
      <c r="G1652" t="s">
        <v>123</v>
      </c>
      <c r="H1652" t="s">
        <v>124</v>
      </c>
      <c r="I1652" s="12" t="s">
        <v>231</v>
      </c>
      <c r="J1652" s="12" t="s">
        <v>232</v>
      </c>
      <c r="K1652" s="13" t="s">
        <v>2156</v>
      </c>
      <c r="L1652" t="s">
        <v>117</v>
      </c>
      <c r="M1652">
        <v>2</v>
      </c>
      <c r="N1652" t="s">
        <v>118</v>
      </c>
      <c r="O1652" t="s">
        <v>119</v>
      </c>
      <c r="Q1652" t="s">
        <v>1507</v>
      </c>
      <c r="R1652" s="14">
        <v>14.12</v>
      </c>
      <c r="S1652" s="14">
        <v>18</v>
      </c>
      <c r="T1652" s="14">
        <v>0.63</v>
      </c>
    </row>
    <row r="1653" spans="1:20">
      <c r="A1653" t="s">
        <v>113</v>
      </c>
      <c r="C1653" t="s">
        <v>120</v>
      </c>
      <c r="D1653" t="s">
        <v>121</v>
      </c>
      <c r="F1653" s="12" t="s">
        <v>1141</v>
      </c>
      <c r="G1653" t="s">
        <v>123</v>
      </c>
      <c r="H1653" t="s">
        <v>124</v>
      </c>
      <c r="I1653" s="12" t="s">
        <v>231</v>
      </c>
      <c r="J1653" s="12" t="s">
        <v>232</v>
      </c>
      <c r="K1653" s="13" t="s">
        <v>2156</v>
      </c>
      <c r="L1653" t="s">
        <v>117</v>
      </c>
      <c r="M1653">
        <v>2</v>
      </c>
      <c r="N1653" t="s">
        <v>118</v>
      </c>
      <c r="O1653" t="s">
        <v>119</v>
      </c>
      <c r="Q1653" t="s">
        <v>1507</v>
      </c>
      <c r="R1653" s="14">
        <v>17.52</v>
      </c>
      <c r="S1653" s="14">
        <v>15.91</v>
      </c>
      <c r="T1653" s="14">
        <v>0.67</v>
      </c>
    </row>
    <row r="1654" spans="1:20">
      <c r="A1654" t="s">
        <v>113</v>
      </c>
      <c r="C1654" t="s">
        <v>120</v>
      </c>
      <c r="D1654" t="s">
        <v>121</v>
      </c>
      <c r="F1654" s="12" t="s">
        <v>2157</v>
      </c>
      <c r="G1654" t="s">
        <v>123</v>
      </c>
      <c r="H1654" t="s">
        <v>124</v>
      </c>
      <c r="I1654" s="12" t="s">
        <v>125</v>
      </c>
      <c r="J1654" s="12" t="s">
        <v>126</v>
      </c>
      <c r="K1654" s="13" t="s">
        <v>2158</v>
      </c>
      <c r="L1654" t="s">
        <v>117</v>
      </c>
      <c r="M1654">
        <v>2</v>
      </c>
      <c r="N1654" t="s">
        <v>118</v>
      </c>
      <c r="O1654" t="s">
        <v>119</v>
      </c>
      <c r="Q1654" t="s">
        <v>2159</v>
      </c>
      <c r="R1654" s="14">
        <v>5.6</v>
      </c>
      <c r="S1654" s="14">
        <v>10.6</v>
      </c>
      <c r="T1654" s="14">
        <v>1.3</v>
      </c>
    </row>
    <row r="1655" spans="1:20">
      <c r="A1655" t="s">
        <v>113</v>
      </c>
      <c r="C1655" t="s">
        <v>120</v>
      </c>
      <c r="D1655" t="s">
        <v>121</v>
      </c>
      <c r="F1655" s="12" t="s">
        <v>2157</v>
      </c>
      <c r="G1655" t="s">
        <v>123</v>
      </c>
      <c r="H1655" t="s">
        <v>124</v>
      </c>
      <c r="I1655" s="12" t="s">
        <v>125</v>
      </c>
      <c r="J1655" s="12" t="s">
        <v>126</v>
      </c>
      <c r="K1655" s="13" t="s">
        <v>2158</v>
      </c>
      <c r="L1655" t="s">
        <v>117</v>
      </c>
      <c r="M1655">
        <v>2</v>
      </c>
      <c r="N1655" t="s">
        <v>118</v>
      </c>
      <c r="O1655" t="s">
        <v>119</v>
      </c>
      <c r="Q1655" t="s">
        <v>2159</v>
      </c>
      <c r="R1655" s="14">
        <v>2.6</v>
      </c>
      <c r="S1655" s="14">
        <v>4.5</v>
      </c>
      <c r="T1655" s="14">
        <v>1.6</v>
      </c>
    </row>
    <row r="1656" spans="1:20">
      <c r="A1656" t="s">
        <v>113</v>
      </c>
      <c r="C1656" t="s">
        <v>120</v>
      </c>
      <c r="D1656" t="s">
        <v>121</v>
      </c>
      <c r="F1656" s="12" t="s">
        <v>2157</v>
      </c>
      <c r="G1656" t="s">
        <v>123</v>
      </c>
      <c r="H1656" t="s">
        <v>124</v>
      </c>
      <c r="I1656" s="12" t="s">
        <v>125</v>
      </c>
      <c r="J1656" s="12" t="s">
        <v>126</v>
      </c>
      <c r="K1656" s="13" t="s">
        <v>2158</v>
      </c>
      <c r="L1656" t="s">
        <v>117</v>
      </c>
      <c r="M1656">
        <v>2</v>
      </c>
      <c r="N1656" t="s">
        <v>118</v>
      </c>
      <c r="O1656" t="s">
        <v>119</v>
      </c>
      <c r="Q1656" t="s">
        <v>2159</v>
      </c>
      <c r="R1656" s="14">
        <v>6.4</v>
      </c>
      <c r="S1656" s="14">
        <v>9.6999999999999993</v>
      </c>
      <c r="T1656" s="14">
        <v>1.4</v>
      </c>
    </row>
    <row r="1657" spans="1:20">
      <c r="A1657" t="s">
        <v>113</v>
      </c>
      <c r="C1657" t="s">
        <v>120</v>
      </c>
      <c r="D1657" t="s">
        <v>121</v>
      </c>
      <c r="F1657" s="12" t="s">
        <v>2157</v>
      </c>
      <c r="G1657" t="s">
        <v>123</v>
      </c>
      <c r="H1657" t="s">
        <v>124</v>
      </c>
      <c r="I1657" s="12" t="s">
        <v>125</v>
      </c>
      <c r="J1657" s="12" t="s">
        <v>126</v>
      </c>
      <c r="K1657" s="13" t="s">
        <v>2158</v>
      </c>
      <c r="L1657" t="s">
        <v>117</v>
      </c>
      <c r="M1657">
        <v>2</v>
      </c>
      <c r="N1657" t="s">
        <v>118</v>
      </c>
      <c r="O1657" t="s">
        <v>119</v>
      </c>
      <c r="Q1657" t="s">
        <v>2159</v>
      </c>
      <c r="R1657" s="14">
        <v>4.9000000000000004</v>
      </c>
      <c r="S1657" s="14">
        <v>10.199999999999999</v>
      </c>
      <c r="T1657" s="14">
        <v>0.7</v>
      </c>
    </row>
    <row r="1658" spans="1:20">
      <c r="A1658" t="s">
        <v>113</v>
      </c>
      <c r="C1658" t="s">
        <v>120</v>
      </c>
      <c r="D1658" t="s">
        <v>121</v>
      </c>
      <c r="F1658" s="12" t="s">
        <v>2234</v>
      </c>
      <c r="G1658" t="s">
        <v>123</v>
      </c>
      <c r="H1658" t="s">
        <v>124</v>
      </c>
      <c r="I1658" s="12" t="s">
        <v>231</v>
      </c>
      <c r="J1658" s="12" t="s">
        <v>232</v>
      </c>
      <c r="K1658" s="13" t="s">
        <v>2235</v>
      </c>
      <c r="L1658" t="s">
        <v>117</v>
      </c>
      <c r="M1658">
        <v>2</v>
      </c>
      <c r="N1658" t="s">
        <v>118</v>
      </c>
      <c r="O1658" t="s">
        <v>119</v>
      </c>
      <c r="Q1658" t="s">
        <v>1507</v>
      </c>
      <c r="R1658" s="14">
        <v>11.5</v>
      </c>
      <c r="S1658" s="14">
        <v>17.899999999999999</v>
      </c>
      <c r="T1658" s="14">
        <v>1.8</v>
      </c>
    </row>
    <row r="1659" spans="1:20">
      <c r="A1659" t="s">
        <v>113</v>
      </c>
      <c r="C1659" t="s">
        <v>120</v>
      </c>
      <c r="D1659" t="s">
        <v>121</v>
      </c>
      <c r="F1659" s="12" t="s">
        <v>2240</v>
      </c>
      <c r="G1659" t="s">
        <v>123</v>
      </c>
      <c r="H1659" t="s">
        <v>124</v>
      </c>
      <c r="I1659" s="12" t="s">
        <v>231</v>
      </c>
      <c r="J1659" s="12" t="s">
        <v>232</v>
      </c>
      <c r="K1659" s="13" t="s">
        <v>2241</v>
      </c>
      <c r="L1659" t="s">
        <v>117</v>
      </c>
      <c r="M1659">
        <v>2</v>
      </c>
      <c r="N1659" t="s">
        <v>118</v>
      </c>
      <c r="O1659" t="s">
        <v>119</v>
      </c>
      <c r="Q1659" t="s">
        <v>2242</v>
      </c>
      <c r="R1659" s="14">
        <v>18.899999999999999</v>
      </c>
      <c r="S1659" s="14">
        <v>14.7</v>
      </c>
      <c r="T1659" s="14">
        <v>1.9</v>
      </c>
    </row>
    <row r="1660" spans="1:20">
      <c r="A1660" t="s">
        <v>113</v>
      </c>
      <c r="C1660" t="s">
        <v>120</v>
      </c>
      <c r="D1660" t="s">
        <v>121</v>
      </c>
      <c r="F1660" s="12" t="s">
        <v>2240</v>
      </c>
      <c r="G1660" t="s">
        <v>123</v>
      </c>
      <c r="H1660" t="s">
        <v>124</v>
      </c>
      <c r="I1660" s="12" t="s">
        <v>231</v>
      </c>
      <c r="J1660" s="12" t="s">
        <v>232</v>
      </c>
      <c r="K1660" s="13" t="s">
        <v>2241</v>
      </c>
      <c r="L1660" t="s">
        <v>117</v>
      </c>
      <c r="M1660">
        <v>2</v>
      </c>
      <c r="N1660" t="s">
        <v>118</v>
      </c>
      <c r="O1660" t="s">
        <v>119</v>
      </c>
      <c r="Q1660" t="s">
        <v>2242</v>
      </c>
      <c r="R1660" s="14">
        <v>19.2</v>
      </c>
      <c r="S1660" s="14">
        <v>14.7</v>
      </c>
      <c r="T1660" s="14">
        <v>1.9</v>
      </c>
    </row>
    <row r="1661" spans="1:20">
      <c r="A1661" t="s">
        <v>113</v>
      </c>
      <c r="C1661" t="s">
        <v>120</v>
      </c>
      <c r="D1661" t="s">
        <v>121</v>
      </c>
      <c r="F1661" s="12" t="s">
        <v>1731</v>
      </c>
      <c r="G1661" t="s">
        <v>123</v>
      </c>
      <c r="H1661" t="s">
        <v>124</v>
      </c>
      <c r="I1661" s="12" t="s">
        <v>231</v>
      </c>
      <c r="J1661" s="12" t="s">
        <v>232</v>
      </c>
      <c r="K1661" s="13" t="s">
        <v>2243</v>
      </c>
      <c r="L1661" t="s">
        <v>117</v>
      </c>
      <c r="M1661">
        <v>2</v>
      </c>
      <c r="N1661" t="s">
        <v>118</v>
      </c>
      <c r="O1661" t="s">
        <v>119</v>
      </c>
      <c r="Q1661" t="s">
        <v>234</v>
      </c>
      <c r="R1661" s="14">
        <v>18.2</v>
      </c>
      <c r="S1661" s="14">
        <v>13.3</v>
      </c>
      <c r="T1661" s="14">
        <v>2.4</v>
      </c>
    </row>
    <row r="1662" spans="1:20">
      <c r="A1662" t="s">
        <v>113</v>
      </c>
      <c r="C1662" t="s">
        <v>120</v>
      </c>
      <c r="D1662" t="s">
        <v>121</v>
      </c>
      <c r="F1662" s="12" t="s">
        <v>1731</v>
      </c>
      <c r="G1662" t="s">
        <v>123</v>
      </c>
      <c r="H1662" t="s">
        <v>124</v>
      </c>
      <c r="I1662" s="12" t="s">
        <v>231</v>
      </c>
      <c r="J1662" s="12" t="s">
        <v>232</v>
      </c>
      <c r="K1662" s="13" t="s">
        <v>2243</v>
      </c>
      <c r="L1662" t="s">
        <v>117</v>
      </c>
      <c r="M1662">
        <v>2</v>
      </c>
      <c r="N1662" t="s">
        <v>118</v>
      </c>
      <c r="O1662" t="s">
        <v>119</v>
      </c>
      <c r="Q1662" t="s">
        <v>234</v>
      </c>
      <c r="R1662" s="14">
        <v>21.3</v>
      </c>
      <c r="S1662" s="14">
        <v>15.1</v>
      </c>
      <c r="T1662" s="14">
        <v>1.4</v>
      </c>
    </row>
    <row r="1663" spans="1:20">
      <c r="A1663" t="s">
        <v>113</v>
      </c>
      <c r="C1663" t="s">
        <v>120</v>
      </c>
      <c r="D1663" t="s">
        <v>121</v>
      </c>
      <c r="F1663" s="12" t="s">
        <v>1731</v>
      </c>
      <c r="G1663" t="s">
        <v>123</v>
      </c>
      <c r="H1663" t="s">
        <v>124</v>
      </c>
      <c r="I1663" s="12" t="s">
        <v>231</v>
      </c>
      <c r="J1663" s="12" t="s">
        <v>232</v>
      </c>
      <c r="K1663" s="13" t="s">
        <v>2243</v>
      </c>
      <c r="L1663" t="s">
        <v>117</v>
      </c>
      <c r="M1663">
        <v>2</v>
      </c>
      <c r="N1663" t="s">
        <v>118</v>
      </c>
      <c r="O1663" t="s">
        <v>119</v>
      </c>
      <c r="Q1663" t="s">
        <v>234</v>
      </c>
      <c r="R1663" s="14">
        <v>24.2</v>
      </c>
      <c r="S1663" s="14">
        <v>15.4</v>
      </c>
      <c r="T1663" s="14">
        <v>1.2</v>
      </c>
    </row>
    <row r="1664" spans="1:20">
      <c r="A1664" t="s">
        <v>113</v>
      </c>
      <c r="C1664" t="s">
        <v>120</v>
      </c>
      <c r="D1664" t="s">
        <v>121</v>
      </c>
      <c r="F1664" s="12" t="s">
        <v>2240</v>
      </c>
      <c r="G1664" t="s">
        <v>123</v>
      </c>
      <c r="H1664" t="s">
        <v>124</v>
      </c>
      <c r="I1664" s="12" t="s">
        <v>231</v>
      </c>
      <c r="J1664" s="12" t="s">
        <v>232</v>
      </c>
      <c r="K1664" s="13" t="s">
        <v>2243</v>
      </c>
      <c r="L1664" t="s">
        <v>117</v>
      </c>
      <c r="M1664">
        <v>2</v>
      </c>
      <c r="N1664" t="s">
        <v>118</v>
      </c>
      <c r="O1664" t="s">
        <v>119</v>
      </c>
      <c r="Q1664" t="s">
        <v>2242</v>
      </c>
      <c r="R1664" s="14">
        <v>12.5</v>
      </c>
      <c r="S1664" s="14">
        <v>20</v>
      </c>
      <c r="T1664" s="14">
        <v>1.7</v>
      </c>
    </row>
    <row r="1665" spans="1:20">
      <c r="A1665" t="s">
        <v>113</v>
      </c>
      <c r="C1665" t="s">
        <v>120</v>
      </c>
      <c r="D1665" t="s">
        <v>121</v>
      </c>
      <c r="F1665" s="12" t="s">
        <v>2240</v>
      </c>
      <c r="G1665" t="s">
        <v>123</v>
      </c>
      <c r="H1665" t="s">
        <v>124</v>
      </c>
      <c r="I1665" s="12" t="s">
        <v>231</v>
      </c>
      <c r="J1665" s="12" t="s">
        <v>232</v>
      </c>
      <c r="K1665" s="13" t="s">
        <v>2243</v>
      </c>
      <c r="L1665" t="s">
        <v>117</v>
      </c>
      <c r="M1665">
        <v>2</v>
      </c>
      <c r="N1665" t="s">
        <v>118</v>
      </c>
      <c r="O1665" t="s">
        <v>119</v>
      </c>
      <c r="Q1665" t="s">
        <v>2242</v>
      </c>
      <c r="R1665" s="14">
        <v>12.3</v>
      </c>
      <c r="S1665" s="14">
        <v>19.100000000000001</v>
      </c>
      <c r="T1665" s="14">
        <v>2.1</v>
      </c>
    </row>
    <row r="1666" spans="1:20">
      <c r="A1666" t="s">
        <v>113</v>
      </c>
      <c r="C1666" t="s">
        <v>120</v>
      </c>
      <c r="D1666" t="s">
        <v>121</v>
      </c>
      <c r="F1666" s="12" t="s">
        <v>2240</v>
      </c>
      <c r="G1666" t="s">
        <v>123</v>
      </c>
      <c r="H1666" t="s">
        <v>124</v>
      </c>
      <c r="I1666" s="12" t="s">
        <v>231</v>
      </c>
      <c r="J1666" s="12" t="s">
        <v>232</v>
      </c>
      <c r="K1666" s="13" t="s">
        <v>2243</v>
      </c>
      <c r="L1666" t="s">
        <v>117</v>
      </c>
      <c r="M1666">
        <v>2</v>
      </c>
      <c r="N1666" t="s">
        <v>118</v>
      </c>
      <c r="O1666" t="s">
        <v>119</v>
      </c>
      <c r="Q1666" t="s">
        <v>2242</v>
      </c>
      <c r="R1666" s="14">
        <v>15.8</v>
      </c>
      <c r="S1666" s="14">
        <v>14.9</v>
      </c>
      <c r="T1666" s="14">
        <v>1.7</v>
      </c>
    </row>
    <row r="1667" spans="1:20">
      <c r="A1667" t="s">
        <v>113</v>
      </c>
      <c r="C1667" t="s">
        <v>120</v>
      </c>
      <c r="D1667" t="s">
        <v>121</v>
      </c>
      <c r="F1667" s="12" t="s">
        <v>2248</v>
      </c>
      <c r="G1667" t="s">
        <v>123</v>
      </c>
      <c r="H1667" t="s">
        <v>124</v>
      </c>
      <c r="I1667" s="12" t="s">
        <v>885</v>
      </c>
      <c r="J1667" s="12" t="s">
        <v>886</v>
      </c>
      <c r="K1667" s="13" t="s">
        <v>2249</v>
      </c>
      <c r="L1667" t="s">
        <v>117</v>
      </c>
      <c r="M1667">
        <v>2</v>
      </c>
      <c r="N1667" t="s">
        <v>118</v>
      </c>
      <c r="O1667" t="s">
        <v>119</v>
      </c>
      <c r="Q1667" t="s">
        <v>2250</v>
      </c>
      <c r="R1667" s="14">
        <v>20.059999999999999</v>
      </c>
      <c r="S1667" s="14">
        <v>20.72</v>
      </c>
      <c r="T1667" s="14">
        <v>0.28999999999999998</v>
      </c>
    </row>
    <row r="1668" spans="1:20">
      <c r="A1668" t="s">
        <v>113</v>
      </c>
      <c r="C1668" t="s">
        <v>120</v>
      </c>
      <c r="D1668" t="s">
        <v>121</v>
      </c>
      <c r="F1668" s="12" t="s">
        <v>2248</v>
      </c>
      <c r="G1668" t="s">
        <v>123</v>
      </c>
      <c r="H1668" t="s">
        <v>124</v>
      </c>
      <c r="I1668" s="12" t="s">
        <v>885</v>
      </c>
      <c r="J1668" s="12" t="s">
        <v>886</v>
      </c>
      <c r="K1668" s="13" t="s">
        <v>2249</v>
      </c>
      <c r="L1668" t="s">
        <v>117</v>
      </c>
      <c r="M1668">
        <v>2</v>
      </c>
      <c r="N1668" t="s">
        <v>118</v>
      </c>
      <c r="O1668" t="s">
        <v>119</v>
      </c>
      <c r="Q1668" t="s">
        <v>2250</v>
      </c>
      <c r="R1668" s="14">
        <v>28.27</v>
      </c>
      <c r="S1668" s="14">
        <v>23.55</v>
      </c>
      <c r="T1668" s="14">
        <v>0.27</v>
      </c>
    </row>
    <row r="1669" spans="1:20">
      <c r="A1669" t="s">
        <v>113</v>
      </c>
      <c r="C1669" t="s">
        <v>120</v>
      </c>
      <c r="D1669" t="s">
        <v>121</v>
      </c>
      <c r="F1669" s="12" t="s">
        <v>2248</v>
      </c>
      <c r="G1669" t="s">
        <v>123</v>
      </c>
      <c r="H1669" t="s">
        <v>124</v>
      </c>
      <c r="I1669" s="12" t="s">
        <v>885</v>
      </c>
      <c r="J1669" s="12" t="s">
        <v>886</v>
      </c>
      <c r="K1669" s="13" t="s">
        <v>2249</v>
      </c>
      <c r="L1669" t="s">
        <v>117</v>
      </c>
      <c r="M1669">
        <v>2</v>
      </c>
      <c r="N1669" t="s">
        <v>118</v>
      </c>
      <c r="O1669" t="s">
        <v>119</v>
      </c>
      <c r="Q1669" t="s">
        <v>2250</v>
      </c>
      <c r="R1669" s="14">
        <v>28.42</v>
      </c>
      <c r="S1669" s="14">
        <v>16.45</v>
      </c>
      <c r="T1669" s="14">
        <v>0.6</v>
      </c>
    </row>
    <row r="1670" spans="1:20">
      <c r="A1670" t="s">
        <v>113</v>
      </c>
      <c r="C1670" t="s">
        <v>120</v>
      </c>
      <c r="D1670" t="s">
        <v>121</v>
      </c>
      <c r="F1670" s="12" t="s">
        <v>2248</v>
      </c>
      <c r="G1670" t="s">
        <v>123</v>
      </c>
      <c r="H1670" t="s">
        <v>124</v>
      </c>
      <c r="I1670" s="12" t="s">
        <v>885</v>
      </c>
      <c r="J1670" s="12" t="s">
        <v>886</v>
      </c>
      <c r="K1670" s="13" t="s">
        <v>2249</v>
      </c>
      <c r="L1670" t="s">
        <v>117</v>
      </c>
      <c r="M1670">
        <v>2</v>
      </c>
      <c r="N1670" t="s">
        <v>118</v>
      </c>
      <c r="O1670" t="s">
        <v>119</v>
      </c>
      <c r="Q1670" t="s">
        <v>2250</v>
      </c>
      <c r="R1670" s="14">
        <v>26.07</v>
      </c>
      <c r="S1670" s="14">
        <v>13.35</v>
      </c>
      <c r="T1670" s="14">
        <v>0.28000000000000003</v>
      </c>
    </row>
    <row r="1671" spans="1:20">
      <c r="A1671" t="s">
        <v>113</v>
      </c>
      <c r="C1671" t="s">
        <v>120</v>
      </c>
      <c r="D1671" t="s">
        <v>121</v>
      </c>
      <c r="F1671" s="12" t="s">
        <v>2254</v>
      </c>
      <c r="G1671" t="s">
        <v>123</v>
      </c>
      <c r="H1671" t="s">
        <v>124</v>
      </c>
      <c r="I1671" s="12" t="s">
        <v>885</v>
      </c>
      <c r="J1671" s="12" t="s">
        <v>886</v>
      </c>
      <c r="K1671" s="13" t="s">
        <v>2255</v>
      </c>
      <c r="L1671" t="s">
        <v>117</v>
      </c>
      <c r="M1671">
        <v>2</v>
      </c>
      <c r="N1671" t="s">
        <v>118</v>
      </c>
      <c r="O1671" t="s">
        <v>119</v>
      </c>
      <c r="Q1671" t="s">
        <v>2256</v>
      </c>
      <c r="R1671" s="14">
        <v>23.7</v>
      </c>
      <c r="S1671" s="14">
        <v>22.2</v>
      </c>
      <c r="T1671" s="14">
        <v>0.96</v>
      </c>
    </row>
    <row r="1672" spans="1:20">
      <c r="A1672" t="s">
        <v>113</v>
      </c>
      <c r="C1672" t="s">
        <v>120</v>
      </c>
      <c r="D1672" t="s">
        <v>121</v>
      </c>
      <c r="F1672" s="12" t="s">
        <v>2254</v>
      </c>
      <c r="G1672" t="s">
        <v>123</v>
      </c>
      <c r="H1672" t="s">
        <v>124</v>
      </c>
      <c r="I1672" s="12" t="s">
        <v>885</v>
      </c>
      <c r="J1672" s="12" t="s">
        <v>886</v>
      </c>
      <c r="K1672" s="13" t="s">
        <v>2255</v>
      </c>
      <c r="L1672" t="s">
        <v>117</v>
      </c>
      <c r="M1672">
        <v>2</v>
      </c>
      <c r="N1672" t="s">
        <v>118</v>
      </c>
      <c r="O1672" t="s">
        <v>119</v>
      </c>
      <c r="Q1672" t="s">
        <v>2256</v>
      </c>
      <c r="R1672" s="14">
        <v>24.5</v>
      </c>
      <c r="S1672" s="14">
        <v>20.28</v>
      </c>
      <c r="T1672" s="14">
        <v>0.84</v>
      </c>
    </row>
    <row r="1673" spans="1:20">
      <c r="A1673" t="s">
        <v>113</v>
      </c>
      <c r="C1673" t="s">
        <v>120</v>
      </c>
      <c r="D1673" t="s">
        <v>121</v>
      </c>
      <c r="F1673" s="12" t="s">
        <v>1731</v>
      </c>
      <c r="G1673" t="s">
        <v>123</v>
      </c>
      <c r="H1673" t="s">
        <v>124</v>
      </c>
      <c r="I1673" s="12" t="s">
        <v>231</v>
      </c>
      <c r="J1673" s="12" t="s">
        <v>232</v>
      </c>
      <c r="K1673" s="13" t="s">
        <v>2311</v>
      </c>
      <c r="L1673" t="s">
        <v>117</v>
      </c>
      <c r="M1673">
        <v>2</v>
      </c>
      <c r="N1673" t="s">
        <v>118</v>
      </c>
      <c r="O1673" t="s">
        <v>119</v>
      </c>
      <c r="Q1673" t="s">
        <v>957</v>
      </c>
      <c r="R1673" s="14">
        <v>27.9</v>
      </c>
      <c r="S1673" s="14">
        <v>22.45</v>
      </c>
      <c r="T1673" s="14">
        <v>1.7</v>
      </c>
    </row>
    <row r="1674" spans="1:20">
      <c r="A1674" t="s">
        <v>113</v>
      </c>
      <c r="C1674" t="s">
        <v>120</v>
      </c>
      <c r="D1674" t="s">
        <v>121</v>
      </c>
      <c r="F1674" s="12" t="s">
        <v>122</v>
      </c>
      <c r="G1674" t="s">
        <v>123</v>
      </c>
      <c r="H1674" t="s">
        <v>124</v>
      </c>
      <c r="I1674" s="12" t="s">
        <v>125</v>
      </c>
      <c r="J1674" s="12" t="s">
        <v>126</v>
      </c>
      <c r="K1674" s="13" t="s">
        <v>2311</v>
      </c>
      <c r="L1674" t="s">
        <v>117</v>
      </c>
      <c r="M1674">
        <v>2</v>
      </c>
      <c r="N1674" t="s">
        <v>118</v>
      </c>
      <c r="O1674" t="s">
        <v>119</v>
      </c>
      <c r="Q1674" t="s">
        <v>2312</v>
      </c>
      <c r="R1674" s="14">
        <v>22.95</v>
      </c>
      <c r="S1674" s="14">
        <v>16.3</v>
      </c>
      <c r="T1674" s="14">
        <v>1</v>
      </c>
    </row>
    <row r="1675" spans="1:20">
      <c r="A1675" t="s">
        <v>113</v>
      </c>
      <c r="C1675" t="s">
        <v>120</v>
      </c>
      <c r="D1675" t="s">
        <v>121</v>
      </c>
      <c r="F1675" s="12" t="s">
        <v>2313</v>
      </c>
      <c r="G1675" t="s">
        <v>123</v>
      </c>
      <c r="H1675" t="s">
        <v>124</v>
      </c>
      <c r="I1675" s="12" t="s">
        <v>192</v>
      </c>
      <c r="J1675" s="12" t="s">
        <v>193</v>
      </c>
      <c r="K1675" s="13" t="s">
        <v>2311</v>
      </c>
      <c r="L1675" t="s">
        <v>117</v>
      </c>
      <c r="M1675">
        <v>2</v>
      </c>
      <c r="N1675" t="s">
        <v>118</v>
      </c>
      <c r="O1675" t="s">
        <v>119</v>
      </c>
      <c r="Q1675" t="s">
        <v>2314</v>
      </c>
      <c r="R1675" s="14">
        <v>22.55</v>
      </c>
      <c r="S1675" s="14">
        <v>20.7</v>
      </c>
      <c r="T1675" s="14">
        <v>1</v>
      </c>
    </row>
    <row r="1676" spans="1:20">
      <c r="A1676" t="s">
        <v>113</v>
      </c>
      <c r="C1676" t="s">
        <v>120</v>
      </c>
      <c r="D1676" t="s">
        <v>121</v>
      </c>
      <c r="F1676" s="12" t="s">
        <v>1325</v>
      </c>
      <c r="G1676" t="s">
        <v>123</v>
      </c>
      <c r="H1676" t="s">
        <v>124</v>
      </c>
      <c r="I1676" s="12" t="s">
        <v>125</v>
      </c>
      <c r="J1676" s="12" t="s">
        <v>126</v>
      </c>
      <c r="K1676" s="13" t="s">
        <v>2370</v>
      </c>
      <c r="L1676" t="s">
        <v>117</v>
      </c>
      <c r="M1676">
        <v>2</v>
      </c>
      <c r="N1676" t="s">
        <v>118</v>
      </c>
      <c r="O1676" t="s">
        <v>119</v>
      </c>
      <c r="Q1676" t="s">
        <v>197</v>
      </c>
      <c r="R1676" s="14">
        <v>7</v>
      </c>
      <c r="S1676" s="14">
        <v>13.4</v>
      </c>
      <c r="T1676" s="14">
        <v>1.3</v>
      </c>
    </row>
    <row r="1677" spans="1:20">
      <c r="A1677" t="s">
        <v>113</v>
      </c>
      <c r="C1677" t="s">
        <v>120</v>
      </c>
      <c r="D1677" t="s">
        <v>121</v>
      </c>
      <c r="F1677" s="12" t="s">
        <v>1325</v>
      </c>
      <c r="G1677" t="s">
        <v>123</v>
      </c>
      <c r="H1677" t="s">
        <v>124</v>
      </c>
      <c r="I1677" s="12" t="s">
        <v>125</v>
      </c>
      <c r="J1677" s="12" t="s">
        <v>126</v>
      </c>
      <c r="K1677" s="13" t="s">
        <v>2370</v>
      </c>
      <c r="L1677" t="s">
        <v>117</v>
      </c>
      <c r="M1677">
        <v>2</v>
      </c>
      <c r="N1677" t="s">
        <v>118</v>
      </c>
      <c r="O1677" t="s">
        <v>119</v>
      </c>
      <c r="Q1677" t="s">
        <v>197</v>
      </c>
      <c r="R1677" s="14">
        <v>9.9</v>
      </c>
      <c r="S1677" s="14">
        <v>20.399999999999999</v>
      </c>
      <c r="T1677" s="14">
        <v>1.6</v>
      </c>
    </row>
    <row r="1678" spans="1:20">
      <c r="A1678" t="s">
        <v>113</v>
      </c>
      <c r="C1678" t="s">
        <v>120</v>
      </c>
      <c r="D1678" t="s">
        <v>121</v>
      </c>
      <c r="F1678" s="12" t="s">
        <v>1325</v>
      </c>
      <c r="G1678" t="s">
        <v>123</v>
      </c>
      <c r="H1678" t="s">
        <v>124</v>
      </c>
      <c r="I1678" s="12" t="s">
        <v>125</v>
      </c>
      <c r="J1678" s="12" t="s">
        <v>126</v>
      </c>
      <c r="K1678" s="13" t="s">
        <v>2370</v>
      </c>
      <c r="L1678" t="s">
        <v>117</v>
      </c>
      <c r="M1678">
        <v>2</v>
      </c>
      <c r="N1678" t="s">
        <v>118</v>
      </c>
      <c r="O1678" t="s">
        <v>119</v>
      </c>
      <c r="Q1678" t="s">
        <v>197</v>
      </c>
      <c r="R1678" s="14">
        <v>14.3</v>
      </c>
      <c r="S1678" s="14">
        <v>19.7</v>
      </c>
      <c r="T1678" s="14">
        <v>1.5</v>
      </c>
    </row>
    <row r="1679" spans="1:20">
      <c r="A1679" t="s">
        <v>113</v>
      </c>
      <c r="C1679" t="s">
        <v>120</v>
      </c>
      <c r="D1679" t="s">
        <v>121</v>
      </c>
      <c r="F1679" s="12" t="s">
        <v>1325</v>
      </c>
      <c r="G1679" t="s">
        <v>123</v>
      </c>
      <c r="H1679" t="s">
        <v>124</v>
      </c>
      <c r="I1679" s="12" t="s">
        <v>125</v>
      </c>
      <c r="J1679" s="12" t="s">
        <v>126</v>
      </c>
      <c r="K1679" s="13" t="s">
        <v>2370</v>
      </c>
      <c r="L1679" t="s">
        <v>117</v>
      </c>
      <c r="M1679">
        <v>2</v>
      </c>
      <c r="N1679" t="s">
        <v>118</v>
      </c>
      <c r="O1679" t="s">
        <v>119</v>
      </c>
      <c r="Q1679" t="s">
        <v>197</v>
      </c>
      <c r="R1679" s="14">
        <v>10.5</v>
      </c>
      <c r="S1679" s="14">
        <v>20.7</v>
      </c>
      <c r="T1679" s="14">
        <v>1.7</v>
      </c>
    </row>
    <row r="1680" spans="1:20">
      <c r="A1680" t="s">
        <v>113</v>
      </c>
      <c r="C1680" t="s">
        <v>120</v>
      </c>
      <c r="D1680" t="s">
        <v>121</v>
      </c>
      <c r="F1680" s="12" t="s">
        <v>1325</v>
      </c>
      <c r="G1680" t="s">
        <v>123</v>
      </c>
      <c r="H1680" t="s">
        <v>124</v>
      </c>
      <c r="I1680" s="12" t="s">
        <v>125</v>
      </c>
      <c r="J1680" s="12" t="s">
        <v>126</v>
      </c>
      <c r="K1680" s="13" t="s">
        <v>2370</v>
      </c>
      <c r="L1680" t="s">
        <v>117</v>
      </c>
      <c r="M1680">
        <v>2</v>
      </c>
      <c r="N1680" t="s">
        <v>118</v>
      </c>
      <c r="O1680" t="s">
        <v>119</v>
      </c>
      <c r="Q1680" t="s">
        <v>197</v>
      </c>
      <c r="R1680" s="14">
        <v>15.1</v>
      </c>
      <c r="S1680" s="14">
        <v>22</v>
      </c>
      <c r="T1680" s="14">
        <v>1.3</v>
      </c>
    </row>
    <row r="1681" spans="1:20">
      <c r="A1681" t="s">
        <v>113</v>
      </c>
      <c r="C1681" t="s">
        <v>120</v>
      </c>
      <c r="D1681" t="s">
        <v>121</v>
      </c>
      <c r="F1681" s="12" t="s">
        <v>1325</v>
      </c>
      <c r="G1681" t="s">
        <v>123</v>
      </c>
      <c r="H1681" t="s">
        <v>124</v>
      </c>
      <c r="I1681" s="12" t="s">
        <v>125</v>
      </c>
      <c r="J1681" s="12" t="s">
        <v>126</v>
      </c>
      <c r="K1681" s="13" t="s">
        <v>2370</v>
      </c>
      <c r="L1681" t="s">
        <v>117</v>
      </c>
      <c r="M1681">
        <v>2</v>
      </c>
      <c r="N1681" t="s">
        <v>118</v>
      </c>
      <c r="O1681" t="s">
        <v>119</v>
      </c>
      <c r="Q1681" t="s">
        <v>197</v>
      </c>
      <c r="R1681" s="14">
        <v>12.9</v>
      </c>
      <c r="S1681" s="14">
        <v>24.7</v>
      </c>
      <c r="T1681" s="14">
        <v>1.9</v>
      </c>
    </row>
    <row r="1682" spans="1:20">
      <c r="A1682" t="s">
        <v>113</v>
      </c>
      <c r="C1682" t="s">
        <v>120</v>
      </c>
      <c r="D1682" t="s">
        <v>121</v>
      </c>
      <c r="F1682" s="12" t="s">
        <v>1325</v>
      </c>
      <c r="G1682" t="s">
        <v>123</v>
      </c>
      <c r="H1682" t="s">
        <v>124</v>
      </c>
      <c r="I1682" s="12" t="s">
        <v>125</v>
      </c>
      <c r="J1682" s="12" t="s">
        <v>126</v>
      </c>
      <c r="K1682" s="13" t="s">
        <v>2370</v>
      </c>
      <c r="L1682" t="s">
        <v>117</v>
      </c>
      <c r="M1682">
        <v>2</v>
      </c>
      <c r="N1682" t="s">
        <v>118</v>
      </c>
      <c r="O1682" t="s">
        <v>119</v>
      </c>
      <c r="Q1682" t="s">
        <v>197</v>
      </c>
      <c r="R1682" s="14">
        <v>11.7</v>
      </c>
      <c r="S1682" s="14">
        <v>22.1</v>
      </c>
      <c r="T1682" s="14">
        <v>2</v>
      </c>
    </row>
    <row r="1683" spans="1:20">
      <c r="A1683" t="s">
        <v>113</v>
      </c>
      <c r="C1683" t="s">
        <v>120</v>
      </c>
      <c r="D1683" t="s">
        <v>121</v>
      </c>
      <c r="F1683" s="12" t="s">
        <v>1325</v>
      </c>
      <c r="G1683" t="s">
        <v>123</v>
      </c>
      <c r="H1683" t="s">
        <v>124</v>
      </c>
      <c r="I1683" s="12" t="s">
        <v>125</v>
      </c>
      <c r="J1683" s="12" t="s">
        <v>126</v>
      </c>
      <c r="K1683" s="13" t="s">
        <v>2370</v>
      </c>
      <c r="L1683" t="s">
        <v>117</v>
      </c>
      <c r="M1683">
        <v>2</v>
      </c>
      <c r="N1683" t="s">
        <v>118</v>
      </c>
      <c r="O1683" t="s">
        <v>119</v>
      </c>
      <c r="Q1683" t="s">
        <v>197</v>
      </c>
      <c r="R1683" s="14">
        <v>11.8</v>
      </c>
      <c r="S1683" s="14">
        <v>27.8</v>
      </c>
      <c r="T1683" s="14">
        <v>1.9</v>
      </c>
    </row>
    <row r="1684" spans="1:20">
      <c r="A1684" t="s">
        <v>113</v>
      </c>
      <c r="C1684" t="s">
        <v>120</v>
      </c>
      <c r="D1684" t="s">
        <v>121</v>
      </c>
      <c r="F1684" s="12" t="s">
        <v>1325</v>
      </c>
      <c r="G1684" t="s">
        <v>123</v>
      </c>
      <c r="H1684" t="s">
        <v>124</v>
      </c>
      <c r="I1684" s="12" t="s">
        <v>125</v>
      </c>
      <c r="J1684" s="12" t="s">
        <v>126</v>
      </c>
      <c r="K1684" s="13" t="s">
        <v>2370</v>
      </c>
      <c r="L1684" t="s">
        <v>117</v>
      </c>
      <c r="M1684">
        <v>2</v>
      </c>
      <c r="N1684" t="s">
        <v>118</v>
      </c>
      <c r="O1684" t="s">
        <v>119</v>
      </c>
      <c r="Q1684" t="s">
        <v>197</v>
      </c>
      <c r="R1684" s="14">
        <v>11.1</v>
      </c>
      <c r="S1684" s="14">
        <v>25.3</v>
      </c>
      <c r="T1684" s="14">
        <v>1.6</v>
      </c>
    </row>
    <row r="1685" spans="1:20">
      <c r="A1685" t="s">
        <v>113</v>
      </c>
      <c r="C1685" t="s">
        <v>120</v>
      </c>
      <c r="D1685" t="s">
        <v>121</v>
      </c>
      <c r="F1685" s="12" t="s">
        <v>1325</v>
      </c>
      <c r="G1685" t="s">
        <v>123</v>
      </c>
      <c r="H1685" t="s">
        <v>124</v>
      </c>
      <c r="I1685" s="12" t="s">
        <v>125</v>
      </c>
      <c r="J1685" s="12" t="s">
        <v>126</v>
      </c>
      <c r="K1685" s="13" t="s">
        <v>2370</v>
      </c>
      <c r="L1685" t="s">
        <v>117</v>
      </c>
      <c r="M1685">
        <v>2</v>
      </c>
      <c r="N1685" t="s">
        <v>118</v>
      </c>
      <c r="O1685" t="s">
        <v>119</v>
      </c>
      <c r="Q1685" t="s">
        <v>197</v>
      </c>
      <c r="R1685" s="14">
        <v>10.199999999999999</v>
      </c>
      <c r="S1685" s="14">
        <v>23.7</v>
      </c>
      <c r="T1685" s="14">
        <v>1.7</v>
      </c>
    </row>
    <row r="1686" spans="1:20">
      <c r="A1686" t="s">
        <v>113</v>
      </c>
      <c r="C1686" t="s">
        <v>120</v>
      </c>
      <c r="D1686" t="s">
        <v>121</v>
      </c>
      <c r="F1686" s="12" t="s">
        <v>1325</v>
      </c>
      <c r="G1686" t="s">
        <v>123</v>
      </c>
      <c r="H1686" t="s">
        <v>124</v>
      </c>
      <c r="I1686" s="12" t="s">
        <v>125</v>
      </c>
      <c r="J1686" s="12" t="s">
        <v>126</v>
      </c>
      <c r="K1686" s="13" t="s">
        <v>2370</v>
      </c>
      <c r="L1686" t="s">
        <v>117</v>
      </c>
      <c r="M1686">
        <v>2</v>
      </c>
      <c r="N1686" t="s">
        <v>118</v>
      </c>
      <c r="O1686" t="s">
        <v>119</v>
      </c>
      <c r="Q1686" t="s">
        <v>197</v>
      </c>
      <c r="R1686" s="14">
        <v>10.5</v>
      </c>
      <c r="S1686" s="14">
        <v>23.8</v>
      </c>
      <c r="T1686" s="14">
        <v>1.7</v>
      </c>
    </row>
    <row r="1687" spans="1:20">
      <c r="A1687" t="s">
        <v>113</v>
      </c>
      <c r="C1687" t="s">
        <v>120</v>
      </c>
      <c r="D1687" t="s">
        <v>121</v>
      </c>
      <c r="F1687" s="12" t="s">
        <v>1325</v>
      </c>
      <c r="G1687" t="s">
        <v>123</v>
      </c>
      <c r="H1687" t="s">
        <v>124</v>
      </c>
      <c r="I1687" s="12" t="s">
        <v>125</v>
      </c>
      <c r="J1687" s="12" t="s">
        <v>126</v>
      </c>
      <c r="K1687" s="13" t="s">
        <v>2370</v>
      </c>
      <c r="L1687" t="s">
        <v>117</v>
      </c>
      <c r="M1687">
        <v>2</v>
      </c>
      <c r="N1687" t="s">
        <v>118</v>
      </c>
      <c r="O1687" t="s">
        <v>119</v>
      </c>
      <c r="Q1687" t="s">
        <v>197</v>
      </c>
      <c r="R1687" s="14">
        <v>11.5</v>
      </c>
      <c r="S1687" s="14">
        <v>22.9</v>
      </c>
      <c r="T1687" s="14">
        <v>1.9</v>
      </c>
    </row>
    <row r="1688" spans="1:20">
      <c r="A1688" t="s">
        <v>113</v>
      </c>
      <c r="C1688" t="s">
        <v>120</v>
      </c>
      <c r="D1688" t="s">
        <v>121</v>
      </c>
      <c r="F1688" s="12" t="s">
        <v>1325</v>
      </c>
      <c r="G1688" t="s">
        <v>123</v>
      </c>
      <c r="H1688" t="s">
        <v>124</v>
      </c>
      <c r="I1688" s="12" t="s">
        <v>125</v>
      </c>
      <c r="J1688" s="12" t="s">
        <v>126</v>
      </c>
      <c r="K1688" s="13" t="s">
        <v>2370</v>
      </c>
      <c r="L1688" t="s">
        <v>117</v>
      </c>
      <c r="M1688">
        <v>2</v>
      </c>
      <c r="N1688" t="s">
        <v>118</v>
      </c>
      <c r="O1688" t="s">
        <v>119</v>
      </c>
      <c r="Q1688" t="s">
        <v>197</v>
      </c>
      <c r="R1688" s="14">
        <v>9.5</v>
      </c>
      <c r="S1688" s="14">
        <v>18.5</v>
      </c>
      <c r="T1688" s="14">
        <v>1.8</v>
      </c>
    </row>
    <row r="1689" spans="1:20">
      <c r="A1689" t="s">
        <v>113</v>
      </c>
      <c r="C1689" t="s">
        <v>120</v>
      </c>
      <c r="D1689" t="s">
        <v>121</v>
      </c>
      <c r="F1689" s="12" t="s">
        <v>1325</v>
      </c>
      <c r="G1689" t="s">
        <v>123</v>
      </c>
      <c r="H1689" t="s">
        <v>124</v>
      </c>
      <c r="I1689" s="12" t="s">
        <v>125</v>
      </c>
      <c r="J1689" s="12" t="s">
        <v>126</v>
      </c>
      <c r="K1689" s="13" t="s">
        <v>2370</v>
      </c>
      <c r="L1689" t="s">
        <v>117</v>
      </c>
      <c r="M1689">
        <v>2</v>
      </c>
      <c r="N1689" t="s">
        <v>118</v>
      </c>
      <c r="O1689" t="s">
        <v>119</v>
      </c>
      <c r="Q1689" t="s">
        <v>197</v>
      </c>
      <c r="R1689" s="14">
        <v>12.8</v>
      </c>
      <c r="S1689" s="14">
        <v>21</v>
      </c>
      <c r="T1689" s="14">
        <v>2</v>
      </c>
    </row>
    <row r="1690" spans="1:20">
      <c r="A1690" t="s">
        <v>113</v>
      </c>
      <c r="C1690" t="s">
        <v>120</v>
      </c>
      <c r="D1690" t="s">
        <v>121</v>
      </c>
      <c r="F1690" s="12" t="s">
        <v>1325</v>
      </c>
      <c r="G1690" t="s">
        <v>123</v>
      </c>
      <c r="H1690" t="s">
        <v>124</v>
      </c>
      <c r="I1690" s="12" t="s">
        <v>125</v>
      </c>
      <c r="J1690" s="12" t="s">
        <v>126</v>
      </c>
      <c r="K1690" s="13" t="s">
        <v>2370</v>
      </c>
      <c r="L1690" t="s">
        <v>117</v>
      </c>
      <c r="M1690">
        <v>2</v>
      </c>
      <c r="N1690" t="s">
        <v>118</v>
      </c>
      <c r="O1690" t="s">
        <v>119</v>
      </c>
      <c r="Q1690" t="s">
        <v>197</v>
      </c>
      <c r="R1690" s="14">
        <v>13.9</v>
      </c>
      <c r="S1690" s="14">
        <v>20.5</v>
      </c>
      <c r="T1690" s="14">
        <v>1.8</v>
      </c>
    </row>
    <row r="1691" spans="1:20">
      <c r="A1691" t="s">
        <v>113</v>
      </c>
      <c r="C1691" t="s">
        <v>120</v>
      </c>
      <c r="D1691" t="s">
        <v>121</v>
      </c>
      <c r="F1691" s="12" t="s">
        <v>1325</v>
      </c>
      <c r="G1691" t="s">
        <v>123</v>
      </c>
      <c r="H1691" t="s">
        <v>124</v>
      </c>
      <c r="I1691" s="12" t="s">
        <v>125</v>
      </c>
      <c r="J1691" s="12" t="s">
        <v>126</v>
      </c>
      <c r="K1691" s="13" t="s">
        <v>2370</v>
      </c>
      <c r="L1691" t="s">
        <v>117</v>
      </c>
      <c r="M1691">
        <v>2</v>
      </c>
      <c r="N1691" t="s">
        <v>118</v>
      </c>
      <c r="O1691" t="s">
        <v>119</v>
      </c>
      <c r="Q1691" t="s">
        <v>197</v>
      </c>
      <c r="R1691" s="14">
        <v>13.8</v>
      </c>
      <c r="S1691" s="14">
        <v>21.8</v>
      </c>
      <c r="T1691" s="14">
        <v>1.8</v>
      </c>
    </row>
    <row r="1692" spans="1:20">
      <c r="A1692" t="s">
        <v>113</v>
      </c>
      <c r="C1692" t="s">
        <v>120</v>
      </c>
      <c r="D1692" t="s">
        <v>121</v>
      </c>
      <c r="F1692" s="12" t="s">
        <v>2555</v>
      </c>
      <c r="G1692" t="s">
        <v>123</v>
      </c>
      <c r="H1692" t="s">
        <v>124</v>
      </c>
      <c r="I1692" s="12" t="s">
        <v>885</v>
      </c>
      <c r="J1692" s="12" t="s">
        <v>886</v>
      </c>
      <c r="K1692" s="13" t="s">
        <v>2556</v>
      </c>
      <c r="L1692" t="s">
        <v>117</v>
      </c>
      <c r="M1692">
        <v>2</v>
      </c>
      <c r="N1692" t="s">
        <v>118</v>
      </c>
      <c r="O1692" t="s">
        <v>119</v>
      </c>
      <c r="Q1692" t="s">
        <v>2557</v>
      </c>
      <c r="R1692" s="14">
        <v>0</v>
      </c>
      <c r="S1692" s="14">
        <v>25</v>
      </c>
      <c r="T1692" s="14">
        <v>10</v>
      </c>
    </row>
    <row r="1693" spans="1:20">
      <c r="A1693" t="s">
        <v>113</v>
      </c>
      <c r="C1693" t="s">
        <v>120</v>
      </c>
      <c r="D1693" t="s">
        <v>121</v>
      </c>
      <c r="F1693" s="12" t="s">
        <v>2555</v>
      </c>
      <c r="G1693" t="s">
        <v>123</v>
      </c>
      <c r="H1693" t="s">
        <v>124</v>
      </c>
      <c r="I1693" s="12" t="s">
        <v>885</v>
      </c>
      <c r="J1693" s="12" t="s">
        <v>886</v>
      </c>
      <c r="K1693" s="13" t="s">
        <v>2556</v>
      </c>
      <c r="L1693" t="s">
        <v>117</v>
      </c>
      <c r="M1693">
        <v>2</v>
      </c>
      <c r="N1693" t="s">
        <v>118</v>
      </c>
      <c r="O1693" t="s">
        <v>119</v>
      </c>
      <c r="Q1693" t="s">
        <v>2557</v>
      </c>
      <c r="R1693" s="14">
        <v>0</v>
      </c>
      <c r="S1693" s="14">
        <v>19</v>
      </c>
      <c r="T1693" s="14">
        <v>16</v>
      </c>
    </row>
    <row r="1694" spans="1:20">
      <c r="A1694" t="s">
        <v>113</v>
      </c>
      <c r="C1694" t="s">
        <v>120</v>
      </c>
      <c r="D1694" t="s">
        <v>121</v>
      </c>
      <c r="F1694" s="12" t="s">
        <v>2555</v>
      </c>
      <c r="G1694" t="s">
        <v>123</v>
      </c>
      <c r="H1694" t="s">
        <v>124</v>
      </c>
      <c r="I1694" s="12" t="s">
        <v>885</v>
      </c>
      <c r="J1694" s="12" t="s">
        <v>886</v>
      </c>
      <c r="K1694" s="13" t="s">
        <v>2556</v>
      </c>
      <c r="L1694" t="s">
        <v>117</v>
      </c>
      <c r="M1694">
        <v>2</v>
      </c>
      <c r="N1694" t="s">
        <v>118</v>
      </c>
      <c r="O1694" t="s">
        <v>119</v>
      </c>
      <c r="Q1694" t="s">
        <v>2557</v>
      </c>
      <c r="R1694" s="14">
        <v>0</v>
      </c>
      <c r="S1694" s="14">
        <v>25</v>
      </c>
      <c r="T1694" s="14">
        <v>12</v>
      </c>
    </row>
    <row r="1695" spans="1:20">
      <c r="A1695" t="s">
        <v>113</v>
      </c>
      <c r="C1695" t="s">
        <v>120</v>
      </c>
      <c r="D1695" t="s">
        <v>121</v>
      </c>
      <c r="F1695" s="12" t="s">
        <v>2555</v>
      </c>
      <c r="G1695" t="s">
        <v>123</v>
      </c>
      <c r="H1695" t="s">
        <v>124</v>
      </c>
      <c r="I1695" s="12" t="s">
        <v>885</v>
      </c>
      <c r="J1695" s="12" t="s">
        <v>886</v>
      </c>
      <c r="K1695" s="13" t="s">
        <v>2556</v>
      </c>
      <c r="L1695" t="s">
        <v>117</v>
      </c>
      <c r="M1695">
        <v>2</v>
      </c>
      <c r="N1695" t="s">
        <v>118</v>
      </c>
      <c r="O1695" t="s">
        <v>119</v>
      </c>
      <c r="Q1695" t="s">
        <v>2557</v>
      </c>
      <c r="R1695" s="14">
        <v>0</v>
      </c>
      <c r="S1695" s="14">
        <v>23</v>
      </c>
      <c r="T1695" s="14">
        <v>14</v>
      </c>
    </row>
    <row r="1696" spans="1:20">
      <c r="A1696" t="s">
        <v>113</v>
      </c>
      <c r="C1696" t="s">
        <v>120</v>
      </c>
      <c r="D1696" t="s">
        <v>121</v>
      </c>
      <c r="F1696" s="12" t="s">
        <v>2555</v>
      </c>
      <c r="G1696" t="s">
        <v>123</v>
      </c>
      <c r="H1696" t="s">
        <v>124</v>
      </c>
      <c r="I1696" s="12" t="s">
        <v>885</v>
      </c>
      <c r="J1696" s="12" t="s">
        <v>886</v>
      </c>
      <c r="K1696" s="13" t="s">
        <v>2556</v>
      </c>
      <c r="L1696" t="s">
        <v>117</v>
      </c>
      <c r="M1696">
        <v>2</v>
      </c>
      <c r="N1696" t="s">
        <v>118</v>
      </c>
      <c r="O1696" t="s">
        <v>119</v>
      </c>
      <c r="Q1696" t="s">
        <v>2557</v>
      </c>
      <c r="R1696" s="14">
        <v>0</v>
      </c>
      <c r="S1696" s="14">
        <v>20</v>
      </c>
      <c r="T1696" s="14">
        <v>13</v>
      </c>
    </row>
    <row r="1697" spans="1:20">
      <c r="A1697" t="s">
        <v>113</v>
      </c>
      <c r="C1697" t="s">
        <v>120</v>
      </c>
      <c r="D1697" t="s">
        <v>121</v>
      </c>
      <c r="F1697" s="12" t="s">
        <v>2555</v>
      </c>
      <c r="G1697" t="s">
        <v>123</v>
      </c>
      <c r="H1697" t="s">
        <v>124</v>
      </c>
      <c r="I1697" s="12" t="s">
        <v>885</v>
      </c>
      <c r="J1697" s="12" t="s">
        <v>886</v>
      </c>
      <c r="K1697" s="13" t="s">
        <v>2556</v>
      </c>
      <c r="L1697" t="s">
        <v>117</v>
      </c>
      <c r="M1697">
        <v>2</v>
      </c>
      <c r="N1697" t="s">
        <v>118</v>
      </c>
      <c r="O1697" t="s">
        <v>119</v>
      </c>
      <c r="Q1697" t="s">
        <v>2557</v>
      </c>
      <c r="R1697" s="14">
        <v>0</v>
      </c>
      <c r="S1697" s="14">
        <v>21</v>
      </c>
      <c r="T1697" s="14">
        <v>14</v>
      </c>
    </row>
    <row r="1698" spans="1:20">
      <c r="A1698" t="s">
        <v>113</v>
      </c>
      <c r="C1698" t="s">
        <v>120</v>
      </c>
      <c r="D1698" t="s">
        <v>121</v>
      </c>
      <c r="F1698" s="12" t="s">
        <v>2555</v>
      </c>
      <c r="G1698" t="s">
        <v>123</v>
      </c>
      <c r="H1698" t="s">
        <v>124</v>
      </c>
      <c r="I1698" s="12" t="s">
        <v>885</v>
      </c>
      <c r="J1698" s="12" t="s">
        <v>886</v>
      </c>
      <c r="K1698" s="13" t="s">
        <v>2556</v>
      </c>
      <c r="L1698" t="s">
        <v>117</v>
      </c>
      <c r="M1698">
        <v>2</v>
      </c>
      <c r="N1698" t="s">
        <v>118</v>
      </c>
      <c r="O1698" t="s">
        <v>119</v>
      </c>
      <c r="Q1698" t="s">
        <v>2557</v>
      </c>
      <c r="R1698" s="14">
        <v>0</v>
      </c>
      <c r="S1698" s="14">
        <v>23</v>
      </c>
      <c r="T1698" s="14">
        <v>14</v>
      </c>
    </row>
    <row r="1699" spans="1:20">
      <c r="A1699" t="s">
        <v>113</v>
      </c>
      <c r="C1699" t="s">
        <v>120</v>
      </c>
      <c r="D1699" t="s">
        <v>121</v>
      </c>
      <c r="F1699" s="12" t="s">
        <v>2555</v>
      </c>
      <c r="G1699" t="s">
        <v>123</v>
      </c>
      <c r="H1699" t="s">
        <v>124</v>
      </c>
      <c r="I1699" s="12" t="s">
        <v>885</v>
      </c>
      <c r="J1699" s="12" t="s">
        <v>886</v>
      </c>
      <c r="K1699" s="13" t="s">
        <v>2556</v>
      </c>
      <c r="L1699" t="s">
        <v>117</v>
      </c>
      <c r="M1699">
        <v>2</v>
      </c>
      <c r="N1699" t="s">
        <v>118</v>
      </c>
      <c r="O1699" t="s">
        <v>119</v>
      </c>
      <c r="Q1699" t="s">
        <v>2557</v>
      </c>
      <c r="R1699" s="14">
        <v>0</v>
      </c>
      <c r="S1699" s="14">
        <v>22</v>
      </c>
      <c r="T1699" s="14">
        <v>13</v>
      </c>
    </row>
    <row r="1700" spans="1:20">
      <c r="A1700" t="s">
        <v>113</v>
      </c>
      <c r="C1700" t="s">
        <v>120</v>
      </c>
      <c r="D1700" t="s">
        <v>121</v>
      </c>
      <c r="F1700" s="12" t="s">
        <v>2555</v>
      </c>
      <c r="G1700" t="s">
        <v>123</v>
      </c>
      <c r="H1700" t="s">
        <v>124</v>
      </c>
      <c r="I1700" s="12" t="s">
        <v>885</v>
      </c>
      <c r="J1700" s="12" t="s">
        <v>886</v>
      </c>
      <c r="K1700" s="13" t="s">
        <v>2556</v>
      </c>
      <c r="L1700" t="s">
        <v>117</v>
      </c>
      <c r="M1700">
        <v>2</v>
      </c>
      <c r="N1700" t="s">
        <v>118</v>
      </c>
      <c r="O1700" t="s">
        <v>119</v>
      </c>
      <c r="Q1700" t="s">
        <v>2557</v>
      </c>
      <c r="R1700" s="14">
        <v>0</v>
      </c>
      <c r="S1700" s="14">
        <v>21</v>
      </c>
      <c r="T1700" s="14">
        <v>16</v>
      </c>
    </row>
    <row r="1701" spans="1:20">
      <c r="A1701" t="s">
        <v>113</v>
      </c>
      <c r="C1701" t="s">
        <v>120</v>
      </c>
      <c r="D1701" t="s">
        <v>121</v>
      </c>
      <c r="F1701" s="12" t="s">
        <v>2568</v>
      </c>
      <c r="G1701" s="12" t="s">
        <v>123</v>
      </c>
      <c r="H1701" t="s">
        <v>124</v>
      </c>
      <c r="I1701" t="s">
        <v>885</v>
      </c>
      <c r="J1701" t="s">
        <v>886</v>
      </c>
      <c r="K1701" s="13" t="s">
        <v>2569</v>
      </c>
      <c r="L1701" t="s">
        <v>117</v>
      </c>
      <c r="M1701">
        <v>2</v>
      </c>
      <c r="N1701" t="s">
        <v>118</v>
      </c>
      <c r="O1701" t="s">
        <v>119</v>
      </c>
      <c r="Q1701"/>
      <c r="R1701" s="14">
        <v>12.3</v>
      </c>
      <c r="S1701" s="14">
        <v>13</v>
      </c>
      <c r="T1701" s="14">
        <v>2</v>
      </c>
    </row>
    <row r="1702" spans="1:20">
      <c r="A1702" t="s">
        <v>113</v>
      </c>
      <c r="C1702" t="s">
        <v>120</v>
      </c>
      <c r="D1702" t="s">
        <v>121</v>
      </c>
      <c r="F1702" s="12" t="s">
        <v>1141</v>
      </c>
      <c r="G1702" t="s">
        <v>123</v>
      </c>
      <c r="H1702" t="s">
        <v>124</v>
      </c>
      <c r="I1702" s="12" t="s">
        <v>231</v>
      </c>
      <c r="J1702" s="12" t="s">
        <v>232</v>
      </c>
      <c r="K1702" s="13" t="s">
        <v>2580</v>
      </c>
      <c r="L1702" t="s">
        <v>117</v>
      </c>
      <c r="M1702">
        <v>2</v>
      </c>
      <c r="N1702" t="s">
        <v>118</v>
      </c>
      <c r="O1702" t="s">
        <v>119</v>
      </c>
      <c r="Q1702" t="s">
        <v>1143</v>
      </c>
      <c r="R1702" s="14">
        <v>1.7</v>
      </c>
      <c r="S1702" s="14">
        <v>0.15</v>
      </c>
      <c r="T1702" s="14">
        <v>2.19</v>
      </c>
    </row>
    <row r="1703" spans="1:20">
      <c r="A1703" t="s">
        <v>113</v>
      </c>
      <c r="C1703" t="s">
        <v>120</v>
      </c>
      <c r="D1703" t="s">
        <v>121</v>
      </c>
      <c r="F1703" s="12" t="s">
        <v>1141</v>
      </c>
      <c r="G1703" t="s">
        <v>123</v>
      </c>
      <c r="H1703" t="s">
        <v>124</v>
      </c>
      <c r="I1703" s="12" t="s">
        <v>231</v>
      </c>
      <c r="J1703" s="12" t="s">
        <v>232</v>
      </c>
      <c r="K1703" s="13" t="s">
        <v>2580</v>
      </c>
      <c r="L1703" t="s">
        <v>117</v>
      </c>
      <c r="M1703">
        <v>2</v>
      </c>
      <c r="N1703" t="s">
        <v>118</v>
      </c>
      <c r="O1703" t="s">
        <v>119</v>
      </c>
      <c r="Q1703" t="s">
        <v>1143</v>
      </c>
      <c r="R1703" s="14">
        <v>1.2</v>
      </c>
      <c r="S1703" s="14">
        <v>0.22</v>
      </c>
      <c r="T1703" s="14">
        <v>0.51</v>
      </c>
    </row>
    <row r="1704" spans="1:20">
      <c r="A1704" t="s">
        <v>113</v>
      </c>
      <c r="C1704" t="s">
        <v>120</v>
      </c>
      <c r="D1704" t="s">
        <v>121</v>
      </c>
      <c r="F1704" s="12" t="s">
        <v>1141</v>
      </c>
      <c r="G1704" t="s">
        <v>123</v>
      </c>
      <c r="H1704" t="s">
        <v>124</v>
      </c>
      <c r="I1704" s="12" t="s">
        <v>231</v>
      </c>
      <c r="J1704" s="12" t="s">
        <v>232</v>
      </c>
      <c r="K1704" s="13" t="s">
        <v>2580</v>
      </c>
      <c r="L1704" t="s">
        <v>117</v>
      </c>
      <c r="M1704">
        <v>2</v>
      </c>
      <c r="N1704" t="s">
        <v>118</v>
      </c>
      <c r="O1704" t="s">
        <v>119</v>
      </c>
      <c r="Q1704" t="s">
        <v>1143</v>
      </c>
      <c r="R1704" s="14">
        <v>2.17</v>
      </c>
      <c r="S1704" s="14">
        <v>1.0900000000000001</v>
      </c>
      <c r="T1704" s="14">
        <v>0.83</v>
      </c>
    </row>
    <row r="1705" spans="1:20">
      <c r="A1705" t="s">
        <v>113</v>
      </c>
      <c r="C1705" t="s">
        <v>120</v>
      </c>
      <c r="D1705" t="s">
        <v>121</v>
      </c>
      <c r="F1705" s="12" t="s">
        <v>1141</v>
      </c>
      <c r="G1705" t="s">
        <v>123</v>
      </c>
      <c r="H1705" t="s">
        <v>124</v>
      </c>
      <c r="I1705" s="12" t="s">
        <v>231</v>
      </c>
      <c r="J1705" s="12" t="s">
        <v>232</v>
      </c>
      <c r="K1705" s="13" t="s">
        <v>2580</v>
      </c>
      <c r="L1705" t="s">
        <v>117</v>
      </c>
      <c r="M1705">
        <v>2</v>
      </c>
      <c r="N1705" t="s">
        <v>118</v>
      </c>
      <c r="O1705" t="s">
        <v>119</v>
      </c>
      <c r="Q1705" t="s">
        <v>1143</v>
      </c>
      <c r="R1705" s="14">
        <v>1.6</v>
      </c>
      <c r="S1705" s="14">
        <v>0.36</v>
      </c>
      <c r="T1705" s="14">
        <v>1.65</v>
      </c>
    </row>
    <row r="1706" spans="1:20">
      <c r="A1706" t="s">
        <v>113</v>
      </c>
      <c r="C1706" t="s">
        <v>120</v>
      </c>
      <c r="D1706" t="s">
        <v>121</v>
      </c>
      <c r="F1706" s="12" t="s">
        <v>1864</v>
      </c>
      <c r="G1706" t="s">
        <v>123</v>
      </c>
      <c r="H1706" t="s">
        <v>124</v>
      </c>
      <c r="I1706" s="12" t="s">
        <v>231</v>
      </c>
      <c r="J1706" s="12" t="s">
        <v>232</v>
      </c>
      <c r="K1706" s="13" t="s">
        <v>2580</v>
      </c>
      <c r="L1706" t="s">
        <v>117</v>
      </c>
      <c r="M1706">
        <v>2</v>
      </c>
      <c r="N1706" t="s">
        <v>118</v>
      </c>
      <c r="O1706" t="s">
        <v>119</v>
      </c>
      <c r="Q1706" t="s">
        <v>1143</v>
      </c>
      <c r="R1706" s="14">
        <v>2.4900000000000002</v>
      </c>
      <c r="S1706" s="14">
        <v>2.8</v>
      </c>
      <c r="T1706" s="14">
        <v>1.97</v>
      </c>
    </row>
    <row r="1707" spans="1:20">
      <c r="A1707" t="s">
        <v>113</v>
      </c>
      <c r="C1707" t="s">
        <v>120</v>
      </c>
      <c r="D1707" t="s">
        <v>121</v>
      </c>
      <c r="F1707" s="12" t="s">
        <v>1732</v>
      </c>
      <c r="G1707" t="s">
        <v>123</v>
      </c>
      <c r="H1707" t="s">
        <v>124</v>
      </c>
      <c r="I1707" s="12" t="s">
        <v>885</v>
      </c>
      <c r="J1707" s="12" t="s">
        <v>886</v>
      </c>
      <c r="K1707" s="13" t="s">
        <v>2763</v>
      </c>
      <c r="L1707" t="s">
        <v>117</v>
      </c>
      <c r="M1707">
        <v>2</v>
      </c>
      <c r="N1707" t="s">
        <v>118</v>
      </c>
      <c r="O1707" t="s">
        <v>119</v>
      </c>
      <c r="Q1707" t="s">
        <v>2764</v>
      </c>
      <c r="R1707" s="14">
        <v>6.3</v>
      </c>
      <c r="S1707" s="14">
        <v>10.8</v>
      </c>
      <c r="T1707" s="14">
        <v>0</v>
      </c>
    </row>
    <row r="1708" spans="1:20">
      <c r="A1708" t="s">
        <v>113</v>
      </c>
      <c r="C1708" t="s">
        <v>120</v>
      </c>
      <c r="D1708" t="s">
        <v>121</v>
      </c>
      <c r="F1708" s="12" t="s">
        <v>1732</v>
      </c>
      <c r="G1708" t="s">
        <v>123</v>
      </c>
      <c r="H1708" t="s">
        <v>124</v>
      </c>
      <c r="I1708" s="12" t="s">
        <v>885</v>
      </c>
      <c r="J1708" s="12" t="s">
        <v>886</v>
      </c>
      <c r="K1708" s="13" t="s">
        <v>2763</v>
      </c>
      <c r="L1708" t="s">
        <v>117</v>
      </c>
      <c r="M1708">
        <v>2</v>
      </c>
      <c r="N1708" t="s">
        <v>118</v>
      </c>
      <c r="O1708" t="s">
        <v>119</v>
      </c>
      <c r="Q1708" t="s">
        <v>2764</v>
      </c>
      <c r="R1708" s="14">
        <v>7.1</v>
      </c>
      <c r="S1708" s="14">
        <v>12.7</v>
      </c>
      <c r="T1708" s="14">
        <v>0.3</v>
      </c>
    </row>
    <row r="1709" spans="1:20">
      <c r="A1709" t="s">
        <v>113</v>
      </c>
      <c r="C1709" t="s">
        <v>120</v>
      </c>
      <c r="D1709" t="s">
        <v>121</v>
      </c>
      <c r="F1709" s="12" t="s">
        <v>1732</v>
      </c>
      <c r="G1709" t="s">
        <v>123</v>
      </c>
      <c r="H1709" t="s">
        <v>124</v>
      </c>
      <c r="I1709" s="12" t="s">
        <v>885</v>
      </c>
      <c r="J1709" s="12" t="s">
        <v>886</v>
      </c>
      <c r="K1709" s="13" t="s">
        <v>2763</v>
      </c>
      <c r="L1709" t="s">
        <v>117</v>
      </c>
      <c r="M1709">
        <v>2</v>
      </c>
      <c r="N1709" t="s">
        <v>118</v>
      </c>
      <c r="O1709" t="s">
        <v>119</v>
      </c>
      <c r="Q1709" t="s">
        <v>2764</v>
      </c>
      <c r="R1709" s="14">
        <v>3.8</v>
      </c>
      <c r="S1709" s="14">
        <v>9.1999999999999993</v>
      </c>
      <c r="T1709" s="14">
        <v>1.9</v>
      </c>
    </row>
    <row r="1710" spans="1:20">
      <c r="A1710" t="s">
        <v>113</v>
      </c>
      <c r="C1710" t="s">
        <v>120</v>
      </c>
      <c r="D1710" t="s">
        <v>121</v>
      </c>
      <c r="F1710" s="12" t="s">
        <v>1732</v>
      </c>
      <c r="G1710" t="s">
        <v>123</v>
      </c>
      <c r="H1710" t="s">
        <v>124</v>
      </c>
      <c r="I1710" s="12" t="s">
        <v>885</v>
      </c>
      <c r="J1710" s="12" t="s">
        <v>886</v>
      </c>
      <c r="K1710" s="13" t="s">
        <v>2763</v>
      </c>
      <c r="L1710" t="s">
        <v>117</v>
      </c>
      <c r="M1710">
        <v>2</v>
      </c>
      <c r="N1710" t="s">
        <v>118</v>
      </c>
      <c r="O1710" t="s">
        <v>119</v>
      </c>
      <c r="Q1710" t="s">
        <v>2764</v>
      </c>
      <c r="R1710" s="14">
        <v>2.4</v>
      </c>
      <c r="S1710" s="14">
        <v>13.3</v>
      </c>
      <c r="T1710" s="14">
        <v>0.9</v>
      </c>
    </row>
    <row r="1711" spans="1:20">
      <c r="A1711" t="s">
        <v>113</v>
      </c>
      <c r="C1711" t="s">
        <v>120</v>
      </c>
      <c r="D1711" t="s">
        <v>121</v>
      </c>
      <c r="F1711" s="12" t="s">
        <v>1732</v>
      </c>
      <c r="G1711" t="s">
        <v>123</v>
      </c>
      <c r="H1711" t="s">
        <v>124</v>
      </c>
      <c r="I1711" s="12" t="s">
        <v>885</v>
      </c>
      <c r="J1711" s="12" t="s">
        <v>886</v>
      </c>
      <c r="K1711" s="13" t="s">
        <v>2763</v>
      </c>
      <c r="L1711" t="s">
        <v>117</v>
      </c>
      <c r="M1711">
        <v>2</v>
      </c>
      <c r="N1711" t="s">
        <v>118</v>
      </c>
      <c r="O1711" t="s">
        <v>119</v>
      </c>
      <c r="Q1711" t="s">
        <v>2764</v>
      </c>
      <c r="R1711" s="14">
        <v>5.0999999999999996</v>
      </c>
      <c r="S1711" s="14">
        <v>7.2</v>
      </c>
      <c r="T1711" s="14">
        <v>0.5</v>
      </c>
    </row>
    <row r="1712" spans="1:20">
      <c r="A1712" t="s">
        <v>113</v>
      </c>
      <c r="C1712" t="s">
        <v>120</v>
      </c>
      <c r="D1712" t="s">
        <v>121</v>
      </c>
      <c r="F1712" s="12" t="s">
        <v>1732</v>
      </c>
      <c r="G1712" t="s">
        <v>123</v>
      </c>
      <c r="H1712" t="s">
        <v>124</v>
      </c>
      <c r="I1712" s="12" t="s">
        <v>885</v>
      </c>
      <c r="J1712" s="12" t="s">
        <v>886</v>
      </c>
      <c r="K1712" s="13" t="s">
        <v>2763</v>
      </c>
      <c r="L1712" t="s">
        <v>117</v>
      </c>
      <c r="M1712">
        <v>2</v>
      </c>
      <c r="N1712" t="s">
        <v>118</v>
      </c>
      <c r="O1712" t="s">
        <v>119</v>
      </c>
      <c r="Q1712" t="s">
        <v>2764</v>
      </c>
      <c r="R1712" s="14">
        <v>3.5</v>
      </c>
      <c r="S1712" s="14">
        <v>10.3</v>
      </c>
      <c r="T1712" s="14">
        <v>0</v>
      </c>
    </row>
    <row r="1713" spans="1:20">
      <c r="A1713" t="s">
        <v>113</v>
      </c>
      <c r="C1713" t="s">
        <v>120</v>
      </c>
      <c r="D1713" t="s">
        <v>121</v>
      </c>
      <c r="F1713" s="12" t="s">
        <v>1325</v>
      </c>
      <c r="G1713" t="s">
        <v>123</v>
      </c>
      <c r="H1713" t="s">
        <v>124</v>
      </c>
      <c r="I1713" s="12" t="s">
        <v>125</v>
      </c>
      <c r="J1713" s="12" t="s">
        <v>126</v>
      </c>
      <c r="K1713" s="13" t="s">
        <v>2782</v>
      </c>
      <c r="L1713" t="s">
        <v>117</v>
      </c>
      <c r="M1713">
        <v>2</v>
      </c>
      <c r="N1713" t="s">
        <v>118</v>
      </c>
      <c r="O1713" t="s">
        <v>119</v>
      </c>
      <c r="Q1713" t="s">
        <v>197</v>
      </c>
      <c r="R1713" s="14">
        <v>14.6</v>
      </c>
      <c r="S1713" s="14">
        <v>12.3</v>
      </c>
      <c r="T1713" s="14">
        <v>1.5</v>
      </c>
    </row>
    <row r="1714" spans="1:20">
      <c r="A1714" t="s">
        <v>113</v>
      </c>
      <c r="C1714" t="s">
        <v>120</v>
      </c>
      <c r="D1714" t="s">
        <v>121</v>
      </c>
      <c r="F1714" s="12" t="s">
        <v>1325</v>
      </c>
      <c r="G1714" t="s">
        <v>123</v>
      </c>
      <c r="H1714" t="s">
        <v>124</v>
      </c>
      <c r="I1714" s="12" t="s">
        <v>125</v>
      </c>
      <c r="J1714" s="12" t="s">
        <v>126</v>
      </c>
      <c r="K1714" s="13" t="s">
        <v>2782</v>
      </c>
      <c r="L1714" t="s">
        <v>117</v>
      </c>
      <c r="M1714">
        <v>2</v>
      </c>
      <c r="N1714" t="s">
        <v>118</v>
      </c>
      <c r="O1714" t="s">
        <v>119</v>
      </c>
      <c r="Q1714" t="s">
        <v>197</v>
      </c>
      <c r="R1714" s="14">
        <v>13.25</v>
      </c>
      <c r="S1714" s="14">
        <v>13.9</v>
      </c>
      <c r="T1714" s="14">
        <v>1.25</v>
      </c>
    </row>
    <row r="1715" spans="1:20">
      <c r="A1715" t="s">
        <v>113</v>
      </c>
      <c r="C1715" t="s">
        <v>120</v>
      </c>
      <c r="D1715" t="s">
        <v>121</v>
      </c>
      <c r="F1715" s="12" t="s">
        <v>2852</v>
      </c>
      <c r="G1715" t="s">
        <v>123</v>
      </c>
      <c r="H1715" t="s">
        <v>124</v>
      </c>
      <c r="I1715" s="12" t="s">
        <v>231</v>
      </c>
      <c r="J1715" s="12" t="s">
        <v>232</v>
      </c>
      <c r="K1715" s="13" t="s">
        <v>2853</v>
      </c>
      <c r="L1715" t="s">
        <v>117</v>
      </c>
      <c r="M1715">
        <v>2</v>
      </c>
      <c r="N1715" t="s">
        <v>118</v>
      </c>
      <c r="O1715" t="s">
        <v>119</v>
      </c>
      <c r="Q1715" t="s">
        <v>2242</v>
      </c>
      <c r="R1715" s="14">
        <v>11.7</v>
      </c>
      <c r="S1715" s="14">
        <v>11.7</v>
      </c>
      <c r="T1715" s="14">
        <v>0.6</v>
      </c>
    </row>
    <row r="1716" spans="1:20">
      <c r="A1716" t="s">
        <v>113</v>
      </c>
      <c r="C1716" t="s">
        <v>120</v>
      </c>
      <c r="D1716" t="s">
        <v>121</v>
      </c>
      <c r="F1716" s="12" t="s">
        <v>2852</v>
      </c>
      <c r="G1716" t="s">
        <v>123</v>
      </c>
      <c r="H1716" t="s">
        <v>124</v>
      </c>
      <c r="I1716" s="12" t="s">
        <v>231</v>
      </c>
      <c r="J1716" s="12" t="s">
        <v>232</v>
      </c>
      <c r="K1716" s="13" t="s">
        <v>2853</v>
      </c>
      <c r="L1716" t="s">
        <v>117</v>
      </c>
      <c r="M1716">
        <v>2</v>
      </c>
      <c r="N1716" t="s">
        <v>118</v>
      </c>
      <c r="O1716" t="s">
        <v>119</v>
      </c>
      <c r="Q1716" t="s">
        <v>2242</v>
      </c>
      <c r="R1716" s="14">
        <v>26.1</v>
      </c>
      <c r="S1716" s="14">
        <v>26.1</v>
      </c>
      <c r="T1716" s="14">
        <v>1.4</v>
      </c>
    </row>
    <row r="1717" spans="1:20">
      <c r="A1717" t="s">
        <v>113</v>
      </c>
      <c r="C1717" t="s">
        <v>120</v>
      </c>
      <c r="D1717" t="s">
        <v>121</v>
      </c>
      <c r="F1717" s="12" t="s">
        <v>2852</v>
      </c>
      <c r="G1717" t="s">
        <v>123</v>
      </c>
      <c r="H1717" t="s">
        <v>124</v>
      </c>
      <c r="I1717" s="12" t="s">
        <v>231</v>
      </c>
      <c r="J1717" s="12" t="s">
        <v>232</v>
      </c>
      <c r="K1717" s="13" t="s">
        <v>2853</v>
      </c>
      <c r="L1717" t="s">
        <v>117</v>
      </c>
      <c r="M1717">
        <v>2</v>
      </c>
      <c r="N1717" t="s">
        <v>118</v>
      </c>
      <c r="O1717" t="s">
        <v>119</v>
      </c>
      <c r="Q1717" t="s">
        <v>2242</v>
      </c>
      <c r="R1717" s="14">
        <v>23.2</v>
      </c>
      <c r="S1717" s="14">
        <v>23.2</v>
      </c>
      <c r="T1717" s="14">
        <v>1.4</v>
      </c>
    </row>
    <row r="1718" spans="1:20">
      <c r="A1718" t="s">
        <v>113</v>
      </c>
      <c r="C1718" t="s">
        <v>120</v>
      </c>
      <c r="D1718" t="s">
        <v>121</v>
      </c>
      <c r="F1718" s="12" t="s">
        <v>2852</v>
      </c>
      <c r="G1718" t="s">
        <v>123</v>
      </c>
      <c r="H1718" t="s">
        <v>124</v>
      </c>
      <c r="I1718" s="12" t="s">
        <v>231</v>
      </c>
      <c r="J1718" s="12" t="s">
        <v>232</v>
      </c>
      <c r="K1718" s="13" t="s">
        <v>2853</v>
      </c>
      <c r="L1718" t="s">
        <v>117</v>
      </c>
      <c r="M1718">
        <v>2</v>
      </c>
      <c r="N1718" t="s">
        <v>118</v>
      </c>
      <c r="O1718" t="s">
        <v>119</v>
      </c>
      <c r="Q1718" t="s">
        <v>2242</v>
      </c>
      <c r="R1718" s="14">
        <v>15.4</v>
      </c>
      <c r="S1718" s="14">
        <v>15.4</v>
      </c>
      <c r="T1718" s="14">
        <v>1</v>
      </c>
    </row>
    <row r="1719" spans="1:20">
      <c r="A1719" t="s">
        <v>113</v>
      </c>
      <c r="C1719" t="s">
        <v>120</v>
      </c>
      <c r="D1719" t="s">
        <v>121</v>
      </c>
      <c r="F1719" s="12" t="s">
        <v>2852</v>
      </c>
      <c r="G1719" t="s">
        <v>123</v>
      </c>
      <c r="H1719" t="s">
        <v>124</v>
      </c>
      <c r="I1719" s="12" t="s">
        <v>231</v>
      </c>
      <c r="J1719" s="12" t="s">
        <v>232</v>
      </c>
      <c r="K1719" s="13" t="s">
        <v>2853</v>
      </c>
      <c r="L1719" t="s">
        <v>117</v>
      </c>
      <c r="M1719">
        <v>2</v>
      </c>
      <c r="N1719" t="s">
        <v>118</v>
      </c>
      <c r="O1719" t="s">
        <v>119</v>
      </c>
      <c r="Q1719" t="s">
        <v>2242</v>
      </c>
      <c r="R1719" s="14">
        <v>26</v>
      </c>
      <c r="S1719" s="14">
        <v>26</v>
      </c>
      <c r="T1719" s="14">
        <v>1.5</v>
      </c>
    </row>
    <row r="1720" spans="1:20">
      <c r="A1720" t="s">
        <v>113</v>
      </c>
      <c r="C1720" t="s">
        <v>120</v>
      </c>
      <c r="D1720" t="s">
        <v>121</v>
      </c>
      <c r="F1720" s="12" t="s">
        <v>2852</v>
      </c>
      <c r="G1720" t="s">
        <v>123</v>
      </c>
      <c r="H1720" t="s">
        <v>124</v>
      </c>
      <c r="I1720" s="12" t="s">
        <v>231</v>
      </c>
      <c r="J1720" s="12" t="s">
        <v>232</v>
      </c>
      <c r="K1720" s="13" t="s">
        <v>2853</v>
      </c>
      <c r="L1720" t="s">
        <v>117</v>
      </c>
      <c r="M1720">
        <v>2</v>
      </c>
      <c r="N1720" t="s">
        <v>118</v>
      </c>
      <c r="O1720" t="s">
        <v>119</v>
      </c>
      <c r="Q1720" t="s">
        <v>2242</v>
      </c>
      <c r="R1720" s="14">
        <v>23.3</v>
      </c>
      <c r="S1720" s="14">
        <v>23.3</v>
      </c>
      <c r="T1720" s="14">
        <v>1.3</v>
      </c>
    </row>
    <row r="1721" spans="1:20">
      <c r="A1721" t="s">
        <v>113</v>
      </c>
      <c r="C1721" t="s">
        <v>120</v>
      </c>
      <c r="D1721" t="s">
        <v>121</v>
      </c>
      <c r="F1721" s="12" t="s">
        <v>2852</v>
      </c>
      <c r="G1721" t="s">
        <v>123</v>
      </c>
      <c r="H1721" t="s">
        <v>124</v>
      </c>
      <c r="I1721" s="12" t="s">
        <v>231</v>
      </c>
      <c r="J1721" s="12" t="s">
        <v>232</v>
      </c>
      <c r="K1721" s="13" t="s">
        <v>2853</v>
      </c>
      <c r="L1721" t="s">
        <v>117</v>
      </c>
      <c r="M1721">
        <v>2</v>
      </c>
      <c r="N1721" t="s">
        <v>118</v>
      </c>
      <c r="O1721" t="s">
        <v>119</v>
      </c>
      <c r="Q1721" t="s">
        <v>2242</v>
      </c>
      <c r="R1721" s="14">
        <v>11.2</v>
      </c>
      <c r="S1721" s="14">
        <v>11.2</v>
      </c>
      <c r="T1721" s="14">
        <v>0.2</v>
      </c>
    </row>
    <row r="1722" spans="1:20">
      <c r="A1722" t="s">
        <v>113</v>
      </c>
      <c r="C1722" t="s">
        <v>120</v>
      </c>
      <c r="D1722" t="s">
        <v>121</v>
      </c>
      <c r="F1722" s="12" t="s">
        <v>2852</v>
      </c>
      <c r="G1722" t="s">
        <v>123</v>
      </c>
      <c r="H1722" t="s">
        <v>124</v>
      </c>
      <c r="I1722" s="12" t="s">
        <v>231</v>
      </c>
      <c r="J1722" s="12" t="s">
        <v>232</v>
      </c>
      <c r="K1722" s="13" t="s">
        <v>2853</v>
      </c>
      <c r="L1722" t="s">
        <v>117</v>
      </c>
      <c r="M1722">
        <v>2</v>
      </c>
      <c r="N1722" t="s">
        <v>118</v>
      </c>
      <c r="O1722" t="s">
        <v>119</v>
      </c>
      <c r="Q1722" t="s">
        <v>2242</v>
      </c>
      <c r="R1722" s="14">
        <v>22.8</v>
      </c>
      <c r="S1722" s="14">
        <v>22.8</v>
      </c>
      <c r="T1722" s="14">
        <v>1.5</v>
      </c>
    </row>
    <row r="1723" spans="1:20">
      <c r="A1723" t="s">
        <v>113</v>
      </c>
      <c r="C1723" t="s">
        <v>120</v>
      </c>
      <c r="D1723" t="s">
        <v>121</v>
      </c>
      <c r="F1723" s="12" t="s">
        <v>2852</v>
      </c>
      <c r="G1723" t="s">
        <v>123</v>
      </c>
      <c r="H1723" t="s">
        <v>124</v>
      </c>
      <c r="I1723" s="12" t="s">
        <v>231</v>
      </c>
      <c r="J1723" s="12" t="s">
        <v>232</v>
      </c>
      <c r="K1723" s="13" t="s">
        <v>2853</v>
      </c>
      <c r="L1723" t="s">
        <v>117</v>
      </c>
      <c r="M1723">
        <v>2</v>
      </c>
      <c r="N1723" t="s">
        <v>118</v>
      </c>
      <c r="O1723" t="s">
        <v>119</v>
      </c>
      <c r="Q1723" t="s">
        <v>2242</v>
      </c>
      <c r="R1723" s="14">
        <v>20</v>
      </c>
      <c r="S1723" s="14">
        <v>20</v>
      </c>
      <c r="T1723" s="14">
        <v>1.6</v>
      </c>
    </row>
    <row r="1724" spans="1:20">
      <c r="A1724" t="s">
        <v>113</v>
      </c>
      <c r="C1724" t="s">
        <v>120</v>
      </c>
      <c r="D1724" t="s">
        <v>121</v>
      </c>
      <c r="F1724" s="12" t="s">
        <v>2854</v>
      </c>
      <c r="G1724" t="s">
        <v>123</v>
      </c>
      <c r="H1724" t="s">
        <v>124</v>
      </c>
      <c r="I1724" s="12" t="s">
        <v>885</v>
      </c>
      <c r="J1724" s="12" t="s">
        <v>886</v>
      </c>
      <c r="K1724" s="13" t="s">
        <v>2855</v>
      </c>
      <c r="L1724" t="s">
        <v>117</v>
      </c>
      <c r="M1724">
        <v>2</v>
      </c>
      <c r="N1724" t="s">
        <v>118</v>
      </c>
      <c r="O1724" t="s">
        <v>119</v>
      </c>
      <c r="Q1724" t="s">
        <v>2764</v>
      </c>
      <c r="R1724" s="14">
        <v>20.399999999999999</v>
      </c>
      <c r="S1724" s="14">
        <v>10.1</v>
      </c>
      <c r="T1724" s="14">
        <v>0.66</v>
      </c>
    </row>
    <row r="1725" spans="1:20">
      <c r="A1725" t="s">
        <v>113</v>
      </c>
      <c r="C1725" t="s">
        <v>120</v>
      </c>
      <c r="D1725" t="s">
        <v>121</v>
      </c>
      <c r="F1725" s="12" t="s">
        <v>2856</v>
      </c>
      <c r="G1725" t="s">
        <v>123</v>
      </c>
      <c r="H1725" t="s">
        <v>124</v>
      </c>
      <c r="I1725" s="12" t="s">
        <v>885</v>
      </c>
      <c r="J1725" s="12" t="s">
        <v>886</v>
      </c>
      <c r="K1725" s="13" t="s">
        <v>2855</v>
      </c>
      <c r="L1725" t="s">
        <v>117</v>
      </c>
      <c r="M1725">
        <v>2</v>
      </c>
      <c r="N1725" t="s">
        <v>118</v>
      </c>
      <c r="O1725" t="s">
        <v>119</v>
      </c>
      <c r="Q1725" t="s">
        <v>2764</v>
      </c>
      <c r="R1725" s="14">
        <v>3.64</v>
      </c>
      <c r="S1725" s="14">
        <v>3.29</v>
      </c>
      <c r="T1725" s="14">
        <v>1.62</v>
      </c>
    </row>
    <row r="1726" spans="1:20">
      <c r="A1726" t="s">
        <v>113</v>
      </c>
      <c r="C1726" t="s">
        <v>120</v>
      </c>
      <c r="D1726" t="s">
        <v>121</v>
      </c>
      <c r="F1726" s="12" t="s">
        <v>2857</v>
      </c>
      <c r="G1726" t="s">
        <v>123</v>
      </c>
      <c r="H1726" t="s">
        <v>124</v>
      </c>
      <c r="I1726" s="12" t="s">
        <v>885</v>
      </c>
      <c r="J1726" s="12" t="s">
        <v>886</v>
      </c>
      <c r="K1726" s="13" t="s">
        <v>2855</v>
      </c>
      <c r="L1726" t="s">
        <v>117</v>
      </c>
      <c r="M1726">
        <v>2</v>
      </c>
      <c r="N1726" t="s">
        <v>118</v>
      </c>
      <c r="O1726" t="s">
        <v>119</v>
      </c>
      <c r="Q1726" t="s">
        <v>2764</v>
      </c>
      <c r="R1726" s="14">
        <v>14.9</v>
      </c>
      <c r="S1726" s="14">
        <v>7.68</v>
      </c>
      <c r="T1726" s="14">
        <v>1.21</v>
      </c>
    </row>
    <row r="1727" spans="1:20">
      <c r="A1727" t="s">
        <v>113</v>
      </c>
      <c r="C1727" t="s">
        <v>120</v>
      </c>
      <c r="D1727" t="s">
        <v>121</v>
      </c>
      <c r="F1727" s="12" t="s">
        <v>3080</v>
      </c>
      <c r="G1727" t="s">
        <v>123</v>
      </c>
      <c r="H1727" t="s">
        <v>124</v>
      </c>
      <c r="I1727" s="12" t="s">
        <v>231</v>
      </c>
      <c r="J1727" s="12" t="s">
        <v>232</v>
      </c>
      <c r="K1727" s="13" t="s">
        <v>3081</v>
      </c>
      <c r="L1727" t="s">
        <v>117</v>
      </c>
      <c r="M1727">
        <v>2</v>
      </c>
      <c r="N1727" t="s">
        <v>118</v>
      </c>
      <c r="O1727" t="s">
        <v>119</v>
      </c>
      <c r="Q1727" t="s">
        <v>1143</v>
      </c>
      <c r="R1727" s="14">
        <v>11.2</v>
      </c>
      <c r="S1727" s="14">
        <v>31.6</v>
      </c>
      <c r="T1727" s="14">
        <v>2.1</v>
      </c>
    </row>
    <row r="1728" spans="1:20">
      <c r="A1728" t="s">
        <v>113</v>
      </c>
      <c r="C1728" t="s">
        <v>120</v>
      </c>
      <c r="D1728" t="s">
        <v>121</v>
      </c>
      <c r="F1728" s="12" t="s">
        <v>3080</v>
      </c>
      <c r="G1728" t="s">
        <v>123</v>
      </c>
      <c r="H1728" t="s">
        <v>124</v>
      </c>
      <c r="I1728" s="12" t="s">
        <v>231</v>
      </c>
      <c r="J1728" s="12" t="s">
        <v>232</v>
      </c>
      <c r="K1728" s="13" t="s">
        <v>3081</v>
      </c>
      <c r="L1728" t="s">
        <v>117</v>
      </c>
      <c r="M1728">
        <v>2</v>
      </c>
      <c r="N1728" t="s">
        <v>118</v>
      </c>
      <c r="O1728" t="s">
        <v>119</v>
      </c>
      <c r="Q1728" t="s">
        <v>1143</v>
      </c>
      <c r="R1728" s="14">
        <v>9.6999999999999993</v>
      </c>
      <c r="S1728" s="14">
        <v>28.3</v>
      </c>
      <c r="T1728" s="14">
        <v>2.7</v>
      </c>
    </row>
    <row r="1729" spans="1:20">
      <c r="A1729" t="s">
        <v>113</v>
      </c>
      <c r="C1729" t="s">
        <v>120</v>
      </c>
      <c r="D1729" t="s">
        <v>121</v>
      </c>
      <c r="F1729" s="12" t="s">
        <v>3080</v>
      </c>
      <c r="G1729" t="s">
        <v>123</v>
      </c>
      <c r="H1729" t="s">
        <v>124</v>
      </c>
      <c r="I1729" s="12" t="s">
        <v>231</v>
      </c>
      <c r="J1729" s="12" t="s">
        <v>232</v>
      </c>
      <c r="K1729" s="13" t="s">
        <v>3081</v>
      </c>
      <c r="L1729" t="s">
        <v>117</v>
      </c>
      <c r="M1729">
        <v>2</v>
      </c>
      <c r="N1729" t="s">
        <v>118</v>
      </c>
      <c r="O1729" t="s">
        <v>119</v>
      </c>
      <c r="Q1729" t="s">
        <v>1143</v>
      </c>
      <c r="R1729" s="14">
        <v>11.5</v>
      </c>
      <c r="S1729" s="14">
        <v>22.4</v>
      </c>
      <c r="T1729" s="14">
        <v>2.9</v>
      </c>
    </row>
    <row r="1730" spans="1:20">
      <c r="A1730" t="s">
        <v>113</v>
      </c>
      <c r="C1730" t="s">
        <v>120</v>
      </c>
      <c r="D1730" t="s">
        <v>121</v>
      </c>
      <c r="F1730" s="12" t="s">
        <v>3080</v>
      </c>
      <c r="G1730" t="s">
        <v>123</v>
      </c>
      <c r="H1730" t="s">
        <v>124</v>
      </c>
      <c r="I1730" s="12" t="s">
        <v>231</v>
      </c>
      <c r="J1730" s="12" t="s">
        <v>232</v>
      </c>
      <c r="K1730" s="13" t="s">
        <v>3081</v>
      </c>
      <c r="L1730" t="s">
        <v>117</v>
      </c>
      <c r="M1730">
        <v>2</v>
      </c>
      <c r="N1730" t="s">
        <v>118</v>
      </c>
      <c r="O1730" t="s">
        <v>119</v>
      </c>
      <c r="Q1730" t="s">
        <v>1143</v>
      </c>
      <c r="R1730" s="14">
        <v>16.899999999999999</v>
      </c>
      <c r="S1730" s="14">
        <v>19.100000000000001</v>
      </c>
      <c r="T1730" s="14">
        <v>0.7</v>
      </c>
    </row>
    <row r="1731" spans="1:20">
      <c r="A1731" t="s">
        <v>113</v>
      </c>
      <c r="C1731" t="s">
        <v>120</v>
      </c>
      <c r="D1731" t="s">
        <v>121</v>
      </c>
      <c r="F1731" s="12" t="s">
        <v>3080</v>
      </c>
      <c r="G1731" t="s">
        <v>123</v>
      </c>
      <c r="H1731" t="s">
        <v>124</v>
      </c>
      <c r="I1731" s="12" t="s">
        <v>231</v>
      </c>
      <c r="J1731" s="12" t="s">
        <v>232</v>
      </c>
      <c r="K1731" s="13" t="s">
        <v>3081</v>
      </c>
      <c r="L1731" t="s">
        <v>117</v>
      </c>
      <c r="M1731">
        <v>2</v>
      </c>
      <c r="N1731" t="s">
        <v>118</v>
      </c>
      <c r="O1731" t="s">
        <v>119</v>
      </c>
      <c r="Q1731" t="s">
        <v>1143</v>
      </c>
      <c r="R1731" s="14">
        <v>12.7</v>
      </c>
      <c r="S1731" s="14">
        <v>19.2</v>
      </c>
      <c r="T1731" s="14">
        <v>1</v>
      </c>
    </row>
    <row r="1732" spans="1:20">
      <c r="A1732" t="s">
        <v>113</v>
      </c>
      <c r="C1732" t="s">
        <v>120</v>
      </c>
      <c r="D1732" t="s">
        <v>121</v>
      </c>
      <c r="F1732" s="12" t="s">
        <v>3080</v>
      </c>
      <c r="G1732" t="s">
        <v>123</v>
      </c>
      <c r="H1732" t="s">
        <v>124</v>
      </c>
      <c r="I1732" s="12" t="s">
        <v>231</v>
      </c>
      <c r="J1732" s="12" t="s">
        <v>232</v>
      </c>
      <c r="K1732" s="13" t="s">
        <v>3081</v>
      </c>
      <c r="L1732" t="s">
        <v>117</v>
      </c>
      <c r="M1732">
        <v>2</v>
      </c>
      <c r="N1732" t="s">
        <v>118</v>
      </c>
      <c r="O1732" t="s">
        <v>119</v>
      </c>
      <c r="Q1732" t="s">
        <v>1143</v>
      </c>
      <c r="R1732" s="14">
        <v>19.5</v>
      </c>
      <c r="S1732" s="14">
        <v>17.399999999999999</v>
      </c>
      <c r="T1732" s="14">
        <v>0.6</v>
      </c>
    </row>
    <row r="1733" spans="1:20">
      <c r="A1733" t="s">
        <v>113</v>
      </c>
      <c r="C1733" t="s">
        <v>120</v>
      </c>
      <c r="D1733" t="s">
        <v>121</v>
      </c>
      <c r="F1733" s="12" t="s">
        <v>1750</v>
      </c>
      <c r="G1733" t="s">
        <v>123</v>
      </c>
      <c r="H1733" t="s">
        <v>124</v>
      </c>
      <c r="K1733" s="13" t="s">
        <v>3203</v>
      </c>
      <c r="L1733" t="s">
        <v>117</v>
      </c>
      <c r="M1733">
        <v>2</v>
      </c>
      <c r="N1733" t="s">
        <v>118</v>
      </c>
      <c r="O1733" t="s">
        <v>119</v>
      </c>
      <c r="Q1733" t="s">
        <v>1705</v>
      </c>
      <c r="R1733" s="14">
        <v>11.3</v>
      </c>
      <c r="S1733" s="14">
        <v>20.6</v>
      </c>
      <c r="T1733" s="14">
        <v>2.2000000000000002</v>
      </c>
    </row>
    <row r="1734" spans="1:20">
      <c r="A1734" t="s">
        <v>113</v>
      </c>
      <c r="C1734" t="s">
        <v>120</v>
      </c>
      <c r="D1734" t="s">
        <v>121</v>
      </c>
      <c r="F1734" s="12" t="s">
        <v>1750</v>
      </c>
      <c r="G1734" t="s">
        <v>123</v>
      </c>
      <c r="H1734" t="s">
        <v>124</v>
      </c>
      <c r="K1734" s="13" t="s">
        <v>3203</v>
      </c>
      <c r="L1734" t="s">
        <v>117</v>
      </c>
      <c r="M1734">
        <v>2</v>
      </c>
      <c r="N1734" t="s">
        <v>118</v>
      </c>
      <c r="O1734" t="s">
        <v>119</v>
      </c>
      <c r="Q1734" t="s">
        <v>1061</v>
      </c>
      <c r="R1734" s="14">
        <v>25.4</v>
      </c>
      <c r="S1734" s="14">
        <v>11</v>
      </c>
      <c r="T1734" s="14">
        <v>0</v>
      </c>
    </row>
    <row r="1735" spans="1:20">
      <c r="A1735" t="s">
        <v>113</v>
      </c>
      <c r="C1735" t="s">
        <v>120</v>
      </c>
      <c r="D1735" t="s">
        <v>121</v>
      </c>
      <c r="F1735" s="12" t="s">
        <v>1750</v>
      </c>
      <c r="G1735" t="s">
        <v>123</v>
      </c>
      <c r="H1735" t="s">
        <v>124</v>
      </c>
      <c r="K1735" s="13" t="s">
        <v>3203</v>
      </c>
      <c r="L1735" t="s">
        <v>117</v>
      </c>
      <c r="M1735">
        <v>2</v>
      </c>
      <c r="N1735" t="s">
        <v>118</v>
      </c>
      <c r="O1735" t="s">
        <v>119</v>
      </c>
      <c r="Q1735" t="s">
        <v>2764</v>
      </c>
      <c r="R1735" s="14">
        <v>27</v>
      </c>
      <c r="S1735" s="14">
        <v>23.5</v>
      </c>
      <c r="T1735" s="14">
        <v>0</v>
      </c>
    </row>
    <row r="1736" spans="1:20">
      <c r="A1736" t="s">
        <v>113</v>
      </c>
      <c r="C1736" t="s">
        <v>120</v>
      </c>
      <c r="D1736" t="s">
        <v>121</v>
      </c>
      <c r="F1736" s="12" t="s">
        <v>3215</v>
      </c>
      <c r="G1736" t="s">
        <v>123</v>
      </c>
      <c r="H1736" t="s">
        <v>124</v>
      </c>
      <c r="I1736" s="12" t="s">
        <v>3216</v>
      </c>
      <c r="J1736" s="12" t="s">
        <v>3217</v>
      </c>
      <c r="K1736" s="13" t="s">
        <v>3218</v>
      </c>
      <c r="L1736" t="s">
        <v>117</v>
      </c>
      <c r="M1736">
        <v>2</v>
      </c>
      <c r="N1736" t="s">
        <v>118</v>
      </c>
      <c r="O1736" t="s">
        <v>119</v>
      </c>
      <c r="Q1736" t="s">
        <v>1719</v>
      </c>
      <c r="R1736" s="14">
        <v>5.7</v>
      </c>
      <c r="S1736" s="14">
        <v>8.1</v>
      </c>
      <c r="T1736" s="14">
        <v>0.9</v>
      </c>
    </row>
    <row r="1737" spans="1:20">
      <c r="A1737" t="s">
        <v>113</v>
      </c>
      <c r="C1737" t="s">
        <v>120</v>
      </c>
      <c r="D1737" t="s">
        <v>121</v>
      </c>
      <c r="F1737" s="12" t="s">
        <v>3219</v>
      </c>
      <c r="G1737" t="s">
        <v>123</v>
      </c>
      <c r="H1737" t="s">
        <v>124</v>
      </c>
      <c r="I1737" s="12" t="s">
        <v>3216</v>
      </c>
      <c r="J1737" s="12" t="s">
        <v>3220</v>
      </c>
      <c r="K1737" s="13" t="s">
        <v>3218</v>
      </c>
      <c r="L1737" t="s">
        <v>117</v>
      </c>
      <c r="M1737">
        <v>2</v>
      </c>
      <c r="N1737" t="s">
        <v>118</v>
      </c>
      <c r="O1737" t="s">
        <v>119</v>
      </c>
      <c r="Q1737" t="s">
        <v>1719</v>
      </c>
      <c r="R1737" s="14">
        <v>2.2000000000000002</v>
      </c>
      <c r="S1737" s="14">
        <v>3.8</v>
      </c>
      <c r="T1737" s="14">
        <v>9.1</v>
      </c>
    </row>
    <row r="1738" spans="1:20">
      <c r="A1738" t="s">
        <v>113</v>
      </c>
      <c r="C1738" t="s">
        <v>120</v>
      </c>
      <c r="D1738" t="s">
        <v>121</v>
      </c>
      <c r="F1738" s="12" t="s">
        <v>3221</v>
      </c>
      <c r="G1738" t="s">
        <v>123</v>
      </c>
      <c r="H1738" t="s">
        <v>124</v>
      </c>
      <c r="K1738" s="13" t="s">
        <v>3218</v>
      </c>
      <c r="L1738" t="s">
        <v>117</v>
      </c>
      <c r="M1738">
        <v>2</v>
      </c>
      <c r="N1738" t="s">
        <v>118</v>
      </c>
      <c r="O1738" t="s">
        <v>119</v>
      </c>
      <c r="Q1738" t="s">
        <v>1719</v>
      </c>
      <c r="R1738" s="14">
        <v>10.6</v>
      </c>
      <c r="S1738" s="14">
        <v>12</v>
      </c>
      <c r="T1738" s="14">
        <v>1</v>
      </c>
    </row>
    <row r="1739" spans="1:20">
      <c r="A1739" t="s">
        <v>113</v>
      </c>
      <c r="C1739" t="s">
        <v>120</v>
      </c>
      <c r="D1739" t="s">
        <v>121</v>
      </c>
      <c r="F1739" s="12" t="s">
        <v>3222</v>
      </c>
      <c r="G1739" t="s">
        <v>123</v>
      </c>
      <c r="H1739" t="s">
        <v>124</v>
      </c>
      <c r="I1739" s="12" t="s">
        <v>959</v>
      </c>
      <c r="J1739" s="12" t="s">
        <v>3223</v>
      </c>
      <c r="K1739" s="13" t="s">
        <v>3218</v>
      </c>
      <c r="L1739" t="s">
        <v>117</v>
      </c>
      <c r="M1739">
        <v>2</v>
      </c>
      <c r="N1739" t="s">
        <v>118</v>
      </c>
      <c r="O1739" t="s">
        <v>119</v>
      </c>
      <c r="Q1739" t="s">
        <v>1719</v>
      </c>
      <c r="R1739" s="14">
        <v>10.4</v>
      </c>
      <c r="S1739" s="14">
        <v>13.2</v>
      </c>
      <c r="T1739" s="14">
        <v>1</v>
      </c>
    </row>
    <row r="1740" spans="1:20">
      <c r="A1740" t="s">
        <v>113</v>
      </c>
      <c r="C1740" t="s">
        <v>420</v>
      </c>
      <c r="D1740" t="s">
        <v>121</v>
      </c>
      <c r="F1740" s="12" t="s">
        <v>421</v>
      </c>
      <c r="G1740" t="s">
        <v>123</v>
      </c>
      <c r="H1740" t="s">
        <v>422</v>
      </c>
      <c r="I1740" s="12" t="s">
        <v>423</v>
      </c>
      <c r="J1740" s="12" t="s">
        <v>424</v>
      </c>
      <c r="K1740" s="13" t="s">
        <v>425</v>
      </c>
      <c r="L1740" t="s">
        <v>117</v>
      </c>
      <c r="M1740">
        <v>2</v>
      </c>
      <c r="N1740" t="s">
        <v>118</v>
      </c>
      <c r="O1740" t="s">
        <v>119</v>
      </c>
      <c r="Q1740" t="s">
        <v>426</v>
      </c>
      <c r="R1740" s="14">
        <v>9.8000000000000007</v>
      </c>
      <c r="S1740" s="14">
        <v>5.9</v>
      </c>
      <c r="T1740" s="14">
        <v>1.6</v>
      </c>
    </row>
    <row r="1741" spans="1:20">
      <c r="A1741" t="s">
        <v>113</v>
      </c>
      <c r="C1741" t="s">
        <v>420</v>
      </c>
      <c r="D1741" t="s">
        <v>121</v>
      </c>
      <c r="F1741" s="12" t="s">
        <v>1316</v>
      </c>
      <c r="G1741" t="s">
        <v>123</v>
      </c>
      <c r="H1741" t="s">
        <v>422</v>
      </c>
      <c r="I1741" s="12" t="s">
        <v>1317</v>
      </c>
      <c r="J1741" s="12" t="s">
        <v>1318</v>
      </c>
      <c r="K1741" s="13" t="s">
        <v>1319</v>
      </c>
      <c r="L1741" t="s">
        <v>117</v>
      </c>
      <c r="M1741">
        <v>2</v>
      </c>
      <c r="N1741" t="s">
        <v>118</v>
      </c>
      <c r="O1741" t="s">
        <v>119</v>
      </c>
      <c r="Q1741" t="s">
        <v>1320</v>
      </c>
      <c r="R1741" s="14">
        <v>52.2</v>
      </c>
      <c r="S1741" s="14">
        <v>11.3</v>
      </c>
      <c r="T1741" s="14">
        <v>0</v>
      </c>
    </row>
    <row r="1742" spans="1:20">
      <c r="A1742" t="s">
        <v>113</v>
      </c>
      <c r="C1742" t="s">
        <v>420</v>
      </c>
      <c r="D1742" t="s">
        <v>121</v>
      </c>
      <c r="F1742" s="12" t="s">
        <v>421</v>
      </c>
      <c r="G1742" t="s">
        <v>123</v>
      </c>
      <c r="H1742" t="s">
        <v>422</v>
      </c>
      <c r="I1742" s="12" t="s">
        <v>423</v>
      </c>
      <c r="J1742" s="12" t="s">
        <v>424</v>
      </c>
      <c r="K1742" s="13" t="s">
        <v>1319</v>
      </c>
      <c r="L1742" t="s">
        <v>117</v>
      </c>
      <c r="M1742">
        <v>2</v>
      </c>
      <c r="N1742" t="s">
        <v>118</v>
      </c>
      <c r="O1742" t="s">
        <v>119</v>
      </c>
      <c r="Q1742" t="s">
        <v>426</v>
      </c>
      <c r="R1742" s="14">
        <v>37.799999999999997</v>
      </c>
      <c r="S1742" s="14">
        <v>22.9</v>
      </c>
      <c r="T1742" s="14">
        <v>0</v>
      </c>
    </row>
    <row r="1743" spans="1:20">
      <c r="A1743" t="s">
        <v>113</v>
      </c>
      <c r="C1743" t="s">
        <v>420</v>
      </c>
      <c r="D1743" t="s">
        <v>121</v>
      </c>
      <c r="F1743" s="12" t="s">
        <v>1321</v>
      </c>
      <c r="G1743" t="s">
        <v>123</v>
      </c>
      <c r="H1743" t="s">
        <v>422</v>
      </c>
      <c r="I1743" s="12" t="s">
        <v>1322</v>
      </c>
      <c r="J1743" s="12" t="s">
        <v>1323</v>
      </c>
      <c r="K1743" s="13" t="s">
        <v>1319</v>
      </c>
      <c r="L1743" t="s">
        <v>117</v>
      </c>
      <c r="M1743">
        <v>2</v>
      </c>
      <c r="N1743" t="s">
        <v>118</v>
      </c>
      <c r="O1743" t="s">
        <v>119</v>
      </c>
      <c r="Q1743" t="s">
        <v>1324</v>
      </c>
      <c r="R1743" s="14">
        <v>40.799999999999997</v>
      </c>
      <c r="S1743" s="14">
        <v>19.7</v>
      </c>
      <c r="T1743" s="14">
        <v>0</v>
      </c>
    </row>
    <row r="1744" spans="1:20">
      <c r="A1744" t="s">
        <v>113</v>
      </c>
      <c r="C1744" t="s">
        <v>420</v>
      </c>
      <c r="D1744" t="s">
        <v>121</v>
      </c>
      <c r="F1744" s="12" t="s">
        <v>421</v>
      </c>
      <c r="G1744" t="s">
        <v>123</v>
      </c>
      <c r="H1744" t="s">
        <v>422</v>
      </c>
      <c r="I1744" s="12" t="s">
        <v>423</v>
      </c>
      <c r="J1744" s="12" t="s">
        <v>424</v>
      </c>
      <c r="K1744" s="13" t="s">
        <v>1366</v>
      </c>
      <c r="L1744" t="s">
        <v>117</v>
      </c>
      <c r="M1744">
        <v>2</v>
      </c>
      <c r="N1744" t="s">
        <v>118</v>
      </c>
      <c r="O1744" t="s">
        <v>119</v>
      </c>
      <c r="Q1744" t="s">
        <v>426</v>
      </c>
      <c r="R1744" s="14">
        <v>23.2</v>
      </c>
      <c r="S1744" s="14">
        <v>6.5</v>
      </c>
      <c r="T1744" s="14">
        <v>1.3</v>
      </c>
    </row>
    <row r="1745" spans="1:20">
      <c r="A1745" t="s">
        <v>113</v>
      </c>
      <c r="C1745" t="s">
        <v>420</v>
      </c>
      <c r="D1745" t="s">
        <v>121</v>
      </c>
      <c r="F1745" s="12" t="s">
        <v>421</v>
      </c>
      <c r="G1745" t="s">
        <v>123</v>
      </c>
      <c r="H1745" t="s">
        <v>422</v>
      </c>
      <c r="I1745" s="12" t="s">
        <v>423</v>
      </c>
      <c r="J1745" s="12" t="s">
        <v>424</v>
      </c>
      <c r="K1745" s="13" t="s">
        <v>1508</v>
      </c>
      <c r="L1745" t="s">
        <v>117</v>
      </c>
      <c r="M1745">
        <v>2</v>
      </c>
      <c r="N1745" t="s">
        <v>118</v>
      </c>
      <c r="O1745" t="s">
        <v>119</v>
      </c>
      <c r="Q1745" t="s">
        <v>426</v>
      </c>
      <c r="R1745" s="14">
        <v>3.22</v>
      </c>
      <c r="S1745" s="14">
        <v>2.37</v>
      </c>
      <c r="T1745" s="14">
        <v>0</v>
      </c>
    </row>
    <row r="1746" spans="1:20">
      <c r="A1746" t="s">
        <v>113</v>
      </c>
      <c r="C1746" t="s">
        <v>420</v>
      </c>
      <c r="D1746" t="s">
        <v>121</v>
      </c>
      <c r="F1746" s="12" t="s">
        <v>421</v>
      </c>
      <c r="G1746" t="s">
        <v>123</v>
      </c>
      <c r="H1746" t="s">
        <v>422</v>
      </c>
      <c r="I1746" s="12" t="s">
        <v>423</v>
      </c>
      <c r="J1746" s="12" t="s">
        <v>424</v>
      </c>
      <c r="K1746" s="13" t="s">
        <v>1508</v>
      </c>
      <c r="L1746" t="s">
        <v>117</v>
      </c>
      <c r="M1746">
        <v>2</v>
      </c>
      <c r="N1746" t="s">
        <v>118</v>
      </c>
      <c r="O1746" t="s">
        <v>119</v>
      </c>
      <c r="Q1746" t="s">
        <v>426</v>
      </c>
      <c r="R1746" s="14">
        <v>3.47</v>
      </c>
      <c r="S1746" s="14">
        <v>2.4300000000000002</v>
      </c>
      <c r="T1746" s="14">
        <v>0</v>
      </c>
    </row>
    <row r="1747" spans="1:20">
      <c r="A1747" t="s">
        <v>113</v>
      </c>
      <c r="C1747" t="s">
        <v>420</v>
      </c>
      <c r="D1747" t="s">
        <v>121</v>
      </c>
      <c r="F1747" s="12" t="s">
        <v>421</v>
      </c>
      <c r="G1747" t="s">
        <v>123</v>
      </c>
      <c r="H1747" t="s">
        <v>422</v>
      </c>
      <c r="I1747" s="12" t="s">
        <v>423</v>
      </c>
      <c r="J1747" s="12" t="s">
        <v>424</v>
      </c>
      <c r="K1747" s="13" t="s">
        <v>1508</v>
      </c>
      <c r="L1747" t="s">
        <v>117</v>
      </c>
      <c r="M1747">
        <v>2</v>
      </c>
      <c r="N1747" t="s">
        <v>118</v>
      </c>
      <c r="O1747" t="s">
        <v>119</v>
      </c>
      <c r="Q1747" t="s">
        <v>426</v>
      </c>
      <c r="R1747" s="14">
        <v>4.53</v>
      </c>
      <c r="S1747" s="14">
        <v>2.88</v>
      </c>
      <c r="T1747" s="14">
        <v>0</v>
      </c>
    </row>
    <row r="1748" spans="1:20">
      <c r="A1748" t="s">
        <v>113</v>
      </c>
      <c r="C1748" t="s">
        <v>420</v>
      </c>
      <c r="D1748" t="s">
        <v>121</v>
      </c>
      <c r="F1748" s="12" t="s">
        <v>421</v>
      </c>
      <c r="G1748" t="s">
        <v>123</v>
      </c>
      <c r="H1748" t="s">
        <v>422</v>
      </c>
      <c r="I1748" s="12" t="s">
        <v>423</v>
      </c>
      <c r="J1748" s="12" t="s">
        <v>424</v>
      </c>
      <c r="K1748" s="13" t="s">
        <v>1508</v>
      </c>
      <c r="L1748" t="s">
        <v>117</v>
      </c>
      <c r="M1748">
        <v>2</v>
      </c>
      <c r="N1748" t="s">
        <v>118</v>
      </c>
      <c r="O1748" t="s">
        <v>119</v>
      </c>
      <c r="Q1748" t="s">
        <v>426</v>
      </c>
      <c r="R1748" s="14">
        <v>3.72</v>
      </c>
      <c r="S1748" s="14">
        <v>2.73</v>
      </c>
      <c r="T1748" s="14">
        <v>0</v>
      </c>
    </row>
    <row r="1749" spans="1:20">
      <c r="A1749" t="s">
        <v>113</v>
      </c>
      <c r="C1749" t="s">
        <v>420</v>
      </c>
      <c r="D1749" t="s">
        <v>121</v>
      </c>
      <c r="F1749" s="12" t="s">
        <v>421</v>
      </c>
      <c r="G1749" t="s">
        <v>123</v>
      </c>
      <c r="H1749" t="s">
        <v>422</v>
      </c>
      <c r="I1749" s="12" t="s">
        <v>423</v>
      </c>
      <c r="J1749" s="12" t="s">
        <v>424</v>
      </c>
      <c r="K1749" s="13" t="s">
        <v>1508</v>
      </c>
      <c r="L1749" t="s">
        <v>117</v>
      </c>
      <c r="M1749">
        <v>2</v>
      </c>
      <c r="N1749" t="s">
        <v>118</v>
      </c>
      <c r="O1749" t="s">
        <v>119</v>
      </c>
      <c r="Q1749" t="s">
        <v>426</v>
      </c>
      <c r="R1749" s="14">
        <v>3.86</v>
      </c>
      <c r="S1749" s="14">
        <v>2.7</v>
      </c>
      <c r="T1749" s="14">
        <v>0</v>
      </c>
    </row>
    <row r="1750" spans="1:20">
      <c r="A1750" t="s">
        <v>113</v>
      </c>
      <c r="C1750" t="s">
        <v>420</v>
      </c>
      <c r="D1750" t="s">
        <v>121</v>
      </c>
      <c r="F1750" s="12" t="s">
        <v>421</v>
      </c>
      <c r="G1750" t="s">
        <v>123</v>
      </c>
      <c r="H1750" t="s">
        <v>422</v>
      </c>
      <c r="I1750" s="12" t="s">
        <v>423</v>
      </c>
      <c r="J1750" s="12" t="s">
        <v>424</v>
      </c>
      <c r="K1750" s="13" t="s">
        <v>1508</v>
      </c>
      <c r="L1750" t="s">
        <v>117</v>
      </c>
      <c r="M1750">
        <v>2</v>
      </c>
      <c r="N1750" t="s">
        <v>118</v>
      </c>
      <c r="O1750" t="s">
        <v>119</v>
      </c>
      <c r="Q1750" t="s">
        <v>426</v>
      </c>
      <c r="R1750" s="14">
        <v>1.79</v>
      </c>
      <c r="S1750" s="14">
        <v>1.38</v>
      </c>
      <c r="T1750" s="14">
        <v>0</v>
      </c>
    </row>
    <row r="1751" spans="1:20">
      <c r="A1751" t="s">
        <v>113</v>
      </c>
      <c r="C1751" t="s">
        <v>420</v>
      </c>
      <c r="D1751" t="s">
        <v>121</v>
      </c>
      <c r="F1751" s="12" t="s">
        <v>421</v>
      </c>
      <c r="G1751" t="s">
        <v>123</v>
      </c>
      <c r="H1751" t="s">
        <v>422</v>
      </c>
      <c r="I1751" s="12" t="s">
        <v>423</v>
      </c>
      <c r="J1751" s="12" t="s">
        <v>424</v>
      </c>
      <c r="K1751" s="13" t="s">
        <v>1508</v>
      </c>
      <c r="L1751" t="s">
        <v>117</v>
      </c>
      <c r="M1751">
        <v>2</v>
      </c>
      <c r="N1751" t="s">
        <v>118</v>
      </c>
      <c r="O1751" t="s">
        <v>119</v>
      </c>
      <c r="Q1751" t="s">
        <v>426</v>
      </c>
      <c r="R1751" s="14">
        <v>2.31</v>
      </c>
      <c r="S1751" s="14">
        <v>1.68</v>
      </c>
      <c r="T1751" s="14">
        <v>0</v>
      </c>
    </row>
    <row r="1752" spans="1:20">
      <c r="A1752" t="s">
        <v>113</v>
      </c>
      <c r="C1752" t="s">
        <v>420</v>
      </c>
      <c r="D1752" t="s">
        <v>121</v>
      </c>
      <c r="F1752" s="12" t="s">
        <v>421</v>
      </c>
      <c r="G1752" t="s">
        <v>123</v>
      </c>
      <c r="H1752" t="s">
        <v>422</v>
      </c>
      <c r="I1752" s="12" t="s">
        <v>423</v>
      </c>
      <c r="J1752" s="12" t="s">
        <v>424</v>
      </c>
      <c r="K1752" s="13" t="s">
        <v>1508</v>
      </c>
      <c r="L1752" t="s">
        <v>117</v>
      </c>
      <c r="M1752">
        <v>2</v>
      </c>
      <c r="N1752" t="s">
        <v>118</v>
      </c>
      <c r="O1752" t="s">
        <v>119</v>
      </c>
      <c r="Q1752" t="s">
        <v>426</v>
      </c>
      <c r="R1752" s="14">
        <v>2.73</v>
      </c>
      <c r="S1752" s="14">
        <v>1.73</v>
      </c>
      <c r="T1752" s="14">
        <v>0</v>
      </c>
    </row>
    <row r="1753" spans="1:20">
      <c r="A1753" t="s">
        <v>113</v>
      </c>
      <c r="C1753" t="s">
        <v>420</v>
      </c>
      <c r="D1753" t="s">
        <v>121</v>
      </c>
      <c r="F1753" s="12" t="s">
        <v>421</v>
      </c>
      <c r="G1753" t="s">
        <v>123</v>
      </c>
      <c r="H1753" t="s">
        <v>422</v>
      </c>
      <c r="I1753" s="12" t="s">
        <v>423</v>
      </c>
      <c r="J1753" s="12" t="s">
        <v>424</v>
      </c>
      <c r="K1753" s="13" t="s">
        <v>1508</v>
      </c>
      <c r="L1753" t="s">
        <v>117</v>
      </c>
      <c r="M1753">
        <v>2</v>
      </c>
      <c r="N1753" t="s">
        <v>118</v>
      </c>
      <c r="O1753" t="s">
        <v>119</v>
      </c>
      <c r="Q1753" t="s">
        <v>426</v>
      </c>
      <c r="R1753" s="14">
        <v>2.57</v>
      </c>
      <c r="S1753" s="14">
        <v>1.72</v>
      </c>
      <c r="T1753" s="14">
        <v>0</v>
      </c>
    </row>
    <row r="1754" spans="1:20">
      <c r="A1754" t="s">
        <v>113</v>
      </c>
      <c r="C1754" t="s">
        <v>420</v>
      </c>
      <c r="D1754" t="s">
        <v>121</v>
      </c>
      <c r="F1754" s="12" t="s">
        <v>1738</v>
      </c>
      <c r="G1754" t="s">
        <v>123</v>
      </c>
      <c r="H1754" t="s">
        <v>422</v>
      </c>
      <c r="I1754" s="12" t="s">
        <v>1317</v>
      </c>
      <c r="J1754" s="12" t="s">
        <v>1739</v>
      </c>
      <c r="K1754" s="13" t="s">
        <v>1740</v>
      </c>
      <c r="L1754" t="s">
        <v>117</v>
      </c>
      <c r="M1754">
        <v>2</v>
      </c>
      <c r="N1754" t="s">
        <v>118</v>
      </c>
      <c r="O1754" t="s">
        <v>119</v>
      </c>
      <c r="Q1754" t="s">
        <v>1741</v>
      </c>
      <c r="R1754" s="14">
        <v>15.49</v>
      </c>
      <c r="S1754" s="14">
        <v>13.72</v>
      </c>
      <c r="T1754" s="14">
        <v>1.1000000000000001</v>
      </c>
    </row>
    <row r="1755" spans="1:20">
      <c r="A1755" t="s">
        <v>113</v>
      </c>
      <c r="C1755" t="s">
        <v>420</v>
      </c>
      <c r="D1755" t="s">
        <v>121</v>
      </c>
      <c r="F1755" s="12" t="s">
        <v>1738</v>
      </c>
      <c r="G1755" t="s">
        <v>123</v>
      </c>
      <c r="H1755" t="s">
        <v>422</v>
      </c>
      <c r="I1755" s="12" t="s">
        <v>1317</v>
      </c>
      <c r="J1755" s="12" t="s">
        <v>1739</v>
      </c>
      <c r="K1755" s="13" t="s">
        <v>1740</v>
      </c>
      <c r="L1755" t="s">
        <v>117</v>
      </c>
      <c r="M1755">
        <v>2</v>
      </c>
      <c r="N1755" t="s">
        <v>118</v>
      </c>
      <c r="O1755" t="s">
        <v>119</v>
      </c>
      <c r="Q1755" t="s">
        <v>1741</v>
      </c>
      <c r="R1755" s="14">
        <v>20.440000000000001</v>
      </c>
      <c r="S1755" s="14">
        <v>12.89</v>
      </c>
      <c r="T1755" s="14">
        <v>0.9</v>
      </c>
    </row>
    <row r="1756" spans="1:20">
      <c r="A1756" t="s">
        <v>113</v>
      </c>
      <c r="C1756" t="s">
        <v>420</v>
      </c>
      <c r="D1756" t="s">
        <v>121</v>
      </c>
      <c r="F1756" s="12" t="s">
        <v>1738</v>
      </c>
      <c r="G1756" t="s">
        <v>123</v>
      </c>
      <c r="H1756" t="s">
        <v>422</v>
      </c>
      <c r="I1756" s="12" t="s">
        <v>1317</v>
      </c>
      <c r="J1756" s="12" t="s">
        <v>1739</v>
      </c>
      <c r="K1756" s="13" t="s">
        <v>1740</v>
      </c>
      <c r="L1756" t="s">
        <v>117</v>
      </c>
      <c r="M1756">
        <v>2</v>
      </c>
      <c r="N1756" t="s">
        <v>118</v>
      </c>
      <c r="O1756" t="s">
        <v>119</v>
      </c>
      <c r="Q1756" t="s">
        <v>1741</v>
      </c>
      <c r="R1756" s="14">
        <v>14.62</v>
      </c>
      <c r="S1756" s="14">
        <v>10.18</v>
      </c>
      <c r="T1756" s="14">
        <v>0.61</v>
      </c>
    </row>
    <row r="1757" spans="1:20">
      <c r="A1757" t="s">
        <v>113</v>
      </c>
      <c r="C1757" t="s">
        <v>420</v>
      </c>
      <c r="D1757" t="s">
        <v>121</v>
      </c>
      <c r="F1757" s="12" t="s">
        <v>1742</v>
      </c>
      <c r="G1757" t="s">
        <v>123</v>
      </c>
      <c r="H1757" t="s">
        <v>422</v>
      </c>
      <c r="I1757" s="12" t="s">
        <v>1317</v>
      </c>
      <c r="J1757" s="12" t="s">
        <v>1739</v>
      </c>
      <c r="K1757" s="13" t="s">
        <v>1740</v>
      </c>
      <c r="L1757" t="s">
        <v>117</v>
      </c>
      <c r="M1757">
        <v>2</v>
      </c>
      <c r="N1757" t="s">
        <v>118</v>
      </c>
      <c r="O1757" t="s">
        <v>119</v>
      </c>
      <c r="Q1757" t="s">
        <v>1743</v>
      </c>
      <c r="R1757" s="14">
        <v>25.38</v>
      </c>
      <c r="S1757" s="14">
        <v>15.8</v>
      </c>
      <c r="T1757" s="14">
        <v>0.32</v>
      </c>
    </row>
    <row r="1758" spans="1:20">
      <c r="A1758" t="s">
        <v>113</v>
      </c>
      <c r="C1758" t="s">
        <v>420</v>
      </c>
      <c r="D1758" t="s">
        <v>121</v>
      </c>
      <c r="F1758" s="12" t="s">
        <v>1744</v>
      </c>
      <c r="G1758" t="s">
        <v>123</v>
      </c>
      <c r="H1758" t="s">
        <v>422</v>
      </c>
      <c r="I1758" s="12" t="s">
        <v>423</v>
      </c>
      <c r="J1758" s="12" t="s">
        <v>424</v>
      </c>
      <c r="K1758" s="13" t="s">
        <v>1740</v>
      </c>
      <c r="L1758" t="s">
        <v>117</v>
      </c>
      <c r="M1758">
        <v>2</v>
      </c>
      <c r="N1758" t="s">
        <v>118</v>
      </c>
      <c r="O1758" t="s">
        <v>119</v>
      </c>
      <c r="Q1758" t="s">
        <v>1745</v>
      </c>
      <c r="R1758" s="14">
        <v>21.97</v>
      </c>
      <c r="S1758" s="14">
        <v>18.600000000000001</v>
      </c>
      <c r="T1758" s="14">
        <v>0.21</v>
      </c>
    </row>
    <row r="1759" spans="1:20">
      <c r="A1759" t="s">
        <v>113</v>
      </c>
      <c r="C1759" t="s">
        <v>420</v>
      </c>
      <c r="D1759" t="s">
        <v>121</v>
      </c>
      <c r="F1759" s="12" t="s">
        <v>1746</v>
      </c>
      <c r="G1759" t="s">
        <v>123</v>
      </c>
      <c r="H1759" t="s">
        <v>422</v>
      </c>
      <c r="I1759" s="12" t="s">
        <v>1322</v>
      </c>
      <c r="J1759" s="12" t="s">
        <v>1747</v>
      </c>
      <c r="K1759" s="13" t="s">
        <v>1740</v>
      </c>
      <c r="L1759" t="s">
        <v>117</v>
      </c>
      <c r="M1759">
        <v>2</v>
      </c>
      <c r="N1759" t="s">
        <v>118</v>
      </c>
      <c r="O1759" t="s">
        <v>119</v>
      </c>
      <c r="Q1759" t="s">
        <v>1748</v>
      </c>
      <c r="R1759" s="14">
        <v>19.940000000000001</v>
      </c>
      <c r="S1759" s="14">
        <v>19.07</v>
      </c>
      <c r="T1759" s="14">
        <v>0.36</v>
      </c>
    </row>
    <row r="1760" spans="1:20">
      <c r="A1760" t="s">
        <v>113</v>
      </c>
      <c r="C1760" t="s">
        <v>420</v>
      </c>
      <c r="D1760" t="s">
        <v>121</v>
      </c>
      <c r="F1760" s="12" t="s">
        <v>421</v>
      </c>
      <c r="G1760" t="s">
        <v>123</v>
      </c>
      <c r="H1760" t="s">
        <v>422</v>
      </c>
      <c r="I1760" s="12" t="s">
        <v>423</v>
      </c>
      <c r="J1760" s="12" t="s">
        <v>424</v>
      </c>
      <c r="K1760" s="13" t="s">
        <v>1865</v>
      </c>
      <c r="L1760" t="s">
        <v>117</v>
      </c>
      <c r="M1760">
        <v>2</v>
      </c>
      <c r="N1760" t="s">
        <v>118</v>
      </c>
      <c r="O1760" t="s">
        <v>119</v>
      </c>
      <c r="Q1760" t="s">
        <v>426</v>
      </c>
      <c r="R1760" s="14">
        <v>21</v>
      </c>
      <c r="S1760" s="14">
        <v>18</v>
      </c>
      <c r="T1760" s="14">
        <v>0</v>
      </c>
    </row>
    <row r="1761" spans="1:20">
      <c r="A1761" t="s">
        <v>113</v>
      </c>
      <c r="C1761" t="s">
        <v>420</v>
      </c>
      <c r="D1761" t="s">
        <v>121</v>
      </c>
      <c r="F1761" s="12" t="s">
        <v>1965</v>
      </c>
      <c r="G1761" t="s">
        <v>123</v>
      </c>
      <c r="H1761" t="s">
        <v>422</v>
      </c>
      <c r="I1761" s="12" t="s">
        <v>1317</v>
      </c>
      <c r="J1761" s="12" t="s">
        <v>1318</v>
      </c>
      <c r="K1761" s="13" t="s">
        <v>1966</v>
      </c>
      <c r="L1761" t="s">
        <v>117</v>
      </c>
      <c r="M1761">
        <v>2</v>
      </c>
      <c r="N1761" t="s">
        <v>118</v>
      </c>
      <c r="O1761" t="s">
        <v>119</v>
      </c>
      <c r="Q1761" t="s">
        <v>1967</v>
      </c>
      <c r="R1761" s="14">
        <v>33.770000000000003</v>
      </c>
      <c r="S1761" s="14">
        <v>12.93</v>
      </c>
      <c r="T1761" s="14">
        <v>0.3</v>
      </c>
    </row>
    <row r="1762" spans="1:20">
      <c r="A1762" t="s">
        <v>113</v>
      </c>
      <c r="C1762" t="s">
        <v>420</v>
      </c>
      <c r="D1762" t="s">
        <v>121</v>
      </c>
      <c r="F1762" s="12" t="s">
        <v>2189</v>
      </c>
      <c r="G1762" t="s">
        <v>123</v>
      </c>
      <c r="H1762" t="s">
        <v>422</v>
      </c>
      <c r="I1762" s="12" t="s">
        <v>423</v>
      </c>
      <c r="J1762" s="12" t="s">
        <v>2190</v>
      </c>
      <c r="K1762" s="13" t="s">
        <v>2191</v>
      </c>
      <c r="L1762" t="s">
        <v>117</v>
      </c>
      <c r="M1762">
        <v>2</v>
      </c>
      <c r="N1762" t="s">
        <v>118</v>
      </c>
      <c r="O1762" t="s">
        <v>119</v>
      </c>
      <c r="Q1762" t="s">
        <v>2192</v>
      </c>
      <c r="R1762" s="14">
        <v>8.66</v>
      </c>
      <c r="S1762" s="14">
        <v>6.29</v>
      </c>
      <c r="T1762" s="14">
        <v>0.32</v>
      </c>
    </row>
    <row r="1763" spans="1:20">
      <c r="A1763" t="s">
        <v>113</v>
      </c>
      <c r="C1763" t="s">
        <v>420</v>
      </c>
      <c r="D1763" t="s">
        <v>121</v>
      </c>
      <c r="F1763" s="12" t="s">
        <v>1316</v>
      </c>
      <c r="G1763" t="s">
        <v>123</v>
      </c>
      <c r="H1763" t="s">
        <v>422</v>
      </c>
      <c r="I1763" s="12" t="s">
        <v>1317</v>
      </c>
      <c r="J1763" s="12" t="s">
        <v>1318</v>
      </c>
      <c r="K1763" s="13" t="s">
        <v>2191</v>
      </c>
      <c r="L1763" t="s">
        <v>117</v>
      </c>
      <c r="M1763">
        <v>2</v>
      </c>
      <c r="N1763" t="s">
        <v>118</v>
      </c>
      <c r="O1763" t="s">
        <v>119</v>
      </c>
      <c r="Q1763" t="s">
        <v>1320</v>
      </c>
      <c r="R1763" s="14">
        <v>19.37</v>
      </c>
      <c r="S1763" s="14">
        <v>13.3</v>
      </c>
      <c r="T1763" s="14">
        <v>1.39</v>
      </c>
    </row>
    <row r="1764" spans="1:20">
      <c r="A1764" t="s">
        <v>113</v>
      </c>
      <c r="C1764" t="s">
        <v>420</v>
      </c>
      <c r="D1764" t="s">
        <v>121</v>
      </c>
      <c r="F1764" s="12" t="s">
        <v>2211</v>
      </c>
      <c r="G1764" t="s">
        <v>123</v>
      </c>
      <c r="H1764" t="s">
        <v>422</v>
      </c>
      <c r="I1764" s="12" t="s">
        <v>2212</v>
      </c>
      <c r="J1764" s="12" t="s">
        <v>2213</v>
      </c>
      <c r="K1764" s="13" t="s">
        <v>2214</v>
      </c>
      <c r="L1764" t="s">
        <v>117</v>
      </c>
      <c r="M1764">
        <v>2</v>
      </c>
      <c r="N1764" t="s">
        <v>118</v>
      </c>
      <c r="O1764" t="s">
        <v>119</v>
      </c>
      <c r="Q1764" t="s">
        <v>2215</v>
      </c>
      <c r="R1764" s="14">
        <v>16.683</v>
      </c>
      <c r="S1764" s="14">
        <v>16.683</v>
      </c>
      <c r="T1764" s="14">
        <v>5.2999999999999999E-2</v>
      </c>
    </row>
    <row r="1765" spans="1:20">
      <c r="A1765" t="s">
        <v>113</v>
      </c>
      <c r="C1765" t="s">
        <v>420</v>
      </c>
      <c r="D1765" t="s">
        <v>121</v>
      </c>
      <c r="F1765" s="12" t="s">
        <v>421</v>
      </c>
      <c r="G1765" t="s">
        <v>123</v>
      </c>
      <c r="H1765" t="s">
        <v>422</v>
      </c>
      <c r="I1765" s="12" t="s">
        <v>423</v>
      </c>
      <c r="J1765" s="12" t="s">
        <v>424</v>
      </c>
      <c r="K1765" s="13" t="s">
        <v>2214</v>
      </c>
      <c r="L1765" t="s">
        <v>117</v>
      </c>
      <c r="M1765">
        <v>2</v>
      </c>
      <c r="N1765" t="s">
        <v>118</v>
      </c>
      <c r="O1765" t="s">
        <v>119</v>
      </c>
      <c r="Q1765" t="s">
        <v>426</v>
      </c>
      <c r="R1765" s="14">
        <v>28.059000000000001</v>
      </c>
      <c r="S1765" s="14">
        <v>17.094999999999999</v>
      </c>
      <c r="T1765" s="14">
        <v>8.3000000000000004E-2</v>
      </c>
    </row>
    <row r="1766" spans="1:20">
      <c r="A1766" t="s">
        <v>113</v>
      </c>
      <c r="C1766" t="s">
        <v>420</v>
      </c>
      <c r="D1766" t="s">
        <v>121</v>
      </c>
      <c r="F1766" s="12" t="s">
        <v>421</v>
      </c>
      <c r="G1766" t="s">
        <v>123</v>
      </c>
      <c r="H1766" t="s">
        <v>422</v>
      </c>
      <c r="I1766" s="12" t="s">
        <v>423</v>
      </c>
      <c r="J1766" s="12" t="s">
        <v>424</v>
      </c>
      <c r="K1766" s="13" t="s">
        <v>2214</v>
      </c>
      <c r="L1766" t="s">
        <v>117</v>
      </c>
      <c r="M1766">
        <v>2</v>
      </c>
      <c r="N1766" t="s">
        <v>118</v>
      </c>
      <c r="O1766" t="s">
        <v>119</v>
      </c>
      <c r="Q1766" t="s">
        <v>426</v>
      </c>
      <c r="R1766" s="14">
        <v>27.861000000000001</v>
      </c>
      <c r="S1766" s="14">
        <v>16.428999999999998</v>
      </c>
      <c r="T1766" s="14">
        <v>7.6999999999999999E-2</v>
      </c>
    </row>
    <row r="1767" spans="1:20">
      <c r="A1767" t="s">
        <v>113</v>
      </c>
      <c r="C1767" t="s">
        <v>420</v>
      </c>
      <c r="D1767" t="s">
        <v>121</v>
      </c>
      <c r="F1767" s="12" t="s">
        <v>421</v>
      </c>
      <c r="G1767" t="s">
        <v>123</v>
      </c>
      <c r="H1767" t="s">
        <v>422</v>
      </c>
      <c r="I1767" s="12" t="s">
        <v>423</v>
      </c>
      <c r="J1767" s="12" t="s">
        <v>424</v>
      </c>
      <c r="K1767" s="13" t="s">
        <v>2214</v>
      </c>
      <c r="L1767" t="s">
        <v>117</v>
      </c>
      <c r="M1767">
        <v>2</v>
      </c>
      <c r="N1767" t="s">
        <v>118</v>
      </c>
      <c r="O1767" t="s">
        <v>119</v>
      </c>
      <c r="Q1767" t="s">
        <v>426</v>
      </c>
      <c r="R1767" s="14">
        <v>27.428000000000001</v>
      </c>
      <c r="S1767" s="14">
        <v>16.204999999999998</v>
      </c>
      <c r="T1767" s="14">
        <v>9.5000000000000001E-2</v>
      </c>
    </row>
    <row r="1768" spans="1:20">
      <c r="A1768" t="s">
        <v>113</v>
      </c>
      <c r="C1768" t="s">
        <v>420</v>
      </c>
      <c r="D1768" t="s">
        <v>121</v>
      </c>
      <c r="F1768" s="12" t="s">
        <v>421</v>
      </c>
      <c r="G1768" t="s">
        <v>123</v>
      </c>
      <c r="H1768" t="s">
        <v>422</v>
      </c>
      <c r="I1768" s="12" t="s">
        <v>423</v>
      </c>
      <c r="J1768" s="12" t="s">
        <v>424</v>
      </c>
      <c r="K1768" s="13" t="s">
        <v>2265</v>
      </c>
      <c r="L1768" t="s">
        <v>117</v>
      </c>
      <c r="M1768">
        <v>2</v>
      </c>
      <c r="N1768" t="s">
        <v>118</v>
      </c>
      <c r="O1768" t="s">
        <v>119</v>
      </c>
      <c r="Q1768" t="s">
        <v>426</v>
      </c>
      <c r="R1768" s="14">
        <v>25.1</v>
      </c>
      <c r="S1768" s="14">
        <v>15.4</v>
      </c>
      <c r="T1768" s="14">
        <v>0.1</v>
      </c>
    </row>
    <row r="1769" spans="1:20">
      <c r="A1769" t="s">
        <v>113</v>
      </c>
      <c r="C1769" t="s">
        <v>420</v>
      </c>
      <c r="D1769" t="s">
        <v>121</v>
      </c>
      <c r="F1769" s="12" t="s">
        <v>421</v>
      </c>
      <c r="G1769" t="s">
        <v>123</v>
      </c>
      <c r="H1769" t="s">
        <v>422</v>
      </c>
      <c r="I1769" s="12" t="s">
        <v>423</v>
      </c>
      <c r="J1769" s="12" t="s">
        <v>424</v>
      </c>
      <c r="K1769" s="13" t="s">
        <v>2265</v>
      </c>
      <c r="L1769" t="s">
        <v>117</v>
      </c>
      <c r="M1769">
        <v>2</v>
      </c>
      <c r="N1769" t="s">
        <v>118</v>
      </c>
      <c r="O1769" t="s">
        <v>119</v>
      </c>
      <c r="Q1769" t="s">
        <v>426</v>
      </c>
      <c r="R1769" s="14">
        <v>23.9</v>
      </c>
      <c r="S1769" s="14">
        <v>15.7</v>
      </c>
      <c r="T1769" s="14">
        <v>0.1</v>
      </c>
    </row>
    <row r="1770" spans="1:20">
      <c r="A1770" t="s">
        <v>113</v>
      </c>
      <c r="C1770" t="s">
        <v>420</v>
      </c>
      <c r="D1770" t="s">
        <v>121</v>
      </c>
      <c r="F1770" s="12" t="s">
        <v>421</v>
      </c>
      <c r="G1770" t="s">
        <v>123</v>
      </c>
      <c r="H1770" t="s">
        <v>422</v>
      </c>
      <c r="I1770" s="12" t="s">
        <v>423</v>
      </c>
      <c r="J1770" s="12" t="s">
        <v>424</v>
      </c>
      <c r="K1770" s="13" t="s">
        <v>2265</v>
      </c>
      <c r="L1770" t="s">
        <v>117</v>
      </c>
      <c r="M1770">
        <v>2</v>
      </c>
      <c r="N1770" t="s">
        <v>118</v>
      </c>
      <c r="O1770" t="s">
        <v>119</v>
      </c>
      <c r="Q1770" t="s">
        <v>426</v>
      </c>
      <c r="R1770" s="14">
        <v>25.2</v>
      </c>
      <c r="S1770" s="14">
        <v>16</v>
      </c>
      <c r="T1770" s="14">
        <v>0.1</v>
      </c>
    </row>
    <row r="1771" spans="1:20">
      <c r="A1771" t="s">
        <v>113</v>
      </c>
      <c r="C1771" t="s">
        <v>420</v>
      </c>
      <c r="D1771" t="s">
        <v>121</v>
      </c>
      <c r="F1771" s="12" t="s">
        <v>421</v>
      </c>
      <c r="G1771" t="s">
        <v>123</v>
      </c>
      <c r="H1771" t="s">
        <v>422</v>
      </c>
      <c r="I1771" s="12" t="s">
        <v>423</v>
      </c>
      <c r="J1771" s="12" t="s">
        <v>424</v>
      </c>
      <c r="K1771" s="13" t="s">
        <v>2265</v>
      </c>
      <c r="L1771" t="s">
        <v>117</v>
      </c>
      <c r="M1771">
        <v>2</v>
      </c>
      <c r="N1771" t="s">
        <v>118</v>
      </c>
      <c r="O1771" t="s">
        <v>119</v>
      </c>
      <c r="Q1771" t="s">
        <v>426</v>
      </c>
      <c r="R1771" s="14">
        <v>16.600000000000001</v>
      </c>
      <c r="S1771" s="14">
        <v>10.3</v>
      </c>
      <c r="T1771" s="14">
        <v>0.2</v>
      </c>
    </row>
    <row r="1772" spans="1:20">
      <c r="A1772" t="s">
        <v>113</v>
      </c>
      <c r="C1772" t="s">
        <v>420</v>
      </c>
      <c r="D1772" t="s">
        <v>121</v>
      </c>
      <c r="F1772" s="12" t="s">
        <v>421</v>
      </c>
      <c r="G1772" t="s">
        <v>123</v>
      </c>
      <c r="H1772" t="s">
        <v>422</v>
      </c>
      <c r="I1772" s="12" t="s">
        <v>423</v>
      </c>
      <c r="J1772" s="12" t="s">
        <v>424</v>
      </c>
      <c r="K1772" s="13" t="s">
        <v>2265</v>
      </c>
      <c r="L1772" t="s">
        <v>117</v>
      </c>
      <c r="M1772">
        <v>2</v>
      </c>
      <c r="N1772" t="s">
        <v>118</v>
      </c>
      <c r="O1772" t="s">
        <v>119</v>
      </c>
      <c r="Q1772" t="s">
        <v>426</v>
      </c>
      <c r="R1772" s="14">
        <v>15.3</v>
      </c>
      <c r="S1772" s="14">
        <v>11.7</v>
      </c>
      <c r="T1772" s="14">
        <v>0.2</v>
      </c>
    </row>
    <row r="1773" spans="1:20">
      <c r="A1773" t="s">
        <v>113</v>
      </c>
      <c r="C1773" t="s">
        <v>420</v>
      </c>
      <c r="D1773" t="s">
        <v>121</v>
      </c>
      <c r="F1773" s="12" t="s">
        <v>421</v>
      </c>
      <c r="G1773" t="s">
        <v>123</v>
      </c>
      <c r="H1773" t="s">
        <v>422</v>
      </c>
      <c r="I1773" s="12" t="s">
        <v>423</v>
      </c>
      <c r="J1773" s="12" t="s">
        <v>424</v>
      </c>
      <c r="K1773" s="13" t="s">
        <v>2265</v>
      </c>
      <c r="L1773" t="s">
        <v>117</v>
      </c>
      <c r="M1773">
        <v>2</v>
      </c>
      <c r="N1773" t="s">
        <v>118</v>
      </c>
      <c r="O1773" t="s">
        <v>119</v>
      </c>
      <c r="Q1773" t="s">
        <v>426</v>
      </c>
      <c r="R1773" s="14">
        <v>16.2</v>
      </c>
      <c r="S1773" s="14">
        <v>11.3</v>
      </c>
      <c r="T1773" s="14">
        <v>0.2</v>
      </c>
    </row>
    <row r="1774" spans="1:20">
      <c r="A1774" t="s">
        <v>113</v>
      </c>
      <c r="C1774" t="s">
        <v>420</v>
      </c>
      <c r="D1774" t="s">
        <v>121</v>
      </c>
      <c r="F1774" s="12" t="s">
        <v>421</v>
      </c>
      <c r="G1774" t="s">
        <v>123</v>
      </c>
      <c r="H1774" t="s">
        <v>422</v>
      </c>
      <c r="I1774" s="12" t="s">
        <v>423</v>
      </c>
      <c r="J1774" s="12" t="s">
        <v>424</v>
      </c>
      <c r="K1774" s="13" t="s">
        <v>2265</v>
      </c>
      <c r="L1774" t="s">
        <v>117</v>
      </c>
      <c r="M1774">
        <v>2</v>
      </c>
      <c r="N1774" t="s">
        <v>118</v>
      </c>
      <c r="O1774" t="s">
        <v>119</v>
      </c>
      <c r="Q1774" t="s">
        <v>426</v>
      </c>
      <c r="R1774" s="14">
        <v>17.7</v>
      </c>
      <c r="S1774" s="14">
        <v>15.7</v>
      </c>
      <c r="T1774" s="14">
        <v>0.2</v>
      </c>
    </row>
    <row r="1775" spans="1:20">
      <c r="A1775" t="s">
        <v>113</v>
      </c>
      <c r="C1775" t="s">
        <v>420</v>
      </c>
      <c r="D1775" t="s">
        <v>121</v>
      </c>
      <c r="F1775" s="12" t="s">
        <v>421</v>
      </c>
      <c r="G1775" t="s">
        <v>123</v>
      </c>
      <c r="H1775" t="s">
        <v>422</v>
      </c>
      <c r="I1775" s="12" t="s">
        <v>423</v>
      </c>
      <c r="J1775" s="12" t="s">
        <v>424</v>
      </c>
      <c r="K1775" s="13" t="s">
        <v>2265</v>
      </c>
      <c r="L1775" t="s">
        <v>117</v>
      </c>
      <c r="M1775">
        <v>2</v>
      </c>
      <c r="N1775" t="s">
        <v>118</v>
      </c>
      <c r="O1775" t="s">
        <v>119</v>
      </c>
      <c r="Q1775" t="s">
        <v>426</v>
      </c>
      <c r="R1775" s="14">
        <v>24.9</v>
      </c>
      <c r="S1775" s="14">
        <v>16.7</v>
      </c>
      <c r="T1775" s="14">
        <v>0</v>
      </c>
    </row>
    <row r="1776" spans="1:20">
      <c r="A1776" t="s">
        <v>113</v>
      </c>
      <c r="C1776" t="s">
        <v>420</v>
      </c>
      <c r="D1776" t="s">
        <v>121</v>
      </c>
      <c r="F1776" s="12" t="s">
        <v>421</v>
      </c>
      <c r="G1776" t="s">
        <v>123</v>
      </c>
      <c r="H1776" t="s">
        <v>422</v>
      </c>
      <c r="I1776" s="12" t="s">
        <v>423</v>
      </c>
      <c r="J1776" s="12" t="s">
        <v>424</v>
      </c>
      <c r="K1776" s="13" t="s">
        <v>2265</v>
      </c>
      <c r="L1776" t="s">
        <v>117</v>
      </c>
      <c r="M1776">
        <v>2</v>
      </c>
      <c r="N1776" t="s">
        <v>118</v>
      </c>
      <c r="O1776" t="s">
        <v>119</v>
      </c>
      <c r="Q1776" t="s">
        <v>426</v>
      </c>
      <c r="R1776" s="14">
        <v>23.8</v>
      </c>
      <c r="S1776" s="14">
        <v>15.9</v>
      </c>
      <c r="T1776" s="14">
        <v>0.1</v>
      </c>
    </row>
    <row r="1777" spans="1:20">
      <c r="A1777" t="s">
        <v>113</v>
      </c>
      <c r="C1777" t="s">
        <v>420</v>
      </c>
      <c r="D1777" t="s">
        <v>121</v>
      </c>
      <c r="F1777" s="12" t="s">
        <v>421</v>
      </c>
      <c r="G1777" t="s">
        <v>123</v>
      </c>
      <c r="H1777" t="s">
        <v>422</v>
      </c>
      <c r="I1777" s="12" t="s">
        <v>423</v>
      </c>
      <c r="J1777" s="12" t="s">
        <v>424</v>
      </c>
      <c r="K1777" s="13" t="s">
        <v>2265</v>
      </c>
      <c r="L1777" t="s">
        <v>117</v>
      </c>
      <c r="M1777">
        <v>2</v>
      </c>
      <c r="N1777" t="s">
        <v>118</v>
      </c>
      <c r="O1777" t="s">
        <v>119</v>
      </c>
      <c r="Q1777" t="s">
        <v>426</v>
      </c>
      <c r="R1777" s="14">
        <v>15.7</v>
      </c>
      <c r="S1777" s="14">
        <v>11.7</v>
      </c>
      <c r="T1777" s="14">
        <v>0.2</v>
      </c>
    </row>
    <row r="1778" spans="1:20">
      <c r="A1778" t="s">
        <v>113</v>
      </c>
      <c r="C1778" t="s">
        <v>420</v>
      </c>
      <c r="D1778" t="s">
        <v>121</v>
      </c>
      <c r="F1778" s="12" t="s">
        <v>2296</v>
      </c>
      <c r="G1778" t="s">
        <v>123</v>
      </c>
      <c r="H1778" t="s">
        <v>422</v>
      </c>
      <c r="I1778" s="12" t="s">
        <v>423</v>
      </c>
      <c r="J1778" s="12" t="s">
        <v>2297</v>
      </c>
      <c r="K1778" s="13" t="s">
        <v>2298</v>
      </c>
      <c r="L1778" t="s">
        <v>117</v>
      </c>
      <c r="M1778">
        <v>2</v>
      </c>
      <c r="N1778" t="s">
        <v>118</v>
      </c>
      <c r="O1778" t="s">
        <v>119</v>
      </c>
      <c r="Q1778" t="s">
        <v>2299</v>
      </c>
      <c r="R1778" s="14">
        <v>20.99</v>
      </c>
      <c r="S1778" s="14">
        <v>7.86</v>
      </c>
      <c r="T1778" s="14">
        <v>0.16</v>
      </c>
    </row>
    <row r="1779" spans="1:20">
      <c r="A1779" t="s">
        <v>113</v>
      </c>
      <c r="C1779" t="s">
        <v>420</v>
      </c>
      <c r="D1779" t="s">
        <v>121</v>
      </c>
      <c r="F1779" s="12" t="s">
        <v>2296</v>
      </c>
      <c r="G1779" t="s">
        <v>123</v>
      </c>
      <c r="H1779" t="s">
        <v>422</v>
      </c>
      <c r="I1779" s="12" t="s">
        <v>423</v>
      </c>
      <c r="J1779" s="12" t="s">
        <v>2297</v>
      </c>
      <c r="K1779" s="13" t="s">
        <v>2298</v>
      </c>
      <c r="L1779" t="s">
        <v>117</v>
      </c>
      <c r="M1779">
        <v>2</v>
      </c>
      <c r="N1779" t="s">
        <v>118</v>
      </c>
      <c r="O1779" t="s">
        <v>119</v>
      </c>
      <c r="Q1779" t="s">
        <v>2299</v>
      </c>
      <c r="R1779" s="14">
        <v>28.23</v>
      </c>
      <c r="S1779" s="14">
        <v>12.23</v>
      </c>
      <c r="T1779" s="14">
        <v>0.11</v>
      </c>
    </row>
    <row r="1780" spans="1:20">
      <c r="A1780" t="s">
        <v>113</v>
      </c>
      <c r="C1780" t="s">
        <v>420</v>
      </c>
      <c r="D1780" t="s">
        <v>121</v>
      </c>
      <c r="F1780" s="12" t="s">
        <v>2296</v>
      </c>
      <c r="G1780" t="s">
        <v>123</v>
      </c>
      <c r="H1780" t="s">
        <v>422</v>
      </c>
      <c r="I1780" s="12" t="s">
        <v>423</v>
      </c>
      <c r="J1780" s="12" t="s">
        <v>2297</v>
      </c>
      <c r="K1780" s="13" t="s">
        <v>2298</v>
      </c>
      <c r="L1780" t="s">
        <v>117</v>
      </c>
      <c r="M1780">
        <v>2</v>
      </c>
      <c r="N1780" t="s">
        <v>118</v>
      </c>
      <c r="O1780" t="s">
        <v>119</v>
      </c>
      <c r="Q1780" t="s">
        <v>2299</v>
      </c>
      <c r="R1780" s="14">
        <v>22.67</v>
      </c>
      <c r="S1780" s="14">
        <v>11.78</v>
      </c>
      <c r="T1780" s="14">
        <v>0.15</v>
      </c>
    </row>
    <row r="1781" spans="1:20">
      <c r="A1781" t="s">
        <v>113</v>
      </c>
      <c r="C1781" t="s">
        <v>420</v>
      </c>
      <c r="D1781" t="s">
        <v>121</v>
      </c>
      <c r="F1781" s="12" t="s">
        <v>2300</v>
      </c>
      <c r="G1781" t="s">
        <v>123</v>
      </c>
      <c r="H1781" t="s">
        <v>422</v>
      </c>
      <c r="I1781" s="12" t="s">
        <v>2212</v>
      </c>
      <c r="J1781" s="12" t="s">
        <v>2213</v>
      </c>
      <c r="K1781" s="13" t="s">
        <v>2298</v>
      </c>
      <c r="L1781" t="s">
        <v>117</v>
      </c>
      <c r="M1781">
        <v>2</v>
      </c>
      <c r="N1781" t="s">
        <v>118</v>
      </c>
      <c r="O1781" t="s">
        <v>119</v>
      </c>
      <c r="Q1781" t="s">
        <v>2215</v>
      </c>
      <c r="R1781" s="14">
        <v>39</v>
      </c>
      <c r="S1781" s="14">
        <v>12.05</v>
      </c>
      <c r="T1781" s="14">
        <v>0.06</v>
      </c>
    </row>
    <row r="1782" spans="1:20">
      <c r="A1782" t="s">
        <v>113</v>
      </c>
      <c r="C1782" t="s">
        <v>420</v>
      </c>
      <c r="D1782" t="s">
        <v>121</v>
      </c>
      <c r="F1782" s="12" t="s">
        <v>2300</v>
      </c>
      <c r="G1782" t="s">
        <v>123</v>
      </c>
      <c r="H1782" t="s">
        <v>422</v>
      </c>
      <c r="I1782" s="12" t="s">
        <v>2212</v>
      </c>
      <c r="J1782" s="12" t="s">
        <v>2213</v>
      </c>
      <c r="K1782" s="13" t="s">
        <v>2298</v>
      </c>
      <c r="L1782" t="s">
        <v>117</v>
      </c>
      <c r="M1782">
        <v>2</v>
      </c>
      <c r="N1782" t="s">
        <v>118</v>
      </c>
      <c r="O1782" t="s">
        <v>119</v>
      </c>
      <c r="Q1782" t="s">
        <v>2215</v>
      </c>
      <c r="R1782" s="14">
        <v>35.96</v>
      </c>
      <c r="S1782" s="14">
        <v>14.31</v>
      </c>
      <c r="T1782" s="14">
        <v>0.05</v>
      </c>
    </row>
    <row r="1783" spans="1:20">
      <c r="A1783" t="s">
        <v>113</v>
      </c>
      <c r="C1783" t="s">
        <v>420</v>
      </c>
      <c r="D1783" t="s">
        <v>121</v>
      </c>
      <c r="F1783" s="12" t="s">
        <v>2300</v>
      </c>
      <c r="G1783" t="s">
        <v>123</v>
      </c>
      <c r="H1783" t="s">
        <v>422</v>
      </c>
      <c r="I1783" s="12" t="s">
        <v>2212</v>
      </c>
      <c r="J1783" s="12" t="s">
        <v>2213</v>
      </c>
      <c r="K1783" s="13" t="s">
        <v>2298</v>
      </c>
      <c r="L1783" t="s">
        <v>117</v>
      </c>
      <c r="M1783">
        <v>2</v>
      </c>
      <c r="N1783" t="s">
        <v>118</v>
      </c>
      <c r="O1783" t="s">
        <v>119</v>
      </c>
      <c r="Q1783" t="s">
        <v>2215</v>
      </c>
      <c r="R1783" s="14">
        <v>36.36</v>
      </c>
      <c r="S1783" s="14">
        <v>13.78</v>
      </c>
      <c r="T1783" s="14">
        <v>0.05</v>
      </c>
    </row>
    <row r="1784" spans="1:20">
      <c r="A1784" t="s">
        <v>113</v>
      </c>
      <c r="C1784" t="s">
        <v>420</v>
      </c>
      <c r="D1784" t="s">
        <v>121</v>
      </c>
      <c r="F1784" s="12" t="s">
        <v>421</v>
      </c>
      <c r="G1784" t="s">
        <v>123</v>
      </c>
      <c r="H1784" t="s">
        <v>422</v>
      </c>
      <c r="I1784" s="12" t="s">
        <v>423</v>
      </c>
      <c r="J1784" s="12" t="s">
        <v>424</v>
      </c>
      <c r="K1784" s="13" t="s">
        <v>2298</v>
      </c>
      <c r="L1784" t="s">
        <v>117</v>
      </c>
      <c r="M1784">
        <v>2</v>
      </c>
      <c r="N1784" t="s">
        <v>118</v>
      </c>
      <c r="O1784" t="s">
        <v>119</v>
      </c>
      <c r="Q1784" t="s">
        <v>426</v>
      </c>
      <c r="R1784" s="14">
        <v>29.57</v>
      </c>
      <c r="S1784" s="14">
        <v>16.97</v>
      </c>
      <c r="T1784" s="14">
        <v>0.16</v>
      </c>
    </row>
    <row r="1785" spans="1:20">
      <c r="A1785" t="s">
        <v>113</v>
      </c>
      <c r="C1785" t="s">
        <v>420</v>
      </c>
      <c r="D1785" t="s">
        <v>121</v>
      </c>
      <c r="F1785" s="12" t="s">
        <v>421</v>
      </c>
      <c r="G1785" t="s">
        <v>123</v>
      </c>
      <c r="H1785" t="s">
        <v>422</v>
      </c>
      <c r="I1785" s="12" t="s">
        <v>423</v>
      </c>
      <c r="J1785" s="12" t="s">
        <v>424</v>
      </c>
      <c r="K1785" s="13" t="s">
        <v>2298</v>
      </c>
      <c r="L1785" t="s">
        <v>117</v>
      </c>
      <c r="M1785">
        <v>2</v>
      </c>
      <c r="N1785" t="s">
        <v>118</v>
      </c>
      <c r="O1785" t="s">
        <v>119</v>
      </c>
      <c r="Q1785" t="s">
        <v>426</v>
      </c>
      <c r="R1785" s="14">
        <v>29.23</v>
      </c>
      <c r="S1785" s="14">
        <v>12.23</v>
      </c>
      <c r="T1785" s="14">
        <v>0.18</v>
      </c>
    </row>
    <row r="1786" spans="1:20">
      <c r="A1786" t="s">
        <v>113</v>
      </c>
      <c r="C1786" t="s">
        <v>420</v>
      </c>
      <c r="D1786" t="s">
        <v>121</v>
      </c>
      <c r="F1786" s="12" t="s">
        <v>421</v>
      </c>
      <c r="G1786" t="s">
        <v>123</v>
      </c>
      <c r="H1786" t="s">
        <v>422</v>
      </c>
      <c r="I1786" s="12" t="s">
        <v>423</v>
      </c>
      <c r="J1786" s="12" t="s">
        <v>424</v>
      </c>
      <c r="K1786" s="13" t="s">
        <v>2298</v>
      </c>
      <c r="L1786" t="s">
        <v>117</v>
      </c>
      <c r="M1786">
        <v>2</v>
      </c>
      <c r="N1786" t="s">
        <v>118</v>
      </c>
      <c r="O1786" t="s">
        <v>119</v>
      </c>
      <c r="Q1786" t="s">
        <v>426</v>
      </c>
      <c r="R1786" s="14">
        <v>25.54</v>
      </c>
      <c r="S1786" s="14">
        <v>15.85</v>
      </c>
      <c r="T1786" s="14">
        <v>0.11</v>
      </c>
    </row>
    <row r="1787" spans="1:20">
      <c r="A1787" t="s">
        <v>113</v>
      </c>
      <c r="C1787" t="s">
        <v>420</v>
      </c>
      <c r="D1787" t="s">
        <v>121</v>
      </c>
      <c r="F1787" s="12" t="s">
        <v>1321</v>
      </c>
      <c r="G1787" t="s">
        <v>123</v>
      </c>
      <c r="H1787" t="s">
        <v>422</v>
      </c>
      <c r="I1787" s="12" t="s">
        <v>1322</v>
      </c>
      <c r="J1787" s="12" t="s">
        <v>1323</v>
      </c>
      <c r="K1787" s="13" t="s">
        <v>2298</v>
      </c>
      <c r="L1787" t="s">
        <v>117</v>
      </c>
      <c r="M1787">
        <v>2</v>
      </c>
      <c r="N1787" t="s">
        <v>118</v>
      </c>
      <c r="O1787" t="s">
        <v>119</v>
      </c>
      <c r="Q1787" t="s">
        <v>1324</v>
      </c>
      <c r="R1787" s="14">
        <v>32.99</v>
      </c>
      <c r="S1787" s="14">
        <v>16.03</v>
      </c>
      <c r="T1787" s="14">
        <v>0.06</v>
      </c>
    </row>
    <row r="1788" spans="1:20">
      <c r="A1788" t="s">
        <v>113</v>
      </c>
      <c r="C1788" t="s">
        <v>420</v>
      </c>
      <c r="D1788" t="s">
        <v>121</v>
      </c>
      <c r="F1788" s="12" t="s">
        <v>1321</v>
      </c>
      <c r="G1788" t="s">
        <v>123</v>
      </c>
      <c r="H1788" t="s">
        <v>422</v>
      </c>
      <c r="I1788" s="12" t="s">
        <v>1322</v>
      </c>
      <c r="J1788" s="12" t="s">
        <v>1323</v>
      </c>
      <c r="K1788" s="13" t="s">
        <v>2298</v>
      </c>
      <c r="L1788" t="s">
        <v>117</v>
      </c>
      <c r="M1788">
        <v>2</v>
      </c>
      <c r="N1788" t="s">
        <v>118</v>
      </c>
      <c r="O1788" t="s">
        <v>119</v>
      </c>
      <c r="Q1788" t="s">
        <v>1324</v>
      </c>
      <c r="R1788" s="14">
        <v>32.47</v>
      </c>
      <c r="S1788" s="14">
        <v>15.44</v>
      </c>
      <c r="T1788" s="14">
        <v>0.05</v>
      </c>
    </row>
    <row r="1789" spans="1:20">
      <c r="A1789" t="s">
        <v>113</v>
      </c>
      <c r="C1789" t="s">
        <v>420</v>
      </c>
      <c r="D1789" t="s">
        <v>121</v>
      </c>
      <c r="F1789" s="12" t="s">
        <v>1321</v>
      </c>
      <c r="G1789" t="s">
        <v>123</v>
      </c>
      <c r="H1789" t="s">
        <v>422</v>
      </c>
      <c r="I1789" s="12" t="s">
        <v>1322</v>
      </c>
      <c r="J1789" s="12" t="s">
        <v>1323</v>
      </c>
      <c r="K1789" s="13" t="s">
        <v>2298</v>
      </c>
      <c r="L1789" t="s">
        <v>117</v>
      </c>
      <c r="M1789">
        <v>2</v>
      </c>
      <c r="N1789" t="s">
        <v>118</v>
      </c>
      <c r="O1789" t="s">
        <v>119</v>
      </c>
      <c r="Q1789" t="s">
        <v>1324</v>
      </c>
      <c r="R1789" s="14">
        <v>30.89</v>
      </c>
      <c r="S1789" s="14">
        <v>16.13</v>
      </c>
      <c r="T1789" s="14">
        <v>0.12</v>
      </c>
    </row>
    <row r="1790" spans="1:20">
      <c r="A1790" t="s">
        <v>113</v>
      </c>
      <c r="C1790" t="s">
        <v>420</v>
      </c>
      <c r="D1790" t="s">
        <v>121</v>
      </c>
      <c r="F1790" s="12" t="s">
        <v>1321</v>
      </c>
      <c r="G1790" t="s">
        <v>123</v>
      </c>
      <c r="H1790" t="s">
        <v>422</v>
      </c>
      <c r="I1790" s="12" t="s">
        <v>1322</v>
      </c>
      <c r="J1790" s="12" t="s">
        <v>1323</v>
      </c>
      <c r="K1790" s="13" t="s">
        <v>2301</v>
      </c>
      <c r="L1790" t="s">
        <v>117</v>
      </c>
      <c r="M1790">
        <v>2</v>
      </c>
      <c r="N1790" t="s">
        <v>118</v>
      </c>
      <c r="O1790" t="s">
        <v>119</v>
      </c>
      <c r="Q1790" t="s">
        <v>1324</v>
      </c>
      <c r="R1790" s="14">
        <v>27.6</v>
      </c>
      <c r="S1790" s="14">
        <v>16.8</v>
      </c>
      <c r="T1790" s="14">
        <v>7.0000000000000007E-2</v>
      </c>
    </row>
    <row r="1791" spans="1:20">
      <c r="A1791" t="s">
        <v>113</v>
      </c>
      <c r="C1791" t="s">
        <v>420</v>
      </c>
      <c r="D1791" t="s">
        <v>121</v>
      </c>
      <c r="F1791" s="12" t="s">
        <v>1321</v>
      </c>
      <c r="G1791" t="s">
        <v>123</v>
      </c>
      <c r="H1791" t="s">
        <v>422</v>
      </c>
      <c r="I1791" s="12" t="s">
        <v>1322</v>
      </c>
      <c r="J1791" s="12" t="s">
        <v>1323</v>
      </c>
      <c r="K1791" s="13" t="s">
        <v>2301</v>
      </c>
      <c r="L1791" t="s">
        <v>117</v>
      </c>
      <c r="M1791">
        <v>2</v>
      </c>
      <c r="N1791" t="s">
        <v>118</v>
      </c>
      <c r="O1791" t="s">
        <v>119</v>
      </c>
      <c r="Q1791" t="s">
        <v>1324</v>
      </c>
      <c r="R1791" s="14">
        <v>28.5</v>
      </c>
      <c r="S1791" s="14">
        <v>15.4</v>
      </c>
      <c r="T1791" s="14">
        <v>0.14000000000000001</v>
      </c>
    </row>
    <row r="1792" spans="1:20">
      <c r="A1792" t="s">
        <v>113</v>
      </c>
      <c r="C1792" t="s">
        <v>420</v>
      </c>
      <c r="D1792" t="s">
        <v>121</v>
      </c>
      <c r="F1792" s="12" t="s">
        <v>1321</v>
      </c>
      <c r="G1792" t="s">
        <v>123</v>
      </c>
      <c r="H1792" t="s">
        <v>422</v>
      </c>
      <c r="I1792" s="12" t="s">
        <v>1322</v>
      </c>
      <c r="J1792" s="12" t="s">
        <v>1323</v>
      </c>
      <c r="K1792" s="13" t="s">
        <v>2301</v>
      </c>
      <c r="L1792" t="s">
        <v>117</v>
      </c>
      <c r="M1792">
        <v>2</v>
      </c>
      <c r="N1792" t="s">
        <v>118</v>
      </c>
      <c r="O1792" t="s">
        <v>119</v>
      </c>
      <c r="Q1792" t="s">
        <v>1324</v>
      </c>
      <c r="R1792" s="14">
        <v>29.5</v>
      </c>
      <c r="S1792" s="14">
        <v>14.7</v>
      </c>
      <c r="T1792" s="14">
        <v>0.08</v>
      </c>
    </row>
    <row r="1793" spans="1:20">
      <c r="A1793" t="s">
        <v>113</v>
      </c>
      <c r="C1793" t="s">
        <v>420</v>
      </c>
      <c r="D1793" t="s">
        <v>121</v>
      </c>
      <c r="F1793" s="12" t="s">
        <v>1321</v>
      </c>
      <c r="G1793" t="s">
        <v>123</v>
      </c>
      <c r="H1793" t="s">
        <v>422</v>
      </c>
      <c r="I1793" s="12" t="s">
        <v>1322</v>
      </c>
      <c r="J1793" s="12" t="s">
        <v>1323</v>
      </c>
      <c r="K1793" s="13" t="s">
        <v>2301</v>
      </c>
      <c r="L1793" t="s">
        <v>117</v>
      </c>
      <c r="M1793">
        <v>2</v>
      </c>
      <c r="N1793" t="s">
        <v>118</v>
      </c>
      <c r="O1793" t="s">
        <v>119</v>
      </c>
      <c r="Q1793" t="s">
        <v>1324</v>
      </c>
      <c r="R1793" s="14">
        <v>23.9</v>
      </c>
      <c r="S1793" s="14">
        <v>13.9</v>
      </c>
      <c r="T1793" s="14">
        <v>0.08</v>
      </c>
    </row>
    <row r="1794" spans="1:20">
      <c r="A1794" t="s">
        <v>113</v>
      </c>
      <c r="C1794" t="s">
        <v>420</v>
      </c>
      <c r="D1794" t="s">
        <v>121</v>
      </c>
      <c r="F1794" s="12" t="s">
        <v>2300</v>
      </c>
      <c r="G1794" t="s">
        <v>123</v>
      </c>
      <c r="H1794" t="s">
        <v>422</v>
      </c>
      <c r="I1794" s="12" t="s">
        <v>2212</v>
      </c>
      <c r="J1794" s="12" t="s">
        <v>2213</v>
      </c>
      <c r="K1794" s="13" t="s">
        <v>2311</v>
      </c>
      <c r="L1794" t="s">
        <v>117</v>
      </c>
      <c r="M1794">
        <v>2</v>
      </c>
      <c r="N1794" t="s">
        <v>118</v>
      </c>
      <c r="O1794" t="s">
        <v>119</v>
      </c>
      <c r="Q1794" t="s">
        <v>2215</v>
      </c>
      <c r="R1794" s="14">
        <v>21.5</v>
      </c>
      <c r="S1794" s="14">
        <v>17.95</v>
      </c>
      <c r="T1794" s="14">
        <v>0.35</v>
      </c>
    </row>
    <row r="1795" spans="1:20">
      <c r="A1795" t="s">
        <v>113</v>
      </c>
      <c r="C1795" t="s">
        <v>420</v>
      </c>
      <c r="D1795" t="s">
        <v>121</v>
      </c>
      <c r="F1795" s="12" t="s">
        <v>421</v>
      </c>
      <c r="G1795" t="s">
        <v>123</v>
      </c>
      <c r="H1795" t="s">
        <v>422</v>
      </c>
      <c r="I1795" s="12" t="s">
        <v>423</v>
      </c>
      <c r="J1795" s="12" t="s">
        <v>424</v>
      </c>
      <c r="K1795" s="13" t="s">
        <v>2311</v>
      </c>
      <c r="L1795" t="s">
        <v>117</v>
      </c>
      <c r="M1795">
        <v>2</v>
      </c>
      <c r="N1795" t="s">
        <v>118</v>
      </c>
      <c r="O1795" t="s">
        <v>119</v>
      </c>
      <c r="Q1795" t="s">
        <v>426</v>
      </c>
      <c r="R1795" s="14">
        <v>22.9</v>
      </c>
      <c r="S1795" s="14">
        <v>8.65</v>
      </c>
      <c r="T1795" s="14">
        <v>1.5</v>
      </c>
    </row>
    <row r="1796" spans="1:20">
      <c r="A1796" t="s">
        <v>113</v>
      </c>
      <c r="C1796" t="s">
        <v>420</v>
      </c>
      <c r="D1796" t="s">
        <v>121</v>
      </c>
      <c r="F1796" s="12" t="s">
        <v>1321</v>
      </c>
      <c r="G1796" t="s">
        <v>123</v>
      </c>
      <c r="H1796" t="s">
        <v>422</v>
      </c>
      <c r="I1796" s="12" t="s">
        <v>1322</v>
      </c>
      <c r="J1796" s="12" t="s">
        <v>1323</v>
      </c>
      <c r="K1796" s="13" t="s">
        <v>2311</v>
      </c>
      <c r="L1796" t="s">
        <v>117</v>
      </c>
      <c r="M1796">
        <v>2</v>
      </c>
      <c r="N1796" t="s">
        <v>118</v>
      </c>
      <c r="O1796" t="s">
        <v>119</v>
      </c>
      <c r="Q1796" t="s">
        <v>1324</v>
      </c>
      <c r="R1796" s="14">
        <v>22.5</v>
      </c>
      <c r="S1796" s="14">
        <v>18.75</v>
      </c>
      <c r="T1796" s="14">
        <v>0.7</v>
      </c>
    </row>
    <row r="1797" spans="1:20">
      <c r="A1797" t="s">
        <v>113</v>
      </c>
      <c r="C1797" t="s">
        <v>420</v>
      </c>
      <c r="D1797" t="s">
        <v>121</v>
      </c>
      <c r="F1797" s="12" t="s">
        <v>2390</v>
      </c>
      <c r="G1797" t="s">
        <v>123</v>
      </c>
      <c r="H1797" t="s">
        <v>422</v>
      </c>
      <c r="I1797" s="12" t="s">
        <v>1317</v>
      </c>
      <c r="J1797" s="12" t="s">
        <v>2391</v>
      </c>
      <c r="K1797" s="13" t="s">
        <v>2392</v>
      </c>
      <c r="L1797" t="s">
        <v>117</v>
      </c>
      <c r="M1797">
        <v>2</v>
      </c>
      <c r="N1797" t="s">
        <v>118</v>
      </c>
      <c r="O1797" t="s">
        <v>119</v>
      </c>
      <c r="Q1797" t="s">
        <v>2393</v>
      </c>
      <c r="R1797" s="14">
        <v>15</v>
      </c>
      <c r="S1797" s="14">
        <v>10.1</v>
      </c>
      <c r="T1797" s="14">
        <v>0.5</v>
      </c>
    </row>
    <row r="1798" spans="1:20">
      <c r="A1798" t="s">
        <v>113</v>
      </c>
      <c r="C1798" t="s">
        <v>420</v>
      </c>
      <c r="D1798" t="s">
        <v>121</v>
      </c>
      <c r="F1798" s="12" t="s">
        <v>2394</v>
      </c>
      <c r="G1798" t="s">
        <v>123</v>
      </c>
      <c r="H1798" t="s">
        <v>422</v>
      </c>
      <c r="I1798" s="12" t="s">
        <v>1317</v>
      </c>
      <c r="J1798" s="12" t="s">
        <v>2395</v>
      </c>
      <c r="K1798" s="13" t="s">
        <v>2392</v>
      </c>
      <c r="L1798" t="s">
        <v>117</v>
      </c>
      <c r="M1798">
        <v>2</v>
      </c>
      <c r="N1798" t="s">
        <v>118</v>
      </c>
      <c r="O1798" t="s">
        <v>119</v>
      </c>
      <c r="Q1798" t="s">
        <v>2396</v>
      </c>
      <c r="R1798" s="14">
        <v>13.1</v>
      </c>
      <c r="S1798" s="14">
        <v>9.3000000000000007</v>
      </c>
      <c r="T1798" s="14">
        <v>0.7</v>
      </c>
    </row>
    <row r="1799" spans="1:20">
      <c r="A1799" t="s">
        <v>113</v>
      </c>
      <c r="C1799" t="s">
        <v>420</v>
      </c>
      <c r="D1799" t="s">
        <v>121</v>
      </c>
      <c r="F1799" s="12" t="s">
        <v>2397</v>
      </c>
      <c r="G1799" t="s">
        <v>123</v>
      </c>
      <c r="H1799" t="s">
        <v>422</v>
      </c>
      <c r="I1799" s="12" t="s">
        <v>1317</v>
      </c>
      <c r="J1799" s="12" t="s">
        <v>2398</v>
      </c>
      <c r="K1799" s="13" t="s">
        <v>2392</v>
      </c>
      <c r="L1799" t="s">
        <v>117</v>
      </c>
      <c r="M1799">
        <v>2</v>
      </c>
      <c r="N1799" t="s">
        <v>118</v>
      </c>
      <c r="O1799" t="s">
        <v>119</v>
      </c>
      <c r="Q1799" t="s">
        <v>2399</v>
      </c>
      <c r="R1799" s="14">
        <v>4</v>
      </c>
      <c r="S1799" s="14">
        <v>11.8</v>
      </c>
      <c r="T1799" s="14">
        <v>0.7</v>
      </c>
    </row>
    <row r="1800" spans="1:20">
      <c r="A1800" t="s">
        <v>113</v>
      </c>
      <c r="C1800" t="s">
        <v>420</v>
      </c>
      <c r="D1800" t="s">
        <v>121</v>
      </c>
      <c r="F1800" s="12" t="s">
        <v>2400</v>
      </c>
      <c r="G1800" t="s">
        <v>123</v>
      </c>
      <c r="H1800" t="s">
        <v>422</v>
      </c>
      <c r="I1800" s="12" t="s">
        <v>1317</v>
      </c>
      <c r="J1800" s="12" t="s">
        <v>2398</v>
      </c>
      <c r="K1800" s="13" t="s">
        <v>2392</v>
      </c>
      <c r="L1800" t="s">
        <v>117</v>
      </c>
      <c r="M1800">
        <v>2</v>
      </c>
      <c r="N1800" t="s">
        <v>118</v>
      </c>
      <c r="O1800" t="s">
        <v>119</v>
      </c>
      <c r="Q1800" t="s">
        <v>2399</v>
      </c>
      <c r="R1800" s="14">
        <v>14.6</v>
      </c>
      <c r="S1800" s="14">
        <v>8.9</v>
      </c>
      <c r="T1800" s="14">
        <v>0.6</v>
      </c>
    </row>
    <row r="1801" spans="1:20">
      <c r="A1801" t="s">
        <v>113</v>
      </c>
      <c r="C1801" t="s">
        <v>420</v>
      </c>
      <c r="D1801" t="s">
        <v>121</v>
      </c>
      <c r="F1801" s="12" t="s">
        <v>2401</v>
      </c>
      <c r="G1801" t="s">
        <v>123</v>
      </c>
      <c r="H1801" t="s">
        <v>422</v>
      </c>
      <c r="I1801" s="12" t="s">
        <v>1317</v>
      </c>
      <c r="J1801" s="12" t="s">
        <v>2402</v>
      </c>
      <c r="K1801" s="13" t="s">
        <v>2392</v>
      </c>
      <c r="L1801" t="s">
        <v>117</v>
      </c>
      <c r="M1801">
        <v>2</v>
      </c>
      <c r="N1801" t="s">
        <v>118</v>
      </c>
      <c r="O1801" t="s">
        <v>119</v>
      </c>
      <c r="Q1801" t="s">
        <v>2403</v>
      </c>
      <c r="R1801" s="14">
        <v>18.5</v>
      </c>
      <c r="S1801" s="14">
        <v>9.4</v>
      </c>
      <c r="T1801" s="14">
        <v>0.5</v>
      </c>
    </row>
    <row r="1802" spans="1:20">
      <c r="A1802" t="s">
        <v>113</v>
      </c>
      <c r="C1802" t="s">
        <v>420</v>
      </c>
      <c r="D1802" t="s">
        <v>121</v>
      </c>
      <c r="F1802" s="12" t="s">
        <v>2404</v>
      </c>
      <c r="G1802" t="s">
        <v>123</v>
      </c>
      <c r="H1802" t="s">
        <v>422</v>
      </c>
      <c r="I1802" s="12" t="s">
        <v>1317</v>
      </c>
      <c r="J1802" s="12" t="s">
        <v>2405</v>
      </c>
      <c r="K1802" s="13" t="s">
        <v>2392</v>
      </c>
      <c r="L1802" t="s">
        <v>117</v>
      </c>
      <c r="M1802">
        <v>2</v>
      </c>
      <c r="N1802" t="s">
        <v>118</v>
      </c>
      <c r="O1802" t="s">
        <v>119</v>
      </c>
      <c r="Q1802" t="s">
        <v>2406</v>
      </c>
      <c r="R1802" s="14">
        <v>16.8</v>
      </c>
      <c r="S1802" s="14">
        <v>9.3000000000000007</v>
      </c>
      <c r="T1802" s="14">
        <v>0.4</v>
      </c>
    </row>
    <row r="1803" spans="1:20">
      <c r="A1803" t="s">
        <v>113</v>
      </c>
      <c r="C1803" t="s">
        <v>420</v>
      </c>
      <c r="D1803" t="s">
        <v>121</v>
      </c>
      <c r="F1803" s="12" t="s">
        <v>2407</v>
      </c>
      <c r="G1803" t="s">
        <v>123</v>
      </c>
      <c r="H1803" t="s">
        <v>422</v>
      </c>
      <c r="I1803" s="12" t="s">
        <v>1317</v>
      </c>
      <c r="J1803" s="12" t="s">
        <v>2405</v>
      </c>
      <c r="K1803" s="13" t="s">
        <v>2392</v>
      </c>
      <c r="L1803" t="s">
        <v>117</v>
      </c>
      <c r="M1803">
        <v>2</v>
      </c>
      <c r="N1803" t="s">
        <v>118</v>
      </c>
      <c r="O1803" t="s">
        <v>119</v>
      </c>
      <c r="Q1803" t="s">
        <v>2406</v>
      </c>
      <c r="R1803" s="14">
        <v>17.8</v>
      </c>
      <c r="S1803" s="14">
        <v>9.5</v>
      </c>
      <c r="T1803" s="14">
        <v>0.8</v>
      </c>
    </row>
    <row r="1804" spans="1:20">
      <c r="A1804" t="s">
        <v>113</v>
      </c>
      <c r="C1804" t="s">
        <v>420</v>
      </c>
      <c r="D1804" t="s">
        <v>121</v>
      </c>
      <c r="F1804" s="12" t="s">
        <v>2408</v>
      </c>
      <c r="G1804" t="s">
        <v>123</v>
      </c>
      <c r="H1804" t="s">
        <v>422</v>
      </c>
      <c r="I1804" s="12" t="s">
        <v>1317</v>
      </c>
      <c r="J1804" s="12" t="s">
        <v>1318</v>
      </c>
      <c r="K1804" s="13" t="s">
        <v>2392</v>
      </c>
      <c r="L1804" t="s">
        <v>117</v>
      </c>
      <c r="M1804">
        <v>2</v>
      </c>
      <c r="N1804" t="s">
        <v>118</v>
      </c>
      <c r="O1804" t="s">
        <v>119</v>
      </c>
      <c r="Q1804" t="s">
        <v>2406</v>
      </c>
      <c r="R1804" s="14">
        <v>27.6</v>
      </c>
      <c r="S1804" s="14">
        <v>9.3000000000000007</v>
      </c>
      <c r="T1804" s="14">
        <v>0.6</v>
      </c>
    </row>
    <row r="1805" spans="1:20">
      <c r="A1805" t="s">
        <v>113</v>
      </c>
      <c r="C1805" t="s">
        <v>420</v>
      </c>
      <c r="D1805" t="s">
        <v>121</v>
      </c>
      <c r="F1805" s="12" t="s">
        <v>2409</v>
      </c>
      <c r="G1805" t="s">
        <v>123</v>
      </c>
      <c r="H1805" t="s">
        <v>422</v>
      </c>
      <c r="I1805" s="12" t="s">
        <v>1317</v>
      </c>
      <c r="J1805" s="12" t="s">
        <v>2410</v>
      </c>
      <c r="K1805" s="13" t="s">
        <v>2392</v>
      </c>
      <c r="L1805" t="s">
        <v>117</v>
      </c>
      <c r="M1805">
        <v>2</v>
      </c>
      <c r="N1805" t="s">
        <v>118</v>
      </c>
      <c r="O1805" t="s">
        <v>119</v>
      </c>
      <c r="Q1805" t="s">
        <v>2411</v>
      </c>
      <c r="R1805" s="14">
        <v>23.3</v>
      </c>
      <c r="S1805" s="14">
        <v>10.4</v>
      </c>
      <c r="T1805" s="14">
        <v>0.5</v>
      </c>
    </row>
    <row r="1806" spans="1:20">
      <c r="A1806" t="s">
        <v>113</v>
      </c>
      <c r="C1806" t="s">
        <v>420</v>
      </c>
      <c r="D1806" t="s">
        <v>121</v>
      </c>
      <c r="F1806" s="12" t="s">
        <v>1744</v>
      </c>
      <c r="G1806" t="s">
        <v>123</v>
      </c>
      <c r="H1806" t="s">
        <v>422</v>
      </c>
      <c r="I1806" s="12" t="s">
        <v>423</v>
      </c>
      <c r="J1806" s="12" t="s">
        <v>424</v>
      </c>
      <c r="K1806" s="13" t="s">
        <v>2392</v>
      </c>
      <c r="L1806" t="s">
        <v>117</v>
      </c>
      <c r="M1806">
        <v>2</v>
      </c>
      <c r="N1806" t="s">
        <v>118</v>
      </c>
      <c r="O1806" t="s">
        <v>119</v>
      </c>
      <c r="Q1806" t="s">
        <v>1745</v>
      </c>
      <c r="R1806" s="14">
        <v>23.3</v>
      </c>
      <c r="S1806" s="14">
        <v>14.2</v>
      </c>
      <c r="T1806" s="14">
        <v>0.4</v>
      </c>
    </row>
    <row r="1807" spans="1:20">
      <c r="A1807" t="s">
        <v>113</v>
      </c>
      <c r="C1807" t="s">
        <v>420</v>
      </c>
      <c r="D1807" t="s">
        <v>121</v>
      </c>
      <c r="F1807" s="12" t="s">
        <v>2412</v>
      </c>
      <c r="G1807" t="s">
        <v>123</v>
      </c>
      <c r="H1807" t="s">
        <v>422</v>
      </c>
      <c r="I1807" s="12" t="s">
        <v>1322</v>
      </c>
      <c r="J1807" s="12" t="s">
        <v>1747</v>
      </c>
      <c r="K1807" s="13" t="s">
        <v>2392</v>
      </c>
      <c r="L1807" t="s">
        <v>117</v>
      </c>
      <c r="M1807">
        <v>2</v>
      </c>
      <c r="N1807" t="s">
        <v>118</v>
      </c>
      <c r="O1807" t="s">
        <v>119</v>
      </c>
      <c r="Q1807" t="s">
        <v>2413</v>
      </c>
      <c r="R1807" s="14">
        <v>22.5</v>
      </c>
      <c r="S1807" s="14">
        <v>9.6</v>
      </c>
      <c r="T1807" s="14">
        <v>0.7</v>
      </c>
    </row>
    <row r="1808" spans="1:20">
      <c r="A1808" t="s">
        <v>113</v>
      </c>
      <c r="C1808" t="s">
        <v>420</v>
      </c>
      <c r="D1808" t="s">
        <v>121</v>
      </c>
      <c r="F1808" s="12" t="s">
        <v>2414</v>
      </c>
      <c r="G1808" t="s">
        <v>123</v>
      </c>
      <c r="H1808" t="s">
        <v>422</v>
      </c>
      <c r="I1808" s="12" t="s">
        <v>1317</v>
      </c>
      <c r="J1808" s="12" t="s">
        <v>2415</v>
      </c>
      <c r="K1808" s="13" t="s">
        <v>2392</v>
      </c>
      <c r="L1808" t="s">
        <v>117</v>
      </c>
      <c r="M1808">
        <v>2</v>
      </c>
      <c r="N1808" t="s">
        <v>118</v>
      </c>
      <c r="O1808" t="s">
        <v>119</v>
      </c>
      <c r="Q1808" t="s">
        <v>2416</v>
      </c>
      <c r="R1808" s="14">
        <v>24.6</v>
      </c>
      <c r="S1808" s="14">
        <v>11.4</v>
      </c>
      <c r="T1808" s="14">
        <v>0.4</v>
      </c>
    </row>
    <row r="1809" spans="1:20">
      <c r="A1809" t="s">
        <v>113</v>
      </c>
      <c r="C1809" t="s">
        <v>420</v>
      </c>
      <c r="D1809" t="s">
        <v>121</v>
      </c>
      <c r="F1809" s="12" t="s">
        <v>2417</v>
      </c>
      <c r="G1809" t="s">
        <v>123</v>
      </c>
      <c r="H1809" t="s">
        <v>422</v>
      </c>
      <c r="I1809" s="12" t="s">
        <v>1317</v>
      </c>
      <c r="J1809" s="12" t="s">
        <v>2395</v>
      </c>
      <c r="K1809" s="13" t="s">
        <v>2392</v>
      </c>
      <c r="L1809" t="s">
        <v>117</v>
      </c>
      <c r="M1809">
        <v>2</v>
      </c>
      <c r="N1809" t="s">
        <v>118</v>
      </c>
      <c r="O1809" t="s">
        <v>119</v>
      </c>
      <c r="Q1809" t="s">
        <v>2418</v>
      </c>
      <c r="R1809" s="14">
        <v>7.8</v>
      </c>
      <c r="S1809" s="14">
        <v>6.6</v>
      </c>
      <c r="T1809" s="14">
        <v>0.3</v>
      </c>
    </row>
    <row r="1810" spans="1:20">
      <c r="A1810" t="s">
        <v>113</v>
      </c>
      <c r="C1810" t="s">
        <v>420</v>
      </c>
      <c r="D1810" t="s">
        <v>121</v>
      </c>
      <c r="F1810" s="12" t="s">
        <v>2419</v>
      </c>
      <c r="G1810" t="s">
        <v>123</v>
      </c>
      <c r="H1810" t="s">
        <v>422</v>
      </c>
      <c r="I1810" s="12" t="s">
        <v>1317</v>
      </c>
      <c r="J1810" s="12" t="s">
        <v>1318</v>
      </c>
      <c r="K1810" s="13" t="s">
        <v>2392</v>
      </c>
      <c r="L1810" t="s">
        <v>117</v>
      </c>
      <c r="M1810">
        <v>2</v>
      </c>
      <c r="N1810" t="s">
        <v>118</v>
      </c>
      <c r="O1810" t="s">
        <v>119</v>
      </c>
      <c r="Q1810" t="s">
        <v>2420</v>
      </c>
      <c r="R1810" s="14">
        <v>16.5</v>
      </c>
      <c r="S1810" s="14">
        <v>5.9</v>
      </c>
      <c r="T1810" s="14">
        <v>0.7</v>
      </c>
    </row>
    <row r="1811" spans="1:20">
      <c r="A1811" t="s">
        <v>113</v>
      </c>
      <c r="C1811" t="s">
        <v>420</v>
      </c>
      <c r="D1811" t="s">
        <v>121</v>
      </c>
      <c r="F1811" s="12" t="s">
        <v>2520</v>
      </c>
      <c r="G1811" t="s">
        <v>123</v>
      </c>
      <c r="H1811" t="s">
        <v>422</v>
      </c>
      <c r="I1811" s="12" t="s">
        <v>1317</v>
      </c>
      <c r="J1811" s="12" t="s">
        <v>1739</v>
      </c>
      <c r="K1811" s="13" t="s">
        <v>2521</v>
      </c>
      <c r="L1811" t="s">
        <v>117</v>
      </c>
      <c r="M1811">
        <v>2</v>
      </c>
      <c r="N1811" t="s">
        <v>118</v>
      </c>
      <c r="O1811" t="s">
        <v>119</v>
      </c>
      <c r="Q1811" t="s">
        <v>2522</v>
      </c>
      <c r="R1811" s="14">
        <v>36.299999999999997</v>
      </c>
      <c r="S1811" s="14">
        <v>15.6</v>
      </c>
      <c r="T1811" s="14">
        <v>0</v>
      </c>
    </row>
    <row r="1812" spans="1:20">
      <c r="A1812" t="s">
        <v>113</v>
      </c>
      <c r="C1812" t="s">
        <v>420</v>
      </c>
      <c r="D1812" t="s">
        <v>121</v>
      </c>
      <c r="F1812" s="12" t="s">
        <v>2523</v>
      </c>
      <c r="G1812" t="s">
        <v>123</v>
      </c>
      <c r="H1812" t="s">
        <v>422</v>
      </c>
      <c r="I1812" s="12" t="s">
        <v>1317</v>
      </c>
      <c r="J1812" s="12" t="s">
        <v>2524</v>
      </c>
      <c r="K1812" s="13" t="s">
        <v>2521</v>
      </c>
      <c r="L1812" t="s">
        <v>117</v>
      </c>
      <c r="M1812">
        <v>2</v>
      </c>
      <c r="N1812" t="s">
        <v>118</v>
      </c>
      <c r="O1812" t="s">
        <v>119</v>
      </c>
      <c r="Q1812" t="s">
        <v>2525</v>
      </c>
      <c r="R1812" s="14">
        <v>32.200000000000003</v>
      </c>
      <c r="S1812" s="14">
        <v>13.6</v>
      </c>
      <c r="T1812" s="14">
        <v>0</v>
      </c>
    </row>
    <row r="1813" spans="1:20">
      <c r="A1813" t="s">
        <v>113</v>
      </c>
      <c r="C1813" t="s">
        <v>420</v>
      </c>
      <c r="D1813" t="s">
        <v>121</v>
      </c>
      <c r="F1813" s="12" t="s">
        <v>2526</v>
      </c>
      <c r="G1813" t="s">
        <v>123</v>
      </c>
      <c r="H1813" t="s">
        <v>422</v>
      </c>
      <c r="I1813" s="12" t="s">
        <v>2212</v>
      </c>
      <c r="J1813" s="12" t="s">
        <v>2213</v>
      </c>
      <c r="K1813" s="13" t="s">
        <v>2521</v>
      </c>
      <c r="L1813" t="s">
        <v>117</v>
      </c>
      <c r="M1813">
        <v>2</v>
      </c>
      <c r="N1813" t="s">
        <v>118</v>
      </c>
      <c r="O1813" t="s">
        <v>119</v>
      </c>
      <c r="Q1813" t="s">
        <v>2527</v>
      </c>
      <c r="R1813" s="14">
        <v>30.8</v>
      </c>
      <c r="S1813" s="14">
        <v>14.9</v>
      </c>
      <c r="T1813" s="14">
        <v>0</v>
      </c>
    </row>
    <row r="1814" spans="1:20">
      <c r="A1814" t="s">
        <v>113</v>
      </c>
      <c r="C1814" t="s">
        <v>420</v>
      </c>
      <c r="D1814" t="s">
        <v>121</v>
      </c>
      <c r="F1814" s="12" t="s">
        <v>2528</v>
      </c>
      <c r="G1814" t="s">
        <v>123</v>
      </c>
      <c r="H1814" t="s">
        <v>422</v>
      </c>
      <c r="I1814" s="12" t="s">
        <v>1317</v>
      </c>
      <c r="J1814" s="12" t="s">
        <v>1318</v>
      </c>
      <c r="K1814" s="13" t="s">
        <v>2521</v>
      </c>
      <c r="L1814" t="s">
        <v>117</v>
      </c>
      <c r="M1814">
        <v>2</v>
      </c>
      <c r="N1814" t="s">
        <v>118</v>
      </c>
      <c r="O1814" t="s">
        <v>119</v>
      </c>
      <c r="Q1814" t="s">
        <v>2406</v>
      </c>
      <c r="R1814" s="14">
        <v>39.6</v>
      </c>
      <c r="S1814" s="14">
        <v>14.2</v>
      </c>
      <c r="T1814" s="14">
        <v>0</v>
      </c>
    </row>
    <row r="1815" spans="1:20">
      <c r="A1815" t="s">
        <v>113</v>
      </c>
      <c r="C1815" t="s">
        <v>420</v>
      </c>
      <c r="D1815" t="s">
        <v>121</v>
      </c>
      <c r="F1815" s="12" t="s">
        <v>2550</v>
      </c>
      <c r="G1815" t="s">
        <v>123</v>
      </c>
      <c r="H1815" t="s">
        <v>422</v>
      </c>
      <c r="I1815" s="12" t="s">
        <v>1317</v>
      </c>
      <c r="J1815" s="12" t="s">
        <v>2524</v>
      </c>
      <c r="K1815" s="13" t="s">
        <v>2551</v>
      </c>
      <c r="L1815" t="s">
        <v>117</v>
      </c>
      <c r="M1815">
        <v>2</v>
      </c>
      <c r="N1815" t="s">
        <v>118</v>
      </c>
      <c r="O1815" t="s">
        <v>119</v>
      </c>
      <c r="Q1815" t="s">
        <v>2552</v>
      </c>
      <c r="R1815" s="14">
        <v>37.700000000000003</v>
      </c>
      <c r="S1815" s="14">
        <v>13.3</v>
      </c>
      <c r="T1815" s="14">
        <v>0</v>
      </c>
    </row>
    <row r="1816" spans="1:20">
      <c r="A1816" t="s">
        <v>113</v>
      </c>
      <c r="C1816" t="s">
        <v>420</v>
      </c>
      <c r="D1816" t="s">
        <v>121</v>
      </c>
      <c r="F1816" s="12" t="s">
        <v>2550</v>
      </c>
      <c r="G1816" t="s">
        <v>123</v>
      </c>
      <c r="H1816" t="s">
        <v>422</v>
      </c>
      <c r="I1816" s="12" t="s">
        <v>1317</v>
      </c>
      <c r="J1816" s="12" t="s">
        <v>2524</v>
      </c>
      <c r="K1816" s="13" t="s">
        <v>2551</v>
      </c>
      <c r="L1816" t="s">
        <v>117</v>
      </c>
      <c r="M1816">
        <v>2</v>
      </c>
      <c r="N1816" t="s">
        <v>118</v>
      </c>
      <c r="O1816" t="s">
        <v>119</v>
      </c>
      <c r="Q1816" t="s">
        <v>2552</v>
      </c>
      <c r="R1816" s="14">
        <v>35.6</v>
      </c>
      <c r="S1816" s="14">
        <v>13.2</v>
      </c>
      <c r="T1816" s="14">
        <v>0</v>
      </c>
    </row>
    <row r="1817" spans="1:20">
      <c r="A1817" t="s">
        <v>113</v>
      </c>
      <c r="C1817" t="s">
        <v>420</v>
      </c>
      <c r="D1817" t="s">
        <v>121</v>
      </c>
      <c r="F1817" s="12" t="s">
        <v>2550</v>
      </c>
      <c r="G1817" t="s">
        <v>123</v>
      </c>
      <c r="H1817" t="s">
        <v>422</v>
      </c>
      <c r="I1817" s="12" t="s">
        <v>1317</v>
      </c>
      <c r="J1817" s="12" t="s">
        <v>2524</v>
      </c>
      <c r="K1817" s="13" t="s">
        <v>2551</v>
      </c>
      <c r="L1817" t="s">
        <v>117</v>
      </c>
      <c r="M1817">
        <v>2</v>
      </c>
      <c r="N1817" t="s">
        <v>118</v>
      </c>
      <c r="O1817" t="s">
        <v>119</v>
      </c>
      <c r="Q1817" t="s">
        <v>2552</v>
      </c>
      <c r="R1817" s="14">
        <v>37.700000000000003</v>
      </c>
      <c r="S1817" s="14">
        <v>13.3</v>
      </c>
      <c r="T1817" s="14">
        <v>0</v>
      </c>
    </row>
    <row r="1818" spans="1:20">
      <c r="A1818" t="s">
        <v>113</v>
      </c>
      <c r="C1818" t="s">
        <v>420</v>
      </c>
      <c r="D1818" t="s">
        <v>121</v>
      </c>
      <c r="F1818" s="12" t="s">
        <v>2550</v>
      </c>
      <c r="G1818" t="s">
        <v>123</v>
      </c>
      <c r="H1818" t="s">
        <v>422</v>
      </c>
      <c r="I1818" s="12" t="s">
        <v>1317</v>
      </c>
      <c r="J1818" s="12" t="s">
        <v>2524</v>
      </c>
      <c r="K1818" s="13" t="s">
        <v>2551</v>
      </c>
      <c r="L1818" t="s">
        <v>117</v>
      </c>
      <c r="M1818">
        <v>2</v>
      </c>
      <c r="N1818" t="s">
        <v>118</v>
      </c>
      <c r="O1818" t="s">
        <v>119</v>
      </c>
      <c r="Q1818" t="s">
        <v>2552</v>
      </c>
      <c r="R1818" s="14">
        <v>36.700000000000003</v>
      </c>
      <c r="S1818" s="14">
        <v>13.5</v>
      </c>
      <c r="T1818" s="14">
        <v>0</v>
      </c>
    </row>
    <row r="1819" spans="1:20">
      <c r="A1819" t="s">
        <v>113</v>
      </c>
      <c r="C1819" t="s">
        <v>420</v>
      </c>
      <c r="D1819" t="s">
        <v>121</v>
      </c>
      <c r="F1819" s="12" t="s">
        <v>2550</v>
      </c>
      <c r="G1819" t="s">
        <v>123</v>
      </c>
      <c r="H1819" t="s">
        <v>422</v>
      </c>
      <c r="I1819" s="12" t="s">
        <v>1317</v>
      </c>
      <c r="J1819" s="12" t="s">
        <v>2524</v>
      </c>
      <c r="K1819" s="13" t="s">
        <v>2553</v>
      </c>
      <c r="L1819" t="s">
        <v>117</v>
      </c>
      <c r="M1819">
        <v>2</v>
      </c>
      <c r="N1819" t="s">
        <v>118</v>
      </c>
      <c r="O1819" t="s">
        <v>119</v>
      </c>
      <c r="Q1819" t="s">
        <v>2552</v>
      </c>
      <c r="R1819" s="14">
        <v>40.9</v>
      </c>
      <c r="S1819" s="14">
        <v>13.9</v>
      </c>
      <c r="T1819" s="14">
        <v>0</v>
      </c>
    </row>
    <row r="1820" spans="1:20">
      <c r="A1820" t="s">
        <v>113</v>
      </c>
      <c r="C1820" t="s">
        <v>420</v>
      </c>
      <c r="D1820" t="s">
        <v>121</v>
      </c>
      <c r="F1820" s="12" t="s">
        <v>2550</v>
      </c>
      <c r="G1820" t="s">
        <v>123</v>
      </c>
      <c r="H1820" t="s">
        <v>422</v>
      </c>
      <c r="I1820" s="12" t="s">
        <v>1317</v>
      </c>
      <c r="J1820" s="12" t="s">
        <v>2524</v>
      </c>
      <c r="K1820" s="13" t="s">
        <v>2553</v>
      </c>
      <c r="L1820" t="s">
        <v>117</v>
      </c>
      <c r="M1820">
        <v>2</v>
      </c>
      <c r="N1820" t="s">
        <v>118</v>
      </c>
      <c r="O1820" t="s">
        <v>119</v>
      </c>
      <c r="Q1820" t="s">
        <v>2552</v>
      </c>
      <c r="R1820" s="14">
        <v>39.299999999999997</v>
      </c>
      <c r="S1820" s="14">
        <v>13.7</v>
      </c>
      <c r="T1820" s="14">
        <v>0</v>
      </c>
    </row>
    <row r="1821" spans="1:20">
      <c r="A1821" t="s">
        <v>113</v>
      </c>
      <c r="C1821" t="s">
        <v>420</v>
      </c>
      <c r="D1821" t="s">
        <v>121</v>
      </c>
      <c r="F1821" s="12" t="s">
        <v>421</v>
      </c>
      <c r="G1821" t="s">
        <v>123</v>
      </c>
      <c r="H1821" t="s">
        <v>422</v>
      </c>
      <c r="I1821" s="12" t="s">
        <v>423</v>
      </c>
      <c r="J1821" s="12" t="s">
        <v>424</v>
      </c>
      <c r="K1821" s="13" t="s">
        <v>2580</v>
      </c>
      <c r="L1821" t="s">
        <v>117</v>
      </c>
      <c r="M1821">
        <v>2</v>
      </c>
      <c r="N1821" t="s">
        <v>118</v>
      </c>
      <c r="O1821" t="s">
        <v>119</v>
      </c>
      <c r="Q1821" t="s">
        <v>426</v>
      </c>
      <c r="R1821" s="14">
        <v>10.57</v>
      </c>
      <c r="S1821" s="14">
        <v>6.29</v>
      </c>
      <c r="T1821" s="14">
        <v>1.83</v>
      </c>
    </row>
    <row r="1822" spans="1:20">
      <c r="A1822" t="s">
        <v>113</v>
      </c>
      <c r="C1822" t="s">
        <v>420</v>
      </c>
      <c r="D1822" t="s">
        <v>121</v>
      </c>
      <c r="F1822" s="12" t="s">
        <v>2652</v>
      </c>
      <c r="G1822" t="s">
        <v>123</v>
      </c>
      <c r="H1822" t="s">
        <v>422</v>
      </c>
      <c r="I1822" s="12" t="s">
        <v>423</v>
      </c>
      <c r="J1822" s="12" t="s">
        <v>424</v>
      </c>
      <c r="K1822" s="13" t="s">
        <v>2653</v>
      </c>
      <c r="L1822" t="s">
        <v>117</v>
      </c>
      <c r="M1822">
        <v>2</v>
      </c>
      <c r="N1822" t="s">
        <v>118</v>
      </c>
      <c r="O1822" t="s">
        <v>119</v>
      </c>
      <c r="Q1822" t="s">
        <v>2654</v>
      </c>
      <c r="R1822" s="14">
        <v>28.362808145766351</v>
      </c>
      <c r="S1822" s="14">
        <v>14.590032154340838</v>
      </c>
      <c r="T1822" s="14">
        <v>0.25455519828510181</v>
      </c>
    </row>
    <row r="1823" spans="1:20">
      <c r="A1823" t="s">
        <v>113</v>
      </c>
      <c r="C1823" t="s">
        <v>420</v>
      </c>
      <c r="D1823" t="s">
        <v>121</v>
      </c>
      <c r="F1823" s="12" t="s">
        <v>2652</v>
      </c>
      <c r="G1823" t="s">
        <v>123</v>
      </c>
      <c r="H1823" t="s">
        <v>422</v>
      </c>
      <c r="I1823" s="12" t="s">
        <v>423</v>
      </c>
      <c r="J1823" s="12" t="s">
        <v>424</v>
      </c>
      <c r="K1823" s="13" t="s">
        <v>2653</v>
      </c>
      <c r="L1823" t="s">
        <v>117</v>
      </c>
      <c r="M1823">
        <v>2</v>
      </c>
      <c r="N1823" t="s">
        <v>118</v>
      </c>
      <c r="O1823" t="s">
        <v>119</v>
      </c>
      <c r="Q1823" t="s">
        <v>2654</v>
      </c>
      <c r="R1823" s="14">
        <v>28.623477171809181</v>
      </c>
      <c r="S1823" s="14">
        <v>15.643857451895707</v>
      </c>
      <c r="T1823" s="14">
        <v>0.54651030399635658</v>
      </c>
    </row>
    <row r="1824" spans="1:20">
      <c r="A1824" t="s">
        <v>113</v>
      </c>
      <c r="C1824" t="s">
        <v>420</v>
      </c>
      <c r="D1824" t="s">
        <v>121</v>
      </c>
      <c r="F1824" s="12" t="s">
        <v>2652</v>
      </c>
      <c r="G1824" t="s">
        <v>123</v>
      </c>
      <c r="H1824" t="s">
        <v>422</v>
      </c>
      <c r="I1824" s="12" t="s">
        <v>423</v>
      </c>
      <c r="J1824" s="12" t="s">
        <v>424</v>
      </c>
      <c r="K1824" s="13" t="s">
        <v>2653</v>
      </c>
      <c r="L1824" t="s">
        <v>117</v>
      </c>
      <c r="M1824">
        <v>2</v>
      </c>
      <c r="N1824" t="s">
        <v>118</v>
      </c>
      <c r="O1824" t="s">
        <v>119</v>
      </c>
      <c r="Q1824" t="s">
        <v>2654</v>
      </c>
      <c r="R1824" s="14">
        <v>18.988655229662424</v>
      </c>
      <c r="S1824" s="14">
        <v>14.485334809075818</v>
      </c>
      <c r="T1824" s="14">
        <v>4.8422800221361376E-2</v>
      </c>
    </row>
    <row r="1825" spans="1:20">
      <c r="A1825" t="s">
        <v>113</v>
      </c>
      <c r="C1825" t="s">
        <v>420</v>
      </c>
      <c r="D1825" t="s">
        <v>121</v>
      </c>
      <c r="F1825" s="12" t="s">
        <v>2652</v>
      </c>
      <c r="G1825" t="s">
        <v>123</v>
      </c>
      <c r="H1825" t="s">
        <v>422</v>
      </c>
      <c r="I1825" s="12" t="s">
        <v>423</v>
      </c>
      <c r="J1825" s="12" t="s">
        <v>424</v>
      </c>
      <c r="K1825" s="13" t="s">
        <v>2653</v>
      </c>
      <c r="L1825" t="s">
        <v>117</v>
      </c>
      <c r="M1825">
        <v>2</v>
      </c>
      <c r="N1825" t="s">
        <v>118</v>
      </c>
      <c r="O1825" t="s">
        <v>119</v>
      </c>
      <c r="Q1825" t="s">
        <v>2654</v>
      </c>
      <c r="R1825" s="14">
        <v>25.742860446294369</v>
      </c>
      <c r="S1825" s="14">
        <v>12.897444791305354</v>
      </c>
      <c r="T1825" s="14">
        <v>0.14452537865649209</v>
      </c>
    </row>
    <row r="1826" spans="1:20">
      <c r="A1826" t="s">
        <v>113</v>
      </c>
      <c r="C1826" t="s">
        <v>420</v>
      </c>
      <c r="D1826" t="s">
        <v>121</v>
      </c>
      <c r="F1826" s="12" t="s">
        <v>421</v>
      </c>
      <c r="G1826" t="s">
        <v>123</v>
      </c>
      <c r="H1826" t="s">
        <v>422</v>
      </c>
      <c r="I1826" s="12" t="s">
        <v>423</v>
      </c>
      <c r="J1826" s="12" t="s">
        <v>424</v>
      </c>
      <c r="K1826" s="13" t="s">
        <v>2653</v>
      </c>
      <c r="L1826" t="s">
        <v>117</v>
      </c>
      <c r="M1826">
        <v>2</v>
      </c>
      <c r="N1826" t="s">
        <v>118</v>
      </c>
      <c r="O1826" t="s">
        <v>119</v>
      </c>
      <c r="Q1826" t="s">
        <v>426</v>
      </c>
      <c r="R1826" s="14">
        <v>18.506209550463527</v>
      </c>
      <c r="S1826" s="14">
        <v>13.29368549938779</v>
      </c>
      <c r="T1826" s="14">
        <v>0.19240860591219169</v>
      </c>
    </row>
    <row r="1827" spans="1:20">
      <c r="A1827" t="s">
        <v>113</v>
      </c>
      <c r="C1827" t="s">
        <v>420</v>
      </c>
      <c r="D1827" t="s">
        <v>121</v>
      </c>
      <c r="F1827" s="12" t="s">
        <v>421</v>
      </c>
      <c r="G1827" t="s">
        <v>123</v>
      </c>
      <c r="H1827" t="s">
        <v>422</v>
      </c>
      <c r="I1827" s="12" t="s">
        <v>423</v>
      </c>
      <c r="J1827" s="12" t="s">
        <v>424</v>
      </c>
      <c r="K1827" s="13" t="s">
        <v>2653</v>
      </c>
      <c r="L1827" t="s">
        <v>117</v>
      </c>
      <c r="M1827">
        <v>2</v>
      </c>
      <c r="N1827" t="s">
        <v>118</v>
      </c>
      <c r="O1827" t="s">
        <v>119</v>
      </c>
      <c r="Q1827" t="s">
        <v>426</v>
      </c>
      <c r="R1827" s="14">
        <v>19.414603767709792</v>
      </c>
      <c r="S1827" s="14">
        <v>14.463646271212827</v>
      </c>
      <c r="T1827" s="14">
        <v>0.32695002335357304</v>
      </c>
    </row>
    <row r="1828" spans="1:20">
      <c r="A1828" t="s">
        <v>113</v>
      </c>
      <c r="C1828" t="s">
        <v>420</v>
      </c>
      <c r="D1828" t="s">
        <v>121</v>
      </c>
      <c r="F1828" s="12" t="s">
        <v>421</v>
      </c>
      <c r="G1828" t="s">
        <v>123</v>
      </c>
      <c r="H1828" t="s">
        <v>422</v>
      </c>
      <c r="I1828" s="12" t="s">
        <v>423</v>
      </c>
      <c r="J1828" s="12" t="s">
        <v>424</v>
      </c>
      <c r="K1828" s="13" t="s">
        <v>2653</v>
      </c>
      <c r="L1828" t="s">
        <v>117</v>
      </c>
      <c r="M1828">
        <v>2</v>
      </c>
      <c r="N1828" t="s">
        <v>118</v>
      </c>
      <c r="O1828" t="s">
        <v>119</v>
      </c>
      <c r="Q1828" t="s">
        <v>426</v>
      </c>
      <c r="R1828" s="14">
        <v>21.983343017625408</v>
      </c>
      <c r="S1828" s="14">
        <v>11.611466201820647</v>
      </c>
      <c r="T1828" s="14">
        <v>7.7474336625992637E-2</v>
      </c>
    </row>
    <row r="1829" spans="1:20">
      <c r="A1829" t="s">
        <v>113</v>
      </c>
      <c r="C1829" t="s">
        <v>420</v>
      </c>
      <c r="D1829" t="s">
        <v>121</v>
      </c>
      <c r="F1829" s="12" t="s">
        <v>421</v>
      </c>
      <c r="G1829" t="s">
        <v>123</v>
      </c>
      <c r="H1829" t="s">
        <v>422</v>
      </c>
      <c r="I1829" s="12" t="s">
        <v>423</v>
      </c>
      <c r="J1829" s="12" t="s">
        <v>424</v>
      </c>
      <c r="K1829" s="13" t="s">
        <v>2653</v>
      </c>
      <c r="L1829" t="s">
        <v>117</v>
      </c>
      <c r="M1829">
        <v>2</v>
      </c>
      <c r="N1829" t="s">
        <v>118</v>
      </c>
      <c r="O1829" t="s">
        <v>119</v>
      </c>
      <c r="Q1829" t="s">
        <v>426</v>
      </c>
      <c r="R1829" s="14">
        <v>22.883377056999763</v>
      </c>
      <c r="S1829" s="14">
        <v>10.946816122108276</v>
      </c>
      <c r="T1829" s="14">
        <v>0.44121154304793703</v>
      </c>
    </row>
    <row r="1830" spans="1:20">
      <c r="A1830" t="s">
        <v>113</v>
      </c>
      <c r="C1830" t="s">
        <v>420</v>
      </c>
      <c r="D1830" t="s">
        <v>121</v>
      </c>
      <c r="F1830" s="12" t="s">
        <v>2655</v>
      </c>
      <c r="G1830" t="s">
        <v>123</v>
      </c>
      <c r="H1830" t="s">
        <v>422</v>
      </c>
      <c r="I1830" s="12" t="s">
        <v>1317</v>
      </c>
      <c r="J1830" s="12" t="s">
        <v>2656</v>
      </c>
      <c r="K1830" s="13" t="s">
        <v>2657</v>
      </c>
      <c r="L1830" t="s">
        <v>117</v>
      </c>
      <c r="M1830">
        <v>2</v>
      </c>
      <c r="N1830" t="s">
        <v>118</v>
      </c>
      <c r="O1830" t="s">
        <v>119</v>
      </c>
      <c r="Q1830" t="s">
        <v>2658</v>
      </c>
      <c r="R1830" s="14">
        <v>5.07</v>
      </c>
      <c r="S1830" s="14">
        <v>3.06</v>
      </c>
      <c r="T1830" s="14">
        <v>0.02</v>
      </c>
    </row>
    <row r="1831" spans="1:20">
      <c r="A1831" t="s">
        <v>113</v>
      </c>
      <c r="C1831" t="s">
        <v>420</v>
      </c>
      <c r="D1831" t="s">
        <v>121</v>
      </c>
      <c r="F1831" s="12" t="s">
        <v>2715</v>
      </c>
      <c r="G1831" t="s">
        <v>123</v>
      </c>
      <c r="H1831" t="s">
        <v>422</v>
      </c>
      <c r="I1831" s="12" t="s">
        <v>1317</v>
      </c>
      <c r="J1831" s="12" t="s">
        <v>1318</v>
      </c>
      <c r="K1831" s="13" t="s">
        <v>2716</v>
      </c>
      <c r="L1831" t="s">
        <v>117</v>
      </c>
      <c r="M1831">
        <v>2</v>
      </c>
      <c r="N1831" t="s">
        <v>118</v>
      </c>
      <c r="O1831" t="s">
        <v>119</v>
      </c>
      <c r="Q1831" t="s">
        <v>2717</v>
      </c>
      <c r="R1831" s="14">
        <v>22.2</v>
      </c>
      <c r="S1831" s="14">
        <v>14</v>
      </c>
      <c r="T1831" s="14">
        <v>0.3</v>
      </c>
    </row>
    <row r="1832" spans="1:20">
      <c r="A1832" t="s">
        <v>113</v>
      </c>
      <c r="C1832" t="s">
        <v>420</v>
      </c>
      <c r="D1832" t="s">
        <v>121</v>
      </c>
      <c r="F1832" s="12" t="s">
        <v>2715</v>
      </c>
      <c r="G1832" t="s">
        <v>123</v>
      </c>
      <c r="H1832" t="s">
        <v>422</v>
      </c>
      <c r="I1832" s="12" t="s">
        <v>1317</v>
      </c>
      <c r="J1832" s="12" t="s">
        <v>1318</v>
      </c>
      <c r="K1832" s="13" t="s">
        <v>2716</v>
      </c>
      <c r="L1832" t="s">
        <v>117</v>
      </c>
      <c r="M1832">
        <v>2</v>
      </c>
      <c r="N1832" t="s">
        <v>118</v>
      </c>
      <c r="O1832" t="s">
        <v>119</v>
      </c>
      <c r="Q1832" t="s">
        <v>2717</v>
      </c>
      <c r="R1832" s="14">
        <v>27.65</v>
      </c>
      <c r="S1832" s="14">
        <v>13.45</v>
      </c>
      <c r="T1832" s="14">
        <v>0.1</v>
      </c>
    </row>
    <row r="1833" spans="1:20">
      <c r="A1833" t="s">
        <v>113</v>
      </c>
      <c r="C1833" t="s">
        <v>420</v>
      </c>
      <c r="D1833" t="s">
        <v>121</v>
      </c>
      <c r="F1833" s="12" t="s">
        <v>2715</v>
      </c>
      <c r="G1833" t="s">
        <v>123</v>
      </c>
      <c r="H1833" t="s">
        <v>422</v>
      </c>
      <c r="I1833" s="12" t="s">
        <v>1317</v>
      </c>
      <c r="J1833" s="12" t="s">
        <v>1318</v>
      </c>
      <c r="K1833" s="13" t="s">
        <v>2716</v>
      </c>
      <c r="L1833" t="s">
        <v>117</v>
      </c>
      <c r="M1833">
        <v>2</v>
      </c>
      <c r="N1833" t="s">
        <v>118</v>
      </c>
      <c r="O1833" t="s">
        <v>119</v>
      </c>
      <c r="Q1833" t="s">
        <v>2717</v>
      </c>
      <c r="R1833" s="14">
        <v>26.95</v>
      </c>
      <c r="S1833" s="14">
        <v>14.299999999999999</v>
      </c>
      <c r="T1833" s="14">
        <v>0.15</v>
      </c>
    </row>
    <row r="1834" spans="1:20">
      <c r="A1834" t="s">
        <v>113</v>
      </c>
      <c r="C1834" t="s">
        <v>420</v>
      </c>
      <c r="D1834" t="s">
        <v>121</v>
      </c>
      <c r="F1834" s="12" t="s">
        <v>2715</v>
      </c>
      <c r="G1834" t="s">
        <v>123</v>
      </c>
      <c r="H1834" t="s">
        <v>422</v>
      </c>
      <c r="I1834" s="12" t="s">
        <v>1317</v>
      </c>
      <c r="J1834" s="12" t="s">
        <v>1318</v>
      </c>
      <c r="K1834" s="13" t="s">
        <v>2716</v>
      </c>
      <c r="L1834" t="s">
        <v>117</v>
      </c>
      <c r="M1834">
        <v>2</v>
      </c>
      <c r="N1834" t="s">
        <v>118</v>
      </c>
      <c r="O1834" t="s">
        <v>119</v>
      </c>
      <c r="Q1834" t="s">
        <v>2717</v>
      </c>
      <c r="R1834" s="14">
        <v>20.2</v>
      </c>
      <c r="S1834" s="14">
        <v>15.65</v>
      </c>
      <c r="T1834" s="14">
        <v>0.2</v>
      </c>
    </row>
    <row r="1835" spans="1:20">
      <c r="A1835" t="s">
        <v>113</v>
      </c>
      <c r="C1835" t="s">
        <v>420</v>
      </c>
      <c r="D1835" t="s">
        <v>121</v>
      </c>
      <c r="F1835" s="12" t="s">
        <v>2715</v>
      </c>
      <c r="G1835" t="s">
        <v>123</v>
      </c>
      <c r="H1835" t="s">
        <v>422</v>
      </c>
      <c r="I1835" s="12" t="s">
        <v>1317</v>
      </c>
      <c r="J1835" s="12" t="s">
        <v>1318</v>
      </c>
      <c r="K1835" s="13" t="s">
        <v>2716</v>
      </c>
      <c r="L1835" t="s">
        <v>117</v>
      </c>
      <c r="M1835">
        <v>2</v>
      </c>
      <c r="N1835" t="s">
        <v>118</v>
      </c>
      <c r="O1835" t="s">
        <v>119</v>
      </c>
      <c r="Q1835" t="s">
        <v>2717</v>
      </c>
      <c r="R1835" s="14">
        <v>24.200000000000003</v>
      </c>
      <c r="S1835" s="14">
        <v>14.85</v>
      </c>
      <c r="T1835" s="14">
        <v>0.15</v>
      </c>
    </row>
    <row r="1836" spans="1:20">
      <c r="A1836" t="s">
        <v>113</v>
      </c>
      <c r="C1836" t="s">
        <v>420</v>
      </c>
      <c r="D1836" t="s">
        <v>121</v>
      </c>
      <c r="F1836" s="12" t="s">
        <v>2715</v>
      </c>
      <c r="G1836" t="s">
        <v>123</v>
      </c>
      <c r="H1836" t="s">
        <v>422</v>
      </c>
      <c r="I1836" s="12" t="s">
        <v>1317</v>
      </c>
      <c r="J1836" s="12" t="s">
        <v>1318</v>
      </c>
      <c r="K1836" s="13" t="s">
        <v>2716</v>
      </c>
      <c r="L1836" t="s">
        <v>117</v>
      </c>
      <c r="M1836">
        <v>2</v>
      </c>
      <c r="N1836" t="s">
        <v>118</v>
      </c>
      <c r="O1836" t="s">
        <v>119</v>
      </c>
      <c r="Q1836" t="s">
        <v>2717</v>
      </c>
      <c r="R1836" s="14">
        <v>26.200000000000003</v>
      </c>
      <c r="S1836" s="14">
        <v>15.45</v>
      </c>
      <c r="T1836" s="14">
        <v>0.30000000000000004</v>
      </c>
    </row>
    <row r="1837" spans="1:20">
      <c r="A1837" t="s">
        <v>113</v>
      </c>
      <c r="C1837" t="s">
        <v>420</v>
      </c>
      <c r="D1837" t="s">
        <v>121</v>
      </c>
      <c r="F1837" s="12" t="s">
        <v>2715</v>
      </c>
      <c r="G1837" t="s">
        <v>123</v>
      </c>
      <c r="H1837" t="s">
        <v>422</v>
      </c>
      <c r="I1837" s="12" t="s">
        <v>1317</v>
      </c>
      <c r="J1837" s="12" t="s">
        <v>1318</v>
      </c>
      <c r="K1837" s="13" t="s">
        <v>2716</v>
      </c>
      <c r="L1837" t="s">
        <v>117</v>
      </c>
      <c r="M1837">
        <v>2</v>
      </c>
      <c r="N1837" t="s">
        <v>118</v>
      </c>
      <c r="O1837" t="s">
        <v>119</v>
      </c>
      <c r="Q1837" t="s">
        <v>2717</v>
      </c>
      <c r="R1837" s="14">
        <v>27.1</v>
      </c>
      <c r="S1837" s="14">
        <v>17.25</v>
      </c>
      <c r="T1837" s="14">
        <v>0.15</v>
      </c>
    </row>
    <row r="1838" spans="1:20">
      <c r="A1838" t="s">
        <v>113</v>
      </c>
      <c r="C1838" t="s">
        <v>420</v>
      </c>
      <c r="D1838" t="s">
        <v>121</v>
      </c>
      <c r="F1838" s="12" t="s">
        <v>2211</v>
      </c>
      <c r="G1838" t="s">
        <v>123</v>
      </c>
      <c r="H1838" t="s">
        <v>422</v>
      </c>
      <c r="I1838" s="12" t="s">
        <v>2212</v>
      </c>
      <c r="J1838" s="12" t="s">
        <v>2213</v>
      </c>
      <c r="K1838" s="13" t="s">
        <v>2724</v>
      </c>
      <c r="L1838" t="s">
        <v>117</v>
      </c>
      <c r="M1838">
        <v>2</v>
      </c>
      <c r="N1838" t="s">
        <v>118</v>
      </c>
      <c r="O1838" t="s">
        <v>119</v>
      </c>
      <c r="Q1838" t="s">
        <v>2215</v>
      </c>
      <c r="R1838" s="14">
        <v>32.5</v>
      </c>
      <c r="S1838" s="14">
        <v>14.6</v>
      </c>
      <c r="T1838" s="14">
        <v>0</v>
      </c>
    </row>
    <row r="1839" spans="1:20">
      <c r="A1839" t="s">
        <v>113</v>
      </c>
      <c r="C1839" t="s">
        <v>420</v>
      </c>
      <c r="D1839" t="s">
        <v>121</v>
      </c>
      <c r="F1839" s="12" t="s">
        <v>421</v>
      </c>
      <c r="G1839" t="s">
        <v>123</v>
      </c>
      <c r="H1839" t="s">
        <v>422</v>
      </c>
      <c r="I1839" s="12" t="s">
        <v>423</v>
      </c>
      <c r="J1839" s="12" t="s">
        <v>424</v>
      </c>
      <c r="K1839" s="13" t="s">
        <v>2753</v>
      </c>
      <c r="L1839" t="s">
        <v>117</v>
      </c>
      <c r="M1839">
        <v>2</v>
      </c>
      <c r="N1839" t="s">
        <v>118</v>
      </c>
      <c r="O1839" t="s">
        <v>119</v>
      </c>
      <c r="Q1839" t="s">
        <v>426</v>
      </c>
      <c r="R1839" s="14">
        <v>31.7</v>
      </c>
      <c r="S1839" s="14">
        <v>19.3</v>
      </c>
      <c r="T1839" s="14">
        <v>0</v>
      </c>
    </row>
    <row r="1840" spans="1:20">
      <c r="A1840" t="s">
        <v>113</v>
      </c>
      <c r="C1840" t="s">
        <v>420</v>
      </c>
      <c r="D1840" t="s">
        <v>121</v>
      </c>
      <c r="F1840" s="12" t="s">
        <v>421</v>
      </c>
      <c r="G1840" t="s">
        <v>123</v>
      </c>
      <c r="H1840" t="s">
        <v>422</v>
      </c>
      <c r="I1840" s="12" t="s">
        <v>423</v>
      </c>
      <c r="J1840" s="12" t="s">
        <v>424</v>
      </c>
      <c r="K1840" s="13" t="s">
        <v>2753</v>
      </c>
      <c r="L1840" t="s">
        <v>117</v>
      </c>
      <c r="M1840">
        <v>2</v>
      </c>
      <c r="N1840" t="s">
        <v>118</v>
      </c>
      <c r="O1840" t="s">
        <v>119</v>
      </c>
      <c r="Q1840" t="s">
        <v>426</v>
      </c>
      <c r="R1840" s="14">
        <v>30.8</v>
      </c>
      <c r="S1840" s="14">
        <v>19.2</v>
      </c>
      <c r="T1840" s="14">
        <v>0</v>
      </c>
    </row>
    <row r="1841" spans="1:20">
      <c r="A1841" t="s">
        <v>113</v>
      </c>
      <c r="C1841" t="s">
        <v>420</v>
      </c>
      <c r="D1841" t="s">
        <v>121</v>
      </c>
      <c r="F1841" s="12" t="s">
        <v>421</v>
      </c>
      <c r="G1841" t="s">
        <v>123</v>
      </c>
      <c r="H1841" t="s">
        <v>422</v>
      </c>
      <c r="I1841" s="12" t="s">
        <v>423</v>
      </c>
      <c r="J1841" s="12" t="s">
        <v>424</v>
      </c>
      <c r="K1841" s="13" t="s">
        <v>2753</v>
      </c>
      <c r="L1841" t="s">
        <v>117</v>
      </c>
      <c r="M1841">
        <v>2</v>
      </c>
      <c r="N1841" t="s">
        <v>118</v>
      </c>
      <c r="O1841" t="s">
        <v>119</v>
      </c>
      <c r="Q1841" t="s">
        <v>426</v>
      </c>
      <c r="R1841" s="14">
        <v>29.6</v>
      </c>
      <c r="S1841" s="14">
        <v>20.399999999999999</v>
      </c>
      <c r="T1841" s="14">
        <v>0</v>
      </c>
    </row>
    <row r="1842" spans="1:20">
      <c r="A1842" t="s">
        <v>113</v>
      </c>
      <c r="C1842" t="s">
        <v>420</v>
      </c>
      <c r="D1842" t="s">
        <v>121</v>
      </c>
      <c r="F1842" s="12" t="s">
        <v>421</v>
      </c>
      <c r="G1842" t="s">
        <v>123</v>
      </c>
      <c r="H1842" t="s">
        <v>422</v>
      </c>
      <c r="I1842" s="12" t="s">
        <v>423</v>
      </c>
      <c r="J1842" s="12" t="s">
        <v>424</v>
      </c>
      <c r="K1842" s="13" t="s">
        <v>2753</v>
      </c>
      <c r="L1842" t="s">
        <v>117</v>
      </c>
      <c r="M1842">
        <v>2</v>
      </c>
      <c r="N1842" t="s">
        <v>118</v>
      </c>
      <c r="O1842" t="s">
        <v>119</v>
      </c>
      <c r="Q1842" t="s">
        <v>426</v>
      </c>
      <c r="R1842" s="14">
        <v>34.200000000000003</v>
      </c>
      <c r="S1842" s="14">
        <v>20.8</v>
      </c>
      <c r="T1842" s="14">
        <v>0</v>
      </c>
    </row>
    <row r="1843" spans="1:20">
      <c r="A1843" t="s">
        <v>113</v>
      </c>
      <c r="C1843" t="s">
        <v>420</v>
      </c>
      <c r="D1843" t="s">
        <v>121</v>
      </c>
      <c r="F1843" s="12" t="s">
        <v>2765</v>
      </c>
      <c r="G1843" t="s">
        <v>123</v>
      </c>
      <c r="H1843" t="s">
        <v>422</v>
      </c>
      <c r="I1843" s="12" t="s">
        <v>423</v>
      </c>
      <c r="J1843" s="12" t="s">
        <v>2297</v>
      </c>
      <c r="K1843" s="13" t="s">
        <v>2766</v>
      </c>
      <c r="L1843" t="s">
        <v>117</v>
      </c>
      <c r="M1843">
        <v>2</v>
      </c>
      <c r="N1843" t="s">
        <v>118</v>
      </c>
      <c r="O1843" t="s">
        <v>119</v>
      </c>
      <c r="Q1843" t="s">
        <v>2299</v>
      </c>
      <c r="R1843" s="14">
        <v>24.71</v>
      </c>
      <c r="S1843" s="14">
        <v>16.73</v>
      </c>
      <c r="T1843" s="14">
        <v>0</v>
      </c>
    </row>
    <row r="1844" spans="1:20">
      <c r="A1844" t="s">
        <v>113</v>
      </c>
      <c r="C1844" t="s">
        <v>420</v>
      </c>
      <c r="D1844" t="s">
        <v>121</v>
      </c>
      <c r="F1844" s="12" t="s">
        <v>1321</v>
      </c>
      <c r="G1844" t="s">
        <v>123</v>
      </c>
      <c r="H1844" t="s">
        <v>422</v>
      </c>
      <c r="I1844" s="12" t="s">
        <v>1322</v>
      </c>
      <c r="J1844" s="12" t="s">
        <v>1323</v>
      </c>
      <c r="K1844" s="13" t="s">
        <v>2766</v>
      </c>
      <c r="L1844" t="s">
        <v>117</v>
      </c>
      <c r="M1844">
        <v>2</v>
      </c>
      <c r="N1844" t="s">
        <v>118</v>
      </c>
      <c r="O1844" t="s">
        <v>119</v>
      </c>
      <c r="Q1844" t="s">
        <v>1324</v>
      </c>
      <c r="R1844" s="14">
        <v>30.69</v>
      </c>
      <c r="S1844" s="14">
        <v>17.59</v>
      </c>
      <c r="T1844" s="14">
        <v>0</v>
      </c>
    </row>
    <row r="1845" spans="1:20">
      <c r="A1845" t="s">
        <v>113</v>
      </c>
      <c r="C1845" t="s">
        <v>420</v>
      </c>
      <c r="D1845" t="s">
        <v>121</v>
      </c>
      <c r="F1845" s="12" t="s">
        <v>2767</v>
      </c>
      <c r="G1845" t="s">
        <v>123</v>
      </c>
      <c r="H1845" t="s">
        <v>422</v>
      </c>
      <c r="I1845" s="12" t="s">
        <v>1317</v>
      </c>
      <c r="J1845" s="12" t="s">
        <v>1318</v>
      </c>
      <c r="K1845" s="13" t="s">
        <v>2766</v>
      </c>
      <c r="L1845" t="s">
        <v>117</v>
      </c>
      <c r="M1845">
        <v>2</v>
      </c>
      <c r="N1845" t="s">
        <v>118</v>
      </c>
      <c r="O1845" t="s">
        <v>119</v>
      </c>
      <c r="Q1845" t="s">
        <v>2768</v>
      </c>
      <c r="R1845" s="14">
        <v>35.700000000000003</v>
      </c>
      <c r="S1845" s="14">
        <v>15.65</v>
      </c>
      <c r="T1845" s="14">
        <v>0</v>
      </c>
    </row>
    <row r="1846" spans="1:20">
      <c r="A1846" t="s">
        <v>113</v>
      </c>
      <c r="C1846" t="s">
        <v>420</v>
      </c>
      <c r="D1846" t="s">
        <v>121</v>
      </c>
      <c r="F1846" s="12" t="s">
        <v>2799</v>
      </c>
      <c r="G1846" t="s">
        <v>123</v>
      </c>
      <c r="H1846" t="s">
        <v>422</v>
      </c>
      <c r="I1846" s="12" t="s">
        <v>2212</v>
      </c>
      <c r="J1846" s="12" t="s">
        <v>2213</v>
      </c>
      <c r="K1846" s="13" t="s">
        <v>2800</v>
      </c>
      <c r="L1846" t="s">
        <v>117</v>
      </c>
      <c r="M1846">
        <v>2</v>
      </c>
      <c r="N1846" t="s">
        <v>118</v>
      </c>
      <c r="O1846" t="s">
        <v>119</v>
      </c>
      <c r="Q1846" t="s">
        <v>2801</v>
      </c>
      <c r="R1846" s="14">
        <v>32.590000000000003</v>
      </c>
      <c r="S1846" s="14">
        <v>15.51</v>
      </c>
      <c r="T1846" s="14">
        <v>0.17</v>
      </c>
    </row>
    <row r="1847" spans="1:20">
      <c r="A1847" t="s">
        <v>113</v>
      </c>
      <c r="C1847" t="s">
        <v>420</v>
      </c>
      <c r="D1847" t="s">
        <v>121</v>
      </c>
      <c r="F1847" s="12" t="s">
        <v>421</v>
      </c>
      <c r="G1847" t="s">
        <v>123</v>
      </c>
      <c r="H1847" t="s">
        <v>422</v>
      </c>
      <c r="I1847" s="12" t="s">
        <v>423</v>
      </c>
      <c r="J1847" s="12" t="s">
        <v>424</v>
      </c>
      <c r="K1847" s="13" t="s">
        <v>3078</v>
      </c>
      <c r="L1847" t="s">
        <v>117</v>
      </c>
      <c r="M1847">
        <v>2</v>
      </c>
      <c r="N1847" t="s">
        <v>118</v>
      </c>
      <c r="O1847" t="s">
        <v>119</v>
      </c>
      <c r="Q1847" t="s">
        <v>426</v>
      </c>
      <c r="R1847" s="14">
        <v>26.32</v>
      </c>
      <c r="S1847" s="14">
        <v>20.079999999999998</v>
      </c>
      <c r="T1847" s="14">
        <v>0.01</v>
      </c>
    </row>
    <row r="1848" spans="1:20">
      <c r="A1848" t="s">
        <v>113</v>
      </c>
      <c r="C1848" t="s">
        <v>420</v>
      </c>
      <c r="D1848" t="s">
        <v>121</v>
      </c>
      <c r="F1848" s="12" t="s">
        <v>2655</v>
      </c>
      <c r="G1848" t="s">
        <v>123</v>
      </c>
      <c r="H1848" t="s">
        <v>422</v>
      </c>
      <c r="I1848" s="12" t="s">
        <v>1317</v>
      </c>
      <c r="J1848" s="12" t="s">
        <v>2656</v>
      </c>
      <c r="K1848" s="13" t="s">
        <v>3154</v>
      </c>
      <c r="L1848" t="s">
        <v>117</v>
      </c>
      <c r="M1848">
        <v>2</v>
      </c>
      <c r="N1848" t="s">
        <v>118</v>
      </c>
      <c r="O1848" t="s">
        <v>119</v>
      </c>
      <c r="Q1848" t="s">
        <v>2658</v>
      </c>
      <c r="R1848" s="14">
        <v>31.2</v>
      </c>
      <c r="S1848" s="14">
        <v>14.7</v>
      </c>
      <c r="T1848" s="14">
        <v>0.3</v>
      </c>
    </row>
    <row r="1849" spans="1:20">
      <c r="A1849" t="s">
        <v>113</v>
      </c>
      <c r="C1849" t="s">
        <v>420</v>
      </c>
      <c r="D1849" t="s">
        <v>121</v>
      </c>
      <c r="F1849" s="12" t="s">
        <v>3155</v>
      </c>
      <c r="G1849" t="s">
        <v>123</v>
      </c>
      <c r="H1849" t="s">
        <v>422</v>
      </c>
      <c r="I1849" s="12" t="s">
        <v>423</v>
      </c>
      <c r="J1849" s="12" t="s">
        <v>3156</v>
      </c>
      <c r="K1849" s="13" t="s">
        <v>3154</v>
      </c>
      <c r="L1849" t="s">
        <v>117</v>
      </c>
      <c r="M1849">
        <v>2</v>
      </c>
      <c r="N1849" t="s">
        <v>118</v>
      </c>
      <c r="O1849" t="s">
        <v>119</v>
      </c>
      <c r="Q1849" t="s">
        <v>3157</v>
      </c>
      <c r="R1849" s="14">
        <v>25.5</v>
      </c>
      <c r="S1849" s="14">
        <v>7.1</v>
      </c>
      <c r="T1849" s="14">
        <v>0.5</v>
      </c>
    </row>
    <row r="1850" spans="1:20">
      <c r="A1850" t="s">
        <v>113</v>
      </c>
      <c r="C1850" t="s">
        <v>420</v>
      </c>
      <c r="D1850" t="s">
        <v>121</v>
      </c>
      <c r="F1850" s="12" t="s">
        <v>3158</v>
      </c>
      <c r="G1850" t="s">
        <v>123</v>
      </c>
      <c r="H1850" t="s">
        <v>422</v>
      </c>
      <c r="I1850" s="12" t="s">
        <v>1317</v>
      </c>
      <c r="J1850" s="12" t="s">
        <v>3159</v>
      </c>
      <c r="K1850" s="13" t="s">
        <v>3154</v>
      </c>
      <c r="L1850" t="s">
        <v>117</v>
      </c>
      <c r="M1850">
        <v>2</v>
      </c>
      <c r="N1850" t="s">
        <v>118</v>
      </c>
      <c r="O1850" t="s">
        <v>119</v>
      </c>
      <c r="Q1850" t="s">
        <v>3160</v>
      </c>
      <c r="R1850" s="14">
        <v>26.3</v>
      </c>
      <c r="S1850" s="14">
        <v>12.8</v>
      </c>
      <c r="T1850" s="14">
        <v>0.4</v>
      </c>
    </row>
    <row r="1851" spans="1:20">
      <c r="A1851" t="s">
        <v>113</v>
      </c>
      <c r="C1851" t="s">
        <v>420</v>
      </c>
      <c r="D1851" t="s">
        <v>121</v>
      </c>
      <c r="F1851" s="12" t="s">
        <v>3161</v>
      </c>
      <c r="G1851" t="s">
        <v>123</v>
      </c>
      <c r="H1851" t="s">
        <v>422</v>
      </c>
      <c r="I1851" s="12" t="s">
        <v>1317</v>
      </c>
      <c r="J1851" s="12" t="s">
        <v>1318</v>
      </c>
      <c r="K1851" s="13" t="s">
        <v>3154</v>
      </c>
      <c r="L1851" t="s">
        <v>117</v>
      </c>
      <c r="M1851">
        <v>2</v>
      </c>
      <c r="N1851" t="s">
        <v>118</v>
      </c>
      <c r="O1851" t="s">
        <v>119</v>
      </c>
      <c r="Q1851" t="s">
        <v>3162</v>
      </c>
      <c r="R1851" s="14">
        <v>40.200000000000003</v>
      </c>
      <c r="S1851" s="14">
        <v>11.7</v>
      </c>
      <c r="T1851" s="14">
        <v>0.3</v>
      </c>
    </row>
    <row r="1852" spans="1:20">
      <c r="A1852" t="s">
        <v>113</v>
      </c>
      <c r="C1852" t="s">
        <v>420</v>
      </c>
      <c r="D1852" t="s">
        <v>121</v>
      </c>
      <c r="F1852" s="12" t="s">
        <v>2715</v>
      </c>
      <c r="G1852" t="s">
        <v>123</v>
      </c>
      <c r="H1852" t="s">
        <v>422</v>
      </c>
      <c r="I1852" s="12" t="s">
        <v>1317</v>
      </c>
      <c r="J1852" s="12" t="s">
        <v>1318</v>
      </c>
      <c r="K1852" s="13" t="s">
        <v>3154</v>
      </c>
      <c r="L1852" t="s">
        <v>117</v>
      </c>
      <c r="M1852">
        <v>2</v>
      </c>
      <c r="N1852" t="s">
        <v>118</v>
      </c>
      <c r="O1852" t="s">
        <v>119</v>
      </c>
      <c r="Q1852" t="s">
        <v>2717</v>
      </c>
      <c r="R1852" s="14">
        <v>35.1</v>
      </c>
      <c r="S1852" s="14">
        <v>10.8</v>
      </c>
      <c r="T1852" s="14">
        <v>0.2</v>
      </c>
    </row>
    <row r="1853" spans="1:20">
      <c r="A1853" t="s">
        <v>113</v>
      </c>
      <c r="C1853" t="s">
        <v>420</v>
      </c>
      <c r="D1853" t="s">
        <v>121</v>
      </c>
      <c r="F1853" s="12" t="s">
        <v>3163</v>
      </c>
      <c r="G1853" t="s">
        <v>123</v>
      </c>
      <c r="H1853" t="s">
        <v>422</v>
      </c>
      <c r="I1853" s="12" t="s">
        <v>1317</v>
      </c>
      <c r="J1853" s="12" t="s">
        <v>1318</v>
      </c>
      <c r="K1853" s="13" t="s">
        <v>3154</v>
      </c>
      <c r="L1853" t="s">
        <v>117</v>
      </c>
      <c r="M1853">
        <v>2</v>
      </c>
      <c r="N1853" t="s">
        <v>118</v>
      </c>
      <c r="O1853" t="s">
        <v>119</v>
      </c>
      <c r="Q1853" t="s">
        <v>3164</v>
      </c>
      <c r="R1853" s="14">
        <v>36.200000000000003</v>
      </c>
      <c r="S1853" s="14">
        <v>9.8000000000000007</v>
      </c>
      <c r="T1853" s="14">
        <v>0.2</v>
      </c>
    </row>
    <row r="1854" spans="1:20">
      <c r="A1854" t="s">
        <v>113</v>
      </c>
      <c r="C1854" t="s">
        <v>420</v>
      </c>
      <c r="D1854" t="s">
        <v>121</v>
      </c>
      <c r="F1854" s="12" t="s">
        <v>3165</v>
      </c>
      <c r="G1854" t="s">
        <v>123</v>
      </c>
      <c r="H1854" t="s">
        <v>422</v>
      </c>
      <c r="I1854" s="12" t="s">
        <v>1317</v>
      </c>
      <c r="J1854" s="12" t="s">
        <v>1318</v>
      </c>
      <c r="K1854" s="13" t="s">
        <v>3154</v>
      </c>
      <c r="L1854" t="s">
        <v>117</v>
      </c>
      <c r="M1854">
        <v>2</v>
      </c>
      <c r="N1854" t="s">
        <v>118</v>
      </c>
      <c r="O1854" t="s">
        <v>119</v>
      </c>
      <c r="Q1854" t="s">
        <v>3166</v>
      </c>
      <c r="R1854" s="14">
        <v>22.5</v>
      </c>
      <c r="S1854" s="14">
        <v>17.2</v>
      </c>
      <c r="T1854" s="14">
        <v>3.3</v>
      </c>
    </row>
    <row r="1855" spans="1:20">
      <c r="A1855" t="s">
        <v>113</v>
      </c>
      <c r="C1855" t="s">
        <v>420</v>
      </c>
      <c r="D1855" t="s">
        <v>121</v>
      </c>
      <c r="F1855" s="12" t="s">
        <v>2211</v>
      </c>
      <c r="G1855" t="s">
        <v>123</v>
      </c>
      <c r="H1855" t="s">
        <v>422</v>
      </c>
      <c r="I1855" s="12" t="s">
        <v>2212</v>
      </c>
      <c r="J1855" s="12" t="s">
        <v>2213</v>
      </c>
      <c r="K1855" s="13" t="s">
        <v>3229</v>
      </c>
      <c r="L1855" t="s">
        <v>117</v>
      </c>
      <c r="M1855">
        <v>2</v>
      </c>
      <c r="N1855" t="s">
        <v>118</v>
      </c>
      <c r="O1855" t="s">
        <v>119</v>
      </c>
      <c r="Q1855" t="s">
        <v>2215</v>
      </c>
      <c r="R1855" s="14">
        <v>32.340000000000003</v>
      </c>
      <c r="S1855" s="14">
        <v>13.96</v>
      </c>
      <c r="T1855" s="14">
        <v>0.19</v>
      </c>
    </row>
    <row r="1856" spans="1:20">
      <c r="A1856" t="s">
        <v>113</v>
      </c>
      <c r="C1856" t="s">
        <v>420</v>
      </c>
      <c r="D1856" t="s">
        <v>121</v>
      </c>
      <c r="F1856" s="12" t="s">
        <v>421</v>
      </c>
      <c r="G1856" t="s">
        <v>123</v>
      </c>
      <c r="H1856" t="s">
        <v>422</v>
      </c>
      <c r="I1856" s="12" t="s">
        <v>423</v>
      </c>
      <c r="J1856" s="12" t="s">
        <v>424</v>
      </c>
      <c r="K1856" s="13" t="s">
        <v>3229</v>
      </c>
      <c r="L1856" t="s">
        <v>117</v>
      </c>
      <c r="M1856">
        <v>2</v>
      </c>
      <c r="N1856" t="s">
        <v>118</v>
      </c>
      <c r="O1856" t="s">
        <v>119</v>
      </c>
      <c r="Q1856" t="s">
        <v>426</v>
      </c>
      <c r="R1856" s="14">
        <v>20.100000000000001</v>
      </c>
      <c r="S1856" s="14">
        <v>13.59</v>
      </c>
      <c r="T1856" s="14">
        <v>2.02</v>
      </c>
    </row>
    <row r="1857" spans="1:20">
      <c r="A1857" t="s">
        <v>113</v>
      </c>
      <c r="C1857" t="s">
        <v>420</v>
      </c>
      <c r="D1857" t="s">
        <v>121</v>
      </c>
      <c r="F1857" s="12" t="s">
        <v>1321</v>
      </c>
      <c r="G1857" t="s">
        <v>123</v>
      </c>
      <c r="H1857" t="s">
        <v>422</v>
      </c>
      <c r="I1857" s="12" t="s">
        <v>1322</v>
      </c>
      <c r="J1857" s="12" t="s">
        <v>1323</v>
      </c>
      <c r="K1857" s="13" t="s">
        <v>3229</v>
      </c>
      <c r="L1857" t="s">
        <v>117</v>
      </c>
      <c r="M1857">
        <v>2</v>
      </c>
      <c r="N1857" t="s">
        <v>118</v>
      </c>
      <c r="O1857" t="s">
        <v>119</v>
      </c>
      <c r="Q1857" t="s">
        <v>1324</v>
      </c>
      <c r="R1857" s="14">
        <v>23.74</v>
      </c>
      <c r="S1857" s="14">
        <v>14.97</v>
      </c>
      <c r="T1857" s="14">
        <v>0.65</v>
      </c>
    </row>
    <row r="1858" spans="1:20">
      <c r="A1858" t="s">
        <v>113</v>
      </c>
      <c r="C1858" t="s">
        <v>138</v>
      </c>
      <c r="D1858" t="s">
        <v>121</v>
      </c>
      <c r="F1858" s="12" t="s">
        <v>139</v>
      </c>
      <c r="G1858" s="12" t="s">
        <v>123</v>
      </c>
      <c r="H1858" t="s">
        <v>140</v>
      </c>
      <c r="I1858" t="s">
        <v>141</v>
      </c>
      <c r="J1858" t="s">
        <v>142</v>
      </c>
      <c r="K1858" s="13" t="s">
        <v>143</v>
      </c>
      <c r="L1858" t="s">
        <v>117</v>
      </c>
      <c r="M1858">
        <v>2</v>
      </c>
      <c r="N1858" t="s">
        <v>118</v>
      </c>
      <c r="O1858" t="s">
        <v>119</v>
      </c>
      <c r="Q1858" t="s">
        <v>144</v>
      </c>
      <c r="R1858" s="14">
        <v>0.21</v>
      </c>
      <c r="S1858" s="14">
        <v>18.2</v>
      </c>
      <c r="T1858" s="14">
        <v>6.54</v>
      </c>
    </row>
    <row r="1859" spans="1:20">
      <c r="A1859" t="s">
        <v>113</v>
      </c>
      <c r="C1859" t="s">
        <v>138</v>
      </c>
      <c r="D1859" t="s">
        <v>121</v>
      </c>
      <c r="F1859" s="12" t="s">
        <v>145</v>
      </c>
      <c r="G1859" s="12" t="s">
        <v>123</v>
      </c>
      <c r="H1859" t="s">
        <v>140</v>
      </c>
      <c r="I1859" t="s">
        <v>141</v>
      </c>
      <c r="J1859" t="s">
        <v>146</v>
      </c>
      <c r="K1859" s="13" t="s">
        <v>143</v>
      </c>
      <c r="L1859" t="s">
        <v>117</v>
      </c>
      <c r="M1859">
        <v>2</v>
      </c>
      <c r="N1859" t="s">
        <v>118</v>
      </c>
      <c r="O1859" t="s">
        <v>119</v>
      </c>
      <c r="Q1859" t="s">
        <v>147</v>
      </c>
      <c r="R1859" s="14">
        <v>7.55</v>
      </c>
      <c r="S1859" s="14">
        <v>12.45</v>
      </c>
      <c r="T1859" s="14">
        <v>0.21</v>
      </c>
    </row>
    <row r="1860" spans="1:20">
      <c r="A1860" t="s">
        <v>113</v>
      </c>
      <c r="C1860" t="s">
        <v>138</v>
      </c>
      <c r="D1860" t="s">
        <v>121</v>
      </c>
      <c r="F1860" s="12" t="s">
        <v>139</v>
      </c>
      <c r="G1860" s="12" t="s">
        <v>123</v>
      </c>
      <c r="H1860" t="s">
        <v>140</v>
      </c>
      <c r="I1860" t="s">
        <v>141</v>
      </c>
      <c r="J1860" t="s">
        <v>142</v>
      </c>
      <c r="K1860" s="13" t="s">
        <v>160</v>
      </c>
      <c r="L1860" t="s">
        <v>117</v>
      </c>
      <c r="M1860">
        <v>2</v>
      </c>
      <c r="N1860" t="s">
        <v>118</v>
      </c>
      <c r="O1860" t="s">
        <v>119</v>
      </c>
      <c r="Q1860" t="s">
        <v>144</v>
      </c>
      <c r="R1860" s="14">
        <v>1.4</v>
      </c>
      <c r="S1860" s="14">
        <v>16.8</v>
      </c>
      <c r="T1860" s="14">
        <v>4</v>
      </c>
    </row>
    <row r="1861" spans="1:20">
      <c r="A1861" t="s">
        <v>113</v>
      </c>
      <c r="C1861" t="s">
        <v>138</v>
      </c>
      <c r="D1861" t="s">
        <v>121</v>
      </c>
      <c r="F1861" s="12" t="s">
        <v>211</v>
      </c>
      <c r="G1861" s="12" t="s">
        <v>123</v>
      </c>
      <c r="H1861" t="s">
        <v>140</v>
      </c>
      <c r="I1861" t="s">
        <v>212</v>
      </c>
      <c r="J1861" t="s">
        <v>213</v>
      </c>
      <c r="K1861" s="13" t="s">
        <v>194</v>
      </c>
      <c r="L1861" t="s">
        <v>117</v>
      </c>
      <c r="M1861">
        <v>2</v>
      </c>
      <c r="N1861" t="s">
        <v>118</v>
      </c>
      <c r="O1861" t="s">
        <v>119</v>
      </c>
      <c r="Q1861" t="s">
        <v>214</v>
      </c>
      <c r="R1861" s="14">
        <v>0</v>
      </c>
      <c r="S1861" s="14">
        <v>4.7</v>
      </c>
      <c r="T1861" s="14">
        <v>0.6</v>
      </c>
    </row>
    <row r="1862" spans="1:20">
      <c r="A1862" t="s">
        <v>113</v>
      </c>
      <c r="C1862" t="s">
        <v>138</v>
      </c>
      <c r="D1862" t="s">
        <v>121</v>
      </c>
      <c r="F1862" s="12" t="s">
        <v>215</v>
      </c>
      <c r="G1862" s="12" t="s">
        <v>123</v>
      </c>
      <c r="H1862" t="s">
        <v>140</v>
      </c>
      <c r="I1862" t="s">
        <v>212</v>
      </c>
      <c r="J1862" t="s">
        <v>216</v>
      </c>
      <c r="K1862" s="13" t="s">
        <v>194</v>
      </c>
      <c r="L1862" t="s">
        <v>117</v>
      </c>
      <c r="M1862">
        <v>2</v>
      </c>
      <c r="N1862" t="s">
        <v>118</v>
      </c>
      <c r="O1862" t="s">
        <v>119</v>
      </c>
      <c r="Q1862" t="s">
        <v>217</v>
      </c>
      <c r="R1862" s="14">
        <v>3.2</v>
      </c>
      <c r="S1862" s="14">
        <v>6.3</v>
      </c>
      <c r="T1862" s="14">
        <v>0.6</v>
      </c>
    </row>
    <row r="1863" spans="1:20">
      <c r="A1863" t="s">
        <v>113</v>
      </c>
      <c r="C1863" t="s">
        <v>138</v>
      </c>
      <c r="D1863" t="s">
        <v>121</v>
      </c>
      <c r="F1863" s="12" t="s">
        <v>215</v>
      </c>
      <c r="G1863" s="12" t="s">
        <v>123</v>
      </c>
      <c r="H1863" t="s">
        <v>140</v>
      </c>
      <c r="I1863" t="s">
        <v>212</v>
      </c>
      <c r="J1863" t="s">
        <v>216</v>
      </c>
      <c r="K1863" s="13" t="s">
        <v>194</v>
      </c>
      <c r="L1863" t="s">
        <v>117</v>
      </c>
      <c r="M1863">
        <v>2</v>
      </c>
      <c r="N1863" t="s">
        <v>118</v>
      </c>
      <c r="O1863" t="s">
        <v>119</v>
      </c>
      <c r="Q1863" t="s">
        <v>217</v>
      </c>
      <c r="R1863" s="14">
        <v>3.3</v>
      </c>
      <c r="S1863" s="14">
        <v>5.9</v>
      </c>
      <c r="T1863" s="14">
        <v>0.7</v>
      </c>
    </row>
    <row r="1864" spans="1:20">
      <c r="A1864" t="s">
        <v>113</v>
      </c>
      <c r="C1864" t="s">
        <v>138</v>
      </c>
      <c r="D1864" t="s">
        <v>121</v>
      </c>
      <c r="F1864" s="12" t="s">
        <v>218</v>
      </c>
      <c r="G1864" s="12" t="s">
        <v>123</v>
      </c>
      <c r="H1864" t="s">
        <v>140</v>
      </c>
      <c r="I1864" t="s">
        <v>219</v>
      </c>
      <c r="J1864" t="s">
        <v>220</v>
      </c>
      <c r="K1864" s="13" t="s">
        <v>194</v>
      </c>
      <c r="L1864" t="s">
        <v>117</v>
      </c>
      <c r="M1864">
        <v>2</v>
      </c>
      <c r="N1864" t="s">
        <v>118</v>
      </c>
      <c r="O1864" t="s">
        <v>119</v>
      </c>
      <c r="Q1864" t="s">
        <v>221</v>
      </c>
      <c r="R1864" s="14">
        <v>0.1</v>
      </c>
      <c r="S1864" s="14">
        <v>2.7</v>
      </c>
      <c r="T1864" s="14">
        <v>0.6</v>
      </c>
    </row>
    <row r="1865" spans="1:20">
      <c r="A1865" t="s">
        <v>113</v>
      </c>
      <c r="C1865" t="s">
        <v>138</v>
      </c>
      <c r="D1865" t="s">
        <v>121</v>
      </c>
      <c r="F1865" s="12" t="s">
        <v>218</v>
      </c>
      <c r="G1865" s="12" t="s">
        <v>123</v>
      </c>
      <c r="H1865" t="s">
        <v>140</v>
      </c>
      <c r="I1865" t="s">
        <v>219</v>
      </c>
      <c r="J1865" t="s">
        <v>220</v>
      </c>
      <c r="K1865" s="13" t="s">
        <v>194</v>
      </c>
      <c r="L1865" t="s">
        <v>117</v>
      </c>
      <c r="M1865">
        <v>2</v>
      </c>
      <c r="N1865" t="s">
        <v>118</v>
      </c>
      <c r="O1865" t="s">
        <v>119</v>
      </c>
      <c r="Q1865" t="s">
        <v>221</v>
      </c>
      <c r="R1865" s="14">
        <v>0.2</v>
      </c>
      <c r="S1865" s="14">
        <v>2.2999999999999998</v>
      </c>
      <c r="T1865" s="14">
        <v>2.1</v>
      </c>
    </row>
    <row r="1866" spans="1:20">
      <c r="A1866" t="s">
        <v>113</v>
      </c>
      <c r="C1866" t="s">
        <v>138</v>
      </c>
      <c r="D1866" t="s">
        <v>121</v>
      </c>
      <c r="F1866" s="12" t="s">
        <v>222</v>
      </c>
      <c r="G1866" s="12" t="s">
        <v>123</v>
      </c>
      <c r="H1866" t="s">
        <v>140</v>
      </c>
      <c r="I1866" t="s">
        <v>223</v>
      </c>
      <c r="J1866" t="s">
        <v>224</v>
      </c>
      <c r="K1866" s="13" t="s">
        <v>194</v>
      </c>
      <c r="L1866" t="s">
        <v>117</v>
      </c>
      <c r="M1866">
        <v>2</v>
      </c>
      <c r="N1866" t="s">
        <v>118</v>
      </c>
      <c r="O1866" t="s">
        <v>119</v>
      </c>
      <c r="Q1866"/>
      <c r="R1866" s="14">
        <v>0.6</v>
      </c>
      <c r="S1866" s="14">
        <v>7.3</v>
      </c>
      <c r="T1866" s="14">
        <v>1.7</v>
      </c>
    </row>
    <row r="1867" spans="1:20">
      <c r="A1867" t="s">
        <v>113</v>
      </c>
      <c r="C1867" t="s">
        <v>138</v>
      </c>
      <c r="D1867" t="s">
        <v>121</v>
      </c>
      <c r="F1867" s="12" t="s">
        <v>222</v>
      </c>
      <c r="G1867" s="12" t="s">
        <v>123</v>
      </c>
      <c r="H1867" t="s">
        <v>140</v>
      </c>
      <c r="I1867" t="s">
        <v>223</v>
      </c>
      <c r="J1867" t="s">
        <v>224</v>
      </c>
      <c r="K1867" s="13" t="s">
        <v>194</v>
      </c>
      <c r="L1867" t="s">
        <v>117</v>
      </c>
      <c r="M1867">
        <v>2</v>
      </c>
      <c r="N1867" t="s">
        <v>118</v>
      </c>
      <c r="O1867" t="s">
        <v>119</v>
      </c>
      <c r="Q1867"/>
      <c r="R1867" s="14">
        <v>0.6</v>
      </c>
      <c r="S1867" s="14">
        <v>6.1</v>
      </c>
      <c r="T1867" s="14">
        <v>1</v>
      </c>
    </row>
    <row r="1868" spans="1:20">
      <c r="A1868" t="s">
        <v>113</v>
      </c>
      <c r="C1868" t="s">
        <v>138</v>
      </c>
      <c r="D1868" t="s">
        <v>121</v>
      </c>
      <c r="F1868" s="12" t="s">
        <v>441</v>
      </c>
      <c r="G1868" s="12" t="s">
        <v>123</v>
      </c>
      <c r="H1868" t="s">
        <v>140</v>
      </c>
      <c r="J1868" t="s">
        <v>442</v>
      </c>
      <c r="K1868" s="13" t="s">
        <v>443</v>
      </c>
      <c r="L1868" t="s">
        <v>117</v>
      </c>
      <c r="M1868">
        <v>2</v>
      </c>
      <c r="N1868" t="s">
        <v>118</v>
      </c>
      <c r="O1868" t="s">
        <v>119</v>
      </c>
      <c r="Q1868" t="s">
        <v>444</v>
      </c>
      <c r="R1868" s="14">
        <v>0.16</v>
      </c>
      <c r="S1868" s="14">
        <v>10.45</v>
      </c>
      <c r="T1868" s="14">
        <v>3.62</v>
      </c>
    </row>
    <row r="1869" spans="1:20">
      <c r="A1869" t="s">
        <v>113</v>
      </c>
      <c r="C1869" t="s">
        <v>138</v>
      </c>
      <c r="D1869" t="s">
        <v>121</v>
      </c>
      <c r="F1869" s="12" t="s">
        <v>441</v>
      </c>
      <c r="G1869" s="12" t="s">
        <v>123</v>
      </c>
      <c r="H1869" t="s">
        <v>140</v>
      </c>
      <c r="J1869" t="s">
        <v>442</v>
      </c>
      <c r="K1869" s="13" t="s">
        <v>443</v>
      </c>
      <c r="L1869" t="s">
        <v>117</v>
      </c>
      <c r="M1869">
        <v>2</v>
      </c>
      <c r="N1869" t="s">
        <v>118</v>
      </c>
      <c r="O1869" t="s">
        <v>119</v>
      </c>
      <c r="Q1869" t="s">
        <v>444</v>
      </c>
      <c r="R1869" s="14">
        <v>0.11</v>
      </c>
      <c r="S1869" s="14">
        <v>7.31</v>
      </c>
      <c r="T1869" s="14">
        <v>1.68</v>
      </c>
    </row>
    <row r="1870" spans="1:20">
      <c r="A1870" t="s">
        <v>113</v>
      </c>
      <c r="C1870" t="s">
        <v>138</v>
      </c>
      <c r="D1870" t="s">
        <v>121</v>
      </c>
      <c r="F1870" s="12" t="s">
        <v>441</v>
      </c>
      <c r="G1870" s="12" t="s">
        <v>123</v>
      </c>
      <c r="H1870" t="s">
        <v>140</v>
      </c>
      <c r="J1870" t="s">
        <v>442</v>
      </c>
      <c r="K1870" s="13" t="s">
        <v>443</v>
      </c>
      <c r="L1870" t="s">
        <v>117</v>
      </c>
      <c r="M1870">
        <v>2</v>
      </c>
      <c r="N1870" t="s">
        <v>118</v>
      </c>
      <c r="O1870" t="s">
        <v>119</v>
      </c>
      <c r="Q1870" t="s">
        <v>444</v>
      </c>
      <c r="R1870" s="14">
        <v>0.53</v>
      </c>
      <c r="S1870" s="14">
        <v>9.08</v>
      </c>
      <c r="T1870" s="14">
        <v>2.89</v>
      </c>
    </row>
    <row r="1871" spans="1:20">
      <c r="A1871" t="s">
        <v>113</v>
      </c>
      <c r="C1871" t="s">
        <v>138</v>
      </c>
      <c r="D1871" t="s">
        <v>121</v>
      </c>
      <c r="F1871" s="12" t="s">
        <v>441</v>
      </c>
      <c r="G1871" s="12" t="s">
        <v>123</v>
      </c>
      <c r="H1871" t="s">
        <v>140</v>
      </c>
      <c r="J1871" t="s">
        <v>442</v>
      </c>
      <c r="K1871" s="13" t="s">
        <v>443</v>
      </c>
      <c r="L1871" t="s">
        <v>117</v>
      </c>
      <c r="M1871">
        <v>2</v>
      </c>
      <c r="N1871" t="s">
        <v>118</v>
      </c>
      <c r="O1871" t="s">
        <v>119</v>
      </c>
      <c r="Q1871" t="s">
        <v>444</v>
      </c>
      <c r="R1871" s="14">
        <v>0.37</v>
      </c>
      <c r="S1871" s="14">
        <v>6.35</v>
      </c>
      <c r="T1871" s="14">
        <v>3.01</v>
      </c>
    </row>
    <row r="1872" spans="1:20">
      <c r="A1872" t="s">
        <v>113</v>
      </c>
      <c r="C1872" t="s">
        <v>138</v>
      </c>
      <c r="D1872" t="s">
        <v>121</v>
      </c>
      <c r="F1872" s="12" t="s">
        <v>445</v>
      </c>
      <c r="G1872" s="12" t="s">
        <v>123</v>
      </c>
      <c r="H1872" t="s">
        <v>140</v>
      </c>
      <c r="J1872" t="s">
        <v>442</v>
      </c>
      <c r="K1872" s="13" t="s">
        <v>443</v>
      </c>
      <c r="L1872" t="s">
        <v>117</v>
      </c>
      <c r="M1872">
        <v>2</v>
      </c>
      <c r="N1872" t="s">
        <v>118</v>
      </c>
      <c r="O1872" t="s">
        <v>119</v>
      </c>
      <c r="Q1872" t="s">
        <v>446</v>
      </c>
      <c r="R1872" s="14">
        <v>0.23</v>
      </c>
      <c r="S1872" s="14">
        <v>11.65</v>
      </c>
      <c r="T1872" s="14">
        <v>1.4</v>
      </c>
    </row>
    <row r="1873" spans="1:20">
      <c r="A1873" t="s">
        <v>113</v>
      </c>
      <c r="C1873" t="s">
        <v>138</v>
      </c>
      <c r="D1873" t="s">
        <v>121</v>
      </c>
      <c r="F1873" s="12" t="s">
        <v>445</v>
      </c>
      <c r="G1873" s="12" t="s">
        <v>123</v>
      </c>
      <c r="H1873" t="s">
        <v>140</v>
      </c>
      <c r="J1873" t="s">
        <v>442</v>
      </c>
      <c r="K1873" s="13" t="s">
        <v>443</v>
      </c>
      <c r="L1873" t="s">
        <v>117</v>
      </c>
      <c r="M1873">
        <v>2</v>
      </c>
      <c r="N1873" t="s">
        <v>118</v>
      </c>
      <c r="O1873" t="s">
        <v>119</v>
      </c>
      <c r="Q1873" t="s">
        <v>446</v>
      </c>
      <c r="R1873" s="14">
        <v>0.77</v>
      </c>
      <c r="S1873" s="14">
        <v>7.48</v>
      </c>
      <c r="T1873" s="14">
        <v>1.41</v>
      </c>
    </row>
    <row r="1874" spans="1:20">
      <c r="A1874" t="s">
        <v>113</v>
      </c>
      <c r="C1874" t="s">
        <v>138</v>
      </c>
      <c r="D1874" t="s">
        <v>121</v>
      </c>
      <c r="F1874" s="12" t="s">
        <v>445</v>
      </c>
      <c r="G1874" s="12" t="s">
        <v>123</v>
      </c>
      <c r="H1874" t="s">
        <v>140</v>
      </c>
      <c r="J1874" t="s">
        <v>442</v>
      </c>
      <c r="K1874" s="13" t="s">
        <v>443</v>
      </c>
      <c r="L1874" t="s">
        <v>117</v>
      </c>
      <c r="M1874">
        <v>2</v>
      </c>
      <c r="N1874" t="s">
        <v>118</v>
      </c>
      <c r="O1874" t="s">
        <v>119</v>
      </c>
      <c r="Q1874" t="s">
        <v>446</v>
      </c>
      <c r="R1874" s="14">
        <v>0.18</v>
      </c>
      <c r="S1874" s="14">
        <v>11.17</v>
      </c>
      <c r="T1874" s="14">
        <v>1.07</v>
      </c>
    </row>
    <row r="1875" spans="1:20">
      <c r="A1875" t="s">
        <v>113</v>
      </c>
      <c r="C1875" t="s">
        <v>138</v>
      </c>
      <c r="D1875" t="s">
        <v>121</v>
      </c>
      <c r="F1875" s="12" t="s">
        <v>445</v>
      </c>
      <c r="G1875" s="12" t="s">
        <v>123</v>
      </c>
      <c r="H1875" t="s">
        <v>140</v>
      </c>
      <c r="J1875" t="s">
        <v>442</v>
      </c>
      <c r="K1875" s="13" t="s">
        <v>443</v>
      </c>
      <c r="L1875" t="s">
        <v>117</v>
      </c>
      <c r="M1875">
        <v>2</v>
      </c>
      <c r="N1875" t="s">
        <v>118</v>
      </c>
      <c r="O1875" t="s">
        <v>119</v>
      </c>
      <c r="Q1875" t="s">
        <v>446</v>
      </c>
      <c r="R1875" s="14">
        <v>0.4</v>
      </c>
      <c r="S1875" s="14">
        <v>12.58</v>
      </c>
      <c r="T1875" s="14">
        <v>2.58</v>
      </c>
    </row>
    <row r="1876" spans="1:20">
      <c r="A1876" t="s">
        <v>113</v>
      </c>
      <c r="C1876" t="s">
        <v>138</v>
      </c>
      <c r="D1876" t="s">
        <v>121</v>
      </c>
      <c r="F1876" s="12" t="s">
        <v>447</v>
      </c>
      <c r="G1876" s="12" t="s">
        <v>123</v>
      </c>
      <c r="H1876" t="s">
        <v>140</v>
      </c>
      <c r="J1876" t="s">
        <v>442</v>
      </c>
      <c r="K1876" s="13" t="s">
        <v>443</v>
      </c>
      <c r="L1876" t="s">
        <v>117</v>
      </c>
      <c r="M1876">
        <v>2</v>
      </c>
      <c r="N1876" t="s">
        <v>118</v>
      </c>
      <c r="O1876" t="s">
        <v>119</v>
      </c>
      <c r="Q1876" t="s">
        <v>448</v>
      </c>
      <c r="R1876" s="14">
        <v>0.27</v>
      </c>
      <c r="S1876" s="14">
        <v>19.739999999999998</v>
      </c>
      <c r="T1876" s="14">
        <v>2.66</v>
      </c>
    </row>
    <row r="1877" spans="1:20">
      <c r="A1877" t="s">
        <v>113</v>
      </c>
      <c r="C1877" t="s">
        <v>138</v>
      </c>
      <c r="D1877" t="s">
        <v>121</v>
      </c>
      <c r="F1877" s="12" t="s">
        <v>447</v>
      </c>
      <c r="G1877" s="12" t="s">
        <v>123</v>
      </c>
      <c r="H1877" t="s">
        <v>140</v>
      </c>
      <c r="J1877" t="s">
        <v>442</v>
      </c>
      <c r="K1877" s="13" t="s">
        <v>443</v>
      </c>
      <c r="L1877" t="s">
        <v>117</v>
      </c>
      <c r="M1877">
        <v>2</v>
      </c>
      <c r="N1877" t="s">
        <v>118</v>
      </c>
      <c r="O1877" t="s">
        <v>119</v>
      </c>
      <c r="Q1877" t="s">
        <v>448</v>
      </c>
      <c r="R1877" s="14">
        <v>0.46</v>
      </c>
      <c r="S1877" s="14">
        <v>17.04</v>
      </c>
      <c r="T1877" s="14">
        <v>2.7</v>
      </c>
    </row>
    <row r="1878" spans="1:20">
      <c r="A1878" t="s">
        <v>113</v>
      </c>
      <c r="C1878" t="s">
        <v>138</v>
      </c>
      <c r="D1878" t="s">
        <v>121</v>
      </c>
      <c r="F1878" s="12" t="s">
        <v>447</v>
      </c>
      <c r="G1878" s="12" t="s">
        <v>123</v>
      </c>
      <c r="H1878" t="s">
        <v>140</v>
      </c>
      <c r="J1878" t="s">
        <v>442</v>
      </c>
      <c r="K1878" s="13" t="s">
        <v>443</v>
      </c>
      <c r="L1878" t="s">
        <v>117</v>
      </c>
      <c r="M1878">
        <v>2</v>
      </c>
      <c r="N1878" t="s">
        <v>118</v>
      </c>
      <c r="O1878" t="s">
        <v>119</v>
      </c>
      <c r="Q1878" t="s">
        <v>448</v>
      </c>
      <c r="R1878" s="14">
        <v>0.24</v>
      </c>
      <c r="S1878" s="14">
        <v>13.6</v>
      </c>
      <c r="T1878" s="14">
        <v>3.08</v>
      </c>
    </row>
    <row r="1879" spans="1:20">
      <c r="A1879" t="s">
        <v>113</v>
      </c>
      <c r="C1879" t="s">
        <v>138</v>
      </c>
      <c r="D1879" t="s">
        <v>121</v>
      </c>
      <c r="F1879" s="12" t="s">
        <v>447</v>
      </c>
      <c r="G1879" s="12" t="s">
        <v>123</v>
      </c>
      <c r="H1879" t="s">
        <v>140</v>
      </c>
      <c r="J1879" t="s">
        <v>442</v>
      </c>
      <c r="K1879" s="13" t="s">
        <v>443</v>
      </c>
      <c r="L1879" t="s">
        <v>117</v>
      </c>
      <c r="M1879">
        <v>2</v>
      </c>
      <c r="N1879" t="s">
        <v>118</v>
      </c>
      <c r="O1879" t="s">
        <v>119</v>
      </c>
      <c r="Q1879" t="s">
        <v>448</v>
      </c>
      <c r="R1879" s="14">
        <v>0.89</v>
      </c>
      <c r="S1879" s="14">
        <v>12.28</v>
      </c>
      <c r="T1879" s="14">
        <v>1.85</v>
      </c>
    </row>
    <row r="1880" spans="1:20">
      <c r="A1880" t="s">
        <v>113</v>
      </c>
      <c r="C1880" t="s">
        <v>138</v>
      </c>
      <c r="D1880" t="s">
        <v>121</v>
      </c>
      <c r="F1880" s="12" t="s">
        <v>449</v>
      </c>
      <c r="G1880" s="12" t="s">
        <v>123</v>
      </c>
      <c r="H1880" t="s">
        <v>140</v>
      </c>
      <c r="J1880" t="s">
        <v>442</v>
      </c>
      <c r="K1880" s="13" t="s">
        <v>443</v>
      </c>
      <c r="L1880" t="s">
        <v>117</v>
      </c>
      <c r="M1880">
        <v>2</v>
      </c>
      <c r="N1880" t="s">
        <v>118</v>
      </c>
      <c r="O1880" t="s">
        <v>119</v>
      </c>
      <c r="Q1880" t="s">
        <v>450</v>
      </c>
      <c r="R1880" s="14">
        <v>0.35</v>
      </c>
      <c r="S1880" s="14">
        <v>13.19</v>
      </c>
      <c r="T1880" s="14">
        <v>2.15</v>
      </c>
    </row>
    <row r="1881" spans="1:20">
      <c r="A1881" t="s">
        <v>113</v>
      </c>
      <c r="C1881" t="s">
        <v>138</v>
      </c>
      <c r="D1881" t="s">
        <v>121</v>
      </c>
      <c r="F1881" s="12" t="s">
        <v>449</v>
      </c>
      <c r="G1881" s="12" t="s">
        <v>123</v>
      </c>
      <c r="H1881" t="s">
        <v>140</v>
      </c>
      <c r="J1881" t="s">
        <v>442</v>
      </c>
      <c r="K1881" s="13" t="s">
        <v>443</v>
      </c>
      <c r="L1881" t="s">
        <v>117</v>
      </c>
      <c r="M1881">
        <v>2</v>
      </c>
      <c r="N1881" t="s">
        <v>118</v>
      </c>
      <c r="O1881" t="s">
        <v>119</v>
      </c>
      <c r="Q1881" t="s">
        <v>450</v>
      </c>
      <c r="R1881" s="14">
        <v>1.03</v>
      </c>
      <c r="S1881" s="14">
        <v>10.18</v>
      </c>
      <c r="T1881" s="14">
        <v>2.86</v>
      </c>
    </row>
    <row r="1882" spans="1:20">
      <c r="A1882" t="s">
        <v>113</v>
      </c>
      <c r="C1882" t="s">
        <v>138</v>
      </c>
      <c r="D1882" t="s">
        <v>121</v>
      </c>
      <c r="F1882" s="12" t="s">
        <v>449</v>
      </c>
      <c r="G1882" s="12" t="s">
        <v>123</v>
      </c>
      <c r="H1882" t="s">
        <v>140</v>
      </c>
      <c r="J1882" t="s">
        <v>442</v>
      </c>
      <c r="K1882" s="13" t="s">
        <v>443</v>
      </c>
      <c r="L1882" t="s">
        <v>117</v>
      </c>
      <c r="M1882">
        <v>2</v>
      </c>
      <c r="N1882" t="s">
        <v>118</v>
      </c>
      <c r="O1882" t="s">
        <v>119</v>
      </c>
      <c r="Q1882" t="s">
        <v>450</v>
      </c>
      <c r="R1882" s="14">
        <v>0.56000000000000005</v>
      </c>
      <c r="S1882" s="14">
        <v>11.46</v>
      </c>
      <c r="T1882" s="14">
        <v>2.0099999999999998</v>
      </c>
    </row>
    <row r="1883" spans="1:20">
      <c r="A1883" t="s">
        <v>113</v>
      </c>
      <c r="C1883" t="s">
        <v>138</v>
      </c>
      <c r="D1883" t="s">
        <v>121</v>
      </c>
      <c r="F1883" s="12" t="s">
        <v>449</v>
      </c>
      <c r="G1883" s="12" t="s">
        <v>123</v>
      </c>
      <c r="H1883" t="s">
        <v>140</v>
      </c>
      <c r="J1883" t="s">
        <v>442</v>
      </c>
      <c r="K1883" s="13" t="s">
        <v>443</v>
      </c>
      <c r="L1883" t="s">
        <v>117</v>
      </c>
      <c r="M1883">
        <v>2</v>
      </c>
      <c r="N1883" t="s">
        <v>118</v>
      </c>
      <c r="O1883" t="s">
        <v>119</v>
      </c>
      <c r="Q1883" t="s">
        <v>450</v>
      </c>
      <c r="R1883" s="14">
        <v>0.44</v>
      </c>
      <c r="S1883" s="14">
        <v>15.92</v>
      </c>
      <c r="T1883" s="14">
        <v>2.4900000000000002</v>
      </c>
    </row>
    <row r="1884" spans="1:20">
      <c r="A1884" t="s">
        <v>113</v>
      </c>
      <c r="C1884" t="s">
        <v>138</v>
      </c>
      <c r="D1884" t="s">
        <v>121</v>
      </c>
      <c r="F1884" s="12" t="s">
        <v>1051</v>
      </c>
      <c r="G1884" s="12" t="s">
        <v>123</v>
      </c>
      <c r="H1884" t="s">
        <v>140</v>
      </c>
      <c r="I1884" t="s">
        <v>141</v>
      </c>
      <c r="J1884" t="s">
        <v>1052</v>
      </c>
      <c r="K1884" s="13" t="s">
        <v>1043</v>
      </c>
      <c r="L1884" t="s">
        <v>117</v>
      </c>
      <c r="M1884">
        <v>2</v>
      </c>
      <c r="N1884" t="s">
        <v>118</v>
      </c>
      <c r="O1884" t="s">
        <v>119</v>
      </c>
      <c r="Q1884"/>
      <c r="R1884" s="14">
        <v>12.3</v>
      </c>
      <c r="S1884" s="14">
        <v>10.3</v>
      </c>
      <c r="T1884" s="14">
        <v>1.7</v>
      </c>
    </row>
    <row r="1885" spans="1:20">
      <c r="A1885" t="s">
        <v>113</v>
      </c>
      <c r="C1885" t="s">
        <v>138</v>
      </c>
      <c r="D1885" t="s">
        <v>121</v>
      </c>
      <c r="F1885" s="12" t="s">
        <v>1053</v>
      </c>
      <c r="G1885" s="12" t="s">
        <v>123</v>
      </c>
      <c r="H1885" t="s">
        <v>140</v>
      </c>
      <c r="I1885" t="s">
        <v>141</v>
      </c>
      <c r="J1885" t="s">
        <v>1054</v>
      </c>
      <c r="K1885" s="13" t="s">
        <v>1043</v>
      </c>
      <c r="L1885" t="s">
        <v>117</v>
      </c>
      <c r="M1885">
        <v>2</v>
      </c>
      <c r="N1885" t="s">
        <v>118</v>
      </c>
      <c r="O1885" t="s">
        <v>119</v>
      </c>
      <c r="Q1885"/>
      <c r="R1885" s="14">
        <v>0</v>
      </c>
      <c r="S1885" s="14">
        <v>2</v>
      </c>
      <c r="T1885" s="14">
        <v>0</v>
      </c>
    </row>
    <row r="1886" spans="1:20">
      <c r="A1886" t="s">
        <v>113</v>
      </c>
      <c r="C1886" t="s">
        <v>138</v>
      </c>
      <c r="D1886" t="s">
        <v>121</v>
      </c>
      <c r="F1886" s="12" t="s">
        <v>1055</v>
      </c>
      <c r="G1886" s="12" t="s">
        <v>123</v>
      </c>
      <c r="H1886" t="s">
        <v>140</v>
      </c>
      <c r="I1886" t="s">
        <v>212</v>
      </c>
      <c r="J1886" t="s">
        <v>1056</v>
      </c>
      <c r="K1886" s="13" t="s">
        <v>1043</v>
      </c>
      <c r="L1886" t="s">
        <v>117</v>
      </c>
      <c r="M1886">
        <v>2</v>
      </c>
      <c r="N1886" t="s">
        <v>118</v>
      </c>
      <c r="O1886" t="s">
        <v>119</v>
      </c>
      <c r="Q1886"/>
      <c r="R1886" s="14">
        <v>9.6</v>
      </c>
      <c r="S1886" s="14">
        <v>6.2</v>
      </c>
      <c r="T1886" s="14">
        <v>1.1000000000000001</v>
      </c>
    </row>
    <row r="1887" spans="1:20">
      <c r="A1887" t="s">
        <v>113</v>
      </c>
      <c r="C1887" t="s">
        <v>138</v>
      </c>
      <c r="D1887" t="s">
        <v>121</v>
      </c>
      <c r="F1887" s="12" t="s">
        <v>1334</v>
      </c>
      <c r="G1887" s="12" t="s">
        <v>123</v>
      </c>
      <c r="H1887" t="s">
        <v>140</v>
      </c>
      <c r="I1887" t="s">
        <v>1335</v>
      </c>
      <c r="J1887" t="s">
        <v>1336</v>
      </c>
      <c r="K1887" s="13" t="s">
        <v>1337</v>
      </c>
      <c r="L1887" t="s">
        <v>117</v>
      </c>
      <c r="M1887">
        <v>2</v>
      </c>
      <c r="N1887" t="s">
        <v>118</v>
      </c>
      <c r="O1887" t="s">
        <v>119</v>
      </c>
      <c r="Q1887" t="s">
        <v>1338</v>
      </c>
      <c r="R1887" s="14">
        <v>0.2</v>
      </c>
      <c r="S1887" s="14">
        <v>9.9</v>
      </c>
      <c r="T1887" s="14">
        <v>0.5</v>
      </c>
    </row>
    <row r="1888" spans="1:20">
      <c r="A1888" t="s">
        <v>113</v>
      </c>
      <c r="C1888" t="s">
        <v>138</v>
      </c>
      <c r="D1888" t="s">
        <v>121</v>
      </c>
      <c r="F1888" s="12" t="s">
        <v>1339</v>
      </c>
      <c r="G1888" s="12" t="s">
        <v>123</v>
      </c>
      <c r="H1888" t="s">
        <v>140</v>
      </c>
      <c r="I1888" t="s">
        <v>1335</v>
      </c>
      <c r="J1888" t="s">
        <v>1336</v>
      </c>
      <c r="K1888" s="13" t="s">
        <v>1337</v>
      </c>
      <c r="L1888" t="s">
        <v>117</v>
      </c>
      <c r="M1888">
        <v>2</v>
      </c>
      <c r="N1888" t="s">
        <v>118</v>
      </c>
      <c r="O1888" t="s">
        <v>119</v>
      </c>
      <c r="Q1888" t="s">
        <v>1338</v>
      </c>
      <c r="R1888" s="14">
        <v>0.3</v>
      </c>
      <c r="S1888" s="14">
        <v>6.8</v>
      </c>
      <c r="T1888" s="14">
        <v>0.9</v>
      </c>
    </row>
    <row r="1889" spans="1:20">
      <c r="A1889" t="s">
        <v>113</v>
      </c>
      <c r="C1889" t="s">
        <v>138</v>
      </c>
      <c r="D1889" t="s">
        <v>121</v>
      </c>
      <c r="F1889" s="12" t="s">
        <v>1518</v>
      </c>
      <c r="G1889" s="12" t="s">
        <v>123</v>
      </c>
      <c r="H1889" t="s">
        <v>140</v>
      </c>
      <c r="I1889" t="s">
        <v>223</v>
      </c>
      <c r="J1889" t="s">
        <v>1519</v>
      </c>
      <c r="K1889" s="13" t="s">
        <v>1520</v>
      </c>
      <c r="L1889" t="s">
        <v>117</v>
      </c>
      <c r="M1889">
        <v>2</v>
      </c>
      <c r="N1889" t="s">
        <v>118</v>
      </c>
      <c r="O1889" t="s">
        <v>119</v>
      </c>
      <c r="Q1889" t="s">
        <v>1521</v>
      </c>
      <c r="R1889" s="14">
        <v>1.71</v>
      </c>
      <c r="S1889" s="14">
        <v>0.44</v>
      </c>
      <c r="T1889" s="14">
        <v>12.19</v>
      </c>
    </row>
    <row r="1890" spans="1:20">
      <c r="A1890" t="s">
        <v>113</v>
      </c>
      <c r="C1890" t="s">
        <v>138</v>
      </c>
      <c r="D1890" t="s">
        <v>121</v>
      </c>
      <c r="F1890" s="12" t="s">
        <v>1522</v>
      </c>
      <c r="G1890" s="12" t="s">
        <v>123</v>
      </c>
      <c r="H1890" t="s">
        <v>140</v>
      </c>
      <c r="I1890" t="s">
        <v>141</v>
      </c>
      <c r="J1890" t="s">
        <v>142</v>
      </c>
      <c r="K1890" s="13" t="s">
        <v>1520</v>
      </c>
      <c r="L1890" t="s">
        <v>117</v>
      </c>
      <c r="M1890">
        <v>2</v>
      </c>
      <c r="N1890" t="s">
        <v>118</v>
      </c>
      <c r="O1890" t="s">
        <v>119</v>
      </c>
      <c r="Q1890" t="s">
        <v>144</v>
      </c>
      <c r="R1890" s="14">
        <v>3.16</v>
      </c>
      <c r="S1890" s="14">
        <v>0.41</v>
      </c>
      <c r="T1890" s="14">
        <v>11.98</v>
      </c>
    </row>
    <row r="1891" spans="1:20">
      <c r="A1891" t="s">
        <v>113</v>
      </c>
      <c r="C1891" t="s">
        <v>138</v>
      </c>
      <c r="D1891" t="s">
        <v>121</v>
      </c>
      <c r="F1891" s="12" t="s">
        <v>1523</v>
      </c>
      <c r="G1891" s="12" t="s">
        <v>123</v>
      </c>
      <c r="H1891" t="s">
        <v>140</v>
      </c>
      <c r="I1891" t="s">
        <v>141</v>
      </c>
      <c r="J1891" t="s">
        <v>142</v>
      </c>
      <c r="K1891" s="13" t="s">
        <v>1520</v>
      </c>
      <c r="L1891" t="s">
        <v>117</v>
      </c>
      <c r="M1891">
        <v>2</v>
      </c>
      <c r="N1891" t="s">
        <v>118</v>
      </c>
      <c r="O1891" t="s">
        <v>119</v>
      </c>
      <c r="Q1891" t="s">
        <v>144</v>
      </c>
      <c r="R1891" s="14">
        <v>1.26</v>
      </c>
      <c r="S1891" s="14">
        <v>0.34</v>
      </c>
      <c r="T1891" s="14">
        <v>7.46</v>
      </c>
    </row>
    <row r="1892" spans="1:20">
      <c r="A1892" t="s">
        <v>113</v>
      </c>
      <c r="C1892" t="s">
        <v>138</v>
      </c>
      <c r="D1892" t="s">
        <v>121</v>
      </c>
      <c r="F1892" s="12" t="s">
        <v>1524</v>
      </c>
      <c r="G1892" s="12" t="s">
        <v>123</v>
      </c>
      <c r="H1892" t="s">
        <v>140</v>
      </c>
      <c r="I1892" t="s">
        <v>223</v>
      </c>
      <c r="J1892" t="s">
        <v>1519</v>
      </c>
      <c r="K1892" s="13" t="s">
        <v>1520</v>
      </c>
      <c r="L1892" t="s">
        <v>117</v>
      </c>
      <c r="M1892">
        <v>2</v>
      </c>
      <c r="N1892" t="s">
        <v>118</v>
      </c>
      <c r="O1892" t="s">
        <v>119</v>
      </c>
      <c r="Q1892"/>
      <c r="R1892" s="14">
        <v>2.02</v>
      </c>
      <c r="S1892" s="14">
        <v>0.64</v>
      </c>
      <c r="T1892" s="14">
        <v>9.02</v>
      </c>
    </row>
    <row r="1893" spans="1:20">
      <c r="A1893" t="s">
        <v>113</v>
      </c>
      <c r="C1893" t="s">
        <v>138</v>
      </c>
      <c r="D1893" t="s">
        <v>121</v>
      </c>
      <c r="F1893" s="12" t="s">
        <v>1525</v>
      </c>
      <c r="G1893" s="12" t="s">
        <v>123</v>
      </c>
      <c r="H1893" t="s">
        <v>140</v>
      </c>
      <c r="I1893" t="s">
        <v>212</v>
      </c>
      <c r="J1893" t="s">
        <v>216</v>
      </c>
      <c r="K1893" s="13" t="s">
        <v>1520</v>
      </c>
      <c r="L1893" t="s">
        <v>117</v>
      </c>
      <c r="M1893">
        <v>2</v>
      </c>
      <c r="N1893" t="s">
        <v>118</v>
      </c>
      <c r="O1893" t="s">
        <v>119</v>
      </c>
      <c r="Q1893" t="s">
        <v>1526</v>
      </c>
      <c r="R1893" s="14">
        <v>3.8</v>
      </c>
      <c r="S1893" s="14">
        <v>0.27</v>
      </c>
      <c r="T1893" s="14">
        <v>13.91</v>
      </c>
    </row>
    <row r="1894" spans="1:20">
      <c r="A1894" t="s">
        <v>113</v>
      </c>
      <c r="C1894" t="s">
        <v>138</v>
      </c>
      <c r="D1894" t="s">
        <v>121</v>
      </c>
      <c r="F1894" s="12" t="s">
        <v>1527</v>
      </c>
      <c r="G1894" s="12" t="s">
        <v>123</v>
      </c>
      <c r="H1894" t="s">
        <v>140</v>
      </c>
      <c r="I1894" t="s">
        <v>212</v>
      </c>
      <c r="J1894" t="s">
        <v>1528</v>
      </c>
      <c r="K1894" s="13" t="s">
        <v>1520</v>
      </c>
      <c r="L1894" t="s">
        <v>117</v>
      </c>
      <c r="M1894">
        <v>2</v>
      </c>
      <c r="N1894" t="s">
        <v>118</v>
      </c>
      <c r="O1894" t="s">
        <v>119</v>
      </c>
      <c r="Q1894" t="s">
        <v>1529</v>
      </c>
      <c r="R1894" s="14">
        <v>3.62</v>
      </c>
      <c r="S1894" s="14">
        <v>0.31</v>
      </c>
      <c r="T1894" s="14">
        <v>13.38</v>
      </c>
    </row>
    <row r="1895" spans="1:20">
      <c r="A1895" t="s">
        <v>113</v>
      </c>
      <c r="C1895" t="s">
        <v>138</v>
      </c>
      <c r="D1895" t="s">
        <v>121</v>
      </c>
      <c r="F1895" s="12" t="s">
        <v>1530</v>
      </c>
      <c r="G1895" s="12" t="s">
        <v>123</v>
      </c>
      <c r="H1895" t="s">
        <v>140</v>
      </c>
      <c r="I1895" t="s">
        <v>141</v>
      </c>
      <c r="J1895" t="s">
        <v>142</v>
      </c>
      <c r="K1895" s="13" t="s">
        <v>1520</v>
      </c>
      <c r="L1895" t="s">
        <v>117</v>
      </c>
      <c r="M1895">
        <v>2</v>
      </c>
      <c r="N1895" t="s">
        <v>118</v>
      </c>
      <c r="O1895" t="s">
        <v>119</v>
      </c>
      <c r="Q1895"/>
      <c r="R1895" s="14">
        <v>2.9</v>
      </c>
      <c r="S1895" s="14">
        <v>0.37</v>
      </c>
      <c r="T1895" s="14">
        <v>12.57</v>
      </c>
    </row>
    <row r="1896" spans="1:20">
      <c r="A1896" t="s">
        <v>113</v>
      </c>
      <c r="C1896" t="s">
        <v>138</v>
      </c>
      <c r="D1896" t="s">
        <v>121</v>
      </c>
      <c r="F1896" s="12" t="s">
        <v>1531</v>
      </c>
      <c r="G1896" s="12" t="s">
        <v>123</v>
      </c>
      <c r="H1896" t="s">
        <v>140</v>
      </c>
      <c r="I1896" t="s">
        <v>1532</v>
      </c>
      <c r="J1896" t="s">
        <v>1533</v>
      </c>
      <c r="K1896" s="13" t="s">
        <v>1520</v>
      </c>
      <c r="L1896" t="s">
        <v>117</v>
      </c>
      <c r="M1896">
        <v>2</v>
      </c>
      <c r="N1896" t="s">
        <v>118</v>
      </c>
      <c r="O1896" t="s">
        <v>119</v>
      </c>
      <c r="Q1896"/>
      <c r="R1896" s="14">
        <v>2.95</v>
      </c>
      <c r="S1896" s="14">
        <v>0.28000000000000003</v>
      </c>
      <c r="T1896" s="14">
        <v>13.75</v>
      </c>
    </row>
    <row r="1897" spans="1:20">
      <c r="A1897" t="s">
        <v>113</v>
      </c>
      <c r="C1897" t="s">
        <v>138</v>
      </c>
      <c r="D1897" t="s">
        <v>121</v>
      </c>
      <c r="F1897" s="12" t="s">
        <v>1339</v>
      </c>
      <c r="G1897" s="12" t="s">
        <v>123</v>
      </c>
      <c r="H1897" t="s">
        <v>140</v>
      </c>
      <c r="I1897" t="s">
        <v>1335</v>
      </c>
      <c r="J1897" t="s">
        <v>1336</v>
      </c>
      <c r="K1897" s="13" t="s">
        <v>1613</v>
      </c>
      <c r="L1897" t="s">
        <v>117</v>
      </c>
      <c r="M1897">
        <v>2</v>
      </c>
      <c r="N1897" t="s">
        <v>118</v>
      </c>
      <c r="O1897" t="s">
        <v>119</v>
      </c>
      <c r="Q1897" t="s">
        <v>1614</v>
      </c>
      <c r="R1897" s="14">
        <v>0</v>
      </c>
      <c r="S1897" s="14">
        <v>6.1</v>
      </c>
      <c r="T1897" s="14">
        <v>0.4</v>
      </c>
    </row>
    <row r="1898" spans="1:20">
      <c r="A1898" t="s">
        <v>113</v>
      </c>
      <c r="C1898" t="s">
        <v>138</v>
      </c>
      <c r="D1898" t="s">
        <v>121</v>
      </c>
      <c r="F1898" s="12" t="s">
        <v>1750</v>
      </c>
      <c r="G1898" s="12" t="s">
        <v>123</v>
      </c>
      <c r="H1898" t="s">
        <v>140</v>
      </c>
      <c r="K1898" s="13" t="s">
        <v>1799</v>
      </c>
      <c r="L1898" t="s">
        <v>117</v>
      </c>
      <c r="M1898">
        <v>2</v>
      </c>
      <c r="N1898" t="s">
        <v>118</v>
      </c>
      <c r="O1898" t="s">
        <v>119</v>
      </c>
      <c r="Q1898" t="s">
        <v>1800</v>
      </c>
      <c r="R1898" s="14">
        <v>0.73</v>
      </c>
      <c r="S1898" s="14">
        <v>6.93</v>
      </c>
      <c r="T1898" s="14">
        <v>1.18</v>
      </c>
    </row>
    <row r="1899" spans="1:20">
      <c r="A1899" t="s">
        <v>113</v>
      </c>
      <c r="C1899" t="s">
        <v>138</v>
      </c>
      <c r="D1899" t="s">
        <v>121</v>
      </c>
      <c r="F1899" s="12" t="s">
        <v>1750</v>
      </c>
      <c r="G1899" s="12" t="s">
        <v>123</v>
      </c>
      <c r="H1899" t="s">
        <v>140</v>
      </c>
      <c r="K1899" s="13" t="s">
        <v>1799</v>
      </c>
      <c r="L1899" t="s">
        <v>117</v>
      </c>
      <c r="M1899">
        <v>2</v>
      </c>
      <c r="N1899" t="s">
        <v>118</v>
      </c>
      <c r="O1899" t="s">
        <v>119</v>
      </c>
      <c r="Q1899" t="s">
        <v>1800</v>
      </c>
      <c r="R1899" s="14">
        <v>7.61</v>
      </c>
      <c r="S1899" s="14">
        <v>7.8</v>
      </c>
      <c r="T1899" s="14">
        <v>0.12</v>
      </c>
    </row>
    <row r="1900" spans="1:20">
      <c r="A1900" t="s">
        <v>113</v>
      </c>
      <c r="C1900" t="s">
        <v>138</v>
      </c>
      <c r="D1900" t="s">
        <v>121</v>
      </c>
      <c r="F1900" s="12" t="s">
        <v>1750</v>
      </c>
      <c r="G1900" s="12" t="s">
        <v>123</v>
      </c>
      <c r="H1900" t="s">
        <v>140</v>
      </c>
      <c r="K1900" s="13" t="s">
        <v>1799</v>
      </c>
      <c r="L1900" t="s">
        <v>117</v>
      </c>
      <c r="M1900">
        <v>2</v>
      </c>
      <c r="N1900" t="s">
        <v>118</v>
      </c>
      <c r="O1900" t="s">
        <v>119</v>
      </c>
      <c r="Q1900" t="s">
        <v>1521</v>
      </c>
      <c r="R1900" s="14">
        <v>2.42</v>
      </c>
      <c r="S1900" s="14">
        <v>8.98</v>
      </c>
      <c r="T1900" s="14">
        <v>1.32</v>
      </c>
    </row>
    <row r="1901" spans="1:20">
      <c r="A1901" t="s">
        <v>113</v>
      </c>
      <c r="C1901" t="s">
        <v>138</v>
      </c>
      <c r="D1901" t="s">
        <v>121</v>
      </c>
      <c r="F1901" s="12" t="s">
        <v>1750</v>
      </c>
      <c r="G1901" s="12" t="s">
        <v>123</v>
      </c>
      <c r="H1901" t="s">
        <v>140</v>
      </c>
      <c r="K1901" s="13" t="s">
        <v>1799</v>
      </c>
      <c r="L1901" t="s">
        <v>117</v>
      </c>
      <c r="M1901">
        <v>2</v>
      </c>
      <c r="N1901" t="s">
        <v>118</v>
      </c>
      <c r="O1901" t="s">
        <v>119</v>
      </c>
      <c r="Q1901" t="s">
        <v>1801</v>
      </c>
      <c r="R1901" s="14">
        <v>4.79</v>
      </c>
      <c r="S1901" s="14">
        <v>4.1900000000000004</v>
      </c>
      <c r="T1901" s="14">
        <v>0.22</v>
      </c>
    </row>
    <row r="1902" spans="1:20">
      <c r="A1902" t="s">
        <v>113</v>
      </c>
      <c r="C1902" t="s">
        <v>138</v>
      </c>
      <c r="D1902" t="s">
        <v>121</v>
      </c>
      <c r="F1902" s="12" t="s">
        <v>1750</v>
      </c>
      <c r="G1902" s="12" t="s">
        <v>123</v>
      </c>
      <c r="H1902" t="s">
        <v>140</v>
      </c>
      <c r="K1902" s="13" t="s">
        <v>1799</v>
      </c>
      <c r="L1902" t="s">
        <v>117</v>
      </c>
      <c r="M1902">
        <v>2</v>
      </c>
      <c r="N1902" t="s">
        <v>118</v>
      </c>
      <c r="O1902" t="s">
        <v>119</v>
      </c>
      <c r="Q1902" t="s">
        <v>1802</v>
      </c>
      <c r="R1902" s="14">
        <v>0.14000000000000001</v>
      </c>
      <c r="S1902" s="14">
        <v>7.35</v>
      </c>
      <c r="T1902" s="14">
        <v>2.8</v>
      </c>
    </row>
    <row r="1903" spans="1:20">
      <c r="A1903" t="s">
        <v>113</v>
      </c>
      <c r="C1903" t="s">
        <v>138</v>
      </c>
      <c r="D1903" t="s">
        <v>121</v>
      </c>
      <c r="F1903" s="12" t="s">
        <v>1750</v>
      </c>
      <c r="G1903" s="12" t="s">
        <v>123</v>
      </c>
      <c r="H1903" t="s">
        <v>140</v>
      </c>
      <c r="K1903" s="13" t="s">
        <v>1799</v>
      </c>
      <c r="L1903" t="s">
        <v>117</v>
      </c>
      <c r="M1903">
        <v>2</v>
      </c>
      <c r="N1903" t="s">
        <v>118</v>
      </c>
      <c r="O1903" t="s">
        <v>119</v>
      </c>
      <c r="Q1903" t="s">
        <v>1803</v>
      </c>
      <c r="R1903" s="14">
        <v>3.75</v>
      </c>
      <c r="S1903" s="14">
        <v>16.8</v>
      </c>
      <c r="T1903" s="14">
        <v>0</v>
      </c>
    </row>
    <row r="1904" spans="1:20">
      <c r="A1904" t="s">
        <v>113</v>
      </c>
      <c r="C1904" t="s">
        <v>138</v>
      </c>
      <c r="D1904" t="s">
        <v>121</v>
      </c>
      <c r="F1904" s="12" t="s">
        <v>1750</v>
      </c>
      <c r="G1904" s="12" t="s">
        <v>123</v>
      </c>
      <c r="H1904" t="s">
        <v>140</v>
      </c>
      <c r="K1904" s="13" t="s">
        <v>1799</v>
      </c>
      <c r="L1904" t="s">
        <v>117</v>
      </c>
      <c r="M1904">
        <v>2</v>
      </c>
      <c r="N1904" t="s">
        <v>118</v>
      </c>
      <c r="O1904" t="s">
        <v>119</v>
      </c>
      <c r="Q1904" t="s">
        <v>1801</v>
      </c>
      <c r="R1904" s="14">
        <v>11.5</v>
      </c>
      <c r="S1904" s="14">
        <v>15.2</v>
      </c>
      <c r="T1904" s="14">
        <v>0.31</v>
      </c>
    </row>
    <row r="1905" spans="1:20">
      <c r="A1905" t="s">
        <v>113</v>
      </c>
      <c r="C1905" t="s">
        <v>138</v>
      </c>
      <c r="D1905" t="s">
        <v>121</v>
      </c>
      <c r="F1905" s="12" t="s">
        <v>1750</v>
      </c>
      <c r="G1905" s="12" t="s">
        <v>123</v>
      </c>
      <c r="H1905" t="s">
        <v>140</v>
      </c>
      <c r="K1905" s="13" t="s">
        <v>1799</v>
      </c>
      <c r="L1905" t="s">
        <v>117</v>
      </c>
      <c r="M1905">
        <v>2</v>
      </c>
      <c r="N1905" t="s">
        <v>118</v>
      </c>
      <c r="O1905" t="s">
        <v>119</v>
      </c>
      <c r="Q1905" t="s">
        <v>147</v>
      </c>
      <c r="R1905" s="14">
        <v>8.84</v>
      </c>
      <c r="S1905" s="14">
        <v>13.2</v>
      </c>
      <c r="T1905" s="14">
        <v>0.2</v>
      </c>
    </row>
    <row r="1906" spans="1:20">
      <c r="A1906" t="s">
        <v>113</v>
      </c>
      <c r="C1906" t="s">
        <v>138</v>
      </c>
      <c r="D1906" t="s">
        <v>121</v>
      </c>
      <c r="F1906" s="12" t="s">
        <v>1750</v>
      </c>
      <c r="G1906" s="12" t="s">
        <v>123</v>
      </c>
      <c r="H1906" t="s">
        <v>140</v>
      </c>
      <c r="K1906" s="13" t="s">
        <v>1799</v>
      </c>
      <c r="L1906" t="s">
        <v>117</v>
      </c>
      <c r="M1906">
        <v>2</v>
      </c>
      <c r="N1906" t="s">
        <v>118</v>
      </c>
      <c r="O1906" t="s">
        <v>119</v>
      </c>
      <c r="Q1906" t="s">
        <v>1804</v>
      </c>
      <c r="R1906" s="14">
        <v>0.5</v>
      </c>
      <c r="S1906" s="14">
        <v>3.96</v>
      </c>
      <c r="T1906" s="14">
        <v>0.11</v>
      </c>
    </row>
    <row r="1907" spans="1:20">
      <c r="A1907" t="s">
        <v>113</v>
      </c>
      <c r="C1907" t="s">
        <v>138</v>
      </c>
      <c r="D1907" t="s">
        <v>121</v>
      </c>
      <c r="F1907" s="12" t="s">
        <v>1750</v>
      </c>
      <c r="G1907" s="12" t="s">
        <v>123</v>
      </c>
      <c r="H1907" t="s">
        <v>140</v>
      </c>
      <c r="K1907" s="13" t="s">
        <v>1799</v>
      </c>
      <c r="L1907" t="s">
        <v>117</v>
      </c>
      <c r="M1907">
        <v>2</v>
      </c>
      <c r="N1907" t="s">
        <v>118</v>
      </c>
      <c r="O1907" t="s">
        <v>119</v>
      </c>
      <c r="Q1907" t="s">
        <v>1805</v>
      </c>
      <c r="R1907" s="14">
        <v>0.15</v>
      </c>
      <c r="S1907" s="14">
        <v>7.79</v>
      </c>
      <c r="T1907" s="14">
        <v>2.94</v>
      </c>
    </row>
    <row r="1908" spans="1:20">
      <c r="A1908" t="s">
        <v>113</v>
      </c>
      <c r="C1908" t="s">
        <v>138</v>
      </c>
      <c r="D1908" t="s">
        <v>121</v>
      </c>
      <c r="F1908" s="12" t="s">
        <v>1817</v>
      </c>
      <c r="G1908" s="12" t="s">
        <v>123</v>
      </c>
      <c r="H1908" t="s">
        <v>140</v>
      </c>
      <c r="I1908" t="s">
        <v>223</v>
      </c>
      <c r="J1908" t="s">
        <v>1519</v>
      </c>
      <c r="K1908" s="13" t="s">
        <v>1818</v>
      </c>
      <c r="L1908" t="s">
        <v>117</v>
      </c>
      <c r="M1908">
        <v>2</v>
      </c>
      <c r="N1908" t="s">
        <v>118</v>
      </c>
      <c r="O1908" t="s">
        <v>119</v>
      </c>
      <c r="Q1908" t="s">
        <v>444</v>
      </c>
      <c r="R1908" s="14">
        <v>1.6</v>
      </c>
      <c r="S1908" s="14">
        <v>10.4</v>
      </c>
      <c r="T1908" s="14">
        <v>4.5999999999999996</v>
      </c>
    </row>
    <row r="1909" spans="1:20">
      <c r="A1909" t="s">
        <v>113</v>
      </c>
      <c r="C1909" t="s">
        <v>138</v>
      </c>
      <c r="D1909" t="s">
        <v>121</v>
      </c>
      <c r="F1909" s="12" t="s">
        <v>1819</v>
      </c>
      <c r="G1909" s="12" t="s">
        <v>123</v>
      </c>
      <c r="H1909" t="s">
        <v>140</v>
      </c>
      <c r="J1909" t="s">
        <v>1820</v>
      </c>
      <c r="K1909" s="13" t="s">
        <v>1818</v>
      </c>
      <c r="L1909" t="s">
        <v>117</v>
      </c>
      <c r="M1909">
        <v>2</v>
      </c>
      <c r="N1909" t="s">
        <v>118</v>
      </c>
      <c r="O1909" t="s">
        <v>119</v>
      </c>
      <c r="Q1909" t="s">
        <v>444</v>
      </c>
      <c r="R1909" s="14">
        <v>0.4</v>
      </c>
      <c r="S1909" s="14">
        <v>11.4</v>
      </c>
      <c r="T1909" s="14">
        <v>3.6</v>
      </c>
    </row>
    <row r="1910" spans="1:20">
      <c r="A1910" t="s">
        <v>113</v>
      </c>
      <c r="C1910" t="s">
        <v>138</v>
      </c>
      <c r="D1910" t="s">
        <v>121</v>
      </c>
      <c r="F1910" s="12" t="s">
        <v>1819</v>
      </c>
      <c r="G1910" s="12" t="s">
        <v>123</v>
      </c>
      <c r="H1910" t="s">
        <v>140</v>
      </c>
      <c r="J1910" t="s">
        <v>1820</v>
      </c>
      <c r="K1910" s="13" t="s">
        <v>1818</v>
      </c>
      <c r="L1910" t="s">
        <v>117</v>
      </c>
      <c r="M1910">
        <v>2</v>
      </c>
      <c r="N1910" t="s">
        <v>118</v>
      </c>
      <c r="O1910" t="s">
        <v>119</v>
      </c>
      <c r="Q1910" t="s">
        <v>444</v>
      </c>
      <c r="R1910" s="14">
        <v>0</v>
      </c>
      <c r="S1910" s="14">
        <v>27.7</v>
      </c>
      <c r="T1910" s="14">
        <v>2.15</v>
      </c>
    </row>
    <row r="1911" spans="1:20">
      <c r="A1911" t="s">
        <v>113</v>
      </c>
      <c r="C1911" t="s">
        <v>138</v>
      </c>
      <c r="D1911" t="s">
        <v>121</v>
      </c>
      <c r="F1911" s="12" t="s">
        <v>1819</v>
      </c>
      <c r="G1911" s="12" t="s">
        <v>123</v>
      </c>
      <c r="H1911" t="s">
        <v>140</v>
      </c>
      <c r="J1911" t="s">
        <v>1820</v>
      </c>
      <c r="K1911" s="13" t="s">
        <v>1818</v>
      </c>
      <c r="L1911" t="s">
        <v>117</v>
      </c>
      <c r="M1911">
        <v>2</v>
      </c>
      <c r="N1911" t="s">
        <v>118</v>
      </c>
      <c r="O1911" t="s">
        <v>119</v>
      </c>
      <c r="Q1911" t="s">
        <v>444</v>
      </c>
      <c r="R1911" s="14">
        <v>0</v>
      </c>
      <c r="S1911" s="14">
        <v>27.2</v>
      </c>
      <c r="T1911" s="14">
        <v>2.8</v>
      </c>
    </row>
    <row r="1912" spans="1:20">
      <c r="A1912" t="s">
        <v>113</v>
      </c>
      <c r="C1912" t="s">
        <v>138</v>
      </c>
      <c r="D1912" t="s">
        <v>121</v>
      </c>
      <c r="F1912" s="12" t="s">
        <v>1819</v>
      </c>
      <c r="G1912" s="12" t="s">
        <v>123</v>
      </c>
      <c r="H1912" t="s">
        <v>140</v>
      </c>
      <c r="J1912" t="s">
        <v>1820</v>
      </c>
      <c r="K1912" s="13" t="s">
        <v>1818</v>
      </c>
      <c r="L1912" t="s">
        <v>117</v>
      </c>
      <c r="M1912">
        <v>2</v>
      </c>
      <c r="N1912" t="s">
        <v>118</v>
      </c>
      <c r="O1912" t="s">
        <v>119</v>
      </c>
      <c r="Q1912" t="s">
        <v>444</v>
      </c>
      <c r="R1912" s="14">
        <v>0</v>
      </c>
      <c r="S1912" s="14">
        <v>22.7</v>
      </c>
      <c r="T1912" s="14">
        <v>3</v>
      </c>
    </row>
    <row r="1913" spans="1:20">
      <c r="A1913" t="s">
        <v>113</v>
      </c>
      <c r="C1913" t="s">
        <v>138</v>
      </c>
      <c r="D1913" t="s">
        <v>121</v>
      </c>
      <c r="F1913" s="12" t="s">
        <v>1821</v>
      </c>
      <c r="G1913" s="12" t="s">
        <v>123</v>
      </c>
      <c r="H1913" t="s">
        <v>140</v>
      </c>
      <c r="J1913" t="s">
        <v>442</v>
      </c>
      <c r="K1913" s="13" t="s">
        <v>1818</v>
      </c>
      <c r="L1913" t="s">
        <v>117</v>
      </c>
      <c r="M1913">
        <v>2</v>
      </c>
      <c r="N1913" t="s">
        <v>118</v>
      </c>
      <c r="O1913" t="s">
        <v>119</v>
      </c>
      <c r="Q1913" t="s">
        <v>444</v>
      </c>
      <c r="R1913" s="14">
        <v>0</v>
      </c>
      <c r="S1913" s="14">
        <v>10.6</v>
      </c>
      <c r="T1913" s="14">
        <v>2.6</v>
      </c>
    </row>
    <row r="1914" spans="1:20">
      <c r="A1914" t="s">
        <v>113</v>
      </c>
      <c r="C1914" t="s">
        <v>138</v>
      </c>
      <c r="D1914" t="s">
        <v>121</v>
      </c>
      <c r="F1914" s="12" t="s">
        <v>1821</v>
      </c>
      <c r="G1914" s="12" t="s">
        <v>123</v>
      </c>
      <c r="H1914" t="s">
        <v>140</v>
      </c>
      <c r="J1914" t="s">
        <v>442</v>
      </c>
      <c r="K1914" s="13" t="s">
        <v>1818</v>
      </c>
      <c r="L1914" t="s">
        <v>117</v>
      </c>
      <c r="M1914">
        <v>2</v>
      </c>
      <c r="N1914" t="s">
        <v>118</v>
      </c>
      <c r="O1914" t="s">
        <v>119</v>
      </c>
      <c r="Q1914" t="s">
        <v>444</v>
      </c>
      <c r="R1914" s="14">
        <v>0</v>
      </c>
      <c r="S1914" s="14">
        <v>38.799999999999997</v>
      </c>
      <c r="T1914" s="14">
        <v>1.05</v>
      </c>
    </row>
    <row r="1915" spans="1:20">
      <c r="A1915" t="s">
        <v>113</v>
      </c>
      <c r="C1915" t="s">
        <v>138</v>
      </c>
      <c r="D1915" t="s">
        <v>121</v>
      </c>
      <c r="F1915" s="12" t="s">
        <v>1821</v>
      </c>
      <c r="G1915" s="12" t="s">
        <v>123</v>
      </c>
      <c r="H1915" t="s">
        <v>140</v>
      </c>
      <c r="J1915" t="s">
        <v>442</v>
      </c>
      <c r="K1915" s="13" t="s">
        <v>1818</v>
      </c>
      <c r="L1915" t="s">
        <v>117</v>
      </c>
      <c r="M1915">
        <v>2</v>
      </c>
      <c r="N1915" t="s">
        <v>118</v>
      </c>
      <c r="O1915" t="s">
        <v>119</v>
      </c>
      <c r="Q1915" t="s">
        <v>444</v>
      </c>
      <c r="R1915" s="14">
        <v>0</v>
      </c>
      <c r="S1915" s="14">
        <v>28.8</v>
      </c>
      <c r="T1915" s="14">
        <v>0.4</v>
      </c>
    </row>
    <row r="1916" spans="1:20">
      <c r="A1916" t="s">
        <v>113</v>
      </c>
      <c r="C1916" t="s">
        <v>138</v>
      </c>
      <c r="D1916" t="s">
        <v>121</v>
      </c>
      <c r="F1916" s="12" t="s">
        <v>1822</v>
      </c>
      <c r="G1916" s="12" t="s">
        <v>123</v>
      </c>
      <c r="H1916" t="s">
        <v>140</v>
      </c>
      <c r="J1916" t="s">
        <v>1823</v>
      </c>
      <c r="K1916" s="13" t="s">
        <v>1818</v>
      </c>
      <c r="L1916" t="s">
        <v>117</v>
      </c>
      <c r="M1916">
        <v>2</v>
      </c>
      <c r="N1916" t="s">
        <v>118</v>
      </c>
      <c r="O1916" t="s">
        <v>119</v>
      </c>
      <c r="Q1916" t="s">
        <v>444</v>
      </c>
      <c r="R1916" s="14">
        <v>0.3</v>
      </c>
      <c r="S1916" s="14">
        <v>11.8</v>
      </c>
      <c r="T1916" s="14">
        <v>0.3</v>
      </c>
    </row>
    <row r="1917" spans="1:20">
      <c r="A1917" t="s">
        <v>113</v>
      </c>
      <c r="C1917" t="s">
        <v>138</v>
      </c>
      <c r="D1917" t="s">
        <v>121</v>
      </c>
      <c r="F1917" s="12" t="s">
        <v>1824</v>
      </c>
      <c r="G1917" s="12" t="s">
        <v>123</v>
      </c>
      <c r="H1917" t="s">
        <v>140</v>
      </c>
      <c r="I1917" t="s">
        <v>1825</v>
      </c>
      <c r="J1917" t="s">
        <v>1826</v>
      </c>
      <c r="K1917" s="13" t="s">
        <v>1818</v>
      </c>
      <c r="L1917" t="s">
        <v>117</v>
      </c>
      <c r="M1917">
        <v>2</v>
      </c>
      <c r="N1917" t="s">
        <v>118</v>
      </c>
      <c r="O1917" t="s">
        <v>119</v>
      </c>
      <c r="Q1917" t="s">
        <v>444</v>
      </c>
      <c r="R1917" s="14">
        <v>0.9</v>
      </c>
      <c r="S1917" s="14">
        <v>22.7</v>
      </c>
      <c r="T1917" s="14">
        <v>0.35</v>
      </c>
    </row>
    <row r="1918" spans="1:20">
      <c r="A1918" t="s">
        <v>113</v>
      </c>
      <c r="C1918" t="s">
        <v>138</v>
      </c>
      <c r="D1918" t="s">
        <v>121</v>
      </c>
      <c r="F1918" s="12" t="s">
        <v>1824</v>
      </c>
      <c r="G1918" s="12" t="s">
        <v>123</v>
      </c>
      <c r="H1918" t="s">
        <v>140</v>
      </c>
      <c r="I1918" t="s">
        <v>1825</v>
      </c>
      <c r="J1918" t="s">
        <v>1826</v>
      </c>
      <c r="K1918" s="13" t="s">
        <v>1818</v>
      </c>
      <c r="L1918" t="s">
        <v>117</v>
      </c>
      <c r="M1918">
        <v>2</v>
      </c>
      <c r="N1918" t="s">
        <v>118</v>
      </c>
      <c r="O1918" t="s">
        <v>119</v>
      </c>
      <c r="Q1918" t="s">
        <v>444</v>
      </c>
      <c r="R1918" s="14">
        <v>0</v>
      </c>
      <c r="S1918" s="14">
        <v>17.3</v>
      </c>
      <c r="T1918" s="14">
        <v>0.45</v>
      </c>
    </row>
    <row r="1919" spans="1:20">
      <c r="A1919" t="s">
        <v>113</v>
      </c>
      <c r="C1919" t="s">
        <v>138</v>
      </c>
      <c r="D1919" t="s">
        <v>121</v>
      </c>
      <c r="F1919" s="12" t="s">
        <v>1824</v>
      </c>
      <c r="G1919" s="12" t="s">
        <v>123</v>
      </c>
      <c r="H1919" t="s">
        <v>140</v>
      </c>
      <c r="I1919" t="s">
        <v>1825</v>
      </c>
      <c r="J1919" t="s">
        <v>1826</v>
      </c>
      <c r="K1919" s="13" t="s">
        <v>1818</v>
      </c>
      <c r="L1919" t="s">
        <v>117</v>
      </c>
      <c r="M1919">
        <v>2</v>
      </c>
      <c r="N1919" t="s">
        <v>118</v>
      </c>
      <c r="O1919" t="s">
        <v>119</v>
      </c>
      <c r="Q1919" t="s">
        <v>444</v>
      </c>
      <c r="R1919" s="14">
        <v>0.2</v>
      </c>
      <c r="S1919" s="14">
        <v>12.6</v>
      </c>
      <c r="T1919" s="14">
        <v>0.15</v>
      </c>
    </row>
    <row r="1920" spans="1:20">
      <c r="A1920" t="s">
        <v>113</v>
      </c>
      <c r="C1920" t="s">
        <v>138</v>
      </c>
      <c r="D1920" t="s">
        <v>121</v>
      </c>
      <c r="F1920" s="12" t="s">
        <v>1824</v>
      </c>
      <c r="G1920" s="12" t="s">
        <v>123</v>
      </c>
      <c r="H1920" t="s">
        <v>140</v>
      </c>
      <c r="I1920" t="s">
        <v>1825</v>
      </c>
      <c r="J1920" t="s">
        <v>1826</v>
      </c>
      <c r="K1920" s="13" t="s">
        <v>1818</v>
      </c>
      <c r="L1920" t="s">
        <v>117</v>
      </c>
      <c r="M1920">
        <v>2</v>
      </c>
      <c r="N1920" t="s">
        <v>118</v>
      </c>
      <c r="O1920" t="s">
        <v>119</v>
      </c>
      <c r="Q1920" t="s">
        <v>444</v>
      </c>
      <c r="R1920" s="14">
        <v>0</v>
      </c>
      <c r="S1920" s="14">
        <v>14.3</v>
      </c>
      <c r="T1920" s="14">
        <v>0.55000000000000004</v>
      </c>
    </row>
    <row r="1921" spans="1:20">
      <c r="A1921" t="s">
        <v>113</v>
      </c>
      <c r="C1921" t="s">
        <v>138</v>
      </c>
      <c r="D1921" t="s">
        <v>121</v>
      </c>
      <c r="F1921" s="12" t="s">
        <v>1827</v>
      </c>
      <c r="G1921" s="12" t="s">
        <v>123</v>
      </c>
      <c r="H1921" t="s">
        <v>140</v>
      </c>
      <c r="I1921" t="s">
        <v>1828</v>
      </c>
      <c r="J1921" t="s">
        <v>1829</v>
      </c>
      <c r="K1921" s="13" t="s">
        <v>1818</v>
      </c>
      <c r="L1921" t="s">
        <v>117</v>
      </c>
      <c r="M1921">
        <v>2</v>
      </c>
      <c r="N1921" t="s">
        <v>118</v>
      </c>
      <c r="O1921" t="s">
        <v>119</v>
      </c>
      <c r="Q1921" t="s">
        <v>444</v>
      </c>
      <c r="R1921" s="14">
        <v>0</v>
      </c>
      <c r="S1921" s="14">
        <v>32.4</v>
      </c>
      <c r="T1921" s="14">
        <v>3.2</v>
      </c>
    </row>
    <row r="1922" spans="1:20">
      <c r="A1922" t="s">
        <v>113</v>
      </c>
      <c r="C1922" t="s">
        <v>138</v>
      </c>
      <c r="D1922" t="s">
        <v>121</v>
      </c>
      <c r="F1922" s="12" t="s">
        <v>1827</v>
      </c>
      <c r="G1922" s="12" t="s">
        <v>123</v>
      </c>
      <c r="H1922" t="s">
        <v>140</v>
      </c>
      <c r="I1922" t="s">
        <v>1828</v>
      </c>
      <c r="J1922" t="s">
        <v>1829</v>
      </c>
      <c r="K1922" s="13" t="s">
        <v>1818</v>
      </c>
      <c r="L1922" t="s">
        <v>117</v>
      </c>
      <c r="M1922">
        <v>2</v>
      </c>
      <c r="N1922" t="s">
        <v>118</v>
      </c>
      <c r="O1922" t="s">
        <v>119</v>
      </c>
      <c r="Q1922" t="s">
        <v>444</v>
      </c>
      <c r="R1922" s="14">
        <v>0</v>
      </c>
      <c r="S1922" s="14">
        <v>32.9</v>
      </c>
      <c r="T1922" s="14">
        <v>6.4</v>
      </c>
    </row>
    <row r="1923" spans="1:20">
      <c r="A1923" t="s">
        <v>113</v>
      </c>
      <c r="C1923" t="s">
        <v>138</v>
      </c>
      <c r="D1923" t="s">
        <v>121</v>
      </c>
      <c r="F1923" s="12" t="s">
        <v>1827</v>
      </c>
      <c r="G1923" s="12" t="s">
        <v>123</v>
      </c>
      <c r="H1923" t="s">
        <v>140</v>
      </c>
      <c r="I1923" t="s">
        <v>1828</v>
      </c>
      <c r="J1923" t="s">
        <v>1829</v>
      </c>
      <c r="K1923" s="13" t="s">
        <v>1818</v>
      </c>
      <c r="L1923" t="s">
        <v>117</v>
      </c>
      <c r="M1923">
        <v>2</v>
      </c>
      <c r="N1923" t="s">
        <v>118</v>
      </c>
      <c r="O1923" t="s">
        <v>119</v>
      </c>
      <c r="Q1923" t="s">
        <v>444</v>
      </c>
      <c r="R1923" s="14">
        <v>0</v>
      </c>
      <c r="S1923" s="14">
        <v>17.899999999999999</v>
      </c>
      <c r="T1923" s="14">
        <v>5.35</v>
      </c>
    </row>
    <row r="1924" spans="1:20">
      <c r="A1924" t="s">
        <v>113</v>
      </c>
      <c r="C1924" t="s">
        <v>138</v>
      </c>
      <c r="D1924" t="s">
        <v>121</v>
      </c>
      <c r="F1924" s="12" t="s">
        <v>1830</v>
      </c>
      <c r="G1924" s="12" t="s">
        <v>123</v>
      </c>
      <c r="H1924" t="s">
        <v>140</v>
      </c>
      <c r="I1924" t="s">
        <v>223</v>
      </c>
      <c r="J1924" t="s">
        <v>1519</v>
      </c>
      <c r="K1924" s="13" t="s">
        <v>1818</v>
      </c>
      <c r="L1924" t="s">
        <v>117</v>
      </c>
      <c r="M1924">
        <v>2</v>
      </c>
      <c r="N1924" t="s">
        <v>118</v>
      </c>
      <c r="O1924" t="s">
        <v>119</v>
      </c>
      <c r="Q1924" t="s">
        <v>444</v>
      </c>
      <c r="R1924" s="14">
        <v>0.3</v>
      </c>
      <c r="S1924" s="14">
        <v>17.2</v>
      </c>
      <c r="T1924" s="14">
        <v>5.9</v>
      </c>
    </row>
    <row r="1925" spans="1:20">
      <c r="A1925" t="s">
        <v>113</v>
      </c>
      <c r="C1925" t="s">
        <v>138</v>
      </c>
      <c r="D1925" t="s">
        <v>121</v>
      </c>
      <c r="F1925" s="12" t="s">
        <v>1830</v>
      </c>
      <c r="G1925" s="12" t="s">
        <v>123</v>
      </c>
      <c r="H1925" t="s">
        <v>140</v>
      </c>
      <c r="I1925" t="s">
        <v>223</v>
      </c>
      <c r="J1925" t="s">
        <v>1519</v>
      </c>
      <c r="K1925" s="13" t="s">
        <v>1818</v>
      </c>
      <c r="L1925" t="s">
        <v>117</v>
      </c>
      <c r="M1925">
        <v>2</v>
      </c>
      <c r="N1925" t="s">
        <v>118</v>
      </c>
      <c r="O1925" t="s">
        <v>119</v>
      </c>
      <c r="Q1925" t="s">
        <v>444</v>
      </c>
      <c r="R1925" s="14">
        <v>0.4</v>
      </c>
      <c r="S1925" s="14">
        <v>7</v>
      </c>
      <c r="T1925" s="14">
        <v>3.5</v>
      </c>
    </row>
    <row r="1926" spans="1:20">
      <c r="A1926" t="s">
        <v>113</v>
      </c>
      <c r="C1926" t="s">
        <v>138</v>
      </c>
      <c r="D1926" t="s">
        <v>121</v>
      </c>
      <c r="F1926" s="12" t="s">
        <v>1831</v>
      </c>
      <c r="G1926" s="12" t="s">
        <v>123</v>
      </c>
      <c r="H1926" t="s">
        <v>140</v>
      </c>
      <c r="I1926" t="s">
        <v>1532</v>
      </c>
      <c r="J1926" t="s">
        <v>1832</v>
      </c>
      <c r="K1926" s="13" t="s">
        <v>1818</v>
      </c>
      <c r="L1926" t="s">
        <v>117</v>
      </c>
      <c r="M1926">
        <v>2</v>
      </c>
      <c r="N1926" t="s">
        <v>118</v>
      </c>
      <c r="O1926" t="s">
        <v>119</v>
      </c>
      <c r="Q1926" t="s">
        <v>444</v>
      </c>
      <c r="R1926" s="14">
        <v>4.8</v>
      </c>
      <c r="S1926" s="14">
        <v>6.7</v>
      </c>
      <c r="T1926" s="14">
        <v>0.7</v>
      </c>
    </row>
    <row r="1927" spans="1:20">
      <c r="A1927" t="s">
        <v>113</v>
      </c>
      <c r="C1927" t="s">
        <v>138</v>
      </c>
      <c r="D1927" t="s">
        <v>121</v>
      </c>
      <c r="F1927" s="12" t="s">
        <v>1831</v>
      </c>
      <c r="G1927" s="12" t="s">
        <v>123</v>
      </c>
      <c r="H1927" t="s">
        <v>140</v>
      </c>
      <c r="I1927" t="s">
        <v>1532</v>
      </c>
      <c r="J1927" t="s">
        <v>1832</v>
      </c>
      <c r="K1927" s="13" t="s">
        <v>1818</v>
      </c>
      <c r="L1927" t="s">
        <v>117</v>
      </c>
      <c r="M1927">
        <v>2</v>
      </c>
      <c r="N1927" t="s">
        <v>118</v>
      </c>
      <c r="O1927" t="s">
        <v>119</v>
      </c>
      <c r="Q1927" t="s">
        <v>444</v>
      </c>
      <c r="R1927" s="14">
        <v>0.3</v>
      </c>
      <c r="S1927" s="14">
        <v>2.8</v>
      </c>
      <c r="T1927" s="14">
        <v>5.3</v>
      </c>
    </row>
    <row r="1928" spans="1:20">
      <c r="A1928" t="s">
        <v>113</v>
      </c>
      <c r="C1928" t="s">
        <v>138</v>
      </c>
      <c r="D1928" t="s">
        <v>121</v>
      </c>
      <c r="F1928" s="12" t="s">
        <v>1919</v>
      </c>
      <c r="G1928" s="12" t="s">
        <v>123</v>
      </c>
      <c r="H1928" t="s">
        <v>140</v>
      </c>
      <c r="I1928" t="s">
        <v>1920</v>
      </c>
      <c r="J1928" t="s">
        <v>1921</v>
      </c>
      <c r="K1928" s="13" t="s">
        <v>1922</v>
      </c>
      <c r="L1928" t="s">
        <v>117</v>
      </c>
      <c r="M1928">
        <v>2</v>
      </c>
      <c r="N1928" t="s">
        <v>118</v>
      </c>
      <c r="O1928" t="s">
        <v>119</v>
      </c>
      <c r="Q1928" t="s">
        <v>1923</v>
      </c>
      <c r="R1928" s="14">
        <v>13.5</v>
      </c>
      <c r="S1928" s="14">
        <v>17.3</v>
      </c>
      <c r="T1928" s="14">
        <v>0.7</v>
      </c>
    </row>
    <row r="1929" spans="1:20">
      <c r="A1929" t="s">
        <v>113</v>
      </c>
      <c r="C1929" t="s">
        <v>138</v>
      </c>
      <c r="D1929" t="s">
        <v>121</v>
      </c>
      <c r="F1929" s="12" t="s">
        <v>1919</v>
      </c>
      <c r="G1929" s="12" t="s">
        <v>123</v>
      </c>
      <c r="H1929" t="s">
        <v>140</v>
      </c>
      <c r="I1929" t="s">
        <v>1920</v>
      </c>
      <c r="J1929" t="s">
        <v>1921</v>
      </c>
      <c r="K1929" s="13" t="s">
        <v>1922</v>
      </c>
      <c r="L1929" t="s">
        <v>117</v>
      </c>
      <c r="M1929">
        <v>2</v>
      </c>
      <c r="N1929" t="s">
        <v>118</v>
      </c>
      <c r="O1929" t="s">
        <v>119</v>
      </c>
      <c r="Q1929" t="s">
        <v>1923</v>
      </c>
      <c r="R1929" s="14">
        <v>17</v>
      </c>
      <c r="S1929" s="14">
        <v>10.5</v>
      </c>
      <c r="T1929" s="14">
        <v>0.8</v>
      </c>
    </row>
    <row r="1930" spans="1:20">
      <c r="A1930" t="s">
        <v>113</v>
      </c>
      <c r="C1930" t="s">
        <v>138</v>
      </c>
      <c r="D1930" t="s">
        <v>121</v>
      </c>
      <c r="F1930" s="12" t="s">
        <v>1924</v>
      </c>
      <c r="G1930" s="12" t="s">
        <v>123</v>
      </c>
      <c r="H1930" t="s">
        <v>140</v>
      </c>
      <c r="I1930" t="s">
        <v>1920</v>
      </c>
      <c r="J1930" t="s">
        <v>1925</v>
      </c>
      <c r="K1930" s="13" t="s">
        <v>1922</v>
      </c>
      <c r="L1930" t="s">
        <v>117</v>
      </c>
      <c r="M1930">
        <v>2</v>
      </c>
      <c r="N1930" t="s">
        <v>118</v>
      </c>
      <c r="O1930" t="s">
        <v>119</v>
      </c>
      <c r="Q1930" t="s">
        <v>1926</v>
      </c>
      <c r="R1930" s="14">
        <v>21</v>
      </c>
      <c r="S1930" s="14">
        <v>32.5</v>
      </c>
      <c r="T1930" s="14">
        <v>0.5</v>
      </c>
    </row>
    <row r="1931" spans="1:20">
      <c r="A1931" t="s">
        <v>113</v>
      </c>
      <c r="C1931" t="s">
        <v>138</v>
      </c>
      <c r="D1931" t="s">
        <v>121</v>
      </c>
      <c r="F1931" s="12" t="s">
        <v>1924</v>
      </c>
      <c r="G1931" s="12" t="s">
        <v>123</v>
      </c>
      <c r="H1931" t="s">
        <v>140</v>
      </c>
      <c r="I1931" t="s">
        <v>1920</v>
      </c>
      <c r="J1931" t="s">
        <v>1925</v>
      </c>
      <c r="K1931" s="13" t="s">
        <v>1922</v>
      </c>
      <c r="L1931" t="s">
        <v>117</v>
      </c>
      <c r="M1931">
        <v>2</v>
      </c>
      <c r="N1931" t="s">
        <v>118</v>
      </c>
      <c r="O1931" t="s">
        <v>119</v>
      </c>
      <c r="Q1931" t="s">
        <v>1926</v>
      </c>
      <c r="R1931" s="14">
        <v>10.4</v>
      </c>
      <c r="S1931" s="14">
        <v>23.7</v>
      </c>
      <c r="T1931" s="14">
        <v>0.6</v>
      </c>
    </row>
    <row r="1932" spans="1:20">
      <c r="A1932" t="s">
        <v>113</v>
      </c>
      <c r="C1932" t="s">
        <v>138</v>
      </c>
      <c r="D1932" t="s">
        <v>121</v>
      </c>
      <c r="F1932" s="12" t="s">
        <v>1924</v>
      </c>
      <c r="G1932" s="12" t="s">
        <v>123</v>
      </c>
      <c r="H1932" t="s">
        <v>140</v>
      </c>
      <c r="I1932" t="s">
        <v>1920</v>
      </c>
      <c r="J1932" t="s">
        <v>1925</v>
      </c>
      <c r="K1932" s="13" t="s">
        <v>1922</v>
      </c>
      <c r="L1932" t="s">
        <v>117</v>
      </c>
      <c r="M1932">
        <v>2</v>
      </c>
      <c r="N1932" t="s">
        <v>118</v>
      </c>
      <c r="O1932" t="s">
        <v>119</v>
      </c>
      <c r="Q1932" t="s">
        <v>1926</v>
      </c>
      <c r="R1932" s="14">
        <v>8.3000000000000007</v>
      </c>
      <c r="S1932" s="14">
        <v>25</v>
      </c>
      <c r="T1932" s="14">
        <v>1.3</v>
      </c>
    </row>
    <row r="1933" spans="1:20">
      <c r="A1933" t="s">
        <v>113</v>
      </c>
      <c r="C1933" t="s">
        <v>138</v>
      </c>
      <c r="D1933" t="s">
        <v>121</v>
      </c>
      <c r="F1933" s="12" t="s">
        <v>1927</v>
      </c>
      <c r="G1933" s="12" t="s">
        <v>123</v>
      </c>
      <c r="H1933" t="s">
        <v>140</v>
      </c>
      <c r="I1933" t="s">
        <v>1920</v>
      </c>
      <c r="J1933" t="s">
        <v>1925</v>
      </c>
      <c r="K1933" s="13" t="s">
        <v>1922</v>
      </c>
      <c r="L1933" t="s">
        <v>117</v>
      </c>
      <c r="M1933">
        <v>2</v>
      </c>
      <c r="N1933" t="s">
        <v>118</v>
      </c>
      <c r="O1933" t="s">
        <v>119</v>
      </c>
      <c r="Q1933" t="s">
        <v>1926</v>
      </c>
      <c r="R1933" s="14">
        <v>25.9</v>
      </c>
      <c r="S1933" s="14">
        <v>25.3</v>
      </c>
      <c r="T1933" s="14">
        <v>2.1</v>
      </c>
    </row>
    <row r="1934" spans="1:20">
      <c r="A1934" t="s">
        <v>113</v>
      </c>
      <c r="C1934" t="s">
        <v>138</v>
      </c>
      <c r="D1934" t="s">
        <v>121</v>
      </c>
      <c r="F1934" s="12" t="s">
        <v>2216</v>
      </c>
      <c r="G1934" s="12" t="s">
        <v>123</v>
      </c>
      <c r="H1934" t="s">
        <v>140</v>
      </c>
      <c r="I1934" t="s">
        <v>2217</v>
      </c>
      <c r="J1934" t="s">
        <v>2218</v>
      </c>
      <c r="K1934" s="13" t="s">
        <v>2219</v>
      </c>
      <c r="L1934" t="s">
        <v>117</v>
      </c>
      <c r="M1934">
        <v>2</v>
      </c>
      <c r="N1934" t="s">
        <v>118</v>
      </c>
      <c r="O1934" t="s">
        <v>119</v>
      </c>
      <c r="Q1934"/>
      <c r="R1934" s="14">
        <v>0.7</v>
      </c>
      <c r="S1934" s="14">
        <v>2.7</v>
      </c>
      <c r="T1934" s="14">
        <v>0.4</v>
      </c>
    </row>
    <row r="1935" spans="1:20">
      <c r="A1935" t="s">
        <v>113</v>
      </c>
      <c r="C1935" t="s">
        <v>138</v>
      </c>
      <c r="D1935" t="s">
        <v>121</v>
      </c>
      <c r="F1935" s="12" t="s">
        <v>2216</v>
      </c>
      <c r="G1935" s="12" t="s">
        <v>123</v>
      </c>
      <c r="H1935" t="s">
        <v>140</v>
      </c>
      <c r="I1935" t="s">
        <v>2217</v>
      </c>
      <c r="J1935" t="s">
        <v>2218</v>
      </c>
      <c r="K1935" s="13" t="s">
        <v>2219</v>
      </c>
      <c r="L1935" t="s">
        <v>117</v>
      </c>
      <c r="M1935">
        <v>2</v>
      </c>
      <c r="N1935" t="s">
        <v>118</v>
      </c>
      <c r="O1935" t="s">
        <v>119</v>
      </c>
      <c r="Q1935"/>
      <c r="R1935" s="14">
        <v>0.3</v>
      </c>
      <c r="S1935" s="14">
        <v>2.6</v>
      </c>
      <c r="T1935" s="14">
        <v>2.2999999999999998</v>
      </c>
    </row>
    <row r="1936" spans="1:20">
      <c r="A1936" t="s">
        <v>113</v>
      </c>
      <c r="C1936" t="s">
        <v>138</v>
      </c>
      <c r="D1936" t="s">
        <v>121</v>
      </c>
      <c r="F1936" s="12" t="s">
        <v>441</v>
      </c>
      <c r="G1936" s="12" t="s">
        <v>123</v>
      </c>
      <c r="H1936" t="s">
        <v>140</v>
      </c>
      <c r="J1936" t="s">
        <v>442</v>
      </c>
      <c r="K1936" s="13" t="s">
        <v>2233</v>
      </c>
      <c r="L1936" t="s">
        <v>117</v>
      </c>
      <c r="M1936">
        <v>2</v>
      </c>
      <c r="N1936" t="s">
        <v>118</v>
      </c>
      <c r="O1936" t="s">
        <v>119</v>
      </c>
      <c r="Q1936" t="s">
        <v>444</v>
      </c>
      <c r="R1936" s="14">
        <v>0.62166962699822381</v>
      </c>
      <c r="S1936" s="14">
        <v>20.02664298401421</v>
      </c>
      <c r="T1936" s="14">
        <v>1.1545293072824157</v>
      </c>
    </row>
    <row r="1937" spans="1:20">
      <c r="A1937" t="s">
        <v>113</v>
      </c>
      <c r="C1937" t="s">
        <v>138</v>
      </c>
      <c r="D1937" t="s">
        <v>121</v>
      </c>
      <c r="F1937" s="12" t="s">
        <v>441</v>
      </c>
      <c r="G1937" s="12" t="s">
        <v>123</v>
      </c>
      <c r="H1937" t="s">
        <v>140</v>
      </c>
      <c r="J1937" t="s">
        <v>442</v>
      </c>
      <c r="K1937" s="13" t="s">
        <v>2233</v>
      </c>
      <c r="L1937" t="s">
        <v>117</v>
      </c>
      <c r="M1937">
        <v>2</v>
      </c>
      <c r="N1937" t="s">
        <v>118</v>
      </c>
      <c r="O1937" t="s">
        <v>119</v>
      </c>
      <c r="Q1937" t="s">
        <v>444</v>
      </c>
      <c r="R1937" s="14">
        <v>0.65949323151683448</v>
      </c>
      <c r="S1937" s="14">
        <v>13.779937521693858</v>
      </c>
      <c r="T1937" s="14">
        <v>0.9371745921555017</v>
      </c>
    </row>
    <row r="1938" spans="1:20">
      <c r="A1938" t="s">
        <v>113</v>
      </c>
      <c r="C1938" t="s">
        <v>138</v>
      </c>
      <c r="D1938" t="s">
        <v>121</v>
      </c>
      <c r="F1938" s="12" t="s">
        <v>441</v>
      </c>
      <c r="G1938" s="12" t="s">
        <v>123</v>
      </c>
      <c r="H1938" t="s">
        <v>140</v>
      </c>
      <c r="J1938" t="s">
        <v>442</v>
      </c>
      <c r="K1938" s="13" t="s">
        <v>2233</v>
      </c>
      <c r="L1938" t="s">
        <v>117</v>
      </c>
      <c r="M1938">
        <v>2</v>
      </c>
      <c r="N1938" t="s">
        <v>118</v>
      </c>
      <c r="O1938" t="s">
        <v>119</v>
      </c>
      <c r="Q1938" t="s">
        <v>444</v>
      </c>
      <c r="R1938" s="14">
        <v>0</v>
      </c>
      <c r="S1938" s="14">
        <v>11.529592621060724</v>
      </c>
      <c r="T1938" s="14">
        <v>1.7678708685626443</v>
      </c>
    </row>
    <row r="1939" spans="1:20">
      <c r="A1939" t="s">
        <v>113</v>
      </c>
      <c r="C1939" t="s">
        <v>138</v>
      </c>
      <c r="D1939" t="s">
        <v>121</v>
      </c>
      <c r="F1939" s="12" t="s">
        <v>441</v>
      </c>
      <c r="G1939" s="12" t="s">
        <v>123</v>
      </c>
      <c r="H1939" t="s">
        <v>140</v>
      </c>
      <c r="J1939" t="s">
        <v>442</v>
      </c>
      <c r="K1939" s="13" t="s">
        <v>2233</v>
      </c>
      <c r="L1939" t="s">
        <v>117</v>
      </c>
      <c r="M1939">
        <v>2</v>
      </c>
      <c r="N1939" t="s">
        <v>118</v>
      </c>
      <c r="O1939" t="s">
        <v>119</v>
      </c>
      <c r="Q1939" t="s">
        <v>444</v>
      </c>
      <c r="R1939" s="14">
        <v>0</v>
      </c>
      <c r="S1939" s="14">
        <v>8.1527936145952111</v>
      </c>
      <c r="T1939" s="14">
        <v>1.7103762827822122</v>
      </c>
    </row>
    <row r="1940" spans="1:20">
      <c r="A1940" t="s">
        <v>113</v>
      </c>
      <c r="C1940" t="s">
        <v>138</v>
      </c>
      <c r="D1940" t="s">
        <v>121</v>
      </c>
      <c r="F1940" s="12" t="s">
        <v>441</v>
      </c>
      <c r="G1940" s="12" t="s">
        <v>123</v>
      </c>
      <c r="H1940" t="s">
        <v>140</v>
      </c>
      <c r="J1940" t="s">
        <v>442</v>
      </c>
      <c r="K1940" s="13" t="s">
        <v>2233</v>
      </c>
      <c r="L1940" t="s">
        <v>117</v>
      </c>
      <c r="M1940">
        <v>2</v>
      </c>
      <c r="N1940" t="s">
        <v>118</v>
      </c>
      <c r="O1940" t="s">
        <v>119</v>
      </c>
      <c r="Q1940" t="s">
        <v>444</v>
      </c>
      <c r="R1940" s="14">
        <v>0.28763183125599234</v>
      </c>
      <c r="S1940" s="14">
        <v>13.774368807925855</v>
      </c>
      <c r="T1940" s="14">
        <v>4.0588047299456695</v>
      </c>
    </row>
    <row r="1941" spans="1:20">
      <c r="A1941" t="s">
        <v>113</v>
      </c>
      <c r="C1941" t="s">
        <v>138</v>
      </c>
      <c r="D1941" t="s">
        <v>121</v>
      </c>
      <c r="F1941" s="12" t="s">
        <v>441</v>
      </c>
      <c r="G1941" s="12" t="s">
        <v>123</v>
      </c>
      <c r="H1941" t="s">
        <v>140</v>
      </c>
      <c r="J1941" t="s">
        <v>442</v>
      </c>
      <c r="K1941" s="13" t="s">
        <v>2233</v>
      </c>
      <c r="L1941" t="s">
        <v>117</v>
      </c>
      <c r="M1941">
        <v>2</v>
      </c>
      <c r="N1941" t="s">
        <v>118</v>
      </c>
      <c r="O1941" t="s">
        <v>119</v>
      </c>
      <c r="Q1941" t="s">
        <v>444</v>
      </c>
      <c r="R1941" s="14">
        <v>0.28533801580333623</v>
      </c>
      <c r="S1941" s="14">
        <v>8.0553116769095698</v>
      </c>
      <c r="T1941" s="14">
        <v>3.7313432835820892</v>
      </c>
    </row>
    <row r="1942" spans="1:20">
      <c r="A1942" t="s">
        <v>113</v>
      </c>
      <c r="C1942" t="s">
        <v>138</v>
      </c>
      <c r="D1942" t="s">
        <v>121</v>
      </c>
      <c r="F1942" s="12" t="s">
        <v>441</v>
      </c>
      <c r="G1942" s="12" t="s">
        <v>123</v>
      </c>
      <c r="H1942" t="s">
        <v>140</v>
      </c>
      <c r="J1942" t="s">
        <v>442</v>
      </c>
      <c r="K1942" s="13" t="s">
        <v>2233</v>
      </c>
      <c r="L1942" t="s">
        <v>117</v>
      </c>
      <c r="M1942">
        <v>2</v>
      </c>
      <c r="N1942" t="s">
        <v>118</v>
      </c>
      <c r="O1942" t="s">
        <v>119</v>
      </c>
      <c r="Q1942" t="s">
        <v>444</v>
      </c>
      <c r="R1942" s="14">
        <v>9.2123445416858588E-2</v>
      </c>
      <c r="S1942" s="14">
        <v>10.594196222938738</v>
      </c>
      <c r="T1942" s="14">
        <v>3.9613081529249197</v>
      </c>
    </row>
    <row r="1943" spans="1:20">
      <c r="A1943" t="s">
        <v>113</v>
      </c>
      <c r="C1943" t="s">
        <v>138</v>
      </c>
      <c r="D1943" t="s">
        <v>121</v>
      </c>
      <c r="F1943" s="12" t="s">
        <v>441</v>
      </c>
      <c r="G1943" s="12" t="s">
        <v>123</v>
      </c>
      <c r="H1943" t="s">
        <v>140</v>
      </c>
      <c r="J1943" t="s">
        <v>442</v>
      </c>
      <c r="K1943" s="13" t="s">
        <v>2233</v>
      </c>
      <c r="L1943" t="s">
        <v>117</v>
      </c>
      <c r="M1943">
        <v>2</v>
      </c>
      <c r="N1943" t="s">
        <v>118</v>
      </c>
      <c r="O1943" t="s">
        <v>119</v>
      </c>
      <c r="Q1943" t="s">
        <v>444</v>
      </c>
      <c r="R1943" s="14">
        <v>0.12221203788573176</v>
      </c>
      <c r="S1943" s="14">
        <v>6.080048884815155</v>
      </c>
      <c r="T1943" s="14">
        <v>4.0635502597005813</v>
      </c>
    </row>
    <row r="1944" spans="1:20">
      <c r="A1944" t="s">
        <v>113</v>
      </c>
      <c r="C1944" t="s">
        <v>138</v>
      </c>
      <c r="D1944" t="s">
        <v>121</v>
      </c>
      <c r="F1944" s="12" t="s">
        <v>2270</v>
      </c>
      <c r="G1944" s="12" t="s">
        <v>123</v>
      </c>
      <c r="H1944" t="s">
        <v>140</v>
      </c>
      <c r="I1944" t="s">
        <v>1335</v>
      </c>
      <c r="J1944" t="s">
        <v>1336</v>
      </c>
      <c r="K1944" s="13" t="s">
        <v>2271</v>
      </c>
      <c r="L1944" t="s">
        <v>117</v>
      </c>
      <c r="M1944">
        <v>2</v>
      </c>
      <c r="N1944" t="s">
        <v>118</v>
      </c>
      <c r="O1944" t="s">
        <v>119</v>
      </c>
      <c r="Q1944" t="s">
        <v>2272</v>
      </c>
      <c r="R1944" s="14">
        <v>0.1</v>
      </c>
      <c r="S1944" s="14">
        <v>4.4000000000000004</v>
      </c>
      <c r="T1944" s="14">
        <v>1.9</v>
      </c>
    </row>
    <row r="1945" spans="1:20">
      <c r="A1945" t="s">
        <v>113</v>
      </c>
      <c r="C1945" t="s">
        <v>138</v>
      </c>
      <c r="D1945" t="s">
        <v>121</v>
      </c>
      <c r="F1945" s="12" t="s">
        <v>2270</v>
      </c>
      <c r="G1945" s="12" t="s">
        <v>123</v>
      </c>
      <c r="H1945" t="s">
        <v>140</v>
      </c>
      <c r="I1945" t="s">
        <v>1335</v>
      </c>
      <c r="J1945" t="s">
        <v>1336</v>
      </c>
      <c r="K1945" s="13" t="s">
        <v>2271</v>
      </c>
      <c r="L1945" t="s">
        <v>117</v>
      </c>
      <c r="M1945">
        <v>2</v>
      </c>
      <c r="N1945" t="s">
        <v>118</v>
      </c>
      <c r="O1945" t="s">
        <v>119</v>
      </c>
      <c r="Q1945" t="s">
        <v>2272</v>
      </c>
      <c r="R1945" s="14">
        <v>0.1</v>
      </c>
      <c r="S1945" s="14">
        <v>3.1</v>
      </c>
      <c r="T1945" s="14">
        <v>1.4</v>
      </c>
    </row>
    <row r="1946" spans="1:20">
      <c r="A1946" t="s">
        <v>113</v>
      </c>
      <c r="C1946" t="s">
        <v>138</v>
      </c>
      <c r="D1946" t="s">
        <v>121</v>
      </c>
      <c r="F1946" s="12" t="s">
        <v>2270</v>
      </c>
      <c r="G1946" s="12" t="s">
        <v>123</v>
      </c>
      <c r="H1946" t="s">
        <v>140</v>
      </c>
      <c r="I1946" t="s">
        <v>1335</v>
      </c>
      <c r="J1946" t="s">
        <v>1336</v>
      </c>
      <c r="K1946" s="13" t="s">
        <v>2271</v>
      </c>
      <c r="L1946" t="s">
        <v>117</v>
      </c>
      <c r="M1946">
        <v>2</v>
      </c>
      <c r="N1946" t="s">
        <v>118</v>
      </c>
      <c r="O1946" t="s">
        <v>119</v>
      </c>
      <c r="Q1946" t="s">
        <v>2272</v>
      </c>
      <c r="R1946" s="14">
        <v>0.1</v>
      </c>
      <c r="S1946" s="14">
        <v>5</v>
      </c>
      <c r="T1946" s="14">
        <v>1.5</v>
      </c>
    </row>
    <row r="1947" spans="1:20">
      <c r="A1947" t="s">
        <v>113</v>
      </c>
      <c r="C1947" t="s">
        <v>138</v>
      </c>
      <c r="D1947" t="s">
        <v>121</v>
      </c>
      <c r="F1947" s="12" t="s">
        <v>2270</v>
      </c>
      <c r="G1947" s="12" t="s">
        <v>123</v>
      </c>
      <c r="H1947" t="s">
        <v>140</v>
      </c>
      <c r="I1947" t="s">
        <v>1335</v>
      </c>
      <c r="J1947" t="s">
        <v>1336</v>
      </c>
      <c r="K1947" s="13" t="s">
        <v>2271</v>
      </c>
      <c r="L1947" t="s">
        <v>117</v>
      </c>
      <c r="M1947">
        <v>2</v>
      </c>
      <c r="N1947" t="s">
        <v>118</v>
      </c>
      <c r="O1947" t="s">
        <v>119</v>
      </c>
      <c r="Q1947" t="s">
        <v>2272</v>
      </c>
      <c r="R1947" s="14">
        <v>0.1</v>
      </c>
      <c r="S1947" s="14">
        <v>5.5</v>
      </c>
      <c r="T1947" s="14">
        <v>1.7</v>
      </c>
    </row>
    <row r="1948" spans="1:20">
      <c r="A1948" t="s">
        <v>113</v>
      </c>
      <c r="C1948" t="s">
        <v>138</v>
      </c>
      <c r="D1948" t="s">
        <v>121</v>
      </c>
      <c r="F1948" s="12" t="s">
        <v>2270</v>
      </c>
      <c r="G1948" s="12" t="s">
        <v>123</v>
      </c>
      <c r="H1948" t="s">
        <v>140</v>
      </c>
      <c r="I1948" t="s">
        <v>1335</v>
      </c>
      <c r="J1948" t="s">
        <v>1336</v>
      </c>
      <c r="K1948" s="13" t="s">
        <v>2271</v>
      </c>
      <c r="L1948" t="s">
        <v>117</v>
      </c>
      <c r="M1948">
        <v>2</v>
      </c>
      <c r="N1948" t="s">
        <v>118</v>
      </c>
      <c r="O1948" t="s">
        <v>119</v>
      </c>
      <c r="Q1948" t="s">
        <v>2272</v>
      </c>
      <c r="R1948" s="14">
        <v>0.1</v>
      </c>
      <c r="S1948" s="14">
        <v>4.8</v>
      </c>
      <c r="T1948" s="14">
        <v>1.2</v>
      </c>
    </row>
    <row r="1949" spans="1:20">
      <c r="A1949" t="s">
        <v>113</v>
      </c>
      <c r="C1949" t="s">
        <v>138</v>
      </c>
      <c r="D1949" t="s">
        <v>121</v>
      </c>
      <c r="F1949" s="12" t="s">
        <v>2270</v>
      </c>
      <c r="G1949" s="12" t="s">
        <v>123</v>
      </c>
      <c r="H1949" t="s">
        <v>140</v>
      </c>
      <c r="I1949" t="s">
        <v>1335</v>
      </c>
      <c r="J1949" t="s">
        <v>1336</v>
      </c>
      <c r="K1949" s="13" t="s">
        <v>2271</v>
      </c>
      <c r="L1949" t="s">
        <v>117</v>
      </c>
      <c r="M1949">
        <v>2</v>
      </c>
      <c r="N1949" t="s">
        <v>118</v>
      </c>
      <c r="O1949" t="s">
        <v>119</v>
      </c>
      <c r="Q1949" t="s">
        <v>2272</v>
      </c>
      <c r="R1949" s="14">
        <v>0.1</v>
      </c>
      <c r="S1949" s="14">
        <v>3.6</v>
      </c>
      <c r="T1949" s="14">
        <v>0.7</v>
      </c>
    </row>
    <row r="1950" spans="1:20">
      <c r="A1950" t="s">
        <v>113</v>
      </c>
      <c r="C1950" t="s">
        <v>138</v>
      </c>
      <c r="D1950" t="s">
        <v>121</v>
      </c>
      <c r="F1950" s="12" t="s">
        <v>2270</v>
      </c>
      <c r="G1950" s="12" t="s">
        <v>123</v>
      </c>
      <c r="H1950" t="s">
        <v>140</v>
      </c>
      <c r="I1950" t="s">
        <v>1335</v>
      </c>
      <c r="J1950" t="s">
        <v>1336</v>
      </c>
      <c r="K1950" s="13" t="s">
        <v>2271</v>
      </c>
      <c r="L1950" t="s">
        <v>117</v>
      </c>
      <c r="M1950">
        <v>2</v>
      </c>
      <c r="N1950" t="s">
        <v>118</v>
      </c>
      <c r="O1950" t="s">
        <v>119</v>
      </c>
      <c r="Q1950" t="s">
        <v>2272</v>
      </c>
      <c r="R1950" s="14">
        <v>0.1</v>
      </c>
      <c r="S1950" s="14">
        <v>5</v>
      </c>
      <c r="T1950" s="14">
        <v>1.3</v>
      </c>
    </row>
    <row r="1951" spans="1:20">
      <c r="A1951" t="s">
        <v>113</v>
      </c>
      <c r="C1951" t="s">
        <v>138</v>
      </c>
      <c r="D1951" t="s">
        <v>121</v>
      </c>
      <c r="F1951" s="12" t="s">
        <v>2270</v>
      </c>
      <c r="G1951" s="12" t="s">
        <v>123</v>
      </c>
      <c r="H1951" t="s">
        <v>140</v>
      </c>
      <c r="I1951" t="s">
        <v>1335</v>
      </c>
      <c r="J1951" t="s">
        <v>1336</v>
      </c>
      <c r="K1951" s="13" t="s">
        <v>2271</v>
      </c>
      <c r="L1951" t="s">
        <v>117</v>
      </c>
      <c r="M1951">
        <v>2</v>
      </c>
      <c r="N1951" t="s">
        <v>118</v>
      </c>
      <c r="O1951" t="s">
        <v>119</v>
      </c>
      <c r="Q1951" t="s">
        <v>2272</v>
      </c>
      <c r="R1951" s="14">
        <v>0.1</v>
      </c>
      <c r="S1951" s="14">
        <v>6.7</v>
      </c>
      <c r="T1951" s="14">
        <v>0.5</v>
      </c>
    </row>
    <row r="1952" spans="1:20">
      <c r="A1952" t="s">
        <v>113</v>
      </c>
      <c r="C1952" t="s">
        <v>138</v>
      </c>
      <c r="D1952" t="s">
        <v>121</v>
      </c>
      <c r="F1952" s="12" t="s">
        <v>2270</v>
      </c>
      <c r="G1952" s="12" t="s">
        <v>123</v>
      </c>
      <c r="H1952" t="s">
        <v>140</v>
      </c>
      <c r="I1952" t="s">
        <v>1335</v>
      </c>
      <c r="J1952" t="s">
        <v>1336</v>
      </c>
      <c r="K1952" s="13" t="s">
        <v>2271</v>
      </c>
      <c r="L1952" t="s">
        <v>117</v>
      </c>
      <c r="M1952">
        <v>2</v>
      </c>
      <c r="N1952" t="s">
        <v>118</v>
      </c>
      <c r="O1952" t="s">
        <v>119</v>
      </c>
      <c r="Q1952" t="s">
        <v>2272</v>
      </c>
      <c r="R1952" s="14">
        <v>0.1</v>
      </c>
      <c r="S1952" s="14">
        <v>5.0999999999999996</v>
      </c>
      <c r="T1952" s="14">
        <v>2</v>
      </c>
    </row>
    <row r="1953" spans="1:20">
      <c r="A1953" t="s">
        <v>113</v>
      </c>
      <c r="C1953" t="s">
        <v>138</v>
      </c>
      <c r="D1953" t="s">
        <v>121</v>
      </c>
      <c r="F1953" s="12" t="s">
        <v>2270</v>
      </c>
      <c r="G1953" s="12" t="s">
        <v>123</v>
      </c>
      <c r="H1953" t="s">
        <v>140</v>
      </c>
      <c r="I1953" t="s">
        <v>1335</v>
      </c>
      <c r="J1953" t="s">
        <v>1336</v>
      </c>
      <c r="K1953" s="13" t="s">
        <v>2271</v>
      </c>
      <c r="L1953" t="s">
        <v>117</v>
      </c>
      <c r="M1953">
        <v>2</v>
      </c>
      <c r="N1953" t="s">
        <v>118</v>
      </c>
      <c r="O1953" t="s">
        <v>119</v>
      </c>
      <c r="Q1953" t="s">
        <v>2272</v>
      </c>
      <c r="R1953" s="14">
        <v>0.1</v>
      </c>
      <c r="S1953" s="14">
        <v>5.8</v>
      </c>
      <c r="T1953" s="14">
        <v>3.4</v>
      </c>
    </row>
    <row r="1954" spans="1:20">
      <c r="A1954" t="s">
        <v>113</v>
      </c>
      <c r="C1954" t="s">
        <v>138</v>
      </c>
      <c r="D1954" t="s">
        <v>121</v>
      </c>
      <c r="F1954" s="12" t="s">
        <v>2270</v>
      </c>
      <c r="G1954" s="12" t="s">
        <v>123</v>
      </c>
      <c r="H1954" t="s">
        <v>140</v>
      </c>
      <c r="I1954" t="s">
        <v>1335</v>
      </c>
      <c r="J1954" t="s">
        <v>1336</v>
      </c>
      <c r="K1954" s="13" t="s">
        <v>2271</v>
      </c>
      <c r="L1954" t="s">
        <v>117</v>
      </c>
      <c r="M1954">
        <v>2</v>
      </c>
      <c r="N1954" t="s">
        <v>118</v>
      </c>
      <c r="O1954" t="s">
        <v>119</v>
      </c>
      <c r="Q1954" t="s">
        <v>2272</v>
      </c>
      <c r="R1954" s="14">
        <v>0.1</v>
      </c>
      <c r="S1954" s="14">
        <v>5.3</v>
      </c>
      <c r="T1954" s="14">
        <v>3.6</v>
      </c>
    </row>
    <row r="1955" spans="1:20">
      <c r="A1955" t="s">
        <v>113</v>
      </c>
      <c r="C1955" t="s">
        <v>138</v>
      </c>
      <c r="D1955" t="s">
        <v>121</v>
      </c>
      <c r="F1955" s="12" t="s">
        <v>2270</v>
      </c>
      <c r="G1955" s="12" t="s">
        <v>123</v>
      </c>
      <c r="H1955" t="s">
        <v>140</v>
      </c>
      <c r="I1955" t="s">
        <v>1335</v>
      </c>
      <c r="J1955" t="s">
        <v>1336</v>
      </c>
      <c r="K1955" s="13" t="s">
        <v>2271</v>
      </c>
      <c r="L1955" t="s">
        <v>117</v>
      </c>
      <c r="M1955">
        <v>2</v>
      </c>
      <c r="N1955" t="s">
        <v>118</v>
      </c>
      <c r="O1955" t="s">
        <v>119</v>
      </c>
      <c r="Q1955" t="s">
        <v>2272</v>
      </c>
      <c r="R1955" s="14">
        <v>0.1</v>
      </c>
      <c r="S1955" s="14">
        <v>5.9</v>
      </c>
      <c r="T1955" s="14">
        <v>2.6</v>
      </c>
    </row>
    <row r="1956" spans="1:20">
      <c r="A1956" t="s">
        <v>113</v>
      </c>
      <c r="C1956" t="s">
        <v>138</v>
      </c>
      <c r="D1956" t="s">
        <v>121</v>
      </c>
      <c r="F1956" s="12" t="s">
        <v>2270</v>
      </c>
      <c r="G1956" s="12" t="s">
        <v>123</v>
      </c>
      <c r="H1956" t="s">
        <v>140</v>
      </c>
      <c r="I1956" t="s">
        <v>1335</v>
      </c>
      <c r="J1956" t="s">
        <v>1336</v>
      </c>
      <c r="K1956" s="13" t="s">
        <v>2271</v>
      </c>
      <c r="L1956" t="s">
        <v>117</v>
      </c>
      <c r="M1956">
        <v>2</v>
      </c>
      <c r="N1956" t="s">
        <v>118</v>
      </c>
      <c r="O1956" t="s">
        <v>119</v>
      </c>
      <c r="Q1956" t="s">
        <v>2272</v>
      </c>
      <c r="R1956" s="14">
        <v>0.1</v>
      </c>
      <c r="S1956" s="14">
        <v>5.6</v>
      </c>
      <c r="T1956" s="14">
        <v>1.9</v>
      </c>
    </row>
    <row r="1957" spans="1:20">
      <c r="A1957" t="s">
        <v>113</v>
      </c>
      <c r="C1957" t="s">
        <v>138</v>
      </c>
      <c r="D1957" t="s">
        <v>121</v>
      </c>
      <c r="F1957" s="12" t="s">
        <v>2270</v>
      </c>
      <c r="G1957" s="12" t="s">
        <v>123</v>
      </c>
      <c r="H1957" t="s">
        <v>140</v>
      </c>
      <c r="I1957" t="s">
        <v>1335</v>
      </c>
      <c r="J1957" t="s">
        <v>1336</v>
      </c>
      <c r="K1957" s="13" t="s">
        <v>2271</v>
      </c>
      <c r="L1957" t="s">
        <v>117</v>
      </c>
      <c r="M1957">
        <v>2</v>
      </c>
      <c r="N1957" t="s">
        <v>118</v>
      </c>
      <c r="O1957" t="s">
        <v>119</v>
      </c>
      <c r="Q1957" t="s">
        <v>2272</v>
      </c>
      <c r="R1957" s="14">
        <v>0.1</v>
      </c>
      <c r="S1957" s="14">
        <v>5.3</v>
      </c>
      <c r="T1957" s="14">
        <v>2.2000000000000002</v>
      </c>
    </row>
    <row r="1958" spans="1:20">
      <c r="A1958" t="s">
        <v>113</v>
      </c>
      <c r="C1958" t="s">
        <v>138</v>
      </c>
      <c r="D1958" t="s">
        <v>121</v>
      </c>
      <c r="F1958" s="12" t="s">
        <v>2270</v>
      </c>
      <c r="G1958" s="12" t="s">
        <v>123</v>
      </c>
      <c r="H1958" t="s">
        <v>140</v>
      </c>
      <c r="I1958" t="s">
        <v>1335</v>
      </c>
      <c r="J1958" t="s">
        <v>1336</v>
      </c>
      <c r="K1958" s="13" t="s">
        <v>2271</v>
      </c>
      <c r="L1958" t="s">
        <v>117</v>
      </c>
      <c r="M1958">
        <v>2</v>
      </c>
      <c r="N1958" t="s">
        <v>118</v>
      </c>
      <c r="O1958" t="s">
        <v>119</v>
      </c>
      <c r="Q1958" t="s">
        <v>2272</v>
      </c>
      <c r="R1958" s="14">
        <v>0.1</v>
      </c>
      <c r="S1958" s="14">
        <v>4.3</v>
      </c>
      <c r="T1958" s="14">
        <v>1.9</v>
      </c>
    </row>
    <row r="1959" spans="1:20">
      <c r="A1959" t="s">
        <v>113</v>
      </c>
      <c r="C1959" t="s">
        <v>138</v>
      </c>
      <c r="D1959" t="s">
        <v>121</v>
      </c>
      <c r="F1959" s="12" t="s">
        <v>2270</v>
      </c>
      <c r="G1959" s="12" t="s">
        <v>123</v>
      </c>
      <c r="H1959" t="s">
        <v>140</v>
      </c>
      <c r="I1959" t="s">
        <v>1335</v>
      </c>
      <c r="J1959" t="s">
        <v>1336</v>
      </c>
      <c r="K1959" s="13" t="s">
        <v>2271</v>
      </c>
      <c r="L1959" t="s">
        <v>117</v>
      </c>
      <c r="M1959">
        <v>2</v>
      </c>
      <c r="N1959" t="s">
        <v>118</v>
      </c>
      <c r="O1959" t="s">
        <v>119</v>
      </c>
      <c r="Q1959" t="s">
        <v>2272</v>
      </c>
      <c r="R1959" s="14">
        <v>0.1</v>
      </c>
      <c r="S1959" s="14">
        <v>5.9</v>
      </c>
      <c r="T1959" s="14">
        <v>2.6</v>
      </c>
    </row>
    <row r="1960" spans="1:20">
      <c r="A1960" t="s">
        <v>113</v>
      </c>
      <c r="C1960" t="s">
        <v>138</v>
      </c>
      <c r="D1960" t="s">
        <v>121</v>
      </c>
      <c r="F1960" s="12" t="s">
        <v>2270</v>
      </c>
      <c r="G1960" s="12" t="s">
        <v>123</v>
      </c>
      <c r="H1960" t="s">
        <v>140</v>
      </c>
      <c r="I1960" t="s">
        <v>1335</v>
      </c>
      <c r="J1960" t="s">
        <v>1336</v>
      </c>
      <c r="K1960" s="13" t="s">
        <v>2271</v>
      </c>
      <c r="L1960" t="s">
        <v>117</v>
      </c>
      <c r="M1960">
        <v>2</v>
      </c>
      <c r="N1960" t="s">
        <v>118</v>
      </c>
      <c r="O1960" t="s">
        <v>119</v>
      </c>
      <c r="Q1960" t="s">
        <v>2272</v>
      </c>
      <c r="R1960" s="14">
        <v>0.1</v>
      </c>
      <c r="S1960" s="14">
        <v>5.4</v>
      </c>
      <c r="T1960" s="14">
        <v>1.4</v>
      </c>
    </row>
    <row r="1961" spans="1:20">
      <c r="A1961" t="s">
        <v>113</v>
      </c>
      <c r="C1961" t="s">
        <v>138</v>
      </c>
      <c r="D1961" t="s">
        <v>121</v>
      </c>
      <c r="F1961" s="12" t="s">
        <v>2270</v>
      </c>
      <c r="G1961" s="12" t="s">
        <v>123</v>
      </c>
      <c r="H1961" t="s">
        <v>140</v>
      </c>
      <c r="I1961" t="s">
        <v>1335</v>
      </c>
      <c r="J1961" t="s">
        <v>1336</v>
      </c>
      <c r="K1961" s="13" t="s">
        <v>2271</v>
      </c>
      <c r="L1961" t="s">
        <v>117</v>
      </c>
      <c r="M1961">
        <v>2</v>
      </c>
      <c r="N1961" t="s">
        <v>118</v>
      </c>
      <c r="O1961" t="s">
        <v>119</v>
      </c>
      <c r="Q1961" t="s">
        <v>2272</v>
      </c>
      <c r="R1961" s="14">
        <v>0.1</v>
      </c>
      <c r="S1961" s="14">
        <v>5.5</v>
      </c>
      <c r="T1961" s="14">
        <v>0.6</v>
      </c>
    </row>
    <row r="1962" spans="1:20">
      <c r="A1962" t="s">
        <v>113</v>
      </c>
      <c r="C1962" t="s">
        <v>138</v>
      </c>
      <c r="D1962" t="s">
        <v>121</v>
      </c>
      <c r="F1962" s="12" t="s">
        <v>2362</v>
      </c>
      <c r="G1962" s="12" t="s">
        <v>123</v>
      </c>
      <c r="H1962" t="s">
        <v>140</v>
      </c>
      <c r="I1962" t="s">
        <v>212</v>
      </c>
      <c r="J1962" t="s">
        <v>213</v>
      </c>
      <c r="K1962" s="13" t="s">
        <v>2311</v>
      </c>
      <c r="L1962" t="s">
        <v>117</v>
      </c>
      <c r="M1962">
        <v>2</v>
      </c>
      <c r="N1962" t="s">
        <v>118</v>
      </c>
      <c r="O1962" t="s">
        <v>119</v>
      </c>
      <c r="Q1962" t="s">
        <v>2363</v>
      </c>
      <c r="R1962" s="14">
        <v>22.950000000000003</v>
      </c>
      <c r="S1962" s="14">
        <v>22.5</v>
      </c>
      <c r="T1962" s="14">
        <v>1.75</v>
      </c>
    </row>
    <row r="1963" spans="1:20">
      <c r="A1963" t="s">
        <v>113</v>
      </c>
      <c r="C1963" t="s">
        <v>138</v>
      </c>
      <c r="D1963" t="s">
        <v>121</v>
      </c>
      <c r="F1963" s="12" t="s">
        <v>2364</v>
      </c>
      <c r="G1963" s="12" t="s">
        <v>123</v>
      </c>
      <c r="H1963" t="s">
        <v>140</v>
      </c>
      <c r="I1963" t="s">
        <v>212</v>
      </c>
      <c r="J1963" t="s">
        <v>216</v>
      </c>
      <c r="K1963" s="13" t="s">
        <v>2311</v>
      </c>
      <c r="L1963" t="s">
        <v>117</v>
      </c>
      <c r="M1963">
        <v>2</v>
      </c>
      <c r="N1963" t="s">
        <v>118</v>
      </c>
      <c r="O1963" t="s">
        <v>119</v>
      </c>
      <c r="Q1963" t="s">
        <v>2365</v>
      </c>
      <c r="R1963" s="14">
        <v>22.95</v>
      </c>
      <c r="S1963" s="14">
        <v>19.8</v>
      </c>
      <c r="T1963" s="14">
        <v>0.85000000000000009</v>
      </c>
    </row>
    <row r="1964" spans="1:20">
      <c r="A1964" t="s">
        <v>113</v>
      </c>
      <c r="C1964" t="s">
        <v>138</v>
      </c>
      <c r="D1964" t="s">
        <v>121</v>
      </c>
      <c r="F1964" s="12" t="s">
        <v>2718</v>
      </c>
      <c r="G1964" s="12" t="s">
        <v>123</v>
      </c>
      <c r="H1964" t="s">
        <v>140</v>
      </c>
      <c r="I1964" t="s">
        <v>223</v>
      </c>
      <c r="J1964" t="s">
        <v>224</v>
      </c>
      <c r="K1964" s="13" t="s">
        <v>2719</v>
      </c>
      <c r="L1964" t="s">
        <v>117</v>
      </c>
      <c r="M1964">
        <v>2</v>
      </c>
      <c r="N1964" t="s">
        <v>118</v>
      </c>
      <c r="O1964" t="s">
        <v>119</v>
      </c>
      <c r="Q1964" t="s">
        <v>2720</v>
      </c>
      <c r="R1964" s="14">
        <v>0.3</v>
      </c>
      <c r="S1964" s="14">
        <v>2.2999999999999998</v>
      </c>
      <c r="T1964" s="14">
        <v>0.6</v>
      </c>
    </row>
    <row r="1965" spans="1:20">
      <c r="A1965" t="s">
        <v>113</v>
      </c>
      <c r="C1965" t="s">
        <v>138</v>
      </c>
      <c r="D1965" t="s">
        <v>121</v>
      </c>
      <c r="F1965" s="12" t="s">
        <v>2718</v>
      </c>
      <c r="G1965" s="12" t="s">
        <v>123</v>
      </c>
      <c r="H1965" t="s">
        <v>140</v>
      </c>
      <c r="I1965" t="s">
        <v>223</v>
      </c>
      <c r="J1965" t="s">
        <v>224</v>
      </c>
      <c r="K1965" s="13" t="s">
        <v>2719</v>
      </c>
      <c r="L1965" t="s">
        <v>117</v>
      </c>
      <c r="M1965">
        <v>2</v>
      </c>
      <c r="N1965" t="s">
        <v>118</v>
      </c>
      <c r="O1965" t="s">
        <v>119</v>
      </c>
      <c r="Q1965" t="s">
        <v>2720</v>
      </c>
      <c r="R1965" s="14">
        <v>0.7</v>
      </c>
      <c r="S1965" s="14">
        <v>2.8</v>
      </c>
      <c r="T1965" s="14">
        <v>0.9</v>
      </c>
    </row>
    <row r="1966" spans="1:20">
      <c r="A1966" t="s">
        <v>113</v>
      </c>
      <c r="C1966" t="s">
        <v>138</v>
      </c>
      <c r="D1966" t="s">
        <v>121</v>
      </c>
      <c r="F1966" s="12" t="s">
        <v>2718</v>
      </c>
      <c r="G1966" s="12" t="s">
        <v>123</v>
      </c>
      <c r="H1966" t="s">
        <v>140</v>
      </c>
      <c r="I1966" t="s">
        <v>223</v>
      </c>
      <c r="J1966" t="s">
        <v>224</v>
      </c>
      <c r="K1966" s="13" t="s">
        <v>2719</v>
      </c>
      <c r="L1966" t="s">
        <v>117</v>
      </c>
      <c r="M1966">
        <v>2</v>
      </c>
      <c r="N1966" t="s">
        <v>118</v>
      </c>
      <c r="O1966" t="s">
        <v>119</v>
      </c>
      <c r="Q1966" t="s">
        <v>2720</v>
      </c>
      <c r="R1966" s="14">
        <v>0.2</v>
      </c>
      <c r="S1966" s="14">
        <v>2.1</v>
      </c>
      <c r="T1966" s="14">
        <v>0.9</v>
      </c>
    </row>
    <row r="1967" spans="1:20">
      <c r="A1967" t="s">
        <v>113</v>
      </c>
      <c r="C1967" t="s">
        <v>138</v>
      </c>
      <c r="D1967" t="s">
        <v>121</v>
      </c>
      <c r="F1967" s="12" t="s">
        <v>1339</v>
      </c>
      <c r="G1967" s="12" t="s">
        <v>123</v>
      </c>
      <c r="H1967" t="s">
        <v>140</v>
      </c>
      <c r="I1967" t="s">
        <v>1335</v>
      </c>
      <c r="J1967" t="s">
        <v>1336</v>
      </c>
      <c r="K1967" s="13" t="s">
        <v>2819</v>
      </c>
      <c r="L1967" t="s">
        <v>117</v>
      </c>
      <c r="M1967">
        <v>2</v>
      </c>
      <c r="N1967" t="s">
        <v>118</v>
      </c>
      <c r="O1967" t="s">
        <v>119</v>
      </c>
      <c r="Q1967" t="s">
        <v>1614</v>
      </c>
      <c r="R1967" s="14">
        <v>0.4</v>
      </c>
      <c r="S1967" s="14">
        <v>8.8000000000000007</v>
      </c>
      <c r="T1967" s="14">
        <v>1.2</v>
      </c>
    </row>
    <row r="1968" spans="1:20">
      <c r="A1968" t="s">
        <v>113</v>
      </c>
      <c r="C1968" t="s">
        <v>138</v>
      </c>
      <c r="D1968" t="s">
        <v>121</v>
      </c>
      <c r="F1968" s="12" t="s">
        <v>3204</v>
      </c>
      <c r="G1968" s="12" t="s">
        <v>123</v>
      </c>
      <c r="H1968" t="s">
        <v>140</v>
      </c>
      <c r="I1968" t="s">
        <v>3205</v>
      </c>
      <c r="J1968" t="s">
        <v>3206</v>
      </c>
      <c r="K1968" s="13" t="s">
        <v>3207</v>
      </c>
      <c r="L1968" t="s">
        <v>117</v>
      </c>
      <c r="M1968">
        <v>2</v>
      </c>
      <c r="N1968" t="s">
        <v>118</v>
      </c>
      <c r="O1968" t="s">
        <v>119</v>
      </c>
      <c r="Q1968" t="s">
        <v>3208</v>
      </c>
      <c r="R1968" s="14">
        <v>1</v>
      </c>
      <c r="S1968" s="14">
        <v>0.6</v>
      </c>
      <c r="T1968" s="14">
        <v>0</v>
      </c>
    </row>
    <row r="1969" spans="1:20">
      <c r="A1969" t="s">
        <v>113</v>
      </c>
      <c r="C1969" t="s">
        <v>138</v>
      </c>
      <c r="D1969" t="s">
        <v>121</v>
      </c>
      <c r="F1969" s="12" t="s">
        <v>3209</v>
      </c>
      <c r="G1969" s="12" t="s">
        <v>123</v>
      </c>
      <c r="H1969" t="s">
        <v>140</v>
      </c>
      <c r="I1969" t="s">
        <v>3205</v>
      </c>
      <c r="J1969" t="s">
        <v>3210</v>
      </c>
      <c r="K1969" s="13" t="s">
        <v>3207</v>
      </c>
      <c r="L1969" t="s">
        <v>117</v>
      </c>
      <c r="M1969">
        <v>2</v>
      </c>
      <c r="N1969" t="s">
        <v>118</v>
      </c>
      <c r="O1969" t="s">
        <v>119</v>
      </c>
      <c r="Q1969" t="s">
        <v>3211</v>
      </c>
      <c r="R1969" s="14">
        <v>1</v>
      </c>
      <c r="S1969" s="14">
        <v>0.6</v>
      </c>
      <c r="T1969" s="14">
        <v>0</v>
      </c>
    </row>
    <row r="1970" spans="1:20">
      <c r="A1970" t="s">
        <v>113</v>
      </c>
      <c r="C1970" t="s">
        <v>138</v>
      </c>
      <c r="D1970" t="s">
        <v>121</v>
      </c>
      <c r="F1970" s="12" t="s">
        <v>3212</v>
      </c>
      <c r="G1970" s="12" t="s">
        <v>123</v>
      </c>
      <c r="H1970" t="s">
        <v>140</v>
      </c>
      <c r="I1970" t="s">
        <v>3205</v>
      </c>
      <c r="J1970" t="s">
        <v>3213</v>
      </c>
      <c r="K1970" s="13" t="s">
        <v>3214</v>
      </c>
      <c r="L1970" t="s">
        <v>117</v>
      </c>
      <c r="M1970">
        <v>2</v>
      </c>
      <c r="N1970" t="s">
        <v>118</v>
      </c>
      <c r="O1970" t="s">
        <v>119</v>
      </c>
      <c r="Q1970" t="s">
        <v>3208</v>
      </c>
      <c r="R1970" s="14">
        <v>0.26</v>
      </c>
      <c r="S1970" s="14">
        <v>2.4</v>
      </c>
      <c r="T1970" s="14">
        <v>0.41</v>
      </c>
    </row>
    <row r="1971" spans="1:20">
      <c r="A1971" t="s">
        <v>113</v>
      </c>
      <c r="C1971" t="s">
        <v>138</v>
      </c>
      <c r="D1971" t="s">
        <v>121</v>
      </c>
      <c r="F1971" s="12" t="s">
        <v>3233</v>
      </c>
      <c r="G1971" s="12" t="s">
        <v>123</v>
      </c>
      <c r="H1971" t="s">
        <v>140</v>
      </c>
      <c r="I1971" t="s">
        <v>141</v>
      </c>
      <c r="J1971" t="s">
        <v>142</v>
      </c>
      <c r="K1971" s="13" t="s">
        <v>3231</v>
      </c>
      <c r="L1971" t="s">
        <v>117</v>
      </c>
      <c r="M1971">
        <v>2</v>
      </c>
      <c r="N1971" t="s">
        <v>118</v>
      </c>
      <c r="O1971" t="s">
        <v>119</v>
      </c>
      <c r="Q1971" t="s">
        <v>144</v>
      </c>
      <c r="R1971" s="14">
        <v>0.26</v>
      </c>
      <c r="S1971" s="14">
        <v>1.5</v>
      </c>
      <c r="T1971" s="14">
        <v>0.46</v>
      </c>
    </row>
    <row r="1972" spans="1:20">
      <c r="A1972" t="s">
        <v>113</v>
      </c>
      <c r="C1972" t="s">
        <v>138</v>
      </c>
      <c r="D1972" t="s">
        <v>121</v>
      </c>
      <c r="F1972" s="12" t="s">
        <v>3234</v>
      </c>
      <c r="G1972" s="12" t="s">
        <v>123</v>
      </c>
      <c r="H1972" t="s">
        <v>140</v>
      </c>
      <c r="J1972" t="s">
        <v>442</v>
      </c>
      <c r="K1972" s="13" t="s">
        <v>3231</v>
      </c>
      <c r="L1972" t="s">
        <v>117</v>
      </c>
      <c r="M1972">
        <v>2</v>
      </c>
      <c r="N1972" t="s">
        <v>118</v>
      </c>
      <c r="O1972" t="s">
        <v>119</v>
      </c>
      <c r="Q1972" t="s">
        <v>444</v>
      </c>
      <c r="R1972" s="14">
        <v>0</v>
      </c>
      <c r="S1972" s="14">
        <v>1.2</v>
      </c>
      <c r="T1972" s="14">
        <v>0</v>
      </c>
    </row>
    <row r="1973" spans="1:20">
      <c r="A1973" t="s">
        <v>113</v>
      </c>
      <c r="D1973" t="s">
        <v>115</v>
      </c>
      <c r="F1973" t="s">
        <v>3754</v>
      </c>
      <c r="G1973" s="1" t="s">
        <v>3694</v>
      </c>
      <c r="H1973" s="1" t="s">
        <v>3696</v>
      </c>
      <c r="I1973" s="1" t="s">
        <v>3697</v>
      </c>
      <c r="K1973" s="1" t="s">
        <v>3747</v>
      </c>
      <c r="L1973"/>
      <c r="M1973">
        <v>7</v>
      </c>
      <c r="N1973"/>
      <c r="O1973" s="1" t="s">
        <v>3687</v>
      </c>
      <c r="Q1973"/>
      <c r="R1973" s="70">
        <v>0</v>
      </c>
      <c r="S1973" s="70">
        <v>8</v>
      </c>
      <c r="T1973" s="70">
        <v>25.2</v>
      </c>
    </row>
    <row r="1974" spans="1:20">
      <c r="A1974" t="s">
        <v>113</v>
      </c>
      <c r="D1974" t="s">
        <v>115</v>
      </c>
      <c r="F1974" t="s">
        <v>3754</v>
      </c>
      <c r="G1974" s="1" t="s">
        <v>3694</v>
      </c>
      <c r="H1974" s="1" t="s">
        <v>3696</v>
      </c>
      <c r="I1974" s="1" t="s">
        <v>3697</v>
      </c>
      <c r="K1974" s="1" t="s">
        <v>3747</v>
      </c>
      <c r="L1974"/>
      <c r="M1974">
        <v>7</v>
      </c>
      <c r="N1974"/>
      <c r="O1974" s="1" t="s">
        <v>3687</v>
      </c>
      <c r="Q1974"/>
      <c r="R1974" s="70">
        <v>0</v>
      </c>
      <c r="S1974" s="70">
        <v>3.68</v>
      </c>
      <c r="T1974" s="70">
        <v>11.592000000000001</v>
      </c>
    </row>
    <row r="1975" spans="1:20">
      <c r="A1975" t="s">
        <v>113</v>
      </c>
      <c r="D1975" t="s">
        <v>115</v>
      </c>
      <c r="F1975" t="s">
        <v>3419</v>
      </c>
      <c r="G1975" s="1" t="s">
        <v>3694</v>
      </c>
      <c r="H1975" s="1" t="s">
        <v>3696</v>
      </c>
      <c r="I1975" s="1" t="s">
        <v>3697</v>
      </c>
      <c r="K1975" s="1" t="s">
        <v>3821</v>
      </c>
      <c r="L1975"/>
      <c r="M1975">
        <v>7</v>
      </c>
      <c r="N1975"/>
      <c r="O1975" s="1" t="s">
        <v>3687</v>
      </c>
      <c r="Q1975"/>
      <c r="R1975" s="70">
        <v>0.05</v>
      </c>
      <c r="S1975" s="70">
        <v>4.8</v>
      </c>
      <c r="T1975" s="70">
        <v>7.85</v>
      </c>
    </row>
    <row r="1976" spans="1:20">
      <c r="A1976" t="s">
        <v>113</v>
      </c>
      <c r="D1976" t="s">
        <v>115</v>
      </c>
      <c r="F1976" t="s">
        <v>3419</v>
      </c>
      <c r="G1976" s="1" t="s">
        <v>3694</v>
      </c>
      <c r="H1976" s="1" t="s">
        <v>3696</v>
      </c>
      <c r="I1976" s="1" t="s">
        <v>3697</v>
      </c>
      <c r="K1976" s="1" t="s">
        <v>3821</v>
      </c>
      <c r="L1976"/>
      <c r="M1976">
        <v>7</v>
      </c>
      <c r="N1976"/>
      <c r="O1976" s="1" t="s">
        <v>3687</v>
      </c>
      <c r="Q1976"/>
      <c r="R1976" s="70">
        <v>1.8E-3</v>
      </c>
      <c r="S1976" s="70">
        <v>0.17280000000000001</v>
      </c>
      <c r="T1976" s="70">
        <v>0.28260000000000002</v>
      </c>
    </row>
    <row r="1977" spans="1:20">
      <c r="A1977" t="s">
        <v>113</v>
      </c>
      <c r="D1977" t="s">
        <v>115</v>
      </c>
      <c r="F1977" t="s">
        <v>3802</v>
      </c>
      <c r="G1977" s="1" t="s">
        <v>3694</v>
      </c>
      <c r="H1977" s="1" t="s">
        <v>3239</v>
      </c>
      <c r="I1977" s="1" t="s">
        <v>3695</v>
      </c>
      <c r="K1977" s="1" t="s">
        <v>3800</v>
      </c>
      <c r="L1977"/>
      <c r="M1977">
        <v>7</v>
      </c>
      <c r="N1977"/>
      <c r="O1977" s="1" t="s">
        <v>3687</v>
      </c>
      <c r="Q1977"/>
      <c r="R1977" s="70">
        <v>0</v>
      </c>
      <c r="S1977" s="70">
        <v>0</v>
      </c>
      <c r="T1977" s="70">
        <v>55.428662099999997</v>
      </c>
    </row>
    <row r="1978" spans="1:20">
      <c r="A1978" t="s">
        <v>113</v>
      </c>
      <c r="D1978" t="s">
        <v>115</v>
      </c>
      <c r="F1978" t="s">
        <v>3247</v>
      </c>
      <c r="G1978" s="1" t="s">
        <v>3694</v>
      </c>
      <c r="H1978" s="1" t="s">
        <v>3239</v>
      </c>
      <c r="I1978" s="1" t="s">
        <v>3695</v>
      </c>
      <c r="K1978" s="1" t="s">
        <v>3813</v>
      </c>
      <c r="L1978"/>
      <c r="M1978">
        <v>7</v>
      </c>
      <c r="N1978"/>
      <c r="O1978" s="1" t="s">
        <v>3687</v>
      </c>
      <c r="Q1978"/>
      <c r="R1978" s="70">
        <v>0.7</v>
      </c>
      <c r="S1978" s="70">
        <v>0.6</v>
      </c>
      <c r="T1978" s="70">
        <v>34.6</v>
      </c>
    </row>
    <row r="1979" spans="1:20">
      <c r="A1979" t="s">
        <v>113</v>
      </c>
      <c r="D1979" t="s">
        <v>115</v>
      </c>
      <c r="F1979" t="s">
        <v>3247</v>
      </c>
      <c r="G1979" s="1" t="s">
        <v>3694</v>
      </c>
      <c r="H1979" s="1" t="s">
        <v>3239</v>
      </c>
      <c r="I1979" s="1" t="s">
        <v>3695</v>
      </c>
      <c r="K1979" s="1" t="s">
        <v>3813</v>
      </c>
      <c r="L1979"/>
      <c r="M1979">
        <v>7</v>
      </c>
      <c r="N1979"/>
      <c r="O1979" s="1" t="s">
        <v>3687</v>
      </c>
      <c r="Q1979"/>
      <c r="R1979" s="70">
        <v>0</v>
      </c>
      <c r="S1979" s="70">
        <v>0</v>
      </c>
      <c r="T1979" s="70">
        <v>28.6</v>
      </c>
    </row>
    <row r="1980" spans="1:20" s="19" customFormat="1">
      <c r="A1980" t="s">
        <v>113</v>
      </c>
      <c r="B1980"/>
      <c r="C1980"/>
      <c r="D1980" t="s">
        <v>115</v>
      </c>
      <c r="E1980"/>
      <c r="F1980" t="s">
        <v>3247</v>
      </c>
      <c r="G1980" s="1" t="s">
        <v>3694</v>
      </c>
      <c r="H1980" s="1" t="s">
        <v>3239</v>
      </c>
      <c r="I1980" s="1" t="s">
        <v>3695</v>
      </c>
      <c r="J1980"/>
      <c r="K1980" s="1" t="s">
        <v>3813</v>
      </c>
      <c r="L1980"/>
      <c r="M1980">
        <v>7</v>
      </c>
      <c r="N1980"/>
      <c r="O1980" s="1" t="s">
        <v>3687</v>
      </c>
      <c r="P1980"/>
      <c r="Q1980"/>
      <c r="R1980" s="70">
        <v>0</v>
      </c>
      <c r="S1980" s="70">
        <v>0</v>
      </c>
      <c r="T1980" s="70">
        <v>30.7</v>
      </c>
    </row>
    <row r="1981" spans="1:20" s="19" customFormat="1">
      <c r="A1981" t="s">
        <v>113</v>
      </c>
      <c r="B1981"/>
      <c r="C1981"/>
      <c r="D1981" t="s">
        <v>115</v>
      </c>
      <c r="E1981"/>
      <c r="F1981" t="s">
        <v>3247</v>
      </c>
      <c r="G1981" s="1" t="s">
        <v>3694</v>
      </c>
      <c r="H1981" s="1" t="s">
        <v>3239</v>
      </c>
      <c r="I1981" s="1" t="s">
        <v>3695</v>
      </c>
      <c r="J1981"/>
      <c r="K1981" s="1" t="s">
        <v>3813</v>
      </c>
      <c r="L1981"/>
      <c r="M1981">
        <v>7</v>
      </c>
      <c r="N1981"/>
      <c r="O1981" s="1" t="s">
        <v>3687</v>
      </c>
      <c r="P1981"/>
      <c r="Q1981"/>
      <c r="R1981" s="70">
        <v>0</v>
      </c>
      <c r="S1981" s="70">
        <v>0</v>
      </c>
      <c r="T1981" s="70">
        <v>29.2</v>
      </c>
    </row>
    <row r="1982" spans="1:20" s="19" customFormat="1">
      <c r="A1982" t="s">
        <v>113</v>
      </c>
      <c r="B1982"/>
      <c r="C1982"/>
      <c r="D1982" t="s">
        <v>115</v>
      </c>
      <c r="E1982"/>
      <c r="F1982" t="s">
        <v>3247</v>
      </c>
      <c r="G1982" s="1" t="s">
        <v>3694</v>
      </c>
      <c r="H1982" s="1" t="s">
        <v>3239</v>
      </c>
      <c r="I1982" s="1" t="s">
        <v>3695</v>
      </c>
      <c r="J1982"/>
      <c r="K1982" s="1" t="s">
        <v>3813</v>
      </c>
      <c r="L1982"/>
      <c r="M1982">
        <v>7</v>
      </c>
      <c r="N1982"/>
      <c r="O1982" s="1" t="s">
        <v>3687</v>
      </c>
      <c r="P1982"/>
      <c r="Q1982"/>
      <c r="R1982" s="70">
        <v>0.6</v>
      </c>
      <c r="S1982" s="70">
        <v>0</v>
      </c>
      <c r="T1982" s="70">
        <v>26.7</v>
      </c>
    </row>
    <row r="1983" spans="1:20" s="19" customFormat="1">
      <c r="A1983" t="s">
        <v>113</v>
      </c>
      <c r="B1983"/>
      <c r="C1983"/>
      <c r="D1983" t="s">
        <v>115</v>
      </c>
      <c r="E1983"/>
      <c r="F1983" t="s">
        <v>3247</v>
      </c>
      <c r="G1983" s="1" t="s">
        <v>3694</v>
      </c>
      <c r="H1983" s="1" t="s">
        <v>3239</v>
      </c>
      <c r="I1983" s="1" t="s">
        <v>3695</v>
      </c>
      <c r="J1983"/>
      <c r="K1983" s="1" t="s">
        <v>3820</v>
      </c>
      <c r="L1983"/>
      <c r="M1983">
        <v>7</v>
      </c>
      <c r="N1983"/>
      <c r="O1983" s="1" t="s">
        <v>3687</v>
      </c>
      <c r="P1983"/>
      <c r="Q1983"/>
      <c r="R1983" s="70">
        <v>0</v>
      </c>
      <c r="S1983" s="70">
        <v>0</v>
      </c>
      <c r="T1983" s="70">
        <v>36.70886076</v>
      </c>
    </row>
    <row r="1984" spans="1:20">
      <c r="A1984" t="s">
        <v>113</v>
      </c>
      <c r="D1984" t="s">
        <v>115</v>
      </c>
      <c r="F1984" t="s">
        <v>3247</v>
      </c>
      <c r="G1984" s="1" t="s">
        <v>3694</v>
      </c>
      <c r="H1984" s="1" t="s">
        <v>3239</v>
      </c>
      <c r="I1984" s="1" t="s">
        <v>3695</v>
      </c>
      <c r="K1984" s="1" t="s">
        <v>3820</v>
      </c>
      <c r="L1984"/>
      <c r="M1984">
        <v>7</v>
      </c>
      <c r="N1984"/>
      <c r="O1984" s="1" t="s">
        <v>3687</v>
      </c>
      <c r="Q1984"/>
      <c r="R1984" s="70">
        <v>0</v>
      </c>
      <c r="S1984" s="70">
        <v>0</v>
      </c>
      <c r="T1984" s="70">
        <v>29</v>
      </c>
    </row>
    <row r="1985" spans="1:20">
      <c r="A1985" t="s">
        <v>113</v>
      </c>
      <c r="D1985" t="s">
        <v>115</v>
      </c>
      <c r="F1985" t="s">
        <v>3247</v>
      </c>
      <c r="G1985" s="1" t="s">
        <v>3694</v>
      </c>
      <c r="H1985" s="1" t="s">
        <v>3239</v>
      </c>
      <c r="I1985" s="1" t="s">
        <v>3695</v>
      </c>
      <c r="K1985" s="1" t="s">
        <v>3821</v>
      </c>
      <c r="L1985"/>
      <c r="M1985">
        <v>7</v>
      </c>
      <c r="N1985"/>
      <c r="O1985" s="1" t="s">
        <v>3687</v>
      </c>
      <c r="Q1985"/>
      <c r="R1985" s="70">
        <v>0</v>
      </c>
      <c r="S1985" s="70">
        <v>0</v>
      </c>
      <c r="T1985" s="70">
        <v>43.5</v>
      </c>
    </row>
    <row r="1986" spans="1:20">
      <c r="A1986" t="s">
        <v>113</v>
      </c>
      <c r="D1986" t="s">
        <v>115</v>
      </c>
      <c r="F1986" t="s">
        <v>3247</v>
      </c>
      <c r="G1986" s="1" t="s">
        <v>3694</v>
      </c>
      <c r="H1986" s="1" t="s">
        <v>3239</v>
      </c>
      <c r="I1986" s="1" t="s">
        <v>3695</v>
      </c>
      <c r="K1986" s="1" t="s">
        <v>3821</v>
      </c>
      <c r="L1986"/>
      <c r="M1986">
        <v>7</v>
      </c>
      <c r="N1986"/>
      <c r="O1986" s="1" t="s">
        <v>3687</v>
      </c>
      <c r="Q1986"/>
      <c r="R1986" s="70">
        <v>0</v>
      </c>
      <c r="S1986" s="70">
        <v>0</v>
      </c>
      <c r="T1986" s="70">
        <v>3.2189999999999999</v>
      </c>
    </row>
    <row r="1987" spans="1:20">
      <c r="A1987" t="s">
        <v>113</v>
      </c>
      <c r="D1987" t="s">
        <v>115</v>
      </c>
      <c r="F1987" t="s">
        <v>3757</v>
      </c>
      <c r="G1987" s="1" t="s">
        <v>3694</v>
      </c>
      <c r="H1987" s="1" t="s">
        <v>3758</v>
      </c>
      <c r="I1987" s="1" t="s">
        <v>3759</v>
      </c>
      <c r="K1987" s="1" t="s">
        <v>3747</v>
      </c>
      <c r="L1987"/>
      <c r="M1987">
        <v>7</v>
      </c>
      <c r="N1987"/>
      <c r="O1987" s="1" t="s">
        <v>3687</v>
      </c>
      <c r="Q1987"/>
      <c r="R1987" s="70">
        <v>8.5</v>
      </c>
      <c r="S1987" s="70">
        <v>0.3</v>
      </c>
      <c r="T1987" s="70">
        <v>1.4</v>
      </c>
    </row>
    <row r="1988" spans="1:20">
      <c r="A1988" t="s">
        <v>113</v>
      </c>
      <c r="D1988" t="s">
        <v>115</v>
      </c>
      <c r="F1988" t="s">
        <v>3757</v>
      </c>
      <c r="G1988" s="1" t="s">
        <v>3694</v>
      </c>
      <c r="H1988" s="1" t="s">
        <v>3758</v>
      </c>
      <c r="I1988" s="1" t="s">
        <v>3759</v>
      </c>
      <c r="K1988" s="1" t="s">
        <v>3747</v>
      </c>
      <c r="L1988"/>
      <c r="M1988">
        <v>7</v>
      </c>
      <c r="N1988"/>
      <c r="O1988" s="1" t="s">
        <v>3687</v>
      </c>
      <c r="Q1988"/>
      <c r="R1988" s="70">
        <v>7.5</v>
      </c>
      <c r="S1988" s="70">
        <v>1.6</v>
      </c>
      <c r="T1988" s="70">
        <v>8.1</v>
      </c>
    </row>
    <row r="1989" spans="1:20">
      <c r="A1989" t="s">
        <v>113</v>
      </c>
      <c r="D1989" t="s">
        <v>115</v>
      </c>
      <c r="F1989" t="s">
        <v>3757</v>
      </c>
      <c r="G1989" s="1" t="s">
        <v>3694</v>
      </c>
      <c r="H1989" s="1" t="s">
        <v>3758</v>
      </c>
      <c r="I1989" s="1" t="s">
        <v>3759</v>
      </c>
      <c r="K1989" s="1" t="s">
        <v>3747</v>
      </c>
      <c r="L1989"/>
      <c r="M1989">
        <v>7</v>
      </c>
      <c r="N1989"/>
      <c r="O1989" s="1" t="s">
        <v>3687</v>
      </c>
      <c r="Q1989"/>
      <c r="R1989" s="70">
        <v>3.9609999999999999</v>
      </c>
      <c r="S1989" s="70">
        <v>0.13980000000000001</v>
      </c>
      <c r="T1989" s="70">
        <v>0.65239999999999998</v>
      </c>
    </row>
    <row r="1990" spans="1:20">
      <c r="A1990" t="s">
        <v>113</v>
      </c>
      <c r="D1990" t="s">
        <v>115</v>
      </c>
      <c r="F1990" t="s">
        <v>3757</v>
      </c>
      <c r="G1990" s="1" t="s">
        <v>3694</v>
      </c>
      <c r="H1990" s="1" t="s">
        <v>3758</v>
      </c>
      <c r="I1990" s="1" t="s">
        <v>3759</v>
      </c>
      <c r="K1990" s="1" t="s">
        <v>3747</v>
      </c>
      <c r="L1990"/>
      <c r="M1990">
        <v>7</v>
      </c>
      <c r="N1990"/>
      <c r="O1990" s="1" t="s">
        <v>3687</v>
      </c>
      <c r="Q1990"/>
      <c r="R1990" s="70">
        <v>6.1574999999999998</v>
      </c>
      <c r="S1990" s="70">
        <v>1.3136000000000001</v>
      </c>
      <c r="T1990" s="70">
        <v>6.6501000000000001</v>
      </c>
    </row>
    <row r="1991" spans="1:20">
      <c r="A1991" t="s">
        <v>113</v>
      </c>
      <c r="D1991" t="s">
        <v>115</v>
      </c>
      <c r="F1991" t="s">
        <v>3751</v>
      </c>
      <c r="G1991" s="1" t="s">
        <v>3694</v>
      </c>
      <c r="H1991" s="1" t="s">
        <v>3752</v>
      </c>
      <c r="I1991" s="1" t="s">
        <v>3753</v>
      </c>
      <c r="K1991" s="1" t="s">
        <v>3747</v>
      </c>
      <c r="L1991"/>
      <c r="M1991">
        <v>7</v>
      </c>
      <c r="N1991"/>
      <c r="O1991" s="1" t="s">
        <v>3687</v>
      </c>
      <c r="Q1991"/>
      <c r="R1991" s="70">
        <v>4.5</v>
      </c>
      <c r="S1991" s="70">
        <v>0.4</v>
      </c>
      <c r="T1991" s="70">
        <v>4.5999999999999996</v>
      </c>
    </row>
    <row r="1992" spans="1:20">
      <c r="A1992" t="s">
        <v>113</v>
      </c>
      <c r="D1992" t="s">
        <v>115</v>
      </c>
      <c r="F1992" t="s">
        <v>3755</v>
      </c>
      <c r="G1992" s="1" t="s">
        <v>3694</v>
      </c>
      <c r="H1992" s="1" t="s">
        <v>3752</v>
      </c>
      <c r="I1992" s="1" t="s">
        <v>3756</v>
      </c>
      <c r="K1992" s="1" t="s">
        <v>3747</v>
      </c>
      <c r="L1992"/>
      <c r="M1992">
        <v>7</v>
      </c>
      <c r="N1992"/>
      <c r="O1992" s="1" t="s">
        <v>3687</v>
      </c>
      <c r="Q1992"/>
      <c r="R1992" s="70">
        <v>7.4</v>
      </c>
      <c r="S1992" s="70">
        <v>0.2</v>
      </c>
      <c r="T1992" s="70">
        <v>5.2</v>
      </c>
    </row>
    <row r="1993" spans="1:20">
      <c r="A1993" t="s">
        <v>113</v>
      </c>
      <c r="D1993" t="s">
        <v>115</v>
      </c>
      <c r="F1993" t="s">
        <v>3751</v>
      </c>
      <c r="G1993" s="1" t="s">
        <v>3694</v>
      </c>
      <c r="H1993" s="1" t="s">
        <v>3752</v>
      </c>
      <c r="I1993" s="1" t="s">
        <v>3753</v>
      </c>
      <c r="K1993" s="1" t="s">
        <v>3747</v>
      </c>
      <c r="L1993"/>
      <c r="M1993">
        <v>7</v>
      </c>
      <c r="N1993"/>
      <c r="O1993" s="1" t="s">
        <v>3687</v>
      </c>
      <c r="Q1993"/>
      <c r="R1993" s="70">
        <v>2.6819999999999999</v>
      </c>
      <c r="S1993" s="70">
        <v>0.2384</v>
      </c>
      <c r="T1993" s="70">
        <v>2.7416</v>
      </c>
    </row>
    <row r="1994" spans="1:20">
      <c r="A1994" t="s">
        <v>113</v>
      </c>
      <c r="D1994" t="s">
        <v>115</v>
      </c>
      <c r="F1994" t="s">
        <v>3755</v>
      </c>
      <c r="G1994" s="1" t="s">
        <v>3694</v>
      </c>
      <c r="H1994" s="1" t="s">
        <v>3752</v>
      </c>
      <c r="I1994" s="1" t="s">
        <v>3756</v>
      </c>
      <c r="K1994" s="1" t="s">
        <v>3747</v>
      </c>
      <c r="L1994"/>
      <c r="M1994">
        <v>7</v>
      </c>
      <c r="N1994"/>
      <c r="O1994" s="1" t="s">
        <v>3687</v>
      </c>
      <c r="Q1994"/>
      <c r="R1994" s="70">
        <v>2.9822000000000002</v>
      </c>
      <c r="S1994" s="70">
        <v>8.0600000000000005E-2</v>
      </c>
      <c r="T1994" s="70">
        <v>2.0956000000000001</v>
      </c>
    </row>
    <row r="1995" spans="1:20">
      <c r="A1995" t="s">
        <v>113</v>
      </c>
      <c r="D1995" t="s">
        <v>115</v>
      </c>
      <c r="F1995" t="s">
        <v>3746</v>
      </c>
      <c r="G1995" s="1" t="s">
        <v>3694</v>
      </c>
      <c r="H1995" s="1" t="s">
        <v>3240</v>
      </c>
      <c r="I1995" s="1" t="s">
        <v>3711</v>
      </c>
      <c r="K1995" s="1" t="s">
        <v>3747</v>
      </c>
      <c r="L1995"/>
      <c r="M1995">
        <v>7</v>
      </c>
      <c r="N1995"/>
      <c r="O1995" s="1" t="s">
        <v>3687</v>
      </c>
      <c r="Q1995"/>
      <c r="R1995" s="70">
        <v>0</v>
      </c>
      <c r="S1995" s="70">
        <v>0</v>
      </c>
      <c r="T1995" s="70">
        <v>41.5</v>
      </c>
    </row>
    <row r="1996" spans="1:20">
      <c r="A1996" t="s">
        <v>113</v>
      </c>
      <c r="D1996" t="s">
        <v>115</v>
      </c>
      <c r="F1996" t="s">
        <v>3748</v>
      </c>
      <c r="G1996" s="1" t="s">
        <v>3694</v>
      </c>
      <c r="H1996" s="1" t="s">
        <v>3240</v>
      </c>
      <c r="I1996" s="1" t="s">
        <v>3711</v>
      </c>
      <c r="K1996" s="1" t="s">
        <v>3747</v>
      </c>
      <c r="L1996"/>
      <c r="M1996">
        <v>7</v>
      </c>
      <c r="N1996"/>
      <c r="O1996" s="1" t="s">
        <v>3687</v>
      </c>
      <c r="Q1996"/>
      <c r="R1996" s="70">
        <v>0</v>
      </c>
      <c r="S1996" s="70">
        <v>0</v>
      </c>
      <c r="T1996" s="70">
        <v>27</v>
      </c>
    </row>
    <row r="1997" spans="1:20">
      <c r="A1997" t="s">
        <v>113</v>
      </c>
      <c r="D1997" t="s">
        <v>115</v>
      </c>
      <c r="F1997" t="s">
        <v>3748</v>
      </c>
      <c r="G1997" s="1" t="s">
        <v>3694</v>
      </c>
      <c r="H1997" s="1" t="s">
        <v>3240</v>
      </c>
      <c r="I1997" s="1" t="s">
        <v>3711</v>
      </c>
      <c r="K1997" s="1" t="s">
        <v>3747</v>
      </c>
      <c r="L1997"/>
      <c r="M1997">
        <v>7</v>
      </c>
      <c r="N1997"/>
      <c r="O1997" s="1" t="s">
        <v>3687</v>
      </c>
      <c r="Q1997"/>
      <c r="R1997" s="70">
        <v>0</v>
      </c>
      <c r="S1997" s="70">
        <v>0</v>
      </c>
      <c r="T1997" s="70">
        <v>32.9</v>
      </c>
    </row>
    <row r="1998" spans="1:20">
      <c r="A1998" t="s">
        <v>113</v>
      </c>
      <c r="D1998" t="s">
        <v>115</v>
      </c>
      <c r="F1998" t="s">
        <v>3749</v>
      </c>
      <c r="G1998" s="1" t="s">
        <v>3694</v>
      </c>
      <c r="H1998" s="1" t="s">
        <v>3240</v>
      </c>
      <c r="I1998" s="1" t="s">
        <v>3750</v>
      </c>
      <c r="K1998" s="1" t="s">
        <v>3747</v>
      </c>
      <c r="L1998"/>
      <c r="M1998">
        <v>7</v>
      </c>
      <c r="N1998"/>
      <c r="O1998" s="1" t="s">
        <v>3687</v>
      </c>
      <c r="Q1998"/>
      <c r="R1998" s="70">
        <v>0</v>
      </c>
      <c r="S1998" s="70">
        <v>0</v>
      </c>
      <c r="T1998" s="70">
        <v>28.2</v>
      </c>
    </row>
    <row r="1999" spans="1:20">
      <c r="A1999" t="s">
        <v>113</v>
      </c>
      <c r="D1999" t="s">
        <v>115</v>
      </c>
      <c r="F1999" t="s">
        <v>3746</v>
      </c>
      <c r="G1999" s="1" t="s">
        <v>3694</v>
      </c>
      <c r="H1999" s="1" t="s">
        <v>3240</v>
      </c>
      <c r="I1999" s="1" t="s">
        <v>3711</v>
      </c>
      <c r="K1999" s="1" t="s">
        <v>3747</v>
      </c>
      <c r="L1999"/>
      <c r="M1999">
        <v>7</v>
      </c>
      <c r="N1999"/>
      <c r="O1999" s="1" t="s">
        <v>3687</v>
      </c>
      <c r="Q1999"/>
      <c r="R1999" s="70">
        <v>0</v>
      </c>
      <c r="S1999" s="70">
        <v>0</v>
      </c>
      <c r="T1999" s="70">
        <v>16.018999999999998</v>
      </c>
    </row>
    <row r="2000" spans="1:20">
      <c r="A2000" t="s">
        <v>113</v>
      </c>
      <c r="D2000" t="s">
        <v>115</v>
      </c>
      <c r="F2000" t="s">
        <v>3748</v>
      </c>
      <c r="G2000" s="1" t="s">
        <v>3694</v>
      </c>
      <c r="H2000" s="1" t="s">
        <v>3240</v>
      </c>
      <c r="I2000" s="1" t="s">
        <v>3711</v>
      </c>
      <c r="K2000" s="1" t="s">
        <v>3747</v>
      </c>
      <c r="L2000"/>
      <c r="M2000">
        <v>7</v>
      </c>
      <c r="N2000"/>
      <c r="O2000" s="1" t="s">
        <v>3687</v>
      </c>
      <c r="Q2000"/>
      <c r="R2000" s="70">
        <v>0</v>
      </c>
      <c r="S2000" s="70">
        <v>0</v>
      </c>
      <c r="T2000" s="70">
        <v>10.206</v>
      </c>
    </row>
    <row r="2001" spans="1:20">
      <c r="A2001" t="s">
        <v>113</v>
      </c>
      <c r="D2001" t="s">
        <v>115</v>
      </c>
      <c r="F2001" t="s">
        <v>3748</v>
      </c>
      <c r="G2001" s="1" t="s">
        <v>3694</v>
      </c>
      <c r="H2001" s="1" t="s">
        <v>3240</v>
      </c>
      <c r="I2001" s="1" t="s">
        <v>3711</v>
      </c>
      <c r="K2001" s="1" t="s">
        <v>3747</v>
      </c>
      <c r="L2001"/>
      <c r="M2001">
        <v>7</v>
      </c>
      <c r="N2001"/>
      <c r="O2001" s="1" t="s">
        <v>3687</v>
      </c>
      <c r="Q2001"/>
      <c r="R2001" s="70">
        <v>0</v>
      </c>
      <c r="S2001" s="70">
        <v>0</v>
      </c>
      <c r="T2001" s="70">
        <v>14.311500000000001</v>
      </c>
    </row>
    <row r="2002" spans="1:20">
      <c r="A2002" t="s">
        <v>113</v>
      </c>
      <c r="D2002" t="s">
        <v>115</v>
      </c>
      <c r="F2002" t="s">
        <v>3749</v>
      </c>
      <c r="G2002" s="1" t="s">
        <v>3694</v>
      </c>
      <c r="H2002" s="1" t="s">
        <v>3240</v>
      </c>
      <c r="I2002" s="1" t="s">
        <v>3750</v>
      </c>
      <c r="K2002" s="1" t="s">
        <v>3747</v>
      </c>
      <c r="L2002"/>
      <c r="M2002">
        <v>7</v>
      </c>
      <c r="N2002"/>
      <c r="O2002" s="1" t="s">
        <v>3687</v>
      </c>
      <c r="Q2002"/>
      <c r="R2002" s="70">
        <v>0</v>
      </c>
      <c r="S2002" s="70">
        <v>0</v>
      </c>
      <c r="T2002" s="70">
        <v>11.420999999999999</v>
      </c>
    </row>
    <row r="2003" spans="1:20">
      <c r="A2003" t="s">
        <v>113</v>
      </c>
      <c r="D2003" t="s">
        <v>115</v>
      </c>
      <c r="F2003" t="s">
        <v>3418</v>
      </c>
      <c r="G2003" s="1" t="s">
        <v>3694</v>
      </c>
      <c r="H2003" s="1" t="s">
        <v>3240</v>
      </c>
      <c r="I2003" s="1" t="s">
        <v>3711</v>
      </c>
      <c r="K2003" s="1" t="s">
        <v>3821</v>
      </c>
      <c r="L2003"/>
      <c r="M2003">
        <v>7</v>
      </c>
      <c r="N2003"/>
      <c r="O2003" s="1" t="s">
        <v>3687</v>
      </c>
      <c r="Q2003"/>
      <c r="R2003" s="70">
        <v>0.05</v>
      </c>
      <c r="S2003" s="70">
        <v>3.2</v>
      </c>
      <c r="T2003" s="70">
        <v>21.7</v>
      </c>
    </row>
    <row r="2004" spans="1:20">
      <c r="A2004" t="s">
        <v>113</v>
      </c>
      <c r="D2004" t="s">
        <v>115</v>
      </c>
      <c r="F2004" t="s">
        <v>3418</v>
      </c>
      <c r="G2004" s="1" t="s">
        <v>3694</v>
      </c>
      <c r="H2004" s="1" t="s">
        <v>3240</v>
      </c>
      <c r="I2004" s="1" t="s">
        <v>3711</v>
      </c>
      <c r="K2004" s="1" t="s">
        <v>3821</v>
      </c>
      <c r="L2004"/>
      <c r="M2004">
        <v>7</v>
      </c>
      <c r="N2004"/>
      <c r="O2004" s="1" t="s">
        <v>3687</v>
      </c>
      <c r="Q2004"/>
      <c r="R2004" s="70">
        <v>2.05E-4</v>
      </c>
      <c r="S2004" s="70">
        <v>1.312E-2</v>
      </c>
      <c r="T2004" s="70">
        <v>8.8969999999999994E-2</v>
      </c>
    </row>
    <row r="2005" spans="1:20">
      <c r="A2005" t="s">
        <v>113</v>
      </c>
      <c r="D2005" t="s">
        <v>115</v>
      </c>
      <c r="F2005" t="s">
        <v>3268</v>
      </c>
      <c r="G2005" s="1" t="s">
        <v>3717</v>
      </c>
      <c r="H2005" s="1" t="s">
        <v>3243</v>
      </c>
      <c r="I2005" s="1" t="s">
        <v>3720</v>
      </c>
      <c r="K2005" s="1" t="s">
        <v>3726</v>
      </c>
      <c r="L2005"/>
      <c r="M2005">
        <v>7</v>
      </c>
      <c r="N2005"/>
      <c r="O2005" s="1" t="s">
        <v>3687</v>
      </c>
      <c r="Q2005"/>
      <c r="R2005" s="70">
        <v>3.8</v>
      </c>
      <c r="S2005" s="70">
        <v>8.4</v>
      </c>
      <c r="T2005" s="70">
        <v>14.7</v>
      </c>
    </row>
    <row r="2006" spans="1:20">
      <c r="A2006" t="s">
        <v>113</v>
      </c>
      <c r="D2006" t="s">
        <v>115</v>
      </c>
      <c r="F2006" t="s">
        <v>3269</v>
      </c>
      <c r="G2006" s="1" t="s">
        <v>3717</v>
      </c>
      <c r="H2006" s="1" t="s">
        <v>3243</v>
      </c>
      <c r="I2006" s="1" t="s">
        <v>3720</v>
      </c>
      <c r="K2006" s="1" t="s">
        <v>3763</v>
      </c>
      <c r="L2006"/>
      <c r="M2006">
        <v>7</v>
      </c>
      <c r="N2006"/>
      <c r="O2006" s="1" t="s">
        <v>3687</v>
      </c>
      <c r="Q2006"/>
      <c r="R2006" s="70">
        <v>6.7</v>
      </c>
      <c r="S2006" s="70">
        <v>7.6</v>
      </c>
      <c r="T2006" s="70">
        <v>29.9</v>
      </c>
    </row>
    <row r="2007" spans="1:20">
      <c r="A2007" t="s">
        <v>113</v>
      </c>
      <c r="D2007" t="s">
        <v>115</v>
      </c>
      <c r="F2007" t="s">
        <v>3764</v>
      </c>
      <c r="G2007" s="1" t="s">
        <v>3717</v>
      </c>
      <c r="H2007" s="1" t="s">
        <v>3243</v>
      </c>
      <c r="I2007" s="1" t="s">
        <v>3720</v>
      </c>
      <c r="K2007" s="1" t="s">
        <v>3763</v>
      </c>
      <c r="L2007"/>
      <c r="M2007">
        <v>7</v>
      </c>
      <c r="N2007"/>
      <c r="O2007" s="1" t="s">
        <v>3687</v>
      </c>
      <c r="Q2007"/>
      <c r="R2007" s="70">
        <v>10.8</v>
      </c>
      <c r="S2007" s="70">
        <v>12.3</v>
      </c>
      <c r="T2007" s="70">
        <v>22</v>
      </c>
    </row>
    <row r="2008" spans="1:20">
      <c r="A2008" t="s">
        <v>113</v>
      </c>
      <c r="D2008" t="s">
        <v>115</v>
      </c>
      <c r="F2008" t="s">
        <v>3765</v>
      </c>
      <c r="G2008" s="1" t="s">
        <v>3717</v>
      </c>
      <c r="H2008" s="1" t="s">
        <v>3243</v>
      </c>
      <c r="I2008" s="1" t="s">
        <v>3720</v>
      </c>
      <c r="K2008" s="1" t="s">
        <v>3763</v>
      </c>
      <c r="L2008"/>
      <c r="M2008">
        <v>7</v>
      </c>
      <c r="N2008"/>
      <c r="O2008" s="1" t="s">
        <v>3687</v>
      </c>
      <c r="Q2008"/>
      <c r="R2008" s="70">
        <v>7.8</v>
      </c>
      <c r="S2008" s="70">
        <v>12.6</v>
      </c>
      <c r="T2008" s="70">
        <v>29.3</v>
      </c>
    </row>
    <row r="2009" spans="1:20">
      <c r="A2009" t="s">
        <v>113</v>
      </c>
      <c r="D2009" t="s">
        <v>115</v>
      </c>
      <c r="F2009" t="s">
        <v>3268</v>
      </c>
      <c r="G2009" s="1" t="s">
        <v>3717</v>
      </c>
      <c r="H2009" s="1" t="s">
        <v>3243</v>
      </c>
      <c r="I2009" s="1" t="s">
        <v>3720</v>
      </c>
      <c r="K2009" s="1" t="s">
        <v>3763</v>
      </c>
      <c r="L2009"/>
      <c r="M2009">
        <v>7</v>
      </c>
      <c r="N2009"/>
      <c r="O2009" s="1" t="s">
        <v>3687</v>
      </c>
      <c r="Q2009"/>
      <c r="R2009" s="70">
        <v>6.45</v>
      </c>
      <c r="S2009" s="70">
        <v>9.1999999999999993</v>
      </c>
      <c r="T2009" s="70">
        <v>21.45</v>
      </c>
    </row>
    <row r="2010" spans="1:20">
      <c r="A2010" t="s">
        <v>113</v>
      </c>
      <c r="D2010" t="s">
        <v>115</v>
      </c>
      <c r="F2010" t="s">
        <v>3268</v>
      </c>
      <c r="G2010" s="1" t="s">
        <v>3717</v>
      </c>
      <c r="H2010" s="1" t="s">
        <v>3243</v>
      </c>
      <c r="I2010" s="1" t="s">
        <v>3720</v>
      </c>
      <c r="K2010" s="1" t="s">
        <v>3763</v>
      </c>
      <c r="L2010"/>
      <c r="M2010">
        <v>7</v>
      </c>
      <c r="N2010"/>
      <c r="O2010" s="1" t="s">
        <v>3687</v>
      </c>
      <c r="Q2010"/>
      <c r="R2010" s="70">
        <v>7.8</v>
      </c>
      <c r="S2010" s="70">
        <v>13.2</v>
      </c>
      <c r="T2010" s="70">
        <v>20.7</v>
      </c>
    </row>
    <row r="2011" spans="1:20">
      <c r="A2011" t="s">
        <v>113</v>
      </c>
      <c r="D2011" t="s">
        <v>115</v>
      </c>
      <c r="F2011" t="s">
        <v>3268</v>
      </c>
      <c r="G2011" s="1" t="s">
        <v>3717</v>
      </c>
      <c r="H2011" s="1" t="s">
        <v>3243</v>
      </c>
      <c r="I2011" s="1" t="s">
        <v>3720</v>
      </c>
      <c r="K2011" s="1" t="s">
        <v>3763</v>
      </c>
      <c r="L2011"/>
      <c r="M2011">
        <v>7</v>
      </c>
      <c r="N2011"/>
      <c r="O2011" s="1" t="s">
        <v>3687</v>
      </c>
      <c r="Q2011"/>
      <c r="R2011" s="70">
        <v>7.1</v>
      </c>
      <c r="S2011" s="70">
        <v>12.2</v>
      </c>
      <c r="T2011" s="70">
        <v>19.399999999999999</v>
      </c>
    </row>
    <row r="2012" spans="1:20">
      <c r="A2012" t="s">
        <v>113</v>
      </c>
      <c r="D2012" t="s">
        <v>115</v>
      </c>
      <c r="F2012" t="s">
        <v>3766</v>
      </c>
      <c r="G2012" s="1" t="s">
        <v>3717</v>
      </c>
      <c r="H2012" s="1" t="s">
        <v>3243</v>
      </c>
      <c r="I2012" s="1" t="s">
        <v>3720</v>
      </c>
      <c r="K2012" s="1" t="s">
        <v>3763</v>
      </c>
      <c r="L2012"/>
      <c r="M2012">
        <v>7</v>
      </c>
      <c r="N2012"/>
      <c r="O2012" s="1" t="s">
        <v>3687</v>
      </c>
      <c r="Q2012"/>
      <c r="R2012" s="70">
        <v>6.4</v>
      </c>
      <c r="S2012" s="70">
        <v>7.7</v>
      </c>
      <c r="T2012" s="70">
        <v>26.6</v>
      </c>
    </row>
    <row r="2013" spans="1:20">
      <c r="A2013" t="s">
        <v>113</v>
      </c>
      <c r="D2013" t="s">
        <v>115</v>
      </c>
      <c r="F2013" t="s">
        <v>3766</v>
      </c>
      <c r="G2013" s="1" t="s">
        <v>3717</v>
      </c>
      <c r="H2013" s="1" t="s">
        <v>3243</v>
      </c>
      <c r="I2013" s="1" t="s">
        <v>3720</v>
      </c>
      <c r="K2013" s="1" t="s">
        <v>3763</v>
      </c>
      <c r="L2013"/>
      <c r="M2013">
        <v>7</v>
      </c>
      <c r="N2013"/>
      <c r="O2013" s="1" t="s">
        <v>3687</v>
      </c>
      <c r="Q2013"/>
      <c r="R2013" s="70">
        <v>4.0999999999999996</v>
      </c>
      <c r="S2013" s="70">
        <v>5.4</v>
      </c>
      <c r="T2013" s="70">
        <v>29.9</v>
      </c>
    </row>
    <row r="2014" spans="1:20">
      <c r="A2014" t="s">
        <v>113</v>
      </c>
      <c r="D2014" t="s">
        <v>115</v>
      </c>
      <c r="F2014" t="s">
        <v>3767</v>
      </c>
      <c r="G2014" s="1" t="s">
        <v>3717</v>
      </c>
      <c r="H2014" s="1" t="s">
        <v>3243</v>
      </c>
      <c r="I2014" s="1" t="s">
        <v>3720</v>
      </c>
      <c r="K2014" s="1" t="s">
        <v>3763</v>
      </c>
      <c r="L2014"/>
      <c r="M2014">
        <v>7</v>
      </c>
      <c r="N2014"/>
      <c r="O2014" s="1" t="s">
        <v>3687</v>
      </c>
      <c r="Q2014"/>
      <c r="R2014" s="70">
        <v>0.2</v>
      </c>
      <c r="S2014" s="70">
        <v>11</v>
      </c>
      <c r="T2014" s="70">
        <v>27.2</v>
      </c>
    </row>
    <row r="2015" spans="1:20">
      <c r="A2015" t="s">
        <v>113</v>
      </c>
      <c r="D2015" t="s">
        <v>115</v>
      </c>
      <c r="F2015" t="s">
        <v>3767</v>
      </c>
      <c r="G2015" s="1" t="s">
        <v>3717</v>
      </c>
      <c r="H2015" s="1" t="s">
        <v>3243</v>
      </c>
      <c r="I2015" s="1" t="s">
        <v>3720</v>
      </c>
      <c r="K2015" s="1" t="s">
        <v>3763</v>
      </c>
      <c r="L2015"/>
      <c r="M2015">
        <v>7</v>
      </c>
      <c r="N2015"/>
      <c r="O2015" s="1" t="s">
        <v>3687</v>
      </c>
      <c r="Q2015"/>
      <c r="R2015" s="70">
        <v>0.4</v>
      </c>
      <c r="S2015" s="70">
        <v>12.4</v>
      </c>
      <c r="T2015" s="70">
        <v>19.399999999999999</v>
      </c>
    </row>
    <row r="2016" spans="1:20">
      <c r="A2016" t="s">
        <v>113</v>
      </c>
      <c r="D2016" t="s">
        <v>115</v>
      </c>
      <c r="F2016" t="s">
        <v>3269</v>
      </c>
      <c r="G2016" s="1" t="s">
        <v>3717</v>
      </c>
      <c r="H2016" s="1" t="s">
        <v>3243</v>
      </c>
      <c r="I2016" s="1" t="s">
        <v>3720</v>
      </c>
      <c r="K2016" s="1" t="s">
        <v>3763</v>
      </c>
      <c r="L2016"/>
      <c r="M2016">
        <v>7</v>
      </c>
      <c r="N2016"/>
      <c r="O2016" s="1" t="s">
        <v>3687</v>
      </c>
      <c r="Q2016"/>
      <c r="R2016" s="70">
        <v>0.58289999999999997</v>
      </c>
      <c r="S2016" s="70">
        <v>0.66120000000000001</v>
      </c>
      <c r="T2016" s="70">
        <v>2.6013000000000002</v>
      </c>
    </row>
    <row r="2017" spans="1:20">
      <c r="A2017" t="s">
        <v>113</v>
      </c>
      <c r="D2017" t="s">
        <v>115</v>
      </c>
      <c r="F2017" t="s">
        <v>3764</v>
      </c>
      <c r="G2017" s="1" t="s">
        <v>3717</v>
      </c>
      <c r="H2017" s="1" t="s">
        <v>3243</v>
      </c>
      <c r="I2017" s="1" t="s">
        <v>3720</v>
      </c>
      <c r="K2017" s="1" t="s">
        <v>3763</v>
      </c>
      <c r="L2017"/>
      <c r="M2017">
        <v>7</v>
      </c>
      <c r="N2017"/>
      <c r="O2017" s="1" t="s">
        <v>3687</v>
      </c>
      <c r="Q2017"/>
      <c r="R2017" s="70">
        <v>0.55079999999999996</v>
      </c>
      <c r="S2017" s="70">
        <v>0.62729999999999997</v>
      </c>
      <c r="T2017" s="70">
        <v>1.1220000000000001</v>
      </c>
    </row>
    <row r="2018" spans="1:20">
      <c r="A2018" t="s">
        <v>113</v>
      </c>
      <c r="D2018" t="s">
        <v>115</v>
      </c>
      <c r="F2018" t="s">
        <v>3765</v>
      </c>
      <c r="G2018" s="1" t="s">
        <v>3717</v>
      </c>
      <c r="H2018" s="1" t="s">
        <v>3243</v>
      </c>
      <c r="I2018" s="1" t="s">
        <v>3720</v>
      </c>
      <c r="K2018" s="1" t="s">
        <v>3763</v>
      </c>
      <c r="L2018"/>
      <c r="M2018">
        <v>7</v>
      </c>
      <c r="N2018"/>
      <c r="O2018" s="1" t="s">
        <v>3687</v>
      </c>
      <c r="Q2018"/>
      <c r="R2018" s="70">
        <v>0.1716</v>
      </c>
      <c r="S2018" s="70">
        <v>0.2772</v>
      </c>
      <c r="T2018" s="70">
        <v>0.64459999999999995</v>
      </c>
    </row>
    <row r="2019" spans="1:20">
      <c r="A2019" t="s">
        <v>113</v>
      </c>
      <c r="D2019" t="s">
        <v>115</v>
      </c>
      <c r="F2019" t="s">
        <v>3268</v>
      </c>
      <c r="G2019" s="1" t="s">
        <v>3717</v>
      </c>
      <c r="H2019" s="1" t="s">
        <v>3243</v>
      </c>
      <c r="I2019" s="1" t="s">
        <v>3720</v>
      </c>
      <c r="K2019" s="1" t="s">
        <v>3763</v>
      </c>
      <c r="L2019"/>
      <c r="M2019">
        <v>7</v>
      </c>
      <c r="N2019"/>
      <c r="O2019" s="1" t="s">
        <v>3687</v>
      </c>
      <c r="Q2019"/>
      <c r="R2019" s="70">
        <v>0.40312500000000001</v>
      </c>
      <c r="S2019" s="70">
        <v>0.57499999999999996</v>
      </c>
      <c r="T2019" s="70">
        <v>1.340625</v>
      </c>
    </row>
    <row r="2020" spans="1:20">
      <c r="A2020" t="s">
        <v>113</v>
      </c>
      <c r="D2020" t="s">
        <v>115</v>
      </c>
      <c r="F2020" t="s">
        <v>3268</v>
      </c>
      <c r="G2020" s="1" t="s">
        <v>3717</v>
      </c>
      <c r="H2020" s="1" t="s">
        <v>3243</v>
      </c>
      <c r="I2020" s="1" t="s">
        <v>3720</v>
      </c>
      <c r="K2020" s="1" t="s">
        <v>3763</v>
      </c>
      <c r="L2020"/>
      <c r="M2020">
        <v>7</v>
      </c>
      <c r="N2020"/>
      <c r="O2020" s="1" t="s">
        <v>3687</v>
      </c>
      <c r="Q2020"/>
      <c r="R2020" s="70">
        <v>0.57720000000000005</v>
      </c>
      <c r="S2020" s="70">
        <v>0.9768</v>
      </c>
      <c r="T2020" s="70">
        <v>1.5318000000000001</v>
      </c>
    </row>
    <row r="2021" spans="1:20">
      <c r="A2021" t="s">
        <v>113</v>
      </c>
      <c r="D2021" t="s">
        <v>115</v>
      </c>
      <c r="F2021" t="s">
        <v>3766</v>
      </c>
      <c r="G2021" s="1" t="s">
        <v>3717</v>
      </c>
      <c r="H2021" s="1" t="s">
        <v>3243</v>
      </c>
      <c r="I2021" s="1" t="s">
        <v>3720</v>
      </c>
      <c r="K2021" s="1" t="s">
        <v>3763</v>
      </c>
      <c r="L2021"/>
      <c r="M2021">
        <v>7</v>
      </c>
      <c r="N2021"/>
      <c r="O2021" s="1" t="s">
        <v>3687</v>
      </c>
      <c r="Q2021"/>
      <c r="R2021" s="70">
        <v>0.71679999999999999</v>
      </c>
      <c r="S2021" s="70">
        <v>0.86240000000000006</v>
      </c>
      <c r="T2021" s="70">
        <v>2.9792000000000001</v>
      </c>
    </row>
    <row r="2022" spans="1:20">
      <c r="A2022" t="s">
        <v>113</v>
      </c>
      <c r="D2022" t="s">
        <v>115</v>
      </c>
      <c r="F2022" t="s">
        <v>3767</v>
      </c>
      <c r="G2022" s="1" t="s">
        <v>3717</v>
      </c>
      <c r="H2022" s="1" t="s">
        <v>3243</v>
      </c>
      <c r="I2022" s="1" t="s">
        <v>3720</v>
      </c>
      <c r="K2022" s="1" t="s">
        <v>3763</v>
      </c>
      <c r="L2022"/>
      <c r="M2022">
        <v>7</v>
      </c>
      <c r="N2022"/>
      <c r="O2022" s="1" t="s">
        <v>3687</v>
      </c>
      <c r="Q2022"/>
      <c r="R2022" s="70">
        <v>9.4000000000000004E-3</v>
      </c>
      <c r="S2022" s="70">
        <v>0.51700000000000002</v>
      </c>
      <c r="T2022" s="70">
        <v>1.2784</v>
      </c>
    </row>
    <row r="2023" spans="1:20">
      <c r="A2023" t="s">
        <v>113</v>
      </c>
      <c r="D2023" t="s">
        <v>115</v>
      </c>
      <c r="F2023" t="s">
        <v>3268</v>
      </c>
      <c r="G2023" s="1" t="s">
        <v>3717</v>
      </c>
      <c r="H2023" s="1" t="s">
        <v>3243</v>
      </c>
      <c r="I2023" s="1" t="s">
        <v>3720</v>
      </c>
      <c r="K2023" s="1" t="s">
        <v>3820</v>
      </c>
      <c r="L2023"/>
      <c r="M2023">
        <v>7</v>
      </c>
      <c r="N2023"/>
      <c r="O2023" s="1" t="s">
        <v>3687</v>
      </c>
      <c r="Q2023"/>
      <c r="R2023" s="70">
        <v>6.0869565220000004</v>
      </c>
      <c r="S2023" s="70">
        <v>5.6521739130000004</v>
      </c>
      <c r="T2023" s="70">
        <v>0.43478260899999999</v>
      </c>
    </row>
    <row r="2024" spans="1:20">
      <c r="A2024" t="s">
        <v>113</v>
      </c>
      <c r="D2024" t="s">
        <v>115</v>
      </c>
      <c r="F2024" t="s">
        <v>3268</v>
      </c>
      <c r="G2024" s="1" t="s">
        <v>3717</v>
      </c>
      <c r="H2024" s="1" t="s">
        <v>3243</v>
      </c>
      <c r="I2024" s="1" t="s">
        <v>3720</v>
      </c>
      <c r="K2024" s="1" t="s">
        <v>3820</v>
      </c>
      <c r="L2024"/>
      <c r="M2024">
        <v>7</v>
      </c>
      <c r="N2024"/>
      <c r="O2024" s="1" t="s">
        <v>3687</v>
      </c>
      <c r="Q2024"/>
      <c r="R2024" s="70">
        <v>14</v>
      </c>
      <c r="S2024" s="70">
        <v>13</v>
      </c>
      <c r="T2024" s="70">
        <v>1</v>
      </c>
    </row>
    <row r="2025" spans="1:20">
      <c r="A2025" t="s">
        <v>113</v>
      </c>
      <c r="D2025" t="s">
        <v>115</v>
      </c>
      <c r="F2025" t="s">
        <v>3416</v>
      </c>
      <c r="G2025" s="1" t="s">
        <v>3717</v>
      </c>
      <c r="H2025" s="1" t="s">
        <v>3243</v>
      </c>
      <c r="I2025" s="1" t="s">
        <v>3720</v>
      </c>
      <c r="K2025" s="1" t="s">
        <v>3821</v>
      </c>
      <c r="L2025"/>
      <c r="M2025">
        <v>7</v>
      </c>
      <c r="N2025"/>
      <c r="O2025" s="1" t="s">
        <v>3687</v>
      </c>
      <c r="Q2025"/>
      <c r="R2025" s="70">
        <v>5.45</v>
      </c>
      <c r="S2025" s="70">
        <v>11.4</v>
      </c>
      <c r="T2025" s="70">
        <v>13.05</v>
      </c>
    </row>
    <row r="2026" spans="1:20">
      <c r="A2026" t="s">
        <v>113</v>
      </c>
      <c r="D2026" t="s">
        <v>115</v>
      </c>
      <c r="F2026" t="s">
        <v>3416</v>
      </c>
      <c r="G2026" s="1" t="s">
        <v>3717</v>
      </c>
      <c r="H2026" s="1" t="s">
        <v>3243</v>
      </c>
      <c r="I2026" s="1" t="s">
        <v>3720</v>
      </c>
      <c r="K2026" s="1" t="s">
        <v>3821</v>
      </c>
      <c r="L2026"/>
      <c r="M2026">
        <v>7</v>
      </c>
      <c r="N2026"/>
      <c r="O2026" s="1" t="s">
        <v>3687</v>
      </c>
      <c r="Q2026"/>
      <c r="R2026" s="70">
        <v>0.436</v>
      </c>
      <c r="S2026" s="70">
        <v>0.91200000000000003</v>
      </c>
      <c r="T2026" s="70">
        <v>1.044</v>
      </c>
    </row>
    <row r="2027" spans="1:20">
      <c r="A2027" t="s">
        <v>113</v>
      </c>
      <c r="D2027" t="s">
        <v>115</v>
      </c>
      <c r="F2027" t="s">
        <v>842</v>
      </c>
      <c r="G2027" s="1" t="s">
        <v>3693</v>
      </c>
      <c r="H2027" s="1" t="s">
        <v>3242</v>
      </c>
      <c r="I2027" s="1" t="s">
        <v>3727</v>
      </c>
      <c r="K2027" s="1" t="s">
        <v>3726</v>
      </c>
      <c r="L2027"/>
      <c r="M2027">
        <v>7</v>
      </c>
      <c r="N2027"/>
      <c r="O2027" s="1" t="s">
        <v>3687</v>
      </c>
      <c r="Q2027"/>
      <c r="R2027" s="70">
        <v>13.30659861</v>
      </c>
      <c r="S2027" s="70">
        <v>12.869121399999999</v>
      </c>
      <c r="T2027" s="70">
        <v>0</v>
      </c>
    </row>
    <row r="2028" spans="1:20">
      <c r="A2028" t="s">
        <v>113</v>
      </c>
      <c r="D2028" t="s">
        <v>115</v>
      </c>
      <c r="F2028" t="s">
        <v>2279</v>
      </c>
      <c r="G2028" s="1" t="s">
        <v>3690</v>
      </c>
      <c r="H2028" s="1" t="s">
        <v>3249</v>
      </c>
      <c r="I2028" s="1" t="s">
        <v>3798</v>
      </c>
      <c r="K2028" s="1" t="s">
        <v>3799</v>
      </c>
      <c r="L2028"/>
      <c r="M2028">
        <v>7</v>
      </c>
      <c r="N2028"/>
      <c r="O2028" s="1" t="s">
        <v>3687</v>
      </c>
      <c r="Q2028"/>
      <c r="R2028" s="70">
        <v>0.8</v>
      </c>
      <c r="S2028" s="70">
        <v>0</v>
      </c>
      <c r="T2028" s="70">
        <v>1.6</v>
      </c>
    </row>
    <row r="2029" spans="1:20">
      <c r="A2029" t="s">
        <v>113</v>
      </c>
      <c r="D2029" t="s">
        <v>115</v>
      </c>
      <c r="F2029" t="s">
        <v>116</v>
      </c>
      <c r="G2029" s="1" t="s">
        <v>3690</v>
      </c>
      <c r="H2029" s="1" t="s">
        <v>3249</v>
      </c>
      <c r="I2029" s="1" t="s">
        <v>3723</v>
      </c>
      <c r="K2029" s="1" t="s">
        <v>3813</v>
      </c>
      <c r="L2029"/>
      <c r="M2029">
        <v>7</v>
      </c>
      <c r="N2029"/>
      <c r="O2029" s="1" t="s">
        <v>3687</v>
      </c>
      <c r="Q2029"/>
      <c r="R2029" s="70">
        <v>4</v>
      </c>
      <c r="S2029" s="70">
        <v>11.6</v>
      </c>
      <c r="T2029" s="70">
        <v>0</v>
      </c>
    </row>
    <row r="2030" spans="1:20">
      <c r="A2030" t="s">
        <v>113</v>
      </c>
      <c r="D2030" t="s">
        <v>115</v>
      </c>
      <c r="F2030" t="s">
        <v>116</v>
      </c>
      <c r="G2030" s="1" t="s">
        <v>3690</v>
      </c>
      <c r="H2030" s="1" t="s">
        <v>3249</v>
      </c>
      <c r="I2030" s="1" t="s">
        <v>3723</v>
      </c>
      <c r="K2030" s="1" t="s">
        <v>3813</v>
      </c>
      <c r="L2030"/>
      <c r="M2030">
        <v>7</v>
      </c>
      <c r="N2030"/>
      <c r="O2030" s="1" t="s">
        <v>3687</v>
      </c>
      <c r="Q2030"/>
      <c r="R2030" s="70">
        <v>0</v>
      </c>
      <c r="S2030" s="70">
        <v>2.8</v>
      </c>
      <c r="T2030" s="70">
        <v>0</v>
      </c>
    </row>
    <row r="2031" spans="1:20">
      <c r="A2031" t="s">
        <v>113</v>
      </c>
      <c r="D2031" t="s">
        <v>115</v>
      </c>
      <c r="F2031" t="s">
        <v>116</v>
      </c>
      <c r="G2031" s="1" t="s">
        <v>3690</v>
      </c>
      <c r="H2031" s="1" t="s">
        <v>3249</v>
      </c>
      <c r="I2031" s="1" t="s">
        <v>3723</v>
      </c>
      <c r="K2031" s="1" t="s">
        <v>3813</v>
      </c>
      <c r="L2031"/>
      <c r="M2031">
        <v>7</v>
      </c>
      <c r="N2031"/>
      <c r="O2031" s="1" t="s">
        <v>3687</v>
      </c>
      <c r="Q2031"/>
      <c r="R2031" s="70">
        <v>14.4</v>
      </c>
      <c r="S2031" s="70">
        <v>0.5</v>
      </c>
      <c r="T2031" s="70">
        <v>3.7</v>
      </c>
    </row>
    <row r="2032" spans="1:20">
      <c r="A2032" t="s">
        <v>113</v>
      </c>
      <c r="D2032" t="s">
        <v>115</v>
      </c>
      <c r="F2032" t="s">
        <v>116</v>
      </c>
      <c r="G2032" s="1" t="s">
        <v>3690</v>
      </c>
      <c r="H2032" s="1" t="s">
        <v>3249</v>
      </c>
      <c r="I2032" s="1" t="s">
        <v>3723</v>
      </c>
      <c r="K2032" s="1" t="s">
        <v>3813</v>
      </c>
      <c r="L2032"/>
      <c r="M2032">
        <v>7</v>
      </c>
      <c r="N2032"/>
      <c r="O2032" s="1" t="s">
        <v>3687</v>
      </c>
      <c r="Q2032"/>
      <c r="R2032" s="70">
        <v>11.1</v>
      </c>
      <c r="S2032" s="70">
        <v>0.6</v>
      </c>
      <c r="T2032" s="70">
        <v>4.5999999999999996</v>
      </c>
    </row>
    <row r="2033" spans="1:20">
      <c r="A2033" t="s">
        <v>113</v>
      </c>
      <c r="D2033" t="s">
        <v>115</v>
      </c>
      <c r="F2033" t="s">
        <v>116</v>
      </c>
      <c r="G2033" s="1" t="s">
        <v>3690</v>
      </c>
      <c r="H2033" s="1" t="s">
        <v>3249</v>
      </c>
      <c r="I2033" s="1" t="s">
        <v>3723</v>
      </c>
      <c r="K2033" s="1" t="s">
        <v>3813</v>
      </c>
      <c r="L2033"/>
      <c r="M2033">
        <v>7</v>
      </c>
      <c r="N2033"/>
      <c r="O2033" s="1" t="s">
        <v>3687</v>
      </c>
      <c r="Q2033"/>
      <c r="R2033" s="70">
        <v>8.1999999999999993</v>
      </c>
      <c r="S2033" s="70">
        <v>1.9</v>
      </c>
      <c r="T2033" s="70">
        <v>3.6</v>
      </c>
    </row>
    <row r="2034" spans="1:20">
      <c r="A2034" t="s">
        <v>113</v>
      </c>
      <c r="D2034" t="s">
        <v>115</v>
      </c>
      <c r="F2034" t="s">
        <v>1327</v>
      </c>
      <c r="G2034" s="1" t="s">
        <v>3690</v>
      </c>
      <c r="H2034" s="1" t="s">
        <v>3249</v>
      </c>
      <c r="I2034" s="1" t="s">
        <v>3723</v>
      </c>
      <c r="K2034" s="1" t="s">
        <v>3821</v>
      </c>
      <c r="L2034"/>
      <c r="M2034">
        <v>7</v>
      </c>
      <c r="N2034"/>
      <c r="O2034" s="1" t="s">
        <v>3687</v>
      </c>
      <c r="Q2034"/>
      <c r="R2034" s="70">
        <v>8.3000000000000007</v>
      </c>
      <c r="S2034" s="70">
        <v>0.2</v>
      </c>
      <c r="T2034" s="70">
        <v>3.6</v>
      </c>
    </row>
    <row r="2035" spans="1:20">
      <c r="A2035" t="s">
        <v>113</v>
      </c>
      <c r="D2035" t="s">
        <v>115</v>
      </c>
      <c r="F2035" t="s">
        <v>1327</v>
      </c>
      <c r="G2035" s="1" t="s">
        <v>3690</v>
      </c>
      <c r="H2035" s="1" t="s">
        <v>3249</v>
      </c>
      <c r="I2035" s="1" t="s">
        <v>3723</v>
      </c>
      <c r="K2035" s="1" t="s">
        <v>3821</v>
      </c>
      <c r="L2035"/>
      <c r="M2035">
        <v>7</v>
      </c>
      <c r="N2035"/>
      <c r="O2035" s="1" t="s">
        <v>3687</v>
      </c>
      <c r="Q2035"/>
      <c r="R2035" s="70">
        <v>9.9599999999999994E-2</v>
      </c>
      <c r="S2035" s="70">
        <v>2.3999999999999998E-3</v>
      </c>
      <c r="T2035" s="70">
        <v>4.3200000000000002E-2</v>
      </c>
    </row>
    <row r="2036" spans="1:20">
      <c r="A2036" t="s">
        <v>113</v>
      </c>
      <c r="D2036" t="s">
        <v>115</v>
      </c>
      <c r="F2036" t="s">
        <v>133</v>
      </c>
      <c r="G2036" s="1" t="s">
        <v>3690</v>
      </c>
      <c r="H2036" s="1" t="s">
        <v>3761</v>
      </c>
      <c r="I2036" s="1" t="s">
        <v>3762</v>
      </c>
      <c r="K2036" s="1" t="s">
        <v>3813</v>
      </c>
      <c r="L2036"/>
      <c r="M2036">
        <v>7</v>
      </c>
      <c r="N2036"/>
      <c r="O2036" s="1" t="s">
        <v>3687</v>
      </c>
      <c r="Q2036"/>
      <c r="R2036" s="70">
        <v>5.2</v>
      </c>
      <c r="S2036" s="70">
        <v>11.7</v>
      </c>
      <c r="T2036" s="70">
        <v>0</v>
      </c>
    </row>
    <row r="2037" spans="1:20">
      <c r="A2037" t="s">
        <v>113</v>
      </c>
      <c r="D2037" t="s">
        <v>115</v>
      </c>
      <c r="F2037" t="s">
        <v>133</v>
      </c>
      <c r="G2037" s="1" t="s">
        <v>3690</v>
      </c>
      <c r="H2037" s="1" t="s">
        <v>3761</v>
      </c>
      <c r="I2037" s="1" t="s">
        <v>3762</v>
      </c>
      <c r="K2037" s="1" t="s">
        <v>3813</v>
      </c>
      <c r="L2037"/>
      <c r="M2037">
        <v>7</v>
      </c>
      <c r="N2037"/>
      <c r="O2037" s="1" t="s">
        <v>3687</v>
      </c>
      <c r="Q2037"/>
      <c r="R2037" s="70">
        <v>4.9000000000000004</v>
      </c>
      <c r="S2037" s="70">
        <v>14</v>
      </c>
      <c r="T2037" s="70">
        <v>0</v>
      </c>
    </row>
    <row r="2038" spans="1:20">
      <c r="A2038" t="s">
        <v>113</v>
      </c>
      <c r="D2038" t="s">
        <v>115</v>
      </c>
      <c r="F2038" t="s">
        <v>133</v>
      </c>
      <c r="G2038" s="1" t="s">
        <v>3690</v>
      </c>
      <c r="H2038" s="1" t="s">
        <v>3761</v>
      </c>
      <c r="I2038" s="1" t="s">
        <v>3762</v>
      </c>
      <c r="K2038" s="1" t="s">
        <v>3813</v>
      </c>
      <c r="L2038"/>
      <c r="M2038">
        <v>7</v>
      </c>
      <c r="N2038"/>
      <c r="O2038" s="1" t="s">
        <v>3687</v>
      </c>
      <c r="Q2038"/>
      <c r="R2038" s="70">
        <v>9.6999999999999993</v>
      </c>
      <c r="S2038" s="70">
        <v>16.899999999999999</v>
      </c>
      <c r="T2038" s="70">
        <v>0.3</v>
      </c>
    </row>
    <row r="2039" spans="1:20">
      <c r="A2039" t="s">
        <v>113</v>
      </c>
      <c r="D2039" t="s">
        <v>115</v>
      </c>
      <c r="F2039" t="s">
        <v>133</v>
      </c>
      <c r="G2039" s="1" t="s">
        <v>3690</v>
      </c>
      <c r="H2039" s="1" t="s">
        <v>3761</v>
      </c>
      <c r="I2039" s="1" t="s">
        <v>3762</v>
      </c>
      <c r="K2039" s="1" t="s">
        <v>3813</v>
      </c>
      <c r="L2039"/>
      <c r="M2039">
        <v>7</v>
      </c>
      <c r="N2039"/>
      <c r="O2039" s="1" t="s">
        <v>3687</v>
      </c>
      <c r="Q2039"/>
      <c r="R2039" s="70">
        <v>1.9</v>
      </c>
      <c r="S2039" s="70">
        <v>7.9</v>
      </c>
      <c r="T2039" s="70">
        <v>0</v>
      </c>
    </row>
    <row r="2040" spans="1:20">
      <c r="A2040" t="s">
        <v>113</v>
      </c>
      <c r="D2040" t="s">
        <v>115</v>
      </c>
      <c r="F2040" t="s">
        <v>133</v>
      </c>
      <c r="G2040" s="1" t="s">
        <v>3690</v>
      </c>
      <c r="H2040" s="1" t="s">
        <v>3761</v>
      </c>
      <c r="I2040" s="1" t="s">
        <v>3762</v>
      </c>
      <c r="K2040" s="1" t="s">
        <v>3813</v>
      </c>
      <c r="L2040"/>
      <c r="M2040">
        <v>7</v>
      </c>
      <c r="N2040"/>
      <c r="O2040" s="1" t="s">
        <v>3687</v>
      </c>
      <c r="Q2040"/>
      <c r="R2040" s="70">
        <v>2.2999999999999998</v>
      </c>
      <c r="S2040" s="70">
        <v>10.8</v>
      </c>
      <c r="T2040" s="70">
        <v>0</v>
      </c>
    </row>
    <row r="2041" spans="1:20">
      <c r="A2041" t="s">
        <v>113</v>
      </c>
      <c r="D2041" t="s">
        <v>115</v>
      </c>
      <c r="F2041" t="s">
        <v>133</v>
      </c>
      <c r="G2041" s="1" t="s">
        <v>3690</v>
      </c>
      <c r="H2041" s="1" t="s">
        <v>3761</v>
      </c>
      <c r="I2041" s="1" t="s">
        <v>3762</v>
      </c>
      <c r="K2041" s="1" t="s">
        <v>3814</v>
      </c>
      <c r="L2041"/>
      <c r="M2041">
        <v>7</v>
      </c>
      <c r="N2041"/>
      <c r="O2041" s="1" t="s">
        <v>3687</v>
      </c>
      <c r="Q2041"/>
      <c r="R2041" s="70">
        <v>9.36</v>
      </c>
      <c r="S2041" s="70">
        <v>22.9</v>
      </c>
      <c r="T2041" s="70">
        <v>1.2</v>
      </c>
    </row>
    <row r="2042" spans="1:20">
      <c r="A2042" t="s">
        <v>113</v>
      </c>
      <c r="D2042" t="s">
        <v>115</v>
      </c>
      <c r="F2042" t="s">
        <v>133</v>
      </c>
      <c r="G2042" s="1" t="s">
        <v>3690</v>
      </c>
      <c r="H2042" s="1" t="s">
        <v>3761</v>
      </c>
      <c r="I2042" s="1" t="s">
        <v>3762</v>
      </c>
      <c r="K2042" s="1" t="s">
        <v>3814</v>
      </c>
      <c r="L2042"/>
      <c r="M2042">
        <v>7</v>
      </c>
      <c r="N2042"/>
      <c r="O2042" s="1" t="s">
        <v>3687</v>
      </c>
      <c r="Q2042"/>
      <c r="R2042" s="70">
        <v>8</v>
      </c>
      <c r="S2042" s="70">
        <v>24.7</v>
      </c>
      <c r="T2042" s="70">
        <v>1.89</v>
      </c>
    </row>
    <row r="2043" spans="1:20">
      <c r="A2043" t="s">
        <v>113</v>
      </c>
      <c r="D2043" t="s">
        <v>115</v>
      </c>
      <c r="F2043" t="s">
        <v>133</v>
      </c>
      <c r="G2043" s="1" t="s">
        <v>3690</v>
      </c>
      <c r="H2043" s="1" t="s">
        <v>3761</v>
      </c>
      <c r="I2043" s="1" t="s">
        <v>3762</v>
      </c>
      <c r="K2043" s="1" t="s">
        <v>3821</v>
      </c>
      <c r="L2043"/>
      <c r="M2043">
        <v>7</v>
      </c>
      <c r="N2043"/>
      <c r="O2043" s="1" t="s">
        <v>3687</v>
      </c>
      <c r="Q2043"/>
      <c r="R2043" s="70">
        <v>9.4</v>
      </c>
      <c r="S2043" s="70">
        <v>19.7</v>
      </c>
      <c r="T2043" s="70">
        <v>1.8</v>
      </c>
    </row>
    <row r="2044" spans="1:20">
      <c r="A2044" t="s">
        <v>113</v>
      </c>
      <c r="D2044" t="s">
        <v>115</v>
      </c>
      <c r="F2044" t="s">
        <v>133</v>
      </c>
      <c r="G2044" s="1" t="s">
        <v>3690</v>
      </c>
      <c r="H2044" s="1" t="s">
        <v>3761</v>
      </c>
      <c r="I2044" s="1" t="s">
        <v>3762</v>
      </c>
      <c r="K2044" s="1" t="s">
        <v>3821</v>
      </c>
      <c r="L2044"/>
      <c r="M2044">
        <v>7</v>
      </c>
      <c r="N2044"/>
      <c r="O2044" s="1" t="s">
        <v>3687</v>
      </c>
      <c r="Q2044"/>
      <c r="R2044" s="70">
        <v>0.30080000000000001</v>
      </c>
      <c r="S2044" s="70">
        <v>0.63039999999999996</v>
      </c>
      <c r="T2044" s="70">
        <v>5.7599999999999998E-2</v>
      </c>
    </row>
    <row r="2045" spans="1:20">
      <c r="A2045" t="s">
        <v>113</v>
      </c>
      <c r="D2045" t="s">
        <v>115</v>
      </c>
      <c r="F2045" t="s">
        <v>3728</v>
      </c>
      <c r="G2045" s="1" t="s">
        <v>3685</v>
      </c>
      <c r="H2045" s="1" t="s">
        <v>3250</v>
      </c>
      <c r="I2045" s="1" t="s">
        <v>3729</v>
      </c>
      <c r="K2045" s="1" t="s">
        <v>3730</v>
      </c>
      <c r="L2045"/>
      <c r="M2045">
        <v>7</v>
      </c>
      <c r="N2045"/>
      <c r="O2045" s="1" t="s">
        <v>3687</v>
      </c>
      <c r="Q2045"/>
      <c r="R2045" s="70">
        <v>0</v>
      </c>
      <c r="S2045" s="70">
        <v>4.9800000000000004</v>
      </c>
      <c r="T2045" s="70">
        <v>0.2</v>
      </c>
    </row>
    <row r="2046" spans="1:20">
      <c r="A2046" t="s">
        <v>113</v>
      </c>
      <c r="D2046" t="s">
        <v>115</v>
      </c>
      <c r="F2046" t="s">
        <v>3731</v>
      </c>
      <c r="G2046" s="1" t="s">
        <v>3685</v>
      </c>
      <c r="H2046" s="1" t="s">
        <v>3250</v>
      </c>
      <c r="I2046" s="1" t="s">
        <v>3729</v>
      </c>
      <c r="K2046" s="1" t="s">
        <v>3730</v>
      </c>
      <c r="L2046"/>
      <c r="M2046">
        <v>7</v>
      </c>
      <c r="N2046"/>
      <c r="O2046" s="1" t="s">
        <v>3687</v>
      </c>
      <c r="Q2046"/>
      <c r="R2046" s="70">
        <v>0.03</v>
      </c>
      <c r="S2046" s="70">
        <v>4.29</v>
      </c>
      <c r="T2046" s="70">
        <v>0.2</v>
      </c>
    </row>
    <row r="2047" spans="1:20">
      <c r="A2047" t="s">
        <v>113</v>
      </c>
      <c r="D2047" t="s">
        <v>115</v>
      </c>
      <c r="F2047" t="s">
        <v>3732</v>
      </c>
      <c r="G2047" s="1" t="s">
        <v>3685</v>
      </c>
      <c r="H2047" s="1" t="s">
        <v>3250</v>
      </c>
      <c r="I2047" s="1" t="s">
        <v>3686</v>
      </c>
      <c r="K2047" s="1" t="s">
        <v>3730</v>
      </c>
      <c r="L2047"/>
      <c r="M2047">
        <v>7</v>
      </c>
      <c r="N2047"/>
      <c r="O2047" s="1" t="s">
        <v>3687</v>
      </c>
      <c r="Q2047"/>
      <c r="R2047" s="70">
        <v>0</v>
      </c>
      <c r="S2047" s="70">
        <v>7.08</v>
      </c>
      <c r="T2047" s="70">
        <v>0.11</v>
      </c>
    </row>
    <row r="2048" spans="1:20">
      <c r="A2048" t="s">
        <v>113</v>
      </c>
      <c r="D2048" t="s">
        <v>115</v>
      </c>
      <c r="F2048" t="s">
        <v>3734</v>
      </c>
      <c r="G2048" s="1" t="s">
        <v>3685</v>
      </c>
      <c r="H2048" s="1" t="s">
        <v>3250</v>
      </c>
      <c r="I2048" s="1" t="s">
        <v>3735</v>
      </c>
      <c r="K2048" s="1" t="s">
        <v>3730</v>
      </c>
      <c r="L2048"/>
      <c r="M2048">
        <v>7</v>
      </c>
      <c r="N2048"/>
      <c r="O2048" s="1" t="s">
        <v>3687</v>
      </c>
      <c r="Q2048"/>
      <c r="R2048" s="70">
        <v>2.6</v>
      </c>
      <c r="S2048" s="70">
        <v>10.1</v>
      </c>
      <c r="T2048" s="70">
        <v>0</v>
      </c>
    </row>
    <row r="2049" spans="1:20">
      <c r="A2049" t="s">
        <v>113</v>
      </c>
      <c r="D2049" t="s">
        <v>115</v>
      </c>
      <c r="F2049" t="s">
        <v>3736</v>
      </c>
      <c r="G2049" s="1" t="s">
        <v>3685</v>
      </c>
      <c r="H2049" s="1" t="s">
        <v>3250</v>
      </c>
      <c r="I2049" s="1" t="s">
        <v>3737</v>
      </c>
      <c r="K2049" s="1" t="s">
        <v>3730</v>
      </c>
      <c r="L2049"/>
      <c r="M2049">
        <v>7</v>
      </c>
      <c r="N2049"/>
      <c r="O2049" s="1" t="s">
        <v>3687</v>
      </c>
      <c r="Q2049"/>
      <c r="R2049" s="70">
        <v>0.04</v>
      </c>
      <c r="S2049" s="70">
        <v>0.48</v>
      </c>
      <c r="T2049" s="70">
        <v>0.03</v>
      </c>
    </row>
    <row r="2050" spans="1:20">
      <c r="A2050" t="s">
        <v>113</v>
      </c>
      <c r="D2050" t="s">
        <v>115</v>
      </c>
      <c r="F2050" t="s">
        <v>3740</v>
      </c>
      <c r="G2050" s="1" t="s">
        <v>3685</v>
      </c>
      <c r="H2050" s="1" t="s">
        <v>3250</v>
      </c>
      <c r="I2050" s="1" t="s">
        <v>3686</v>
      </c>
      <c r="K2050" s="1" t="s">
        <v>3730</v>
      </c>
      <c r="L2050"/>
      <c r="M2050">
        <v>7</v>
      </c>
      <c r="N2050"/>
      <c r="O2050" s="1" t="s">
        <v>3687</v>
      </c>
      <c r="Q2050"/>
      <c r="R2050" s="70">
        <v>1.06</v>
      </c>
      <c r="S2050" s="70">
        <v>8.4</v>
      </c>
      <c r="T2050" s="70">
        <v>0.36</v>
      </c>
    </row>
    <row r="2051" spans="1:20">
      <c r="A2051" t="s">
        <v>113</v>
      </c>
      <c r="D2051" t="s">
        <v>115</v>
      </c>
      <c r="F2051" t="s">
        <v>3741</v>
      </c>
      <c r="G2051" s="1" t="s">
        <v>3685</v>
      </c>
      <c r="H2051" s="1" t="s">
        <v>3250</v>
      </c>
      <c r="I2051" s="1" t="s">
        <v>3737</v>
      </c>
      <c r="K2051" s="1" t="s">
        <v>3730</v>
      </c>
      <c r="L2051"/>
      <c r="M2051">
        <v>7</v>
      </c>
      <c r="N2051"/>
      <c r="O2051" s="1" t="s">
        <v>3687</v>
      </c>
      <c r="Q2051"/>
      <c r="R2051" s="70">
        <v>0.05</v>
      </c>
      <c r="S2051" s="70">
        <v>6.52</v>
      </c>
      <c r="T2051" s="70">
        <v>0</v>
      </c>
    </row>
    <row r="2052" spans="1:20">
      <c r="A2052" t="s">
        <v>113</v>
      </c>
      <c r="D2052" t="s">
        <v>115</v>
      </c>
      <c r="F2052" t="s">
        <v>3742</v>
      </c>
      <c r="G2052" s="1" t="s">
        <v>3685</v>
      </c>
      <c r="H2052" s="1" t="s">
        <v>3250</v>
      </c>
      <c r="I2052" s="1" t="s">
        <v>3737</v>
      </c>
      <c r="K2052" s="1" t="s">
        <v>3730</v>
      </c>
      <c r="L2052"/>
      <c r="M2052">
        <v>7</v>
      </c>
      <c r="N2052"/>
      <c r="O2052" s="1" t="s">
        <v>3687</v>
      </c>
      <c r="Q2052"/>
      <c r="R2052" s="70">
        <v>1.27</v>
      </c>
      <c r="S2052" s="70">
        <v>7</v>
      </c>
      <c r="T2052" s="70">
        <v>0.59</v>
      </c>
    </row>
    <row r="2053" spans="1:20">
      <c r="A2053" t="s">
        <v>113</v>
      </c>
      <c r="D2053" t="s">
        <v>115</v>
      </c>
      <c r="F2053" t="s">
        <v>3743</v>
      </c>
      <c r="G2053" s="1" t="s">
        <v>3685</v>
      </c>
      <c r="H2053" s="1" t="s">
        <v>3250</v>
      </c>
      <c r="I2053" s="1" t="s">
        <v>3686</v>
      </c>
      <c r="K2053" s="1" t="s">
        <v>3730</v>
      </c>
      <c r="L2053"/>
      <c r="M2053">
        <v>7</v>
      </c>
      <c r="N2053"/>
      <c r="O2053" s="1" t="s">
        <v>3687</v>
      </c>
      <c r="Q2053"/>
      <c r="R2053" s="70">
        <v>0.05</v>
      </c>
      <c r="S2053" s="70">
        <v>14.17</v>
      </c>
      <c r="T2053" s="70">
        <v>0.32</v>
      </c>
    </row>
    <row r="2054" spans="1:20">
      <c r="A2054" t="s">
        <v>113</v>
      </c>
      <c r="D2054" t="s">
        <v>115</v>
      </c>
      <c r="F2054" t="s">
        <v>3728</v>
      </c>
      <c r="G2054" s="1" t="s">
        <v>3685</v>
      </c>
      <c r="H2054" s="1" t="s">
        <v>3250</v>
      </c>
      <c r="I2054" s="1" t="s">
        <v>3729</v>
      </c>
      <c r="K2054" s="1" t="s">
        <v>3730</v>
      </c>
      <c r="L2054"/>
      <c r="M2054">
        <v>7</v>
      </c>
      <c r="N2054"/>
      <c r="O2054" s="1" t="s">
        <v>3687</v>
      </c>
      <c r="Q2054"/>
      <c r="R2054" s="70">
        <v>0</v>
      </c>
      <c r="S2054" s="70">
        <v>1.9631160000000001</v>
      </c>
      <c r="T2054" s="70">
        <v>7.8839999999999993E-2</v>
      </c>
    </row>
    <row r="2055" spans="1:20">
      <c r="A2055" t="s">
        <v>113</v>
      </c>
      <c r="D2055" t="s">
        <v>115</v>
      </c>
      <c r="F2055" t="s">
        <v>3731</v>
      </c>
      <c r="G2055" s="1" t="s">
        <v>3685</v>
      </c>
      <c r="H2055" s="1" t="s">
        <v>3250</v>
      </c>
      <c r="I2055" s="1" t="s">
        <v>3729</v>
      </c>
      <c r="K2055" s="1" t="s">
        <v>3730</v>
      </c>
      <c r="L2055"/>
      <c r="M2055">
        <v>7</v>
      </c>
      <c r="N2055"/>
      <c r="O2055" s="1" t="s">
        <v>3687</v>
      </c>
      <c r="Q2055"/>
      <c r="R2055" s="70">
        <v>1.0290000000000001E-2</v>
      </c>
      <c r="S2055" s="70">
        <v>1.4714700000000001</v>
      </c>
      <c r="T2055" s="70">
        <v>6.8599999999999994E-2</v>
      </c>
    </row>
    <row r="2056" spans="1:20">
      <c r="A2056" t="s">
        <v>113</v>
      </c>
      <c r="D2056" t="s">
        <v>115</v>
      </c>
      <c r="F2056" t="s">
        <v>3732</v>
      </c>
      <c r="G2056" s="1" t="s">
        <v>3685</v>
      </c>
      <c r="H2056" s="1" t="s">
        <v>3250</v>
      </c>
      <c r="I2056" s="1" t="s">
        <v>3686</v>
      </c>
      <c r="K2056" s="1" t="s">
        <v>3730</v>
      </c>
      <c r="L2056"/>
      <c r="M2056">
        <v>7</v>
      </c>
      <c r="N2056"/>
      <c r="O2056" s="1" t="s">
        <v>3687</v>
      </c>
      <c r="Q2056"/>
      <c r="R2056" s="70">
        <v>0</v>
      </c>
      <c r="S2056" s="70">
        <v>2.7180119999999999</v>
      </c>
      <c r="T2056" s="70">
        <v>4.2229000000000003E-2</v>
      </c>
    </row>
    <row r="2057" spans="1:20">
      <c r="A2057" t="s">
        <v>113</v>
      </c>
      <c r="D2057" t="s">
        <v>115</v>
      </c>
      <c r="F2057" t="s">
        <v>3734</v>
      </c>
      <c r="G2057" s="1" t="s">
        <v>3685</v>
      </c>
      <c r="H2057" s="1" t="s">
        <v>3250</v>
      </c>
      <c r="I2057" s="1" t="s">
        <v>3735</v>
      </c>
      <c r="K2057" s="1" t="s">
        <v>3730</v>
      </c>
      <c r="L2057"/>
      <c r="M2057">
        <v>7</v>
      </c>
      <c r="N2057"/>
      <c r="O2057" s="1" t="s">
        <v>3687</v>
      </c>
      <c r="Q2057"/>
      <c r="R2057" s="70">
        <v>0.78624000000000005</v>
      </c>
      <c r="S2057" s="70">
        <v>3.0542400000000001</v>
      </c>
      <c r="T2057" s="70">
        <v>0</v>
      </c>
    </row>
    <row r="2058" spans="1:20">
      <c r="A2058" t="s">
        <v>113</v>
      </c>
      <c r="D2058" t="s">
        <v>115</v>
      </c>
      <c r="F2058" t="s">
        <v>3736</v>
      </c>
      <c r="G2058" s="1" t="s">
        <v>3685</v>
      </c>
      <c r="H2058" s="1" t="s">
        <v>3250</v>
      </c>
      <c r="I2058" s="1" t="s">
        <v>3737</v>
      </c>
      <c r="K2058" s="1" t="s">
        <v>3730</v>
      </c>
      <c r="L2058"/>
      <c r="M2058">
        <v>7</v>
      </c>
      <c r="N2058"/>
      <c r="O2058" s="1" t="s">
        <v>3687</v>
      </c>
      <c r="Q2058"/>
      <c r="R2058" s="70">
        <v>1.3996E-2</v>
      </c>
      <c r="S2058" s="70">
        <v>0.16795199999999999</v>
      </c>
      <c r="T2058" s="70">
        <v>1.0496999999999999E-2</v>
      </c>
    </row>
    <row r="2059" spans="1:20">
      <c r="A2059" t="s">
        <v>113</v>
      </c>
      <c r="D2059" t="s">
        <v>115</v>
      </c>
      <c r="F2059" t="s">
        <v>3740</v>
      </c>
      <c r="G2059" s="1" t="s">
        <v>3685</v>
      </c>
      <c r="H2059" s="1" t="s">
        <v>3250</v>
      </c>
      <c r="I2059" s="1" t="s">
        <v>3686</v>
      </c>
      <c r="K2059" s="1" t="s">
        <v>3730</v>
      </c>
      <c r="L2059"/>
      <c r="M2059">
        <v>7</v>
      </c>
      <c r="N2059"/>
      <c r="O2059" s="1" t="s">
        <v>3687</v>
      </c>
      <c r="Q2059"/>
      <c r="R2059" s="70">
        <v>0.39845399999999997</v>
      </c>
      <c r="S2059" s="70">
        <v>3.1575600000000001</v>
      </c>
      <c r="T2059" s="70">
        <v>0.135324</v>
      </c>
    </row>
    <row r="2060" spans="1:20">
      <c r="A2060" t="s">
        <v>113</v>
      </c>
      <c r="D2060" t="s">
        <v>115</v>
      </c>
      <c r="F2060" t="s">
        <v>3741</v>
      </c>
      <c r="G2060" s="1" t="s">
        <v>3685</v>
      </c>
      <c r="H2060" s="1" t="s">
        <v>3250</v>
      </c>
      <c r="I2060" s="1" t="s">
        <v>3737</v>
      </c>
      <c r="K2060" s="1" t="s">
        <v>3730</v>
      </c>
      <c r="L2060"/>
      <c r="M2060">
        <v>7</v>
      </c>
      <c r="N2060"/>
      <c r="O2060" s="1" t="s">
        <v>3687</v>
      </c>
      <c r="Q2060"/>
      <c r="R2060" s="70">
        <v>1.9494999999999998E-2</v>
      </c>
      <c r="S2060" s="70">
        <v>2.5421480000000001</v>
      </c>
      <c r="T2060" s="70">
        <v>0</v>
      </c>
    </row>
    <row r="2061" spans="1:20">
      <c r="A2061" t="s">
        <v>113</v>
      </c>
      <c r="D2061" t="s">
        <v>115</v>
      </c>
      <c r="F2061" t="s">
        <v>3742</v>
      </c>
      <c r="G2061" s="1" t="s">
        <v>3685</v>
      </c>
      <c r="H2061" s="1" t="s">
        <v>3250</v>
      </c>
      <c r="I2061" s="1" t="s">
        <v>3737</v>
      </c>
      <c r="K2061" s="1" t="s">
        <v>3730</v>
      </c>
      <c r="L2061"/>
      <c r="M2061">
        <v>7</v>
      </c>
      <c r="N2061"/>
      <c r="O2061" s="1" t="s">
        <v>3687</v>
      </c>
      <c r="Q2061"/>
      <c r="R2061" s="70">
        <v>0.52692300000000003</v>
      </c>
      <c r="S2061" s="70">
        <v>2.9043000000000001</v>
      </c>
      <c r="T2061" s="70">
        <v>0.24479100000000001</v>
      </c>
    </row>
    <row r="2062" spans="1:20">
      <c r="A2062" t="s">
        <v>113</v>
      </c>
      <c r="D2062" t="s">
        <v>115</v>
      </c>
      <c r="F2062" t="s">
        <v>3743</v>
      </c>
      <c r="G2062" s="1" t="s">
        <v>3685</v>
      </c>
      <c r="H2062" s="1" t="s">
        <v>3250</v>
      </c>
      <c r="I2062" s="1" t="s">
        <v>3686</v>
      </c>
      <c r="K2062" s="1" t="s">
        <v>3730</v>
      </c>
      <c r="L2062"/>
      <c r="M2062">
        <v>7</v>
      </c>
      <c r="N2062"/>
      <c r="O2062" s="1" t="s">
        <v>3687</v>
      </c>
      <c r="Q2062"/>
      <c r="R2062" s="70">
        <v>1.7495E-2</v>
      </c>
      <c r="S2062" s="70">
        <v>4.9580830000000002</v>
      </c>
      <c r="T2062" s="70">
        <v>0.111968</v>
      </c>
    </row>
    <row r="2063" spans="1:20">
      <c r="A2063" t="s">
        <v>113</v>
      </c>
      <c r="D2063" t="s">
        <v>115</v>
      </c>
      <c r="F2063" t="s">
        <v>134</v>
      </c>
      <c r="G2063" s="1" t="s">
        <v>3685</v>
      </c>
      <c r="H2063" s="1" t="s">
        <v>3250</v>
      </c>
      <c r="I2063" s="1" t="s">
        <v>3686</v>
      </c>
      <c r="K2063" s="1" t="s">
        <v>3813</v>
      </c>
      <c r="L2063"/>
      <c r="M2063">
        <v>7</v>
      </c>
      <c r="N2063"/>
      <c r="O2063" s="1" t="s">
        <v>3687</v>
      </c>
      <c r="Q2063"/>
      <c r="R2063" s="70">
        <v>4.0999999999999996</v>
      </c>
      <c r="S2063" s="70">
        <v>22.1</v>
      </c>
      <c r="T2063" s="70">
        <v>0</v>
      </c>
    </row>
    <row r="2064" spans="1:20">
      <c r="A2064" t="s">
        <v>113</v>
      </c>
      <c r="D2064" t="s">
        <v>115</v>
      </c>
      <c r="F2064" t="s">
        <v>134</v>
      </c>
      <c r="G2064" s="1" t="s">
        <v>3685</v>
      </c>
      <c r="H2064" s="1" t="s">
        <v>3250</v>
      </c>
      <c r="I2064" s="1" t="s">
        <v>3686</v>
      </c>
      <c r="K2064" s="1" t="s">
        <v>3813</v>
      </c>
      <c r="L2064"/>
      <c r="M2064">
        <v>7</v>
      </c>
      <c r="N2064"/>
      <c r="O2064" s="1" t="s">
        <v>3687</v>
      </c>
      <c r="Q2064"/>
      <c r="R2064" s="70">
        <v>3.9</v>
      </c>
      <c r="S2064" s="70">
        <v>23.3</v>
      </c>
      <c r="T2064" s="70">
        <v>0</v>
      </c>
    </row>
    <row r="2065" spans="1:20">
      <c r="A2065" t="s">
        <v>113</v>
      </c>
      <c r="D2065" t="s">
        <v>115</v>
      </c>
      <c r="F2065" t="s">
        <v>134</v>
      </c>
      <c r="G2065" s="1" t="s">
        <v>3685</v>
      </c>
      <c r="H2065" s="1" t="s">
        <v>3250</v>
      </c>
      <c r="I2065" s="1" t="s">
        <v>3686</v>
      </c>
      <c r="K2065" s="1" t="s">
        <v>3813</v>
      </c>
      <c r="L2065"/>
      <c r="M2065">
        <v>7</v>
      </c>
      <c r="N2065"/>
      <c r="O2065" s="1" t="s">
        <v>3687</v>
      </c>
      <c r="Q2065"/>
      <c r="R2065" s="70">
        <v>2.9</v>
      </c>
      <c r="S2065" s="70">
        <v>16.2</v>
      </c>
      <c r="T2065" s="70">
        <v>0</v>
      </c>
    </row>
    <row r="2066" spans="1:20">
      <c r="A2066" t="s">
        <v>113</v>
      </c>
      <c r="D2066" t="s">
        <v>115</v>
      </c>
      <c r="F2066" t="s">
        <v>134</v>
      </c>
      <c r="G2066" s="1" t="s">
        <v>3685</v>
      </c>
      <c r="H2066" s="1" t="s">
        <v>3250</v>
      </c>
      <c r="I2066" s="1" t="s">
        <v>3686</v>
      </c>
      <c r="K2066" s="1" t="s">
        <v>3813</v>
      </c>
      <c r="L2066"/>
      <c r="M2066">
        <v>7</v>
      </c>
      <c r="N2066"/>
      <c r="O2066" s="1" t="s">
        <v>3687</v>
      </c>
      <c r="Q2066"/>
      <c r="R2066" s="70">
        <v>3.5</v>
      </c>
      <c r="S2066" s="70">
        <v>20.9</v>
      </c>
      <c r="T2066" s="70">
        <v>0</v>
      </c>
    </row>
    <row r="2067" spans="1:20">
      <c r="A2067" t="s">
        <v>113</v>
      </c>
      <c r="D2067" t="s">
        <v>115</v>
      </c>
      <c r="F2067" t="s">
        <v>134</v>
      </c>
      <c r="G2067" s="1" t="s">
        <v>3685</v>
      </c>
      <c r="H2067" s="1" t="s">
        <v>3250</v>
      </c>
      <c r="I2067" s="1" t="s">
        <v>3686</v>
      </c>
      <c r="K2067" s="1" t="s">
        <v>3813</v>
      </c>
      <c r="L2067"/>
      <c r="M2067">
        <v>7</v>
      </c>
      <c r="N2067"/>
      <c r="O2067" s="1" t="s">
        <v>3687</v>
      </c>
      <c r="Q2067"/>
      <c r="R2067" s="70">
        <v>1.8</v>
      </c>
      <c r="S2067" s="70">
        <v>10.1</v>
      </c>
      <c r="T2067" s="70">
        <v>0</v>
      </c>
    </row>
    <row r="2068" spans="1:20">
      <c r="A2068" t="s">
        <v>113</v>
      </c>
      <c r="D2068" t="s">
        <v>115</v>
      </c>
      <c r="F2068" t="s">
        <v>135</v>
      </c>
      <c r="G2068" s="1" t="s">
        <v>3685</v>
      </c>
      <c r="H2068" s="1" t="s">
        <v>3688</v>
      </c>
      <c r="I2068" s="1" t="s">
        <v>3689</v>
      </c>
      <c r="K2068" s="1" t="s">
        <v>3726</v>
      </c>
      <c r="L2068"/>
      <c r="M2068">
        <v>7</v>
      </c>
      <c r="N2068"/>
      <c r="O2068" s="1" t="s">
        <v>3687</v>
      </c>
      <c r="Q2068"/>
      <c r="R2068" s="70">
        <v>3.1</v>
      </c>
      <c r="S2068" s="70">
        <v>19</v>
      </c>
      <c r="T2068" s="70">
        <v>0</v>
      </c>
    </row>
    <row r="2069" spans="1:20">
      <c r="A2069" t="s">
        <v>113</v>
      </c>
      <c r="D2069" t="s">
        <v>115</v>
      </c>
      <c r="F2069" t="s">
        <v>926</v>
      </c>
      <c r="G2069" s="1" t="s">
        <v>3685</v>
      </c>
      <c r="H2069" s="1" t="s">
        <v>3688</v>
      </c>
      <c r="I2069" s="1" t="s">
        <v>3733</v>
      </c>
      <c r="K2069" s="1" t="s">
        <v>3730</v>
      </c>
      <c r="L2069"/>
      <c r="M2069">
        <v>7</v>
      </c>
      <c r="N2069"/>
      <c r="O2069" s="1" t="s">
        <v>3687</v>
      </c>
      <c r="Q2069"/>
      <c r="R2069" s="70">
        <v>0.37</v>
      </c>
      <c r="S2069" s="70">
        <v>2.96</v>
      </c>
      <c r="T2069" s="70">
        <v>0.31</v>
      </c>
    </row>
    <row r="2070" spans="1:20">
      <c r="A2070" t="s">
        <v>113</v>
      </c>
      <c r="D2070" t="s">
        <v>115</v>
      </c>
      <c r="F2070" t="s">
        <v>3738</v>
      </c>
      <c r="G2070" s="1" t="s">
        <v>3685</v>
      </c>
      <c r="H2070" s="1" t="s">
        <v>3688</v>
      </c>
      <c r="I2070" s="1" t="s">
        <v>3739</v>
      </c>
      <c r="K2070" s="1" t="s">
        <v>3730</v>
      </c>
      <c r="L2070"/>
      <c r="M2070">
        <v>7</v>
      </c>
      <c r="N2070"/>
      <c r="O2070" s="1" t="s">
        <v>3687</v>
      </c>
      <c r="Q2070"/>
      <c r="R2070" s="70">
        <v>0.39</v>
      </c>
      <c r="S2070" s="70">
        <v>1.69</v>
      </c>
      <c r="T2070" s="70">
        <v>0.27</v>
      </c>
    </row>
    <row r="2071" spans="1:20">
      <c r="A2071" t="s">
        <v>113</v>
      </c>
      <c r="D2071" t="s">
        <v>115</v>
      </c>
      <c r="F2071" t="s">
        <v>161</v>
      </c>
      <c r="G2071" s="1" t="s">
        <v>3685</v>
      </c>
      <c r="H2071" s="1" t="s">
        <v>3688</v>
      </c>
      <c r="I2071" s="1" t="s">
        <v>3689</v>
      </c>
      <c r="K2071" s="1" t="s">
        <v>3730</v>
      </c>
      <c r="L2071"/>
      <c r="M2071">
        <v>7</v>
      </c>
      <c r="N2071"/>
      <c r="O2071" s="1" t="s">
        <v>3687</v>
      </c>
      <c r="Q2071"/>
      <c r="R2071" s="70">
        <v>2.68</v>
      </c>
      <c r="S2071" s="70">
        <v>7.47</v>
      </c>
      <c r="T2071" s="70">
        <v>0.9</v>
      </c>
    </row>
    <row r="2072" spans="1:20">
      <c r="A2072" t="s">
        <v>113</v>
      </c>
      <c r="D2072" t="s">
        <v>115</v>
      </c>
      <c r="F2072" t="s">
        <v>926</v>
      </c>
      <c r="G2072" s="1" t="s">
        <v>3685</v>
      </c>
      <c r="H2072" s="1" t="s">
        <v>3688</v>
      </c>
      <c r="I2072" s="1" t="s">
        <v>3733</v>
      </c>
      <c r="K2072" s="1" t="s">
        <v>3730</v>
      </c>
      <c r="L2072"/>
      <c r="M2072">
        <v>7</v>
      </c>
      <c r="N2072"/>
      <c r="O2072" s="1" t="s">
        <v>3687</v>
      </c>
      <c r="Q2072"/>
      <c r="R2072" s="70">
        <v>0.130055</v>
      </c>
      <c r="S2072" s="70">
        <v>1.04044</v>
      </c>
      <c r="T2072" s="70">
        <v>0.10896500000000001</v>
      </c>
    </row>
    <row r="2073" spans="1:20">
      <c r="A2073" t="s">
        <v>113</v>
      </c>
      <c r="D2073" t="s">
        <v>115</v>
      </c>
      <c r="F2073" t="s">
        <v>3738</v>
      </c>
      <c r="G2073" s="1" t="s">
        <v>3685</v>
      </c>
      <c r="H2073" s="1" t="s">
        <v>3688</v>
      </c>
      <c r="I2073" s="1" t="s">
        <v>3739</v>
      </c>
      <c r="K2073" s="1" t="s">
        <v>3730</v>
      </c>
      <c r="L2073"/>
      <c r="M2073">
        <v>7</v>
      </c>
      <c r="N2073"/>
      <c r="O2073" s="1" t="s">
        <v>3687</v>
      </c>
      <c r="Q2073"/>
      <c r="R2073" s="70">
        <v>0.128778</v>
      </c>
      <c r="S2073" s="70">
        <v>0.55803800000000003</v>
      </c>
      <c r="T2073" s="70">
        <v>8.9153999999999997E-2</v>
      </c>
    </row>
    <row r="2074" spans="1:20">
      <c r="A2074" t="s">
        <v>113</v>
      </c>
      <c r="D2074" t="s">
        <v>115</v>
      </c>
      <c r="F2074" t="s">
        <v>161</v>
      </c>
      <c r="G2074" s="1" t="s">
        <v>3685</v>
      </c>
      <c r="H2074" s="1" t="s">
        <v>3688</v>
      </c>
      <c r="I2074" s="1" t="s">
        <v>3689</v>
      </c>
      <c r="K2074" s="1" t="s">
        <v>3730</v>
      </c>
      <c r="L2074"/>
      <c r="M2074">
        <v>7</v>
      </c>
      <c r="N2074"/>
      <c r="O2074" s="1" t="s">
        <v>3687</v>
      </c>
      <c r="Q2074"/>
      <c r="R2074" s="70">
        <v>1.008216</v>
      </c>
      <c r="S2074" s="70">
        <v>2.8102140000000002</v>
      </c>
      <c r="T2074" s="70">
        <v>0.33857999999999999</v>
      </c>
    </row>
    <row r="2075" spans="1:20">
      <c r="A2075" t="s">
        <v>113</v>
      </c>
      <c r="D2075" t="s">
        <v>115</v>
      </c>
      <c r="F2075" t="s">
        <v>131</v>
      </c>
      <c r="G2075" s="1" t="s">
        <v>3685</v>
      </c>
      <c r="H2075" s="1" t="s">
        <v>3688</v>
      </c>
      <c r="I2075" s="1" t="s">
        <v>3733</v>
      </c>
      <c r="K2075" s="1" t="s">
        <v>3813</v>
      </c>
      <c r="L2075"/>
      <c r="M2075">
        <v>7</v>
      </c>
      <c r="N2075"/>
      <c r="O2075" s="1" t="s">
        <v>3687</v>
      </c>
      <c r="Q2075"/>
      <c r="R2075" s="70">
        <v>1.3</v>
      </c>
      <c r="S2075" s="70">
        <v>16.5</v>
      </c>
      <c r="T2075" s="70">
        <v>0</v>
      </c>
    </row>
    <row r="2076" spans="1:20">
      <c r="A2076" t="s">
        <v>113</v>
      </c>
      <c r="D2076" t="s">
        <v>115</v>
      </c>
      <c r="F2076" t="s">
        <v>131</v>
      </c>
      <c r="G2076" s="1" t="s">
        <v>3685</v>
      </c>
      <c r="H2076" s="1" t="s">
        <v>3688</v>
      </c>
      <c r="I2076" s="1" t="s">
        <v>3733</v>
      </c>
      <c r="K2076" s="1" t="s">
        <v>3813</v>
      </c>
      <c r="L2076"/>
      <c r="M2076">
        <v>7</v>
      </c>
      <c r="N2076"/>
      <c r="O2076" s="1" t="s">
        <v>3687</v>
      </c>
      <c r="Q2076"/>
      <c r="R2076" s="70">
        <v>1.5</v>
      </c>
      <c r="S2076" s="70">
        <v>15.7</v>
      </c>
      <c r="T2076" s="70">
        <v>0</v>
      </c>
    </row>
    <row r="2077" spans="1:20">
      <c r="A2077" t="s">
        <v>113</v>
      </c>
      <c r="D2077" t="s">
        <v>115</v>
      </c>
      <c r="F2077" t="s">
        <v>131</v>
      </c>
      <c r="G2077" s="1" t="s">
        <v>3685</v>
      </c>
      <c r="H2077" s="1" t="s">
        <v>3688</v>
      </c>
      <c r="I2077" s="1" t="s">
        <v>3733</v>
      </c>
      <c r="K2077" s="1" t="s">
        <v>3813</v>
      </c>
      <c r="L2077"/>
      <c r="M2077">
        <v>7</v>
      </c>
      <c r="N2077"/>
      <c r="O2077" s="1" t="s">
        <v>3687</v>
      </c>
      <c r="Q2077"/>
      <c r="R2077" s="70">
        <v>0.7</v>
      </c>
      <c r="S2077" s="70">
        <v>10.5</v>
      </c>
      <c r="T2077" s="70">
        <v>0</v>
      </c>
    </row>
    <row r="2078" spans="1:20">
      <c r="A2078" t="s">
        <v>113</v>
      </c>
      <c r="D2078" t="s">
        <v>115</v>
      </c>
      <c r="F2078" t="s">
        <v>131</v>
      </c>
      <c r="G2078" s="1" t="s">
        <v>3685</v>
      </c>
      <c r="H2078" s="1" t="s">
        <v>3688</v>
      </c>
      <c r="I2078" s="1" t="s">
        <v>3733</v>
      </c>
      <c r="K2078" s="1" t="s">
        <v>3813</v>
      </c>
      <c r="L2078"/>
      <c r="M2078">
        <v>7</v>
      </c>
      <c r="N2078"/>
      <c r="O2078" s="1" t="s">
        <v>3687</v>
      </c>
      <c r="Q2078"/>
      <c r="R2078" s="70">
        <v>0.9</v>
      </c>
      <c r="S2078" s="70">
        <v>14.6</v>
      </c>
      <c r="T2078" s="70">
        <v>0</v>
      </c>
    </row>
    <row r="2079" spans="1:20">
      <c r="A2079" t="s">
        <v>113</v>
      </c>
      <c r="D2079" t="s">
        <v>115</v>
      </c>
      <c r="F2079" t="s">
        <v>135</v>
      </c>
      <c r="G2079" s="1" t="s">
        <v>3685</v>
      </c>
      <c r="H2079" s="1" t="s">
        <v>3688</v>
      </c>
      <c r="I2079" s="1" t="s">
        <v>3689</v>
      </c>
      <c r="K2079" s="1" t="s">
        <v>3813</v>
      </c>
      <c r="L2079"/>
      <c r="M2079">
        <v>7</v>
      </c>
      <c r="N2079"/>
      <c r="O2079" s="1" t="s">
        <v>3687</v>
      </c>
      <c r="Q2079"/>
      <c r="R2079" s="70">
        <v>4.7</v>
      </c>
      <c r="S2079" s="70">
        <v>13.6</v>
      </c>
      <c r="T2079" s="70">
        <v>0</v>
      </c>
    </row>
    <row r="2080" spans="1:20">
      <c r="A2080" t="s">
        <v>113</v>
      </c>
      <c r="D2080" t="s">
        <v>115</v>
      </c>
      <c r="F2080" t="s">
        <v>135</v>
      </c>
      <c r="G2080" s="1" t="s">
        <v>3685</v>
      </c>
      <c r="H2080" s="1" t="s">
        <v>3688</v>
      </c>
      <c r="I2080" s="1" t="s">
        <v>3689</v>
      </c>
      <c r="K2080" s="1" t="s">
        <v>3813</v>
      </c>
      <c r="L2080"/>
      <c r="M2080">
        <v>7</v>
      </c>
      <c r="N2080"/>
      <c r="O2080" s="1" t="s">
        <v>3687</v>
      </c>
      <c r="Q2080"/>
      <c r="R2080" s="70">
        <v>3.2</v>
      </c>
      <c r="S2080" s="70">
        <v>13.7</v>
      </c>
      <c r="T2080" s="70">
        <v>0</v>
      </c>
    </row>
    <row r="2081" spans="1:20">
      <c r="A2081" t="s">
        <v>113</v>
      </c>
      <c r="D2081" t="s">
        <v>115</v>
      </c>
      <c r="F2081" t="s">
        <v>135</v>
      </c>
      <c r="G2081" s="1" t="s">
        <v>3685</v>
      </c>
      <c r="H2081" s="1" t="s">
        <v>3688</v>
      </c>
      <c r="I2081" s="1" t="s">
        <v>3689</v>
      </c>
      <c r="K2081" s="1" t="s">
        <v>3813</v>
      </c>
      <c r="L2081"/>
      <c r="M2081">
        <v>7</v>
      </c>
      <c r="N2081"/>
      <c r="O2081" s="1" t="s">
        <v>3687</v>
      </c>
      <c r="Q2081"/>
      <c r="R2081" s="70">
        <v>1.1000000000000001</v>
      </c>
      <c r="S2081" s="70">
        <v>5.0999999999999996</v>
      </c>
      <c r="T2081" s="70">
        <v>0</v>
      </c>
    </row>
    <row r="2082" spans="1:20">
      <c r="A2082" t="s">
        <v>113</v>
      </c>
      <c r="D2082" t="s">
        <v>115</v>
      </c>
      <c r="F2082" t="s">
        <v>135</v>
      </c>
      <c r="G2082" s="1" t="s">
        <v>3685</v>
      </c>
      <c r="H2082" s="1" t="s">
        <v>3688</v>
      </c>
      <c r="I2082" s="1" t="s">
        <v>3689</v>
      </c>
      <c r="K2082" s="1" t="s">
        <v>3813</v>
      </c>
      <c r="L2082"/>
      <c r="M2082">
        <v>7</v>
      </c>
      <c r="N2082"/>
      <c r="O2082" s="1" t="s">
        <v>3687</v>
      </c>
      <c r="Q2082"/>
      <c r="R2082" s="70">
        <v>2.2999999999999998</v>
      </c>
      <c r="S2082" s="70">
        <v>11.9</v>
      </c>
      <c r="T2082" s="70">
        <v>0</v>
      </c>
    </row>
    <row r="2083" spans="1:20">
      <c r="A2083" t="s">
        <v>113</v>
      </c>
      <c r="D2083" t="s">
        <v>115</v>
      </c>
      <c r="F2083" t="s">
        <v>2769</v>
      </c>
      <c r="G2083" s="1" t="s">
        <v>3685</v>
      </c>
      <c r="H2083" s="1" t="s">
        <v>3688</v>
      </c>
      <c r="I2083" s="1" t="s">
        <v>3733</v>
      </c>
      <c r="K2083" s="1" t="s">
        <v>3813</v>
      </c>
      <c r="L2083"/>
      <c r="M2083">
        <v>7</v>
      </c>
      <c r="N2083"/>
      <c r="O2083" s="1" t="s">
        <v>3687</v>
      </c>
      <c r="Q2083"/>
      <c r="R2083" s="70">
        <v>4</v>
      </c>
      <c r="S2083" s="70">
        <v>10.4</v>
      </c>
      <c r="T2083" s="70">
        <v>0</v>
      </c>
    </row>
    <row r="2084" spans="1:20">
      <c r="A2084" t="s">
        <v>113</v>
      </c>
      <c r="D2084" t="s">
        <v>115</v>
      </c>
      <c r="F2084" t="s">
        <v>2769</v>
      </c>
      <c r="G2084" s="1" t="s">
        <v>3685</v>
      </c>
      <c r="H2084" s="1" t="s">
        <v>3688</v>
      </c>
      <c r="I2084" s="1" t="s">
        <v>3733</v>
      </c>
      <c r="K2084" s="1" t="s">
        <v>3813</v>
      </c>
      <c r="L2084"/>
      <c r="M2084">
        <v>7</v>
      </c>
      <c r="N2084"/>
      <c r="O2084" s="1" t="s">
        <v>3687</v>
      </c>
      <c r="Q2084"/>
      <c r="R2084" s="70">
        <v>0.7</v>
      </c>
      <c r="S2084" s="70">
        <v>3.7</v>
      </c>
      <c r="T2084" s="70">
        <v>0</v>
      </c>
    </row>
    <row r="2085" spans="1:20">
      <c r="A2085" t="s">
        <v>113</v>
      </c>
      <c r="D2085" t="s">
        <v>115</v>
      </c>
      <c r="F2085" t="s">
        <v>2769</v>
      </c>
      <c r="G2085" s="1" t="s">
        <v>3685</v>
      </c>
      <c r="H2085" s="1" t="s">
        <v>3688</v>
      </c>
      <c r="I2085" s="1" t="s">
        <v>3733</v>
      </c>
      <c r="K2085" s="1" t="s">
        <v>3813</v>
      </c>
      <c r="L2085"/>
      <c r="M2085">
        <v>7</v>
      </c>
      <c r="N2085"/>
      <c r="O2085" s="1" t="s">
        <v>3687</v>
      </c>
      <c r="Q2085"/>
      <c r="R2085" s="70">
        <v>1.1000000000000001</v>
      </c>
      <c r="S2085" s="70">
        <v>6.1</v>
      </c>
      <c r="T2085" s="70">
        <v>0</v>
      </c>
    </row>
    <row r="2086" spans="1:20">
      <c r="A2086" t="s">
        <v>113</v>
      </c>
      <c r="D2086" t="s">
        <v>115</v>
      </c>
      <c r="F2086" t="s">
        <v>2769</v>
      </c>
      <c r="G2086" s="1" t="s">
        <v>3685</v>
      </c>
      <c r="H2086" s="1" t="s">
        <v>3688</v>
      </c>
      <c r="I2086" s="1" t="s">
        <v>3733</v>
      </c>
      <c r="K2086" s="1" t="s">
        <v>3813</v>
      </c>
      <c r="L2086"/>
      <c r="M2086">
        <v>7</v>
      </c>
      <c r="N2086"/>
      <c r="O2086" s="1" t="s">
        <v>3687</v>
      </c>
      <c r="Q2086"/>
      <c r="R2086" s="70">
        <v>0.5</v>
      </c>
      <c r="S2086" s="70">
        <v>2</v>
      </c>
      <c r="T2086" s="70">
        <v>0</v>
      </c>
    </row>
    <row r="2087" spans="1:20">
      <c r="A2087" t="s">
        <v>113</v>
      </c>
      <c r="D2087" t="s">
        <v>115</v>
      </c>
      <c r="F2087" t="s">
        <v>2769</v>
      </c>
      <c r="G2087" s="1" t="s">
        <v>3685</v>
      </c>
      <c r="H2087" s="1" t="s">
        <v>3688</v>
      </c>
      <c r="I2087" s="1" t="s">
        <v>3733</v>
      </c>
      <c r="K2087" s="1" t="s">
        <v>3813</v>
      </c>
      <c r="L2087"/>
      <c r="M2087">
        <v>7</v>
      </c>
      <c r="N2087"/>
      <c r="O2087" s="1" t="s">
        <v>3687</v>
      </c>
      <c r="Q2087"/>
      <c r="R2087" s="70">
        <v>1.2</v>
      </c>
      <c r="S2087" s="70">
        <v>6.8</v>
      </c>
      <c r="T2087" s="70">
        <v>0</v>
      </c>
    </row>
    <row r="2088" spans="1:20">
      <c r="A2088" t="s">
        <v>113</v>
      </c>
      <c r="D2088" t="s">
        <v>115</v>
      </c>
      <c r="F2088" t="s">
        <v>923</v>
      </c>
      <c r="G2088" s="1" t="s">
        <v>3685</v>
      </c>
      <c r="H2088" s="1" t="s">
        <v>3688</v>
      </c>
      <c r="I2088" s="1" t="s">
        <v>3733</v>
      </c>
      <c r="K2088" s="1" t="s">
        <v>3813</v>
      </c>
      <c r="L2088"/>
      <c r="M2088">
        <v>7</v>
      </c>
      <c r="N2088"/>
      <c r="O2088" s="1" t="s">
        <v>3687</v>
      </c>
      <c r="Q2088"/>
      <c r="R2088" s="70">
        <v>0</v>
      </c>
      <c r="S2088" s="70">
        <v>6.3</v>
      </c>
      <c r="T2088" s="70">
        <v>0</v>
      </c>
    </row>
    <row r="2089" spans="1:20">
      <c r="A2089" t="s">
        <v>113</v>
      </c>
      <c r="D2089" t="s">
        <v>115</v>
      </c>
      <c r="F2089" t="s">
        <v>923</v>
      </c>
      <c r="G2089" s="1" t="s">
        <v>3685</v>
      </c>
      <c r="H2089" s="1" t="s">
        <v>3688</v>
      </c>
      <c r="I2089" s="1" t="s">
        <v>3733</v>
      </c>
      <c r="K2089" s="1" t="s">
        <v>3813</v>
      </c>
      <c r="L2089"/>
      <c r="M2089">
        <v>7</v>
      </c>
      <c r="N2089"/>
      <c r="O2089" s="1" t="s">
        <v>3687</v>
      </c>
      <c r="Q2089"/>
      <c r="R2089" s="70">
        <v>0</v>
      </c>
      <c r="S2089" s="70">
        <v>2.8</v>
      </c>
      <c r="T2089" s="70">
        <v>0</v>
      </c>
    </row>
    <row r="2090" spans="1:20">
      <c r="A2090" t="s">
        <v>113</v>
      </c>
      <c r="D2090" t="s">
        <v>115</v>
      </c>
      <c r="F2090" t="s">
        <v>923</v>
      </c>
      <c r="G2090" s="1" t="s">
        <v>3685</v>
      </c>
      <c r="H2090" s="1" t="s">
        <v>3688</v>
      </c>
      <c r="I2090" s="1" t="s">
        <v>3733</v>
      </c>
      <c r="K2090" s="1" t="s">
        <v>3813</v>
      </c>
      <c r="L2090"/>
      <c r="M2090">
        <v>7</v>
      </c>
      <c r="N2090"/>
      <c r="O2090" s="1" t="s">
        <v>3687</v>
      </c>
      <c r="Q2090"/>
      <c r="R2090" s="70">
        <v>1.5</v>
      </c>
      <c r="S2090" s="70">
        <v>11.6</v>
      </c>
      <c r="T2090" s="70">
        <v>0</v>
      </c>
    </row>
    <row r="2091" spans="1:20">
      <c r="A2091" t="s">
        <v>113</v>
      </c>
      <c r="D2091" t="s">
        <v>115</v>
      </c>
      <c r="F2091" t="s">
        <v>923</v>
      </c>
      <c r="G2091" s="1" t="s">
        <v>3685</v>
      </c>
      <c r="H2091" s="1" t="s">
        <v>3688</v>
      </c>
      <c r="I2091" s="1" t="s">
        <v>3733</v>
      </c>
      <c r="K2091" s="1" t="s">
        <v>3813</v>
      </c>
      <c r="L2091"/>
      <c r="M2091">
        <v>7</v>
      </c>
      <c r="N2091"/>
      <c r="O2091" s="1" t="s">
        <v>3687</v>
      </c>
      <c r="Q2091"/>
      <c r="R2091" s="70">
        <v>0.5</v>
      </c>
      <c r="S2091" s="70">
        <v>5.8</v>
      </c>
      <c r="T2091" s="70">
        <v>0</v>
      </c>
    </row>
    <row r="2092" spans="1:20">
      <c r="A2092" t="s">
        <v>113</v>
      </c>
      <c r="D2092" t="s">
        <v>115</v>
      </c>
      <c r="F2092" t="s">
        <v>923</v>
      </c>
      <c r="G2092" s="1" t="s">
        <v>3685</v>
      </c>
      <c r="H2092" s="1" t="s">
        <v>3688</v>
      </c>
      <c r="I2092" s="1" t="s">
        <v>3733</v>
      </c>
      <c r="K2092" s="1" t="s">
        <v>3813</v>
      </c>
      <c r="L2092"/>
      <c r="M2092">
        <v>7</v>
      </c>
      <c r="N2092"/>
      <c r="O2092" s="1" t="s">
        <v>3687</v>
      </c>
      <c r="Q2092"/>
      <c r="R2092" s="70">
        <v>0.6</v>
      </c>
      <c r="S2092" s="70">
        <v>5.3</v>
      </c>
      <c r="T2092" s="70">
        <v>0</v>
      </c>
    </row>
    <row r="2093" spans="1:20">
      <c r="A2093" t="s">
        <v>113</v>
      </c>
      <c r="D2093" t="s">
        <v>115</v>
      </c>
      <c r="F2093" t="s">
        <v>135</v>
      </c>
      <c r="G2093" s="1" t="s">
        <v>3685</v>
      </c>
      <c r="H2093" s="1" t="s">
        <v>3688</v>
      </c>
      <c r="I2093" s="1" t="s">
        <v>3689</v>
      </c>
      <c r="K2093" s="1" t="s">
        <v>3814</v>
      </c>
      <c r="L2093"/>
      <c r="M2093">
        <v>7</v>
      </c>
      <c r="N2093"/>
      <c r="O2093" s="1" t="s">
        <v>3687</v>
      </c>
      <c r="Q2093"/>
      <c r="R2093" s="70">
        <v>5.25</v>
      </c>
      <c r="S2093" s="70">
        <v>16.399999999999999</v>
      </c>
      <c r="T2093" s="70">
        <v>0.34</v>
      </c>
    </row>
    <row r="2094" spans="1:20">
      <c r="A2094" t="s">
        <v>113</v>
      </c>
      <c r="D2094" t="s">
        <v>115</v>
      </c>
      <c r="F2094" t="s">
        <v>135</v>
      </c>
      <c r="G2094" s="1" t="s">
        <v>3685</v>
      </c>
      <c r="H2094" s="1" t="s">
        <v>3688</v>
      </c>
      <c r="I2094" s="1" t="s">
        <v>3689</v>
      </c>
      <c r="K2094" s="1" t="s">
        <v>3814</v>
      </c>
      <c r="L2094"/>
      <c r="M2094">
        <v>7</v>
      </c>
      <c r="N2094"/>
      <c r="O2094" s="1" t="s">
        <v>3687</v>
      </c>
      <c r="Q2094"/>
      <c r="R2094" s="70">
        <v>4.83</v>
      </c>
      <c r="S2094" s="70">
        <v>20.9</v>
      </c>
      <c r="T2094" s="70">
        <v>0.36</v>
      </c>
    </row>
    <row r="2095" spans="1:20">
      <c r="A2095" t="s">
        <v>113</v>
      </c>
      <c r="D2095" t="s">
        <v>115</v>
      </c>
      <c r="F2095" t="s">
        <v>131</v>
      </c>
      <c r="G2095" s="1" t="s">
        <v>3685</v>
      </c>
      <c r="H2095" s="1" t="s">
        <v>3688</v>
      </c>
      <c r="I2095" s="1" t="s">
        <v>3733</v>
      </c>
      <c r="K2095" s="1" t="s">
        <v>3821</v>
      </c>
      <c r="L2095"/>
      <c r="M2095">
        <v>7</v>
      </c>
      <c r="N2095"/>
      <c r="O2095" s="1" t="s">
        <v>3687</v>
      </c>
      <c r="Q2095"/>
      <c r="R2095" s="70">
        <v>0.8</v>
      </c>
      <c r="S2095" s="70">
        <v>11.6</v>
      </c>
      <c r="T2095" s="70">
        <v>0.05</v>
      </c>
    </row>
    <row r="2096" spans="1:20">
      <c r="A2096" t="s">
        <v>113</v>
      </c>
      <c r="D2096" t="s">
        <v>115</v>
      </c>
      <c r="F2096" t="s">
        <v>923</v>
      </c>
      <c r="G2096" s="1" t="s">
        <v>3685</v>
      </c>
      <c r="H2096" s="1" t="s">
        <v>3688</v>
      </c>
      <c r="I2096" s="1" t="s">
        <v>3733</v>
      </c>
      <c r="K2096" s="1" t="s">
        <v>3821</v>
      </c>
      <c r="L2096"/>
      <c r="M2096">
        <v>7</v>
      </c>
      <c r="N2096"/>
      <c r="O2096" s="1" t="s">
        <v>3687</v>
      </c>
      <c r="Q2096"/>
      <c r="R2096" s="70">
        <v>0.35</v>
      </c>
      <c r="S2096" s="70">
        <v>5.15</v>
      </c>
      <c r="T2096" s="70">
        <v>0</v>
      </c>
    </row>
    <row r="2097" spans="1:20">
      <c r="A2097" t="s">
        <v>113</v>
      </c>
      <c r="D2097" t="s">
        <v>115</v>
      </c>
      <c r="F2097" t="s">
        <v>161</v>
      </c>
      <c r="G2097" s="1" t="s">
        <v>3685</v>
      </c>
      <c r="H2097" s="1" t="s">
        <v>3688</v>
      </c>
      <c r="I2097" s="1" t="s">
        <v>3689</v>
      </c>
      <c r="K2097" s="1" t="s">
        <v>3821</v>
      </c>
      <c r="L2097"/>
      <c r="M2097">
        <v>7</v>
      </c>
      <c r="N2097"/>
      <c r="O2097" s="1" t="s">
        <v>3687</v>
      </c>
      <c r="Q2097"/>
      <c r="R2097" s="70">
        <v>2</v>
      </c>
      <c r="S2097" s="70">
        <v>6</v>
      </c>
      <c r="T2097" s="70">
        <v>0.3</v>
      </c>
    </row>
    <row r="2098" spans="1:20">
      <c r="A2098" t="s">
        <v>113</v>
      </c>
      <c r="D2098" t="s">
        <v>115</v>
      </c>
      <c r="F2098" t="s">
        <v>135</v>
      </c>
      <c r="G2098" s="1" t="s">
        <v>3685</v>
      </c>
      <c r="H2098" s="1" t="s">
        <v>3688</v>
      </c>
      <c r="I2098" s="1" t="s">
        <v>3689</v>
      </c>
      <c r="K2098" s="1" t="s">
        <v>3821</v>
      </c>
      <c r="L2098"/>
      <c r="M2098">
        <v>7</v>
      </c>
      <c r="N2098"/>
      <c r="O2098" s="1" t="s">
        <v>3687</v>
      </c>
      <c r="Q2098"/>
      <c r="R2098" s="70">
        <v>3.9</v>
      </c>
      <c r="S2098" s="70">
        <v>19.3</v>
      </c>
      <c r="T2098" s="70">
        <v>0.1</v>
      </c>
    </row>
    <row r="2099" spans="1:20">
      <c r="A2099" t="s">
        <v>113</v>
      </c>
      <c r="D2099" t="s">
        <v>115</v>
      </c>
      <c r="F2099" t="s">
        <v>131</v>
      </c>
      <c r="G2099" s="1" t="s">
        <v>3685</v>
      </c>
      <c r="H2099" s="1" t="s">
        <v>3688</v>
      </c>
      <c r="I2099" s="1" t="s">
        <v>3733</v>
      </c>
      <c r="K2099" s="1" t="s">
        <v>3821</v>
      </c>
      <c r="L2099"/>
      <c r="M2099">
        <v>7</v>
      </c>
      <c r="N2099"/>
      <c r="O2099" s="1" t="s">
        <v>3687</v>
      </c>
      <c r="Q2099"/>
      <c r="R2099" s="70">
        <v>5.9199999999999999E-3</v>
      </c>
      <c r="S2099" s="70">
        <v>8.584E-2</v>
      </c>
      <c r="T2099" s="70">
        <v>3.6999999999999999E-4</v>
      </c>
    </row>
    <row r="2100" spans="1:20">
      <c r="A2100" t="s">
        <v>113</v>
      </c>
      <c r="D2100" t="s">
        <v>115</v>
      </c>
      <c r="F2100" t="s">
        <v>923</v>
      </c>
      <c r="G2100" s="1" t="s">
        <v>3685</v>
      </c>
      <c r="H2100" s="1" t="s">
        <v>3688</v>
      </c>
      <c r="I2100" s="1" t="s">
        <v>3733</v>
      </c>
      <c r="K2100" s="1" t="s">
        <v>3821</v>
      </c>
      <c r="L2100"/>
      <c r="M2100">
        <v>7</v>
      </c>
      <c r="N2100"/>
      <c r="O2100" s="1" t="s">
        <v>3687</v>
      </c>
      <c r="Q2100"/>
      <c r="R2100" s="70">
        <v>8.0499999999999999E-3</v>
      </c>
      <c r="S2100" s="70">
        <v>0.11845</v>
      </c>
      <c r="T2100" s="70">
        <v>0</v>
      </c>
    </row>
    <row r="2101" spans="1:20">
      <c r="A2101" t="s">
        <v>113</v>
      </c>
      <c r="D2101" t="s">
        <v>115</v>
      </c>
      <c r="F2101" t="s">
        <v>161</v>
      </c>
      <c r="G2101" s="1" t="s">
        <v>3685</v>
      </c>
      <c r="H2101" s="1" t="s">
        <v>3688</v>
      </c>
      <c r="I2101" s="1" t="s">
        <v>3689</v>
      </c>
      <c r="K2101" s="1" t="s">
        <v>3821</v>
      </c>
      <c r="L2101"/>
      <c r="M2101">
        <v>7</v>
      </c>
      <c r="N2101"/>
      <c r="O2101" s="1" t="s">
        <v>3687</v>
      </c>
      <c r="Q2101"/>
      <c r="R2101" s="70">
        <v>0.03</v>
      </c>
      <c r="S2101" s="70">
        <v>0.09</v>
      </c>
      <c r="T2101" s="70">
        <v>4.4999999999999997E-3</v>
      </c>
    </row>
    <row r="2102" spans="1:20">
      <c r="A2102" t="s">
        <v>113</v>
      </c>
      <c r="D2102" t="s">
        <v>115</v>
      </c>
      <c r="F2102" t="s">
        <v>135</v>
      </c>
      <c r="G2102" s="1" t="s">
        <v>3685</v>
      </c>
      <c r="H2102" s="1" t="s">
        <v>3688</v>
      </c>
      <c r="I2102" s="1" t="s">
        <v>3689</v>
      </c>
      <c r="K2102" s="1" t="s">
        <v>3821</v>
      </c>
      <c r="L2102"/>
      <c r="M2102">
        <v>7</v>
      </c>
      <c r="N2102"/>
      <c r="O2102" s="1" t="s">
        <v>3687</v>
      </c>
      <c r="Q2102"/>
      <c r="R2102" s="70">
        <v>3.9E-2</v>
      </c>
      <c r="S2102" s="70">
        <v>0.193</v>
      </c>
      <c r="T2102" s="70">
        <v>1E-3</v>
      </c>
    </row>
    <row r="2103" spans="1:20">
      <c r="A2103" t="s">
        <v>113</v>
      </c>
      <c r="D2103" t="s">
        <v>115</v>
      </c>
      <c r="F2103" t="s">
        <v>3771</v>
      </c>
      <c r="G2103" s="1" t="s">
        <v>3685</v>
      </c>
      <c r="H2103" s="1" t="s">
        <v>3386</v>
      </c>
      <c r="I2103" s="1" t="s">
        <v>3760</v>
      </c>
      <c r="K2103" s="1" t="s">
        <v>3772</v>
      </c>
      <c r="L2103"/>
      <c r="M2103">
        <v>7</v>
      </c>
      <c r="N2103"/>
      <c r="O2103" s="1" t="s">
        <v>3687</v>
      </c>
      <c r="Q2103"/>
      <c r="R2103" s="70">
        <v>0</v>
      </c>
      <c r="S2103" s="70">
        <v>28.9</v>
      </c>
      <c r="T2103" s="70">
        <v>0</v>
      </c>
    </row>
    <row r="2104" spans="1:20">
      <c r="A2104" t="s">
        <v>113</v>
      </c>
      <c r="D2104" t="s">
        <v>115</v>
      </c>
      <c r="F2104" t="s">
        <v>3771</v>
      </c>
      <c r="G2104" s="1" t="s">
        <v>3685</v>
      </c>
      <c r="H2104" s="1" t="s">
        <v>3386</v>
      </c>
      <c r="I2104" s="1" t="s">
        <v>3760</v>
      </c>
      <c r="K2104" s="1" t="s">
        <v>3772</v>
      </c>
      <c r="L2104"/>
      <c r="M2104">
        <v>7</v>
      </c>
      <c r="N2104"/>
      <c r="O2104" s="1" t="s">
        <v>3687</v>
      </c>
      <c r="Q2104"/>
      <c r="R2104" s="70">
        <v>0</v>
      </c>
      <c r="S2104" s="70">
        <v>21.27</v>
      </c>
      <c r="T2104" s="70">
        <v>0</v>
      </c>
    </row>
    <row r="2105" spans="1:20">
      <c r="A2105" t="s">
        <v>113</v>
      </c>
      <c r="D2105" t="s">
        <v>115</v>
      </c>
      <c r="F2105" t="s">
        <v>3771</v>
      </c>
      <c r="G2105" s="1" t="s">
        <v>3685</v>
      </c>
      <c r="H2105" s="1" t="s">
        <v>3386</v>
      </c>
      <c r="I2105" s="1" t="s">
        <v>3760</v>
      </c>
      <c r="K2105" s="1" t="s">
        <v>3772</v>
      </c>
      <c r="L2105"/>
      <c r="M2105">
        <v>7</v>
      </c>
      <c r="N2105"/>
      <c r="O2105" s="1" t="s">
        <v>3687</v>
      </c>
      <c r="Q2105"/>
      <c r="R2105" s="70">
        <v>0</v>
      </c>
      <c r="S2105" s="70">
        <v>23.81</v>
      </c>
      <c r="T2105" s="70">
        <v>0</v>
      </c>
    </row>
    <row r="2106" spans="1:20">
      <c r="A2106" t="s">
        <v>113</v>
      </c>
      <c r="D2106" t="s">
        <v>115</v>
      </c>
      <c r="F2106" t="s">
        <v>3771</v>
      </c>
      <c r="G2106" s="1" t="s">
        <v>3685</v>
      </c>
      <c r="H2106" s="1" t="s">
        <v>3386</v>
      </c>
      <c r="I2106" s="1" t="s">
        <v>3760</v>
      </c>
      <c r="K2106" s="1" t="s">
        <v>3772</v>
      </c>
      <c r="L2106"/>
      <c r="M2106">
        <v>7</v>
      </c>
      <c r="N2106"/>
      <c r="O2106" s="1" t="s">
        <v>3687</v>
      </c>
      <c r="Q2106"/>
      <c r="R2106" s="70">
        <v>0</v>
      </c>
      <c r="S2106" s="70">
        <v>17.11</v>
      </c>
      <c r="T2106" s="70">
        <v>0</v>
      </c>
    </row>
    <row r="2107" spans="1:20">
      <c r="A2107" t="s">
        <v>113</v>
      </c>
      <c r="D2107" t="s">
        <v>115</v>
      </c>
      <c r="F2107" t="s">
        <v>3771</v>
      </c>
      <c r="G2107" s="1" t="s">
        <v>3685</v>
      </c>
      <c r="H2107" s="1" t="s">
        <v>3386</v>
      </c>
      <c r="I2107" s="1" t="s">
        <v>3760</v>
      </c>
      <c r="K2107" s="1" t="s">
        <v>3772</v>
      </c>
      <c r="L2107"/>
      <c r="M2107">
        <v>7</v>
      </c>
      <c r="N2107"/>
      <c r="O2107" s="1" t="s">
        <v>3687</v>
      </c>
      <c r="Q2107"/>
      <c r="R2107" s="70">
        <v>0</v>
      </c>
      <c r="S2107" s="70">
        <v>8.02</v>
      </c>
      <c r="T2107" s="70">
        <v>0</v>
      </c>
    </row>
    <row r="2108" spans="1:20">
      <c r="A2108" t="s">
        <v>113</v>
      </c>
      <c r="D2108" t="s">
        <v>115</v>
      </c>
      <c r="F2108" t="s">
        <v>3786</v>
      </c>
      <c r="G2108" s="1" t="s">
        <v>3685</v>
      </c>
      <c r="H2108" s="1" t="s">
        <v>3787</v>
      </c>
      <c r="I2108" s="1" t="s">
        <v>3788</v>
      </c>
      <c r="K2108" s="1" t="s">
        <v>3789</v>
      </c>
      <c r="L2108"/>
      <c r="M2108">
        <v>7</v>
      </c>
      <c r="N2108"/>
      <c r="O2108" s="1" t="s">
        <v>3687</v>
      </c>
      <c r="Q2108"/>
      <c r="R2108" s="70">
        <v>11</v>
      </c>
      <c r="S2108" s="70">
        <v>56</v>
      </c>
      <c r="T2108" s="70">
        <v>0</v>
      </c>
    </row>
    <row r="2109" spans="1:20">
      <c r="A2109" t="s">
        <v>113</v>
      </c>
      <c r="D2109" t="s">
        <v>115</v>
      </c>
      <c r="F2109" t="s">
        <v>3790</v>
      </c>
      <c r="G2109" s="1" t="s">
        <v>3685</v>
      </c>
      <c r="H2109" s="1" t="s">
        <v>3787</v>
      </c>
      <c r="I2109" s="1" t="s">
        <v>3788</v>
      </c>
      <c r="K2109" s="1" t="s">
        <v>3789</v>
      </c>
      <c r="L2109"/>
      <c r="M2109">
        <v>7</v>
      </c>
      <c r="N2109"/>
      <c r="O2109" s="1" t="s">
        <v>3687</v>
      </c>
      <c r="Q2109"/>
      <c r="R2109" s="70">
        <v>6.8</v>
      </c>
      <c r="S2109" s="70">
        <v>54.5</v>
      </c>
      <c r="T2109" s="70">
        <v>0.04</v>
      </c>
    </row>
    <row r="2110" spans="1:20">
      <c r="A2110" t="s">
        <v>113</v>
      </c>
      <c r="D2110" t="s">
        <v>115</v>
      </c>
      <c r="F2110" t="s">
        <v>3791</v>
      </c>
      <c r="G2110" s="1" t="s">
        <v>3685</v>
      </c>
      <c r="H2110" s="1" t="s">
        <v>3787</v>
      </c>
      <c r="I2110" s="1" t="s">
        <v>3788</v>
      </c>
      <c r="K2110" s="1" t="s">
        <v>3789</v>
      </c>
      <c r="L2110"/>
      <c r="M2110">
        <v>7</v>
      </c>
      <c r="N2110"/>
      <c r="O2110" s="1" t="s">
        <v>3687</v>
      </c>
      <c r="Q2110"/>
      <c r="R2110" s="70">
        <v>8.9</v>
      </c>
      <c r="S2110" s="70">
        <v>39.200000000000003</v>
      </c>
      <c r="T2110" s="70">
        <v>0</v>
      </c>
    </row>
    <row r="2111" spans="1:20">
      <c r="A2111" t="s">
        <v>113</v>
      </c>
      <c r="D2111" t="s">
        <v>115</v>
      </c>
      <c r="F2111" t="s">
        <v>3792</v>
      </c>
      <c r="G2111" s="1" t="s">
        <v>3685</v>
      </c>
      <c r="H2111" s="1" t="s">
        <v>3787</v>
      </c>
      <c r="I2111" s="1" t="s">
        <v>3788</v>
      </c>
      <c r="K2111" s="1" t="s">
        <v>3789</v>
      </c>
      <c r="L2111"/>
      <c r="M2111">
        <v>7</v>
      </c>
      <c r="N2111"/>
      <c r="O2111" s="1" t="s">
        <v>3687</v>
      </c>
      <c r="Q2111"/>
      <c r="R2111" s="70">
        <v>0.9</v>
      </c>
      <c r="S2111" s="70">
        <v>34</v>
      </c>
      <c r="T2111" s="70">
        <v>0</v>
      </c>
    </row>
    <row r="2112" spans="1:20">
      <c r="A2112" t="s">
        <v>113</v>
      </c>
      <c r="D2112" t="s">
        <v>115</v>
      </c>
      <c r="F2112" t="s">
        <v>3793</v>
      </c>
      <c r="G2112" s="1" t="s">
        <v>3685</v>
      </c>
      <c r="H2112" s="1" t="s">
        <v>3787</v>
      </c>
      <c r="I2112" s="1" t="s">
        <v>3788</v>
      </c>
      <c r="K2112" s="1" t="s">
        <v>3789</v>
      </c>
      <c r="L2112"/>
      <c r="M2112">
        <v>7</v>
      </c>
      <c r="N2112"/>
      <c r="O2112" s="1" t="s">
        <v>3687</v>
      </c>
      <c r="Q2112"/>
      <c r="R2112" s="70">
        <v>7.3</v>
      </c>
      <c r="S2112" s="70">
        <v>23.5</v>
      </c>
      <c r="T2112" s="70">
        <v>0</v>
      </c>
    </row>
    <row r="2113" spans="1:20">
      <c r="A2113" t="s">
        <v>113</v>
      </c>
      <c r="D2113" t="s">
        <v>115</v>
      </c>
      <c r="F2113" t="s">
        <v>3796</v>
      </c>
      <c r="G2113" s="1" t="s">
        <v>3685</v>
      </c>
      <c r="H2113" s="1" t="s">
        <v>3692</v>
      </c>
      <c r="I2113" s="1" t="s">
        <v>3794</v>
      </c>
      <c r="K2113" s="1" t="s">
        <v>3797</v>
      </c>
      <c r="L2113"/>
      <c r="M2113">
        <v>7</v>
      </c>
      <c r="N2113"/>
      <c r="O2113" s="1" t="s">
        <v>3687</v>
      </c>
      <c r="Q2113"/>
      <c r="R2113" s="70">
        <v>2.1</v>
      </c>
      <c r="S2113" s="70">
        <v>11.7</v>
      </c>
      <c r="T2113" s="70">
        <v>3.5</v>
      </c>
    </row>
    <row r="2114" spans="1:20">
      <c r="A2114" t="s">
        <v>113</v>
      </c>
      <c r="D2114" t="s">
        <v>115</v>
      </c>
      <c r="F2114" t="s">
        <v>3796</v>
      </c>
      <c r="G2114" s="1" t="s">
        <v>3685</v>
      </c>
      <c r="H2114" s="1" t="s">
        <v>3692</v>
      </c>
      <c r="I2114" s="1" t="s">
        <v>3794</v>
      </c>
      <c r="K2114" s="1" t="s">
        <v>3797</v>
      </c>
      <c r="L2114"/>
      <c r="M2114">
        <v>7</v>
      </c>
      <c r="N2114"/>
      <c r="O2114" s="1" t="s">
        <v>3687</v>
      </c>
      <c r="Q2114"/>
      <c r="R2114" s="70">
        <v>3</v>
      </c>
      <c r="S2114" s="70">
        <v>16.3</v>
      </c>
      <c r="T2114" s="70">
        <v>3</v>
      </c>
    </row>
    <row r="2115" spans="1:20">
      <c r="A2115" t="s">
        <v>113</v>
      </c>
      <c r="D2115" t="s">
        <v>115</v>
      </c>
      <c r="F2115" t="s">
        <v>3795</v>
      </c>
      <c r="G2115" s="1" t="s">
        <v>3685</v>
      </c>
      <c r="H2115" s="1" t="s">
        <v>3692</v>
      </c>
      <c r="I2115" s="1" t="s">
        <v>3794</v>
      </c>
      <c r="K2115" s="1" t="s">
        <v>3797</v>
      </c>
      <c r="L2115"/>
      <c r="M2115">
        <v>7</v>
      </c>
      <c r="N2115"/>
      <c r="O2115" s="1" t="s">
        <v>3687</v>
      </c>
      <c r="Q2115"/>
      <c r="R2115" s="70">
        <v>2.1</v>
      </c>
      <c r="S2115" s="70">
        <v>14.1</v>
      </c>
      <c r="T2115" s="70">
        <v>4.3</v>
      </c>
    </row>
    <row r="2116" spans="1:20">
      <c r="A2116" t="s">
        <v>113</v>
      </c>
      <c r="D2116" t="s">
        <v>115</v>
      </c>
      <c r="F2116" t="s">
        <v>3768</v>
      </c>
      <c r="G2116" s="1" t="s">
        <v>3698</v>
      </c>
      <c r="H2116" s="1" t="s">
        <v>3769</v>
      </c>
      <c r="I2116" s="1" t="s">
        <v>3770</v>
      </c>
      <c r="K2116" s="1" t="s">
        <v>3763</v>
      </c>
      <c r="L2116"/>
      <c r="M2116">
        <v>7</v>
      </c>
      <c r="N2116"/>
      <c r="O2116" s="1" t="s">
        <v>3687</v>
      </c>
      <c r="Q2116"/>
      <c r="R2116" s="70">
        <v>0</v>
      </c>
      <c r="S2116" s="70">
        <v>20.7</v>
      </c>
      <c r="T2116" s="70">
        <v>26.5</v>
      </c>
    </row>
    <row r="2117" spans="1:20">
      <c r="A2117" s="64" t="s">
        <v>113</v>
      </c>
      <c r="B2117" s="62" t="s">
        <v>3235</v>
      </c>
      <c r="C2117" s="64" t="s">
        <v>3236</v>
      </c>
      <c r="D2117" s="64" t="s">
        <v>115</v>
      </c>
      <c r="E2117" s="64"/>
      <c r="F2117" s="64" t="s">
        <v>131</v>
      </c>
      <c r="G2117" s="64"/>
      <c r="H2117" s="64" t="s">
        <v>3250</v>
      </c>
      <c r="I2117" s="64"/>
      <c r="J2117" s="64"/>
      <c r="K2117" s="64" t="s">
        <v>3415</v>
      </c>
      <c r="L2117" s="60"/>
      <c r="M2117" s="60">
        <v>4</v>
      </c>
      <c r="N2117" s="60"/>
      <c r="O2117" s="63" t="s">
        <v>3238</v>
      </c>
      <c r="P2117" s="63"/>
      <c r="Q2117" s="65"/>
      <c r="R2117" s="65">
        <v>0.8</v>
      </c>
      <c r="S2117" s="65">
        <v>0</v>
      </c>
      <c r="T2117" s="65">
        <v>11.1</v>
      </c>
    </row>
    <row r="2118" spans="1:20">
      <c r="A2118" s="64" t="s">
        <v>113</v>
      </c>
      <c r="B2118" s="62" t="s">
        <v>3235</v>
      </c>
      <c r="C2118" s="64" t="s">
        <v>3236</v>
      </c>
      <c r="D2118" s="64" t="s">
        <v>115</v>
      </c>
      <c r="E2118" s="64"/>
      <c r="F2118" s="64" t="s">
        <v>923</v>
      </c>
      <c r="G2118" s="64"/>
      <c r="H2118" s="64" t="s">
        <v>3250</v>
      </c>
      <c r="I2118" s="64"/>
      <c r="J2118" s="64"/>
      <c r="K2118" s="64" t="s">
        <v>3415</v>
      </c>
      <c r="L2118" s="60"/>
      <c r="M2118" s="60">
        <v>4</v>
      </c>
      <c r="N2118" s="60"/>
      <c r="O2118" s="63" t="s">
        <v>3238</v>
      </c>
      <c r="P2118" s="63"/>
      <c r="Q2118" s="65"/>
      <c r="R2118" s="65">
        <v>0.3</v>
      </c>
      <c r="S2118" s="65">
        <v>0</v>
      </c>
      <c r="T2118" s="67">
        <v>4.5999999999999996</v>
      </c>
    </row>
    <row r="2119" spans="1:20">
      <c r="A2119" s="64" t="s">
        <v>113</v>
      </c>
      <c r="B2119" s="62" t="s">
        <v>3235</v>
      </c>
      <c r="C2119" s="64" t="s">
        <v>3236</v>
      </c>
      <c r="D2119" s="64" t="s">
        <v>115</v>
      </c>
      <c r="E2119" s="64"/>
      <c r="F2119" s="64" t="s">
        <v>161</v>
      </c>
      <c r="G2119" s="64"/>
      <c r="H2119" s="64" t="s">
        <v>3250</v>
      </c>
      <c r="I2119" s="64"/>
      <c r="J2119" s="64"/>
      <c r="K2119" s="64" t="s">
        <v>3415</v>
      </c>
      <c r="L2119" s="60"/>
      <c r="M2119" s="60">
        <v>4</v>
      </c>
      <c r="N2119" s="60"/>
      <c r="O2119" s="63" t="s">
        <v>3238</v>
      </c>
      <c r="P2119" s="63"/>
      <c r="Q2119" s="65"/>
      <c r="R2119" s="65">
        <v>2</v>
      </c>
      <c r="S2119" s="65">
        <v>0.3</v>
      </c>
      <c r="T2119" s="65">
        <v>6</v>
      </c>
    </row>
    <row r="2120" spans="1:20">
      <c r="A2120" s="64" t="s">
        <v>113</v>
      </c>
      <c r="B2120" s="62" t="s">
        <v>3235</v>
      </c>
      <c r="C2120" s="64" t="s">
        <v>3236</v>
      </c>
      <c r="D2120" s="64" t="s">
        <v>115</v>
      </c>
      <c r="E2120" s="64"/>
      <c r="F2120" s="64" t="s">
        <v>135</v>
      </c>
      <c r="G2120" s="64"/>
      <c r="H2120" s="64" t="s">
        <v>3250</v>
      </c>
      <c r="I2120" s="64"/>
      <c r="J2120" s="64"/>
      <c r="K2120" s="64" t="s">
        <v>3415</v>
      </c>
      <c r="L2120" s="60"/>
      <c r="M2120" s="60">
        <v>4</v>
      </c>
      <c r="N2120" s="60"/>
      <c r="O2120" s="63" t="s">
        <v>3238</v>
      </c>
      <c r="P2120" s="63"/>
      <c r="Q2120" s="65"/>
      <c r="R2120" s="65">
        <v>3.9</v>
      </c>
      <c r="S2120" s="65">
        <v>0.1</v>
      </c>
      <c r="T2120" s="65">
        <v>19.3</v>
      </c>
    </row>
    <row r="2121" spans="1:20">
      <c r="A2121" t="s">
        <v>113</v>
      </c>
      <c r="D2121" t="s">
        <v>115</v>
      </c>
      <c r="F2121" s="32" t="s">
        <v>134</v>
      </c>
      <c r="H2121" s="33" t="s">
        <v>3250</v>
      </c>
      <c r="K2121" s="34" t="s">
        <v>3840</v>
      </c>
      <c r="L2121" t="s">
        <v>117</v>
      </c>
      <c r="M2121">
        <v>8</v>
      </c>
      <c r="N2121" t="s">
        <v>3827</v>
      </c>
      <c r="O2121" t="s">
        <v>3828</v>
      </c>
      <c r="Q2121" t="s">
        <v>3837</v>
      </c>
      <c r="R2121" s="81">
        <v>0</v>
      </c>
      <c r="S2121" s="81">
        <v>24.2</v>
      </c>
      <c r="T2121" s="81">
        <v>0</v>
      </c>
    </row>
    <row r="2122" spans="1:20">
      <c r="A2122" t="s">
        <v>113</v>
      </c>
      <c r="D2122" t="s">
        <v>115</v>
      </c>
      <c r="F2122" s="32" t="s">
        <v>134</v>
      </c>
      <c r="H2122" s="33" t="s">
        <v>3250</v>
      </c>
      <c r="K2122" s="34" t="s">
        <v>3840</v>
      </c>
      <c r="L2122" t="s">
        <v>117</v>
      </c>
      <c r="M2122">
        <v>8</v>
      </c>
      <c r="N2122" t="s">
        <v>3827</v>
      </c>
      <c r="O2122" t="s">
        <v>3828</v>
      </c>
      <c r="Q2122" t="s">
        <v>3837</v>
      </c>
      <c r="R2122" s="81">
        <v>0.5</v>
      </c>
      <c r="S2122" s="81">
        <v>18.5</v>
      </c>
      <c r="T2122" s="81">
        <v>0</v>
      </c>
    </row>
    <row r="2123" spans="1:20">
      <c r="A2123" t="s">
        <v>113</v>
      </c>
      <c r="D2123" t="s">
        <v>115</v>
      </c>
      <c r="F2123" s="32" t="s">
        <v>134</v>
      </c>
      <c r="H2123" s="33" t="s">
        <v>3250</v>
      </c>
      <c r="K2123" s="34" t="s">
        <v>3840</v>
      </c>
      <c r="L2123" t="s">
        <v>117</v>
      </c>
      <c r="M2123">
        <v>8</v>
      </c>
      <c r="N2123" t="s">
        <v>3827</v>
      </c>
      <c r="O2123" t="s">
        <v>3828</v>
      </c>
      <c r="Q2123" t="s">
        <v>3837</v>
      </c>
      <c r="R2123" s="81">
        <v>0</v>
      </c>
      <c r="S2123" s="81">
        <v>14.8</v>
      </c>
      <c r="T2123" s="81">
        <v>0</v>
      </c>
    </row>
    <row r="2124" spans="1:20">
      <c r="A2124" t="s">
        <v>113</v>
      </c>
      <c r="D2124" t="s">
        <v>115</v>
      </c>
      <c r="F2124" s="32" t="s">
        <v>134</v>
      </c>
      <c r="H2124" s="33" t="s">
        <v>3250</v>
      </c>
      <c r="K2124" s="34" t="s">
        <v>3840</v>
      </c>
      <c r="L2124" t="s">
        <v>117</v>
      </c>
      <c r="M2124">
        <v>8</v>
      </c>
      <c r="N2124" t="s">
        <v>3827</v>
      </c>
      <c r="O2124" t="s">
        <v>3828</v>
      </c>
      <c r="Q2124" t="s">
        <v>3837</v>
      </c>
      <c r="R2124" s="81">
        <v>0</v>
      </c>
      <c r="S2124" s="81">
        <v>13.1</v>
      </c>
      <c r="T2124" s="81">
        <v>0</v>
      </c>
    </row>
    <row r="2125" spans="1:20">
      <c r="A2125" t="s">
        <v>113</v>
      </c>
      <c r="D2125" t="s">
        <v>115</v>
      </c>
      <c r="F2125" s="32" t="s">
        <v>2237</v>
      </c>
      <c r="H2125" s="33" t="s">
        <v>3250</v>
      </c>
      <c r="K2125" s="34" t="s">
        <v>3849</v>
      </c>
      <c r="L2125" t="s">
        <v>117</v>
      </c>
      <c r="M2125">
        <v>8</v>
      </c>
      <c r="N2125" t="s">
        <v>3827</v>
      </c>
      <c r="O2125" t="s">
        <v>3828</v>
      </c>
      <c r="Q2125" t="s">
        <v>3837</v>
      </c>
      <c r="R2125" s="81">
        <v>0.4</v>
      </c>
      <c r="S2125" s="81">
        <v>8.3000000000000007</v>
      </c>
      <c r="T2125" s="81">
        <v>0.3</v>
      </c>
    </row>
    <row r="2126" spans="1:20">
      <c r="A2126" t="s">
        <v>113</v>
      </c>
      <c r="D2126" t="s">
        <v>115</v>
      </c>
      <c r="F2126" s="32" t="s">
        <v>2237</v>
      </c>
      <c r="H2126" s="33" t="s">
        <v>3250</v>
      </c>
      <c r="K2126" s="34" t="s">
        <v>3849</v>
      </c>
      <c r="L2126" t="s">
        <v>117</v>
      </c>
      <c r="M2126">
        <v>8</v>
      </c>
      <c r="N2126" t="s">
        <v>3827</v>
      </c>
      <c r="O2126" t="s">
        <v>3828</v>
      </c>
      <c r="Q2126" t="s">
        <v>3837</v>
      </c>
      <c r="R2126" s="81">
        <v>0.2</v>
      </c>
      <c r="S2126" s="81">
        <v>7.1</v>
      </c>
      <c r="T2126" s="81">
        <v>0.6</v>
      </c>
    </row>
    <row r="2127" spans="1:20">
      <c r="A2127" t="s">
        <v>113</v>
      </c>
      <c r="D2127" t="s">
        <v>115</v>
      </c>
      <c r="F2127" s="32" t="s">
        <v>2237</v>
      </c>
      <c r="H2127" s="33" t="s">
        <v>3250</v>
      </c>
      <c r="K2127" s="34" t="s">
        <v>3849</v>
      </c>
      <c r="L2127" t="s">
        <v>117</v>
      </c>
      <c r="M2127">
        <v>8</v>
      </c>
      <c r="N2127" t="s">
        <v>3827</v>
      </c>
      <c r="O2127" t="s">
        <v>3828</v>
      </c>
      <c r="Q2127" t="s">
        <v>3837</v>
      </c>
      <c r="R2127" s="81">
        <v>0.1</v>
      </c>
      <c r="S2127" s="81">
        <v>6.5</v>
      </c>
      <c r="T2127" s="81">
        <v>0.4</v>
      </c>
    </row>
    <row r="2128" spans="1:20">
      <c r="A2128" t="s">
        <v>113</v>
      </c>
      <c r="D2128" t="s">
        <v>115</v>
      </c>
      <c r="F2128" s="32" t="s">
        <v>2239</v>
      </c>
      <c r="H2128" s="33" t="s">
        <v>3250</v>
      </c>
      <c r="K2128" s="34" t="s">
        <v>3849</v>
      </c>
      <c r="L2128" t="s">
        <v>117</v>
      </c>
      <c r="M2128">
        <v>8</v>
      </c>
      <c r="N2128" t="s">
        <v>3827</v>
      </c>
      <c r="O2128" t="s">
        <v>3828</v>
      </c>
      <c r="Q2128" t="s">
        <v>3837</v>
      </c>
      <c r="R2128" s="81">
        <v>1.2</v>
      </c>
      <c r="S2128" s="81">
        <v>28.4</v>
      </c>
      <c r="T2128" s="81">
        <v>0.5</v>
      </c>
    </row>
    <row r="2129" spans="1:20">
      <c r="A2129" t="s">
        <v>113</v>
      </c>
      <c r="D2129" t="s">
        <v>115</v>
      </c>
      <c r="F2129" s="32" t="s">
        <v>2239</v>
      </c>
      <c r="H2129" s="33" t="s">
        <v>3250</v>
      </c>
      <c r="K2129" s="34" t="s">
        <v>3849</v>
      </c>
      <c r="L2129" t="s">
        <v>117</v>
      </c>
      <c r="M2129">
        <v>8</v>
      </c>
      <c r="N2129" t="s">
        <v>3827</v>
      </c>
      <c r="O2129" t="s">
        <v>3828</v>
      </c>
      <c r="Q2129" t="s">
        <v>3837</v>
      </c>
      <c r="R2129" s="81">
        <v>1.3</v>
      </c>
      <c r="S2129" s="81">
        <v>24.4</v>
      </c>
      <c r="T2129" s="81">
        <v>1.1000000000000001</v>
      </c>
    </row>
    <row r="2130" spans="1:20">
      <c r="A2130" t="s">
        <v>113</v>
      </c>
      <c r="D2130" t="s">
        <v>115</v>
      </c>
      <c r="F2130" s="32" t="s">
        <v>2239</v>
      </c>
      <c r="H2130" s="33" t="s">
        <v>3250</v>
      </c>
      <c r="K2130" s="34" t="s">
        <v>3849</v>
      </c>
      <c r="L2130" t="s">
        <v>117</v>
      </c>
      <c r="M2130">
        <v>8</v>
      </c>
      <c r="N2130" t="s">
        <v>3827</v>
      </c>
      <c r="O2130" t="s">
        <v>3828</v>
      </c>
      <c r="Q2130" t="s">
        <v>3837</v>
      </c>
      <c r="R2130" s="81">
        <v>0.8</v>
      </c>
      <c r="S2130" s="81">
        <v>20.399999999999999</v>
      </c>
      <c r="T2130" s="81">
        <v>0.8</v>
      </c>
    </row>
    <row r="2131" spans="1:20">
      <c r="A2131" t="s">
        <v>113</v>
      </c>
      <c r="D2131" t="s">
        <v>115</v>
      </c>
      <c r="F2131" s="32" t="s">
        <v>2239</v>
      </c>
      <c r="H2131" s="33" t="s">
        <v>3250</v>
      </c>
      <c r="K2131" s="34" t="s">
        <v>3849</v>
      </c>
      <c r="L2131" t="s">
        <v>117</v>
      </c>
      <c r="M2131">
        <v>8</v>
      </c>
      <c r="N2131" t="s">
        <v>3827</v>
      </c>
      <c r="O2131" t="s">
        <v>3828</v>
      </c>
      <c r="Q2131" t="s">
        <v>3837</v>
      </c>
      <c r="R2131" s="81">
        <v>0.6</v>
      </c>
      <c r="S2131" s="81">
        <v>18.100000000000001</v>
      </c>
      <c r="T2131" s="81">
        <v>0.5</v>
      </c>
    </row>
    <row r="2132" spans="1:20">
      <c r="A2132" t="s">
        <v>113</v>
      </c>
      <c r="D2132" t="s">
        <v>115</v>
      </c>
      <c r="F2132" s="32" t="s">
        <v>134</v>
      </c>
      <c r="H2132" s="33" t="s">
        <v>3250</v>
      </c>
      <c r="K2132" s="34" t="s">
        <v>3858</v>
      </c>
      <c r="L2132" t="s">
        <v>117</v>
      </c>
      <c r="M2132">
        <v>8</v>
      </c>
      <c r="N2132" t="s">
        <v>3827</v>
      </c>
      <c r="O2132" t="s">
        <v>3828</v>
      </c>
      <c r="Q2132" t="s">
        <v>3837</v>
      </c>
      <c r="R2132" s="81">
        <v>4.0999999999999996</v>
      </c>
      <c r="S2132" s="81">
        <v>22.1</v>
      </c>
      <c r="T2132" s="81">
        <v>0</v>
      </c>
    </row>
    <row r="2133" spans="1:20">
      <c r="A2133" t="s">
        <v>113</v>
      </c>
      <c r="D2133" t="s">
        <v>115</v>
      </c>
      <c r="F2133" s="32" t="s">
        <v>134</v>
      </c>
      <c r="H2133" s="33" t="s">
        <v>3250</v>
      </c>
      <c r="K2133" s="34" t="s">
        <v>3858</v>
      </c>
      <c r="L2133" t="s">
        <v>117</v>
      </c>
      <c r="M2133">
        <v>8</v>
      </c>
      <c r="N2133" t="s">
        <v>3827</v>
      </c>
      <c r="O2133" t="s">
        <v>3828</v>
      </c>
      <c r="Q2133" t="s">
        <v>3837</v>
      </c>
      <c r="R2133" s="81">
        <v>3.9</v>
      </c>
      <c r="S2133" s="81">
        <v>23.3</v>
      </c>
      <c r="T2133" s="81">
        <v>0</v>
      </c>
    </row>
    <row r="2134" spans="1:20">
      <c r="A2134" t="s">
        <v>113</v>
      </c>
      <c r="D2134" t="s">
        <v>115</v>
      </c>
      <c r="F2134" s="32" t="s">
        <v>134</v>
      </c>
      <c r="H2134" s="33" t="s">
        <v>3250</v>
      </c>
      <c r="K2134" s="34" t="s">
        <v>3858</v>
      </c>
      <c r="L2134" t="s">
        <v>117</v>
      </c>
      <c r="M2134">
        <v>8</v>
      </c>
      <c r="N2134" t="s">
        <v>3827</v>
      </c>
      <c r="O2134" t="s">
        <v>3828</v>
      </c>
      <c r="Q2134" t="s">
        <v>3837</v>
      </c>
      <c r="R2134" s="81">
        <v>2.9</v>
      </c>
      <c r="S2134" s="81">
        <v>16.2</v>
      </c>
      <c r="T2134" s="81">
        <v>0</v>
      </c>
    </row>
    <row r="2135" spans="1:20">
      <c r="A2135" t="s">
        <v>113</v>
      </c>
      <c r="D2135" t="s">
        <v>115</v>
      </c>
      <c r="F2135" s="32" t="s">
        <v>134</v>
      </c>
      <c r="H2135" s="33" t="s">
        <v>3250</v>
      </c>
      <c r="K2135" s="34" t="s">
        <v>3858</v>
      </c>
      <c r="L2135" t="s">
        <v>117</v>
      </c>
      <c r="M2135">
        <v>8</v>
      </c>
      <c r="N2135" t="s">
        <v>3827</v>
      </c>
      <c r="O2135" t="s">
        <v>3828</v>
      </c>
      <c r="Q2135" t="s">
        <v>3837</v>
      </c>
      <c r="R2135" s="81">
        <v>3.5</v>
      </c>
      <c r="S2135" s="81">
        <v>20.9</v>
      </c>
      <c r="T2135" s="81">
        <v>0</v>
      </c>
    </row>
    <row r="2136" spans="1:20">
      <c r="A2136" t="s">
        <v>113</v>
      </c>
      <c r="D2136" t="s">
        <v>115</v>
      </c>
      <c r="F2136" s="32" t="s">
        <v>134</v>
      </c>
      <c r="H2136" s="33" t="s">
        <v>3250</v>
      </c>
      <c r="K2136" s="34" t="s">
        <v>3858</v>
      </c>
      <c r="L2136" t="s">
        <v>117</v>
      </c>
      <c r="M2136">
        <v>8</v>
      </c>
      <c r="N2136" t="s">
        <v>3827</v>
      </c>
      <c r="O2136" t="s">
        <v>3828</v>
      </c>
      <c r="Q2136" t="s">
        <v>3837</v>
      </c>
      <c r="R2136" s="81">
        <v>1.8</v>
      </c>
      <c r="S2136" s="81">
        <v>10.1</v>
      </c>
      <c r="T2136" s="81">
        <v>0</v>
      </c>
    </row>
    <row r="2137" spans="1:20">
      <c r="A2137" s="64" t="s">
        <v>113</v>
      </c>
      <c r="B2137" s="62" t="s">
        <v>3235</v>
      </c>
      <c r="C2137" s="64" t="s">
        <v>3236</v>
      </c>
      <c r="D2137" s="64" t="s">
        <v>115</v>
      </c>
      <c r="E2137" s="64"/>
      <c r="F2137" s="64" t="s">
        <v>3419</v>
      </c>
      <c r="G2137" s="64"/>
      <c r="H2137" s="64" t="s">
        <v>3420</v>
      </c>
      <c r="I2137" s="64"/>
      <c r="J2137" s="64"/>
      <c r="K2137" s="64" t="s">
        <v>3415</v>
      </c>
      <c r="L2137" s="60"/>
      <c r="M2137" s="60">
        <v>4</v>
      </c>
      <c r="N2137" s="60"/>
      <c r="O2137" s="63" t="s">
        <v>3238</v>
      </c>
      <c r="P2137" s="63"/>
      <c r="Q2137" s="65"/>
      <c r="R2137" s="65">
        <v>0</v>
      </c>
      <c r="S2137" s="67">
        <v>11.1</v>
      </c>
      <c r="T2137" s="67">
        <f>AVERAGE(4.3,5.3)</f>
        <v>4.8</v>
      </c>
    </row>
    <row r="2138" spans="1:20">
      <c r="A2138" s="64" t="s">
        <v>113</v>
      </c>
      <c r="B2138" s="62" t="s">
        <v>3235</v>
      </c>
      <c r="C2138" s="64" t="s">
        <v>3236</v>
      </c>
      <c r="D2138" s="64" t="s">
        <v>115</v>
      </c>
      <c r="E2138" s="64"/>
      <c r="F2138" s="64" t="s">
        <v>3247</v>
      </c>
      <c r="G2138" s="64"/>
      <c r="H2138" s="64" t="s">
        <v>3239</v>
      </c>
      <c r="I2138" s="64"/>
      <c r="J2138" s="64"/>
      <c r="K2138" s="64" t="s">
        <v>3270</v>
      </c>
      <c r="L2138" s="60"/>
      <c r="M2138" s="60">
        <v>4</v>
      </c>
      <c r="N2138" s="60"/>
      <c r="O2138" s="63" t="s">
        <v>3238</v>
      </c>
      <c r="P2138" s="63"/>
      <c r="Q2138" s="67"/>
      <c r="R2138" s="67">
        <v>0</v>
      </c>
      <c r="S2138" s="67">
        <v>25.1</v>
      </c>
      <c r="T2138" s="67">
        <v>0</v>
      </c>
    </row>
    <row r="2139" spans="1:20">
      <c r="A2139" s="64" t="s">
        <v>113</v>
      </c>
      <c r="B2139" s="62" t="s">
        <v>3235</v>
      </c>
      <c r="C2139" s="64" t="s">
        <v>3236</v>
      </c>
      <c r="D2139" s="64" t="s">
        <v>115</v>
      </c>
      <c r="E2139" s="64"/>
      <c r="F2139" s="64" t="s">
        <v>3247</v>
      </c>
      <c r="G2139" s="64"/>
      <c r="H2139" s="64" t="s">
        <v>3239</v>
      </c>
      <c r="I2139" s="64"/>
      <c r="J2139" s="64"/>
      <c r="K2139" s="64" t="s">
        <v>3415</v>
      </c>
      <c r="L2139" s="60"/>
      <c r="M2139" s="60">
        <v>4</v>
      </c>
      <c r="N2139" s="60"/>
      <c r="O2139" s="63" t="s">
        <v>3238</v>
      </c>
      <c r="P2139" s="63"/>
      <c r="Q2139" s="65"/>
      <c r="R2139" s="65">
        <v>0</v>
      </c>
      <c r="S2139" s="65">
        <v>43.5</v>
      </c>
      <c r="T2139" s="65">
        <v>0</v>
      </c>
    </row>
    <row r="2140" spans="1:20">
      <c r="A2140" s="64" t="s">
        <v>113</v>
      </c>
      <c r="B2140" s="62" t="s">
        <v>3235</v>
      </c>
      <c r="C2140" s="64" t="s">
        <v>3236</v>
      </c>
      <c r="D2140" s="64" t="s">
        <v>115</v>
      </c>
      <c r="E2140" s="64"/>
      <c r="F2140" s="64" t="s">
        <v>3418</v>
      </c>
      <c r="G2140" s="64"/>
      <c r="H2140" s="64" t="s">
        <v>3239</v>
      </c>
      <c r="I2140" s="64"/>
      <c r="J2140" s="64"/>
      <c r="K2140" s="64" t="s">
        <v>3415</v>
      </c>
      <c r="L2140" s="60"/>
      <c r="M2140" s="60">
        <v>4</v>
      </c>
      <c r="N2140" s="60"/>
      <c r="O2140" s="63" t="s">
        <v>3238</v>
      </c>
      <c r="P2140" s="63"/>
      <c r="Q2140" s="65"/>
      <c r="R2140" s="65">
        <v>0</v>
      </c>
      <c r="S2140" s="65">
        <v>21.7</v>
      </c>
      <c r="T2140" s="65">
        <v>3.2</v>
      </c>
    </row>
    <row r="2141" spans="1:20">
      <c r="A2141" t="s">
        <v>113</v>
      </c>
      <c r="D2141" t="s">
        <v>115</v>
      </c>
      <c r="F2141" s="32" t="s">
        <v>3831</v>
      </c>
      <c r="H2141" s="33" t="s">
        <v>3239</v>
      </c>
      <c r="K2141" s="34" t="s">
        <v>3832</v>
      </c>
      <c r="L2141" t="s">
        <v>117</v>
      </c>
      <c r="M2141">
        <v>8</v>
      </c>
      <c r="N2141" t="s">
        <v>3827</v>
      </c>
      <c r="O2141" t="s">
        <v>3828</v>
      </c>
      <c r="Q2141" t="s">
        <v>3829</v>
      </c>
      <c r="R2141" s="81">
        <v>0</v>
      </c>
      <c r="S2141" s="81">
        <v>19.3</v>
      </c>
      <c r="T2141" s="81">
        <v>28.1</v>
      </c>
    </row>
    <row r="2142" spans="1:20">
      <c r="A2142" t="s">
        <v>113</v>
      </c>
      <c r="D2142" t="s">
        <v>115</v>
      </c>
      <c r="F2142" s="32" t="s">
        <v>3724</v>
      </c>
      <c r="H2142" s="33" t="s">
        <v>3239</v>
      </c>
      <c r="K2142" s="34" t="s">
        <v>3833</v>
      </c>
      <c r="L2142" t="s">
        <v>117</v>
      </c>
      <c r="M2142">
        <v>8</v>
      </c>
      <c r="N2142" t="s">
        <v>3827</v>
      </c>
      <c r="O2142" t="s">
        <v>3828</v>
      </c>
      <c r="Q2142" t="s">
        <v>3829</v>
      </c>
      <c r="R2142" s="81">
        <v>0</v>
      </c>
      <c r="S2142" s="81">
        <v>0.1</v>
      </c>
      <c r="T2142" s="81">
        <v>4.5</v>
      </c>
    </row>
    <row r="2143" spans="1:20">
      <c r="A2143" t="s">
        <v>113</v>
      </c>
      <c r="D2143" t="s">
        <v>115</v>
      </c>
      <c r="F2143" s="32" t="s">
        <v>3247</v>
      </c>
      <c r="H2143" s="33" t="s">
        <v>3239</v>
      </c>
      <c r="K2143" s="34" t="s">
        <v>3833</v>
      </c>
      <c r="L2143" t="s">
        <v>117</v>
      </c>
      <c r="M2143">
        <v>8</v>
      </c>
      <c r="N2143" t="s">
        <v>3827</v>
      </c>
      <c r="O2143" t="s">
        <v>3828</v>
      </c>
      <c r="Q2143" t="s">
        <v>3829</v>
      </c>
      <c r="R2143" s="81">
        <v>0</v>
      </c>
      <c r="S2143" s="81">
        <v>0</v>
      </c>
      <c r="T2143" s="81">
        <v>43.5</v>
      </c>
    </row>
    <row r="2144" spans="1:20">
      <c r="A2144" t="s">
        <v>113</v>
      </c>
      <c r="D2144" t="s">
        <v>115</v>
      </c>
      <c r="F2144" s="32" t="s">
        <v>3853</v>
      </c>
      <c r="H2144" s="33" t="s">
        <v>3239</v>
      </c>
      <c r="K2144" s="34" t="s">
        <v>3854</v>
      </c>
      <c r="L2144" t="s">
        <v>117</v>
      </c>
      <c r="M2144">
        <v>8</v>
      </c>
      <c r="N2144" t="s">
        <v>3827</v>
      </c>
      <c r="O2144" t="s">
        <v>3828</v>
      </c>
      <c r="Q2144" t="s">
        <v>3829</v>
      </c>
      <c r="R2144" s="81">
        <v>0</v>
      </c>
      <c r="S2144" s="81">
        <v>0</v>
      </c>
      <c r="T2144" s="81">
        <v>10.4</v>
      </c>
    </row>
    <row r="2145" spans="1:20">
      <c r="A2145" t="s">
        <v>113</v>
      </c>
      <c r="D2145" t="s">
        <v>115</v>
      </c>
      <c r="F2145" s="32" t="s">
        <v>3853</v>
      </c>
      <c r="H2145" s="33" t="s">
        <v>3239</v>
      </c>
      <c r="K2145" s="34" t="s">
        <v>3854</v>
      </c>
      <c r="L2145" t="s">
        <v>117</v>
      </c>
      <c r="M2145">
        <v>8</v>
      </c>
      <c r="N2145" t="s">
        <v>3827</v>
      </c>
      <c r="O2145" t="s">
        <v>3828</v>
      </c>
      <c r="Q2145" t="s">
        <v>3829</v>
      </c>
      <c r="R2145" s="81">
        <v>0</v>
      </c>
      <c r="S2145" s="81">
        <v>0</v>
      </c>
      <c r="T2145" s="81">
        <v>19</v>
      </c>
    </row>
    <row r="2146" spans="1:20">
      <c r="A2146" t="s">
        <v>113</v>
      </c>
      <c r="D2146" t="s">
        <v>115</v>
      </c>
      <c r="F2146" s="32" t="s">
        <v>3853</v>
      </c>
      <c r="H2146" s="33" t="s">
        <v>3239</v>
      </c>
      <c r="K2146" s="34" t="s">
        <v>3854</v>
      </c>
      <c r="L2146" t="s">
        <v>117</v>
      </c>
      <c r="M2146">
        <v>8</v>
      </c>
      <c r="N2146" t="s">
        <v>3827</v>
      </c>
      <c r="O2146" t="s">
        <v>3828</v>
      </c>
      <c r="Q2146" t="s">
        <v>3829</v>
      </c>
      <c r="R2146" s="81">
        <v>0</v>
      </c>
      <c r="S2146" s="81">
        <v>0</v>
      </c>
      <c r="T2146" s="81">
        <v>18.8</v>
      </c>
    </row>
    <row r="2147" spans="1:20">
      <c r="A2147" t="s">
        <v>113</v>
      </c>
      <c r="D2147" t="s">
        <v>115</v>
      </c>
      <c r="F2147" s="32" t="s">
        <v>3853</v>
      </c>
      <c r="H2147" s="33" t="s">
        <v>3239</v>
      </c>
      <c r="K2147" s="34" t="s">
        <v>3854</v>
      </c>
      <c r="L2147" t="s">
        <v>117</v>
      </c>
      <c r="M2147">
        <v>8</v>
      </c>
      <c r="N2147" t="s">
        <v>3827</v>
      </c>
      <c r="O2147" t="s">
        <v>3828</v>
      </c>
      <c r="Q2147" t="s">
        <v>3829</v>
      </c>
      <c r="R2147" s="81">
        <v>0</v>
      </c>
      <c r="S2147" s="81">
        <v>0</v>
      </c>
      <c r="T2147" s="81">
        <v>25.2</v>
      </c>
    </row>
    <row r="2148" spans="1:20">
      <c r="A2148" t="s">
        <v>113</v>
      </c>
      <c r="D2148" t="s">
        <v>115</v>
      </c>
      <c r="F2148" s="32" t="s">
        <v>3853</v>
      </c>
      <c r="H2148" s="33" t="s">
        <v>3239</v>
      </c>
      <c r="K2148" s="34" t="s">
        <v>3854</v>
      </c>
      <c r="L2148" t="s">
        <v>117</v>
      </c>
      <c r="M2148">
        <v>8</v>
      </c>
      <c r="N2148" t="s">
        <v>3827</v>
      </c>
      <c r="O2148" t="s">
        <v>3828</v>
      </c>
      <c r="Q2148" t="s">
        <v>3829</v>
      </c>
      <c r="R2148" s="81">
        <v>0</v>
      </c>
      <c r="S2148" s="81">
        <v>0</v>
      </c>
      <c r="T2148" s="81">
        <v>18.399999999999999</v>
      </c>
    </row>
    <row r="2149" spans="1:20">
      <c r="A2149" t="s">
        <v>113</v>
      </c>
      <c r="D2149" t="s">
        <v>115</v>
      </c>
      <c r="F2149" s="32" t="s">
        <v>3853</v>
      </c>
      <c r="H2149" s="33" t="s">
        <v>3239</v>
      </c>
      <c r="K2149" s="34" t="s">
        <v>3854</v>
      </c>
      <c r="L2149" t="s">
        <v>117</v>
      </c>
      <c r="M2149">
        <v>8</v>
      </c>
      <c r="N2149" t="s">
        <v>3827</v>
      </c>
      <c r="O2149" t="s">
        <v>3828</v>
      </c>
      <c r="Q2149" t="s">
        <v>3829</v>
      </c>
      <c r="R2149" s="81">
        <v>0</v>
      </c>
      <c r="S2149" s="81">
        <v>0</v>
      </c>
      <c r="T2149" s="81">
        <v>4.0999999999999996</v>
      </c>
    </row>
    <row r="2150" spans="1:20">
      <c r="A2150" t="s">
        <v>113</v>
      </c>
      <c r="D2150" t="s">
        <v>115</v>
      </c>
      <c r="F2150" s="32" t="s">
        <v>3855</v>
      </c>
      <c r="H2150" s="33" t="s">
        <v>3239</v>
      </c>
      <c r="K2150" s="34" t="s">
        <v>3854</v>
      </c>
      <c r="L2150" t="s">
        <v>117</v>
      </c>
      <c r="M2150">
        <v>8</v>
      </c>
      <c r="N2150" t="s">
        <v>3827</v>
      </c>
      <c r="O2150" t="s">
        <v>3828</v>
      </c>
      <c r="Q2150" t="s">
        <v>3829</v>
      </c>
      <c r="R2150" s="81">
        <v>0</v>
      </c>
      <c r="S2150" s="81">
        <v>0</v>
      </c>
      <c r="T2150" s="81">
        <v>8.3000000000000007</v>
      </c>
    </row>
    <row r="2151" spans="1:20">
      <c r="A2151" t="s">
        <v>113</v>
      </c>
      <c r="D2151" t="s">
        <v>115</v>
      </c>
      <c r="F2151" s="32" t="s">
        <v>3855</v>
      </c>
      <c r="H2151" s="33" t="s">
        <v>3239</v>
      </c>
      <c r="K2151" s="34" t="s">
        <v>3854</v>
      </c>
      <c r="L2151" t="s">
        <v>117</v>
      </c>
      <c r="M2151">
        <v>8</v>
      </c>
      <c r="N2151" t="s">
        <v>3827</v>
      </c>
      <c r="O2151" t="s">
        <v>3828</v>
      </c>
      <c r="Q2151" t="s">
        <v>3829</v>
      </c>
      <c r="R2151" s="81">
        <v>0</v>
      </c>
      <c r="S2151" s="81">
        <v>0</v>
      </c>
      <c r="T2151" s="81">
        <v>8.5</v>
      </c>
    </row>
    <row r="2152" spans="1:20">
      <c r="A2152" t="s">
        <v>113</v>
      </c>
      <c r="D2152" t="s">
        <v>115</v>
      </c>
      <c r="F2152" s="32" t="s">
        <v>3855</v>
      </c>
      <c r="H2152" s="33" t="s">
        <v>3239</v>
      </c>
      <c r="K2152" s="34" t="s">
        <v>3854</v>
      </c>
      <c r="L2152" t="s">
        <v>117</v>
      </c>
      <c r="M2152">
        <v>8</v>
      </c>
      <c r="N2152" t="s">
        <v>3827</v>
      </c>
      <c r="O2152" t="s">
        <v>3828</v>
      </c>
      <c r="Q2152" t="s">
        <v>3829</v>
      </c>
      <c r="R2152" s="81">
        <v>0</v>
      </c>
      <c r="S2152" s="81">
        <v>0</v>
      </c>
      <c r="T2152" s="81">
        <v>13.1</v>
      </c>
    </row>
    <row r="2153" spans="1:20">
      <c r="A2153" t="s">
        <v>113</v>
      </c>
      <c r="D2153" t="s">
        <v>115</v>
      </c>
      <c r="F2153" s="32" t="s">
        <v>1510</v>
      </c>
      <c r="H2153" s="33" t="s">
        <v>3688</v>
      </c>
      <c r="K2153" s="34" t="s">
        <v>3836</v>
      </c>
      <c r="L2153" t="s">
        <v>117</v>
      </c>
      <c r="M2153">
        <v>8</v>
      </c>
      <c r="N2153" t="s">
        <v>3827</v>
      </c>
      <c r="O2153" t="s">
        <v>3828</v>
      </c>
      <c r="Q2153" t="s">
        <v>3837</v>
      </c>
      <c r="R2153" s="81">
        <v>4.0999999999999996</v>
      </c>
      <c r="S2153" s="81">
        <v>34.799999999999997</v>
      </c>
      <c r="T2153" s="81">
        <v>0</v>
      </c>
    </row>
    <row r="2154" spans="1:20">
      <c r="A2154" t="s">
        <v>113</v>
      </c>
      <c r="D2154" t="s">
        <v>115</v>
      </c>
      <c r="F2154" s="32" t="s">
        <v>1510</v>
      </c>
      <c r="H2154" s="33" t="s">
        <v>3688</v>
      </c>
      <c r="K2154" s="34" t="s">
        <v>3836</v>
      </c>
      <c r="L2154" t="s">
        <v>117</v>
      </c>
      <c r="M2154">
        <v>8</v>
      </c>
      <c r="N2154" t="s">
        <v>3827</v>
      </c>
      <c r="O2154" t="s">
        <v>3828</v>
      </c>
      <c r="Q2154" t="s">
        <v>3837</v>
      </c>
      <c r="R2154" s="81">
        <v>3.6</v>
      </c>
      <c r="S2154" s="81">
        <v>24.6</v>
      </c>
      <c r="T2154" s="81">
        <v>0</v>
      </c>
    </row>
    <row r="2155" spans="1:20">
      <c r="A2155" t="s">
        <v>113</v>
      </c>
      <c r="D2155" t="s">
        <v>115</v>
      </c>
      <c r="F2155" s="32" t="s">
        <v>1510</v>
      </c>
      <c r="H2155" s="33" t="s">
        <v>3688</v>
      </c>
      <c r="K2155" s="34" t="s">
        <v>3836</v>
      </c>
      <c r="L2155" t="s">
        <v>117</v>
      </c>
      <c r="M2155">
        <v>8</v>
      </c>
      <c r="N2155" t="s">
        <v>3827</v>
      </c>
      <c r="O2155" t="s">
        <v>3828</v>
      </c>
      <c r="Q2155" t="s">
        <v>3837</v>
      </c>
      <c r="R2155" s="81">
        <v>0.4</v>
      </c>
      <c r="S2155" s="81">
        <v>3.5</v>
      </c>
      <c r="T2155" s="81">
        <v>0</v>
      </c>
    </row>
    <row r="2156" spans="1:20">
      <c r="A2156" t="s">
        <v>113</v>
      </c>
      <c r="D2156" t="s">
        <v>115</v>
      </c>
      <c r="F2156" s="32" t="s">
        <v>923</v>
      </c>
      <c r="H2156" s="33" t="s">
        <v>3688</v>
      </c>
      <c r="K2156" s="35" t="s">
        <v>3839</v>
      </c>
      <c r="L2156" t="s">
        <v>117</v>
      </c>
      <c r="M2156">
        <v>8</v>
      </c>
      <c r="N2156" t="s">
        <v>3827</v>
      </c>
      <c r="O2156" t="s">
        <v>3828</v>
      </c>
      <c r="Q2156" t="s">
        <v>3837</v>
      </c>
      <c r="R2156" s="81">
        <v>2</v>
      </c>
      <c r="S2156" s="81">
        <v>14.7</v>
      </c>
      <c r="T2156" s="81">
        <v>0</v>
      </c>
    </row>
    <row r="2157" spans="1:20">
      <c r="A2157" t="s">
        <v>113</v>
      </c>
      <c r="D2157" t="s">
        <v>115</v>
      </c>
      <c r="F2157" s="32" t="s">
        <v>923</v>
      </c>
      <c r="H2157" s="33" t="s">
        <v>3688</v>
      </c>
      <c r="K2157" s="35" t="s">
        <v>3839</v>
      </c>
      <c r="L2157" t="s">
        <v>117</v>
      </c>
      <c r="M2157">
        <v>8</v>
      </c>
      <c r="N2157" t="s">
        <v>3827</v>
      </c>
      <c r="O2157" t="s">
        <v>3828</v>
      </c>
      <c r="Q2157" t="s">
        <v>3837</v>
      </c>
      <c r="R2157" s="81">
        <v>1.2</v>
      </c>
      <c r="S2157" s="81">
        <v>9.8000000000000007</v>
      </c>
      <c r="T2157" s="81">
        <v>0</v>
      </c>
    </row>
    <row r="2158" spans="1:20">
      <c r="A2158" t="s">
        <v>113</v>
      </c>
      <c r="D2158" t="s">
        <v>115</v>
      </c>
      <c r="F2158" s="32" t="s">
        <v>923</v>
      </c>
      <c r="H2158" s="33" t="s">
        <v>3688</v>
      </c>
      <c r="K2158" s="35" t="s">
        <v>3839</v>
      </c>
      <c r="L2158" t="s">
        <v>117</v>
      </c>
      <c r="M2158">
        <v>8</v>
      </c>
      <c r="N2158" t="s">
        <v>3827</v>
      </c>
      <c r="O2158" t="s">
        <v>3828</v>
      </c>
      <c r="Q2158" t="s">
        <v>3837</v>
      </c>
      <c r="R2158" s="81">
        <v>1.2</v>
      </c>
      <c r="S2158" s="81">
        <v>8.9</v>
      </c>
      <c r="T2158" s="81">
        <v>0</v>
      </c>
    </row>
    <row r="2159" spans="1:20">
      <c r="A2159" t="s">
        <v>113</v>
      </c>
      <c r="D2159" t="s">
        <v>115</v>
      </c>
      <c r="F2159" s="32" t="s">
        <v>923</v>
      </c>
      <c r="H2159" s="33" t="s">
        <v>3688</v>
      </c>
      <c r="K2159" s="35" t="s">
        <v>3839</v>
      </c>
      <c r="L2159" t="s">
        <v>117</v>
      </c>
      <c r="M2159">
        <v>8</v>
      </c>
      <c r="N2159" t="s">
        <v>3827</v>
      </c>
      <c r="O2159" t="s">
        <v>3828</v>
      </c>
      <c r="Q2159" t="s">
        <v>3837</v>
      </c>
      <c r="R2159" s="81">
        <v>0.4</v>
      </c>
      <c r="S2159" s="81">
        <v>7.5</v>
      </c>
      <c r="T2159" s="81">
        <v>0</v>
      </c>
    </row>
    <row r="2160" spans="1:20">
      <c r="A2160" t="s">
        <v>113</v>
      </c>
      <c r="D2160" t="s">
        <v>115</v>
      </c>
      <c r="F2160" s="32" t="s">
        <v>135</v>
      </c>
      <c r="H2160" s="33" t="s">
        <v>3688</v>
      </c>
      <c r="K2160" s="34" t="s">
        <v>3858</v>
      </c>
      <c r="L2160" t="s">
        <v>117</v>
      </c>
      <c r="M2160">
        <v>8</v>
      </c>
      <c r="N2160" t="s">
        <v>3827</v>
      </c>
      <c r="O2160" t="s">
        <v>3828</v>
      </c>
      <c r="Q2160" t="s">
        <v>3837</v>
      </c>
      <c r="R2160" s="81">
        <v>5.5</v>
      </c>
      <c r="S2160" s="81">
        <v>15.4</v>
      </c>
      <c r="T2160" s="81">
        <v>0</v>
      </c>
    </row>
    <row r="2161" spans="1:20">
      <c r="A2161" t="s">
        <v>113</v>
      </c>
      <c r="D2161" t="s">
        <v>115</v>
      </c>
      <c r="F2161" s="32" t="s">
        <v>135</v>
      </c>
      <c r="H2161" s="33" t="s">
        <v>3688</v>
      </c>
      <c r="K2161" s="34" t="s">
        <v>3858</v>
      </c>
      <c r="L2161" t="s">
        <v>117</v>
      </c>
      <c r="M2161">
        <v>8</v>
      </c>
      <c r="N2161" t="s">
        <v>3827</v>
      </c>
      <c r="O2161" t="s">
        <v>3828</v>
      </c>
      <c r="Q2161" t="s">
        <v>3837</v>
      </c>
      <c r="R2161" s="81">
        <v>4.7</v>
      </c>
      <c r="S2161" s="81">
        <v>13.6</v>
      </c>
      <c r="T2161" s="81">
        <v>0</v>
      </c>
    </row>
    <row r="2162" spans="1:20">
      <c r="A2162" t="s">
        <v>113</v>
      </c>
      <c r="D2162" t="s">
        <v>115</v>
      </c>
      <c r="F2162" s="32" t="s">
        <v>135</v>
      </c>
      <c r="H2162" s="33" t="s">
        <v>3688</v>
      </c>
      <c r="K2162" s="34" t="s">
        <v>3858</v>
      </c>
      <c r="L2162" t="s">
        <v>117</v>
      </c>
      <c r="M2162">
        <v>8</v>
      </c>
      <c r="N2162" t="s">
        <v>3827</v>
      </c>
      <c r="O2162" t="s">
        <v>3828</v>
      </c>
      <c r="Q2162" t="s">
        <v>3837</v>
      </c>
      <c r="R2162" s="81">
        <v>3.2</v>
      </c>
      <c r="S2162" s="81">
        <v>13.7</v>
      </c>
      <c r="T2162" s="81">
        <v>0</v>
      </c>
    </row>
    <row r="2163" spans="1:20">
      <c r="A2163" t="s">
        <v>113</v>
      </c>
      <c r="D2163" t="s">
        <v>115</v>
      </c>
      <c r="F2163" s="32" t="s">
        <v>135</v>
      </c>
      <c r="H2163" s="33" t="s">
        <v>3688</v>
      </c>
      <c r="K2163" s="34" t="s">
        <v>3858</v>
      </c>
      <c r="L2163" t="s">
        <v>117</v>
      </c>
      <c r="M2163">
        <v>8</v>
      </c>
      <c r="N2163" t="s">
        <v>3827</v>
      </c>
      <c r="O2163" t="s">
        <v>3828</v>
      </c>
      <c r="Q2163" t="s">
        <v>3837</v>
      </c>
      <c r="R2163" s="81">
        <v>1.1000000000000001</v>
      </c>
      <c r="S2163" s="81">
        <v>5.0999999999999996</v>
      </c>
      <c r="T2163" s="81">
        <v>0</v>
      </c>
    </row>
    <row r="2164" spans="1:20">
      <c r="A2164" t="s">
        <v>113</v>
      </c>
      <c r="D2164" t="s">
        <v>115</v>
      </c>
      <c r="F2164" s="32" t="s">
        <v>135</v>
      </c>
      <c r="H2164" s="33" t="s">
        <v>3688</v>
      </c>
      <c r="K2164" s="34" t="s">
        <v>3858</v>
      </c>
      <c r="L2164" t="s">
        <v>117</v>
      </c>
      <c r="M2164">
        <v>8</v>
      </c>
      <c r="N2164" t="s">
        <v>3827</v>
      </c>
      <c r="O2164" t="s">
        <v>3828</v>
      </c>
      <c r="Q2164" t="s">
        <v>3837</v>
      </c>
      <c r="R2164" s="81">
        <v>2.2999999999999998</v>
      </c>
      <c r="S2164" s="81">
        <v>11.9</v>
      </c>
      <c r="T2164" s="81">
        <v>0</v>
      </c>
    </row>
    <row r="2165" spans="1:20">
      <c r="A2165" s="64" t="s">
        <v>113</v>
      </c>
      <c r="B2165" s="62" t="s">
        <v>3235</v>
      </c>
      <c r="C2165" s="64" t="s">
        <v>3236</v>
      </c>
      <c r="D2165" s="64" t="s">
        <v>115</v>
      </c>
      <c r="E2165" s="64"/>
      <c r="F2165" s="64" t="s">
        <v>3416</v>
      </c>
      <c r="G2165" s="64"/>
      <c r="H2165" s="64" t="s">
        <v>3243</v>
      </c>
      <c r="I2165" s="64"/>
      <c r="J2165" s="64"/>
      <c r="K2165" s="64" t="s">
        <v>3415</v>
      </c>
      <c r="L2165" s="60"/>
      <c r="M2165" s="60">
        <v>4</v>
      </c>
      <c r="N2165" s="60"/>
      <c r="O2165" s="63" t="s">
        <v>3238</v>
      </c>
      <c r="P2165" s="63"/>
      <c r="Q2165" s="65"/>
      <c r="R2165" s="65">
        <v>5.7</v>
      </c>
      <c r="S2165" s="67">
        <v>11.9</v>
      </c>
      <c r="T2165" s="67">
        <v>10.9</v>
      </c>
    </row>
    <row r="2166" spans="1:20">
      <c r="A2166" t="s">
        <v>113</v>
      </c>
      <c r="D2166" t="s">
        <v>115</v>
      </c>
      <c r="F2166" s="32" t="s">
        <v>3110</v>
      </c>
      <c r="H2166" s="33" t="s">
        <v>3761</v>
      </c>
      <c r="K2166" s="34" t="s">
        <v>3859</v>
      </c>
      <c r="L2166" t="s">
        <v>117</v>
      </c>
      <c r="M2166">
        <v>8</v>
      </c>
      <c r="N2166" t="s">
        <v>3827</v>
      </c>
      <c r="O2166" t="s">
        <v>3828</v>
      </c>
      <c r="Q2166" t="s">
        <v>3850</v>
      </c>
      <c r="R2166" s="81">
        <v>9.1999999999999993</v>
      </c>
      <c r="S2166" s="81">
        <v>25</v>
      </c>
      <c r="T2166" s="81">
        <v>2</v>
      </c>
    </row>
    <row r="2167" spans="1:20">
      <c r="A2167" t="s">
        <v>113</v>
      </c>
      <c r="D2167" t="s">
        <v>115</v>
      </c>
      <c r="F2167" s="32" t="s">
        <v>3111</v>
      </c>
      <c r="H2167" s="33" t="s">
        <v>3761</v>
      </c>
      <c r="K2167" s="34" t="s">
        <v>3859</v>
      </c>
      <c r="L2167" t="s">
        <v>117</v>
      </c>
      <c r="M2167">
        <v>8</v>
      </c>
      <c r="N2167" t="s">
        <v>3827</v>
      </c>
      <c r="O2167" t="s">
        <v>3828</v>
      </c>
      <c r="Q2167" t="s">
        <v>3850</v>
      </c>
      <c r="R2167" s="81">
        <v>9.3000000000000007</v>
      </c>
      <c r="S2167" s="81">
        <v>24.2</v>
      </c>
      <c r="T2167" s="81">
        <v>1.4</v>
      </c>
    </row>
    <row r="2168" spans="1:20">
      <c r="A2168" t="s">
        <v>113</v>
      </c>
      <c r="D2168" t="s">
        <v>115</v>
      </c>
      <c r="F2168" s="32" t="s">
        <v>133</v>
      </c>
      <c r="H2168" s="33" t="s">
        <v>3761</v>
      </c>
      <c r="K2168" s="34" t="s">
        <v>3859</v>
      </c>
      <c r="L2168" t="s">
        <v>117</v>
      </c>
      <c r="M2168">
        <v>8</v>
      </c>
      <c r="N2168" t="s">
        <v>3827</v>
      </c>
      <c r="O2168" t="s">
        <v>3828</v>
      </c>
      <c r="Q2168" t="s">
        <v>3850</v>
      </c>
      <c r="R2168" s="81">
        <v>10.7</v>
      </c>
      <c r="S2168" s="81">
        <v>22.4</v>
      </c>
      <c r="T2168" s="81">
        <v>1.6</v>
      </c>
    </row>
    <row r="2169" spans="1:20">
      <c r="A2169" t="s">
        <v>113</v>
      </c>
      <c r="D2169" t="s">
        <v>115</v>
      </c>
      <c r="F2169" s="32" t="s">
        <v>3108</v>
      </c>
      <c r="H2169" s="33" t="s">
        <v>3761</v>
      </c>
      <c r="K2169" s="34" t="s">
        <v>3859</v>
      </c>
      <c r="L2169" t="s">
        <v>117</v>
      </c>
      <c r="M2169">
        <v>8</v>
      </c>
      <c r="N2169" t="s">
        <v>3827</v>
      </c>
      <c r="O2169" t="s">
        <v>3828</v>
      </c>
      <c r="Q2169" t="s">
        <v>3850</v>
      </c>
      <c r="R2169" s="81">
        <v>11</v>
      </c>
      <c r="S2169" s="81">
        <v>25.4</v>
      </c>
      <c r="T2169" s="81">
        <v>1.1000000000000001</v>
      </c>
    </row>
    <row r="2170" spans="1:20">
      <c r="A2170" s="64" t="s">
        <v>113</v>
      </c>
      <c r="B2170" s="62" t="s">
        <v>3235</v>
      </c>
      <c r="C2170" s="64" t="s">
        <v>3236</v>
      </c>
      <c r="D2170" s="64" t="s">
        <v>115</v>
      </c>
      <c r="E2170" s="64"/>
      <c r="F2170" s="64" t="s">
        <v>3417</v>
      </c>
      <c r="G2170" s="64"/>
      <c r="H2170" s="64" t="s">
        <v>3248</v>
      </c>
      <c r="I2170" s="64"/>
      <c r="J2170" s="64"/>
      <c r="K2170" s="64" t="s">
        <v>3415</v>
      </c>
      <c r="L2170" s="60"/>
      <c r="M2170" s="60">
        <v>4</v>
      </c>
      <c r="N2170" s="60"/>
      <c r="O2170" s="63" t="s">
        <v>3238</v>
      </c>
      <c r="P2170" s="63"/>
      <c r="Q2170" s="65"/>
      <c r="R2170" s="65">
        <v>8.3000000000000007</v>
      </c>
      <c r="S2170" s="65">
        <v>3.6</v>
      </c>
      <c r="T2170" s="65">
        <v>0.2</v>
      </c>
    </row>
    <row r="2171" spans="1:20">
      <c r="A2171" s="64" t="s">
        <v>113</v>
      </c>
      <c r="B2171" s="62" t="s">
        <v>3235</v>
      </c>
      <c r="C2171" s="64" t="s">
        <v>3236</v>
      </c>
      <c r="D2171" s="64" t="s">
        <v>115</v>
      </c>
      <c r="E2171" s="64"/>
      <c r="F2171" s="64" t="s">
        <v>133</v>
      </c>
      <c r="G2171" s="64"/>
      <c r="H2171" s="64" t="s">
        <v>3248</v>
      </c>
      <c r="I2171" s="64"/>
      <c r="J2171" s="64"/>
      <c r="K2171" s="64" t="s">
        <v>3415</v>
      </c>
      <c r="L2171" s="60"/>
      <c r="M2171" s="60">
        <v>4</v>
      </c>
      <c r="N2171" s="60"/>
      <c r="O2171" s="63" t="s">
        <v>3238</v>
      </c>
      <c r="P2171" s="63"/>
      <c r="Q2171" s="65"/>
      <c r="R2171" s="65">
        <v>9.4</v>
      </c>
      <c r="S2171" s="65">
        <v>1.8</v>
      </c>
      <c r="T2171" s="65">
        <v>19.7</v>
      </c>
    </row>
    <row r="2172" spans="1:20">
      <c r="A2172" t="s">
        <v>113</v>
      </c>
      <c r="D2172" t="s">
        <v>115</v>
      </c>
      <c r="F2172" s="32" t="s">
        <v>2614</v>
      </c>
      <c r="H2172" s="33" t="s">
        <v>3421</v>
      </c>
      <c r="K2172" s="34" t="s">
        <v>3849</v>
      </c>
      <c r="L2172" t="s">
        <v>117</v>
      </c>
      <c r="M2172">
        <v>8</v>
      </c>
      <c r="N2172" t="s">
        <v>3827</v>
      </c>
      <c r="O2172" t="s">
        <v>3828</v>
      </c>
      <c r="Q2172" t="s">
        <v>3850</v>
      </c>
      <c r="R2172" s="81">
        <v>8.4</v>
      </c>
      <c r="S2172" s="81">
        <v>0.2</v>
      </c>
      <c r="T2172" s="81">
        <v>6.1</v>
      </c>
    </row>
    <row r="2173" spans="1:20">
      <c r="A2173" t="s">
        <v>113</v>
      </c>
      <c r="D2173" t="s">
        <v>115</v>
      </c>
      <c r="F2173" s="32" t="s">
        <v>2614</v>
      </c>
      <c r="H2173" s="33" t="s">
        <v>3421</v>
      </c>
      <c r="K2173" s="34" t="s">
        <v>3849</v>
      </c>
      <c r="L2173" t="s">
        <v>117</v>
      </c>
      <c r="M2173">
        <v>8</v>
      </c>
      <c r="N2173" t="s">
        <v>3827</v>
      </c>
      <c r="O2173" t="s">
        <v>3828</v>
      </c>
      <c r="Q2173" t="s">
        <v>3850</v>
      </c>
      <c r="R2173" s="81">
        <v>9</v>
      </c>
      <c r="S2173" s="81">
        <v>0.5</v>
      </c>
      <c r="T2173" s="81">
        <v>5.2</v>
      </c>
    </row>
    <row r="2174" spans="1:20">
      <c r="A2174" t="s">
        <v>113</v>
      </c>
      <c r="D2174" t="s">
        <v>115</v>
      </c>
      <c r="F2174" s="32" t="s">
        <v>2614</v>
      </c>
      <c r="H2174" s="33" t="s">
        <v>3421</v>
      </c>
      <c r="K2174" s="34" t="s">
        <v>3849</v>
      </c>
      <c r="L2174" t="s">
        <v>117</v>
      </c>
      <c r="M2174">
        <v>8</v>
      </c>
      <c r="N2174" t="s">
        <v>3827</v>
      </c>
      <c r="O2174" t="s">
        <v>3828</v>
      </c>
      <c r="Q2174" t="s">
        <v>3850</v>
      </c>
      <c r="R2174" s="81">
        <v>6</v>
      </c>
      <c r="S2174" s="81">
        <v>0.3</v>
      </c>
      <c r="T2174" s="81">
        <v>5.4</v>
      </c>
    </row>
    <row r="2175" spans="1:20">
      <c r="A2175" t="s">
        <v>113</v>
      </c>
      <c r="D2175" t="s">
        <v>115</v>
      </c>
      <c r="F2175" s="32" t="s">
        <v>2614</v>
      </c>
      <c r="H2175" s="33" t="s">
        <v>3421</v>
      </c>
      <c r="K2175" s="34" t="s">
        <v>3849</v>
      </c>
      <c r="L2175" t="s">
        <v>117</v>
      </c>
      <c r="M2175">
        <v>8</v>
      </c>
      <c r="N2175" t="s">
        <v>3827</v>
      </c>
      <c r="O2175" t="s">
        <v>3828</v>
      </c>
      <c r="Q2175" t="s">
        <v>3850</v>
      </c>
      <c r="R2175" s="81">
        <v>6.2</v>
      </c>
      <c r="S2175" s="81">
        <v>0.4</v>
      </c>
      <c r="T2175" s="81">
        <v>4.0999999999999996</v>
      </c>
    </row>
    <row r="2176" spans="1:20">
      <c r="A2176" t="s">
        <v>113</v>
      </c>
      <c r="D2176" t="s">
        <v>115</v>
      </c>
      <c r="F2176" s="32" t="s">
        <v>3744</v>
      </c>
      <c r="H2176" s="33" t="s">
        <v>3240</v>
      </c>
      <c r="K2176" s="34" t="s">
        <v>3826</v>
      </c>
      <c r="L2176" t="s">
        <v>117</v>
      </c>
      <c r="M2176">
        <v>8</v>
      </c>
      <c r="N2176" t="s">
        <v>3827</v>
      </c>
      <c r="O2176" t="s">
        <v>3828</v>
      </c>
      <c r="Q2176" t="s">
        <v>3829</v>
      </c>
      <c r="R2176" s="81">
        <v>0</v>
      </c>
      <c r="S2176" s="81">
        <v>0</v>
      </c>
      <c r="T2176" s="81">
        <v>22.2</v>
      </c>
    </row>
    <row r="2177" spans="1:20">
      <c r="A2177" t="s">
        <v>113</v>
      </c>
      <c r="D2177" t="s">
        <v>115</v>
      </c>
      <c r="F2177" s="32" t="s">
        <v>3830</v>
      </c>
      <c r="H2177" s="33" t="s">
        <v>3240</v>
      </c>
      <c r="K2177" s="34" t="s">
        <v>3826</v>
      </c>
      <c r="L2177" t="s">
        <v>117</v>
      </c>
      <c r="M2177">
        <v>8</v>
      </c>
      <c r="N2177" t="s">
        <v>3827</v>
      </c>
      <c r="O2177" t="s">
        <v>3828</v>
      </c>
      <c r="Q2177" t="s">
        <v>3829</v>
      </c>
      <c r="R2177" s="81">
        <v>0</v>
      </c>
      <c r="S2177" s="81">
        <v>0</v>
      </c>
      <c r="T2177" s="81">
        <v>23.7</v>
      </c>
    </row>
    <row r="2178" spans="1:20">
      <c r="A2178" t="s">
        <v>113</v>
      </c>
      <c r="D2178" t="s">
        <v>115</v>
      </c>
      <c r="F2178" s="32" t="s">
        <v>3831</v>
      </c>
      <c r="H2178" s="33" t="s">
        <v>3240</v>
      </c>
      <c r="K2178" s="34" t="s">
        <v>3832</v>
      </c>
      <c r="L2178" t="s">
        <v>117</v>
      </c>
      <c r="M2178">
        <v>8</v>
      </c>
      <c r="N2178" t="s">
        <v>3827</v>
      </c>
      <c r="O2178" t="s">
        <v>3828</v>
      </c>
      <c r="Q2178" t="s">
        <v>3829</v>
      </c>
      <c r="R2178" s="81">
        <v>0</v>
      </c>
      <c r="S2178" s="81">
        <v>25.1</v>
      </c>
      <c r="T2178" s="81">
        <v>28.9</v>
      </c>
    </row>
    <row r="2179" spans="1:20">
      <c r="A2179" t="s">
        <v>113</v>
      </c>
      <c r="D2179" t="s">
        <v>115</v>
      </c>
      <c r="F2179" s="32" t="s">
        <v>3831</v>
      </c>
      <c r="H2179" s="33" t="s">
        <v>3240</v>
      </c>
      <c r="K2179" s="34" t="s">
        <v>3832</v>
      </c>
      <c r="L2179" t="s">
        <v>117</v>
      </c>
      <c r="M2179">
        <v>8</v>
      </c>
      <c r="N2179" t="s">
        <v>3827</v>
      </c>
      <c r="O2179" t="s">
        <v>3828</v>
      </c>
      <c r="Q2179" t="s">
        <v>3829</v>
      </c>
      <c r="R2179" s="81">
        <v>0</v>
      </c>
      <c r="S2179" s="81">
        <v>19.899999999999999</v>
      </c>
      <c r="T2179" s="81">
        <v>27.1</v>
      </c>
    </row>
    <row r="2180" spans="1:20">
      <c r="A2180" t="s">
        <v>113</v>
      </c>
      <c r="D2180" t="s">
        <v>115</v>
      </c>
      <c r="F2180" s="32" t="s">
        <v>3831</v>
      </c>
      <c r="H2180" s="33" t="s">
        <v>3240</v>
      </c>
      <c r="K2180" s="34" t="s">
        <v>3832</v>
      </c>
      <c r="L2180" t="s">
        <v>117</v>
      </c>
      <c r="M2180">
        <v>8</v>
      </c>
      <c r="N2180" t="s">
        <v>3827</v>
      </c>
      <c r="O2180" t="s">
        <v>3828</v>
      </c>
      <c r="Q2180" t="s">
        <v>3829</v>
      </c>
      <c r="R2180" s="81">
        <v>0</v>
      </c>
      <c r="S2180" s="81">
        <v>19</v>
      </c>
      <c r="T2180" s="81">
        <v>28.3</v>
      </c>
    </row>
    <row r="2181" spans="1:20">
      <c r="A2181" t="s">
        <v>113</v>
      </c>
      <c r="D2181" t="s">
        <v>115</v>
      </c>
      <c r="F2181" s="32" t="s">
        <v>3831</v>
      </c>
      <c r="H2181" s="33" t="s">
        <v>3240</v>
      </c>
      <c r="K2181" s="34" t="s">
        <v>3832</v>
      </c>
      <c r="L2181" t="s">
        <v>117</v>
      </c>
      <c r="M2181">
        <v>8</v>
      </c>
      <c r="N2181" t="s">
        <v>3827</v>
      </c>
      <c r="O2181" t="s">
        <v>3828</v>
      </c>
      <c r="Q2181" t="s">
        <v>3829</v>
      </c>
      <c r="R2181" s="81">
        <v>0</v>
      </c>
      <c r="S2181" s="81">
        <v>18.399999999999999</v>
      </c>
      <c r="T2181" s="81">
        <v>27.7</v>
      </c>
    </row>
    <row r="2182" spans="1:20">
      <c r="A2182" t="s">
        <v>113</v>
      </c>
      <c r="D2182" t="s">
        <v>115</v>
      </c>
      <c r="F2182" s="32" t="s">
        <v>3831</v>
      </c>
      <c r="H2182" s="33" t="s">
        <v>3240</v>
      </c>
      <c r="K2182" s="34" t="s">
        <v>3832</v>
      </c>
      <c r="L2182" t="s">
        <v>117</v>
      </c>
      <c r="M2182">
        <v>8</v>
      </c>
      <c r="N2182" t="s">
        <v>3827</v>
      </c>
      <c r="O2182" t="s">
        <v>3828</v>
      </c>
      <c r="Q2182" t="s">
        <v>3829</v>
      </c>
      <c r="R2182" s="81">
        <v>0</v>
      </c>
      <c r="S2182" s="81">
        <v>19.2</v>
      </c>
      <c r="T2182" s="81">
        <v>29</v>
      </c>
    </row>
    <row r="2183" spans="1:20">
      <c r="A2183" t="s">
        <v>113</v>
      </c>
      <c r="D2183" t="s">
        <v>115</v>
      </c>
      <c r="F2183" s="32" t="s">
        <v>3811</v>
      </c>
      <c r="H2183" s="33" t="s">
        <v>3240</v>
      </c>
      <c r="K2183" s="34" t="s">
        <v>3835</v>
      </c>
      <c r="L2183" t="s">
        <v>117</v>
      </c>
      <c r="M2183">
        <v>8</v>
      </c>
      <c r="N2183" t="s">
        <v>3827</v>
      </c>
      <c r="O2183" t="s">
        <v>3828</v>
      </c>
      <c r="Q2183" t="s">
        <v>3829</v>
      </c>
      <c r="R2183" s="81">
        <v>0</v>
      </c>
      <c r="S2183" s="81">
        <v>0</v>
      </c>
      <c r="T2183" s="81">
        <v>2.8</v>
      </c>
    </row>
    <row r="2184" spans="1:20">
      <c r="A2184" t="s">
        <v>113</v>
      </c>
      <c r="D2184" t="s">
        <v>115</v>
      </c>
      <c r="F2184" s="32" t="s">
        <v>3811</v>
      </c>
      <c r="H2184" s="33" t="s">
        <v>3240</v>
      </c>
      <c r="K2184" s="34" t="s">
        <v>3835</v>
      </c>
      <c r="L2184" t="s">
        <v>117</v>
      </c>
      <c r="M2184">
        <v>8</v>
      </c>
      <c r="N2184" t="s">
        <v>3827</v>
      </c>
      <c r="O2184" t="s">
        <v>3828</v>
      </c>
      <c r="Q2184" t="s">
        <v>3829</v>
      </c>
      <c r="R2184" s="81">
        <v>0</v>
      </c>
      <c r="S2184" s="81">
        <v>0</v>
      </c>
      <c r="T2184" s="81">
        <v>2.5</v>
      </c>
    </row>
    <row r="2185" spans="1:20">
      <c r="A2185" t="s">
        <v>113</v>
      </c>
      <c r="D2185" t="s">
        <v>115</v>
      </c>
      <c r="F2185" s="32" t="s">
        <v>3811</v>
      </c>
      <c r="H2185" s="33" t="s">
        <v>3240</v>
      </c>
      <c r="K2185" s="34" t="s">
        <v>3835</v>
      </c>
      <c r="L2185" t="s">
        <v>117</v>
      </c>
      <c r="M2185">
        <v>8</v>
      </c>
      <c r="N2185" t="s">
        <v>3827</v>
      </c>
      <c r="O2185" t="s">
        <v>3828</v>
      </c>
      <c r="Q2185" t="s">
        <v>3829</v>
      </c>
      <c r="R2185" s="81">
        <v>0</v>
      </c>
      <c r="S2185" s="81">
        <v>0</v>
      </c>
      <c r="T2185" s="81">
        <v>2.1</v>
      </c>
    </row>
    <row r="2186" spans="1:20">
      <c r="A2186" t="s">
        <v>113</v>
      </c>
      <c r="D2186" t="s">
        <v>115</v>
      </c>
      <c r="F2186" s="32" t="s">
        <v>3811</v>
      </c>
      <c r="H2186" s="33" t="s">
        <v>3240</v>
      </c>
      <c r="K2186" s="34" t="s">
        <v>3835</v>
      </c>
      <c r="L2186" t="s">
        <v>117</v>
      </c>
      <c r="M2186">
        <v>8</v>
      </c>
      <c r="N2186" t="s">
        <v>3827</v>
      </c>
      <c r="O2186" t="s">
        <v>3828</v>
      </c>
      <c r="Q2186" t="s">
        <v>3829</v>
      </c>
      <c r="R2186" s="81">
        <v>0</v>
      </c>
      <c r="S2186" s="81">
        <v>0</v>
      </c>
      <c r="T2186" s="81">
        <v>1.8</v>
      </c>
    </row>
    <row r="2187" spans="1:20">
      <c r="A2187" t="s">
        <v>113</v>
      </c>
      <c r="D2187" t="s">
        <v>115</v>
      </c>
      <c r="F2187" s="32" t="s">
        <v>3419</v>
      </c>
      <c r="H2187" s="33" t="s">
        <v>3240</v>
      </c>
      <c r="K2187" s="34" t="s">
        <v>3844</v>
      </c>
      <c r="L2187" t="s">
        <v>117</v>
      </c>
      <c r="M2187">
        <v>8</v>
      </c>
      <c r="N2187" t="s">
        <v>3827</v>
      </c>
      <c r="O2187" t="s">
        <v>3828</v>
      </c>
      <c r="Q2187" t="s">
        <v>3829</v>
      </c>
      <c r="R2187" s="81">
        <v>0</v>
      </c>
      <c r="S2187" s="81">
        <v>5.2</v>
      </c>
      <c r="T2187" s="81">
        <v>20.7</v>
      </c>
    </row>
    <row r="2188" spans="1:20">
      <c r="A2188" t="s">
        <v>113</v>
      </c>
      <c r="D2188" t="s">
        <v>115</v>
      </c>
      <c r="F2188" s="32" t="s">
        <v>3855</v>
      </c>
      <c r="H2188" s="33" t="s">
        <v>3240</v>
      </c>
      <c r="K2188" s="34" t="s">
        <v>3854</v>
      </c>
      <c r="L2188" t="s">
        <v>117</v>
      </c>
      <c r="M2188">
        <v>8</v>
      </c>
      <c r="N2188" t="s">
        <v>3827</v>
      </c>
      <c r="O2188" t="s">
        <v>3828</v>
      </c>
      <c r="Q2188" t="s">
        <v>3829</v>
      </c>
      <c r="R2188" s="81">
        <v>0</v>
      </c>
      <c r="S2188" s="81">
        <v>0</v>
      </c>
      <c r="T2188" s="81">
        <v>12</v>
      </c>
    </row>
    <row r="2189" spans="1:20">
      <c r="A2189" t="s">
        <v>113</v>
      </c>
      <c r="D2189" t="s">
        <v>115</v>
      </c>
      <c r="F2189" s="32" t="s">
        <v>3855</v>
      </c>
      <c r="H2189" s="33" t="s">
        <v>3240</v>
      </c>
      <c r="K2189" s="34" t="s">
        <v>3854</v>
      </c>
      <c r="L2189" t="s">
        <v>117</v>
      </c>
      <c r="M2189">
        <v>8</v>
      </c>
      <c r="N2189" t="s">
        <v>3827</v>
      </c>
      <c r="O2189" t="s">
        <v>3828</v>
      </c>
      <c r="Q2189" t="s">
        <v>3829</v>
      </c>
      <c r="R2189" s="81">
        <v>0</v>
      </c>
      <c r="S2189" s="81">
        <v>0</v>
      </c>
      <c r="T2189" s="81">
        <v>3.8</v>
      </c>
    </row>
    <row r="2190" spans="1:20">
      <c r="A2190" t="s">
        <v>113</v>
      </c>
      <c r="D2190" t="s">
        <v>115</v>
      </c>
      <c r="F2190" s="32" t="s">
        <v>3855</v>
      </c>
      <c r="H2190" s="33" t="s">
        <v>3240</v>
      </c>
      <c r="K2190" s="34" t="s">
        <v>3854</v>
      </c>
      <c r="L2190" t="s">
        <v>117</v>
      </c>
      <c r="M2190">
        <v>8</v>
      </c>
      <c r="N2190" t="s">
        <v>3827</v>
      </c>
      <c r="O2190" t="s">
        <v>3828</v>
      </c>
      <c r="Q2190" t="s">
        <v>3829</v>
      </c>
      <c r="R2190" s="81">
        <v>0</v>
      </c>
      <c r="S2190" s="81">
        <v>0</v>
      </c>
      <c r="T2190" s="81">
        <v>1.3</v>
      </c>
    </row>
    <row r="2191" spans="1:20">
      <c r="A2191" t="s">
        <v>113</v>
      </c>
      <c r="D2191" t="s">
        <v>115</v>
      </c>
      <c r="F2191" s="32" t="s">
        <v>3856</v>
      </c>
      <c r="H2191" s="33" t="s">
        <v>3240</v>
      </c>
      <c r="K2191" s="34" t="s">
        <v>3854</v>
      </c>
      <c r="L2191" t="s">
        <v>117</v>
      </c>
      <c r="M2191">
        <v>8</v>
      </c>
      <c r="N2191" t="s">
        <v>3827</v>
      </c>
      <c r="O2191" t="s">
        <v>3828</v>
      </c>
      <c r="Q2191" t="s">
        <v>3829</v>
      </c>
      <c r="R2191" s="81">
        <v>0</v>
      </c>
      <c r="S2191" s="81">
        <v>0</v>
      </c>
      <c r="T2191" s="81">
        <v>9.1999999999999993</v>
      </c>
    </row>
    <row r="2192" spans="1:20">
      <c r="A2192" t="s">
        <v>113</v>
      </c>
      <c r="D2192" t="s">
        <v>115</v>
      </c>
      <c r="F2192" s="32" t="s">
        <v>3856</v>
      </c>
      <c r="H2192" s="33" t="s">
        <v>3240</v>
      </c>
      <c r="K2192" s="34" t="s">
        <v>3854</v>
      </c>
      <c r="L2192" t="s">
        <v>117</v>
      </c>
      <c r="M2192">
        <v>8</v>
      </c>
      <c r="N2192" t="s">
        <v>3827</v>
      </c>
      <c r="O2192" t="s">
        <v>3828</v>
      </c>
      <c r="Q2192" t="s">
        <v>3829</v>
      </c>
      <c r="R2192" s="81">
        <v>0</v>
      </c>
      <c r="S2192" s="81">
        <v>0</v>
      </c>
      <c r="T2192" s="81">
        <v>2.6</v>
      </c>
    </row>
    <row r="2193" spans="1:20">
      <c r="A2193" t="s">
        <v>113</v>
      </c>
      <c r="D2193" t="s">
        <v>115</v>
      </c>
      <c r="F2193" s="32" t="s">
        <v>3856</v>
      </c>
      <c r="H2193" s="33" t="s">
        <v>3240</v>
      </c>
      <c r="K2193" s="34" t="s">
        <v>3854</v>
      </c>
      <c r="L2193" t="s">
        <v>117</v>
      </c>
      <c r="M2193">
        <v>8</v>
      </c>
      <c r="N2193" t="s">
        <v>3827</v>
      </c>
      <c r="O2193" t="s">
        <v>3828</v>
      </c>
      <c r="Q2193" t="s">
        <v>3829</v>
      </c>
      <c r="R2193" s="81">
        <v>0</v>
      </c>
      <c r="S2193" s="81">
        <v>0</v>
      </c>
      <c r="T2193" s="81">
        <v>3.8</v>
      </c>
    </row>
    <row r="2194" spans="1:20">
      <c r="A2194" t="s">
        <v>113</v>
      </c>
      <c r="D2194" t="s">
        <v>115</v>
      </c>
      <c r="F2194" s="32" t="s">
        <v>3856</v>
      </c>
      <c r="H2194" s="33" t="s">
        <v>3240</v>
      </c>
      <c r="K2194" s="34" t="s">
        <v>3854</v>
      </c>
      <c r="L2194" t="s">
        <v>117</v>
      </c>
      <c r="M2194">
        <v>8</v>
      </c>
      <c r="N2194" t="s">
        <v>3827</v>
      </c>
      <c r="O2194" t="s">
        <v>3828</v>
      </c>
      <c r="Q2194" t="s">
        <v>3829</v>
      </c>
      <c r="R2194" s="81">
        <v>0</v>
      </c>
      <c r="S2194" s="81">
        <v>0</v>
      </c>
      <c r="T2194" s="81">
        <v>16.8</v>
      </c>
    </row>
    <row r="2195" spans="1:20">
      <c r="A2195" t="s">
        <v>113</v>
      </c>
      <c r="D2195" t="s">
        <v>115</v>
      </c>
      <c r="F2195" s="32" t="s">
        <v>3856</v>
      </c>
      <c r="H2195" s="33" t="s">
        <v>3240</v>
      </c>
      <c r="K2195" s="34" t="s">
        <v>3854</v>
      </c>
      <c r="L2195" t="s">
        <v>117</v>
      </c>
      <c r="M2195">
        <v>8</v>
      </c>
      <c r="N2195" t="s">
        <v>3827</v>
      </c>
      <c r="O2195" t="s">
        <v>3828</v>
      </c>
      <c r="Q2195" t="s">
        <v>3829</v>
      </c>
      <c r="R2195" s="81">
        <v>0</v>
      </c>
      <c r="S2195" s="81">
        <v>0</v>
      </c>
      <c r="T2195" s="81">
        <v>8.9</v>
      </c>
    </row>
    <row r="2196" spans="1:20">
      <c r="A2196" t="s">
        <v>113</v>
      </c>
      <c r="D2196" t="s">
        <v>115</v>
      </c>
      <c r="F2196" s="32" t="s">
        <v>3857</v>
      </c>
      <c r="H2196" s="33" t="s">
        <v>3240</v>
      </c>
      <c r="K2196" s="34" t="s">
        <v>3854</v>
      </c>
      <c r="L2196" t="s">
        <v>117</v>
      </c>
      <c r="M2196">
        <v>8</v>
      </c>
      <c r="N2196" t="s">
        <v>3827</v>
      </c>
      <c r="O2196" t="s">
        <v>3828</v>
      </c>
      <c r="Q2196" t="s">
        <v>3829</v>
      </c>
      <c r="R2196" s="81">
        <v>0</v>
      </c>
      <c r="S2196" s="81">
        <v>0</v>
      </c>
      <c r="T2196" s="81">
        <v>3.1</v>
      </c>
    </row>
    <row r="2197" spans="1:20">
      <c r="A2197" t="s">
        <v>113</v>
      </c>
      <c r="D2197" t="s">
        <v>115</v>
      </c>
      <c r="F2197" s="32" t="s">
        <v>3857</v>
      </c>
      <c r="H2197" s="33" t="s">
        <v>3240</v>
      </c>
      <c r="K2197" s="34" t="s">
        <v>3854</v>
      </c>
      <c r="L2197" t="s">
        <v>117</v>
      </c>
      <c r="M2197">
        <v>8</v>
      </c>
      <c r="N2197" t="s">
        <v>3827</v>
      </c>
      <c r="O2197" t="s">
        <v>3828</v>
      </c>
      <c r="Q2197" t="s">
        <v>3829</v>
      </c>
      <c r="R2197" s="81">
        <v>0</v>
      </c>
      <c r="S2197" s="81">
        <v>0</v>
      </c>
      <c r="T2197" s="81">
        <v>21.6</v>
      </c>
    </row>
    <row r="2198" spans="1:20">
      <c r="A2198" t="s">
        <v>113</v>
      </c>
      <c r="D2198" t="s">
        <v>115</v>
      </c>
      <c r="F2198" s="32" t="s">
        <v>3857</v>
      </c>
      <c r="H2198" s="33" t="s">
        <v>3240</v>
      </c>
      <c r="K2198" s="34" t="s">
        <v>3854</v>
      </c>
      <c r="L2198" t="s">
        <v>117</v>
      </c>
      <c r="M2198">
        <v>8</v>
      </c>
      <c r="N2198" t="s">
        <v>3827</v>
      </c>
      <c r="O2198" t="s">
        <v>3828</v>
      </c>
      <c r="Q2198" t="s">
        <v>3829</v>
      </c>
      <c r="R2198" s="81">
        <v>0</v>
      </c>
      <c r="S2198" s="81">
        <v>0</v>
      </c>
      <c r="T2198" s="81">
        <v>28.6</v>
      </c>
    </row>
    <row r="2199" spans="1:20">
      <c r="A2199" t="s">
        <v>113</v>
      </c>
      <c r="D2199" t="s">
        <v>115</v>
      </c>
      <c r="F2199" s="32" t="s">
        <v>3857</v>
      </c>
      <c r="H2199" s="33" t="s">
        <v>3240</v>
      </c>
      <c r="K2199" s="34" t="s">
        <v>3854</v>
      </c>
      <c r="L2199" t="s">
        <v>117</v>
      </c>
      <c r="M2199">
        <v>8</v>
      </c>
      <c r="N2199" t="s">
        <v>3827</v>
      </c>
      <c r="O2199" t="s">
        <v>3828</v>
      </c>
      <c r="Q2199" t="s">
        <v>3829</v>
      </c>
      <c r="R2199" s="81">
        <v>0</v>
      </c>
      <c r="S2199" s="81">
        <v>0</v>
      </c>
      <c r="T2199" s="81">
        <v>20.100000000000001</v>
      </c>
    </row>
    <row r="2200" spans="1:20">
      <c r="A2200" t="s">
        <v>113</v>
      </c>
      <c r="C2200" t="s">
        <v>114</v>
      </c>
      <c r="D2200" t="s">
        <v>115</v>
      </c>
      <c r="F2200" s="12" t="s">
        <v>116</v>
      </c>
      <c r="K2200" s="13" t="s">
        <v>419</v>
      </c>
      <c r="L2200" t="s">
        <v>117</v>
      </c>
      <c r="M2200">
        <v>2</v>
      </c>
      <c r="N2200" t="s">
        <v>118</v>
      </c>
      <c r="O2200" t="s">
        <v>119</v>
      </c>
      <c r="Q2200"/>
      <c r="R2200" s="14">
        <v>6</v>
      </c>
      <c r="S2200" s="14">
        <v>0</v>
      </c>
      <c r="T2200" s="14">
        <v>7</v>
      </c>
    </row>
    <row r="2201" spans="1:20">
      <c r="A2201" t="s">
        <v>113</v>
      </c>
      <c r="C2201" t="s">
        <v>114</v>
      </c>
      <c r="D2201" t="s">
        <v>115</v>
      </c>
      <c r="F2201" s="12" t="s">
        <v>116</v>
      </c>
      <c r="K2201" s="13" t="s">
        <v>419</v>
      </c>
      <c r="L2201" t="s">
        <v>117</v>
      </c>
      <c r="M2201">
        <v>2</v>
      </c>
      <c r="N2201" t="s">
        <v>118</v>
      </c>
      <c r="O2201" t="s">
        <v>119</v>
      </c>
      <c r="Q2201"/>
      <c r="R2201" s="14">
        <v>9</v>
      </c>
      <c r="S2201" s="14">
        <v>1</v>
      </c>
      <c r="T2201" s="14">
        <v>8</v>
      </c>
    </row>
    <row r="2202" spans="1:20">
      <c r="A2202" t="s">
        <v>113</v>
      </c>
      <c r="C2202" t="s">
        <v>114</v>
      </c>
      <c r="D2202" t="s">
        <v>115</v>
      </c>
      <c r="F2202" s="12" t="s">
        <v>116</v>
      </c>
      <c r="K2202" s="13" t="s">
        <v>419</v>
      </c>
      <c r="L2202" t="s">
        <v>117</v>
      </c>
      <c r="M2202">
        <v>2</v>
      </c>
      <c r="N2202" t="s">
        <v>118</v>
      </c>
      <c r="O2202" t="s">
        <v>119</v>
      </c>
      <c r="Q2202"/>
      <c r="R2202" s="14">
        <v>10</v>
      </c>
      <c r="S2202" s="14">
        <v>1</v>
      </c>
      <c r="T2202" s="14">
        <v>6</v>
      </c>
    </row>
    <row r="2203" spans="1:20">
      <c r="A2203" t="s">
        <v>113</v>
      </c>
      <c r="C2203" t="s">
        <v>114</v>
      </c>
      <c r="D2203" t="s">
        <v>115</v>
      </c>
      <c r="F2203" s="12" t="s">
        <v>116</v>
      </c>
      <c r="K2203" s="13" t="s">
        <v>419</v>
      </c>
      <c r="L2203" t="s">
        <v>117</v>
      </c>
      <c r="M2203">
        <v>2</v>
      </c>
      <c r="N2203" t="s">
        <v>118</v>
      </c>
      <c r="O2203" t="s">
        <v>119</v>
      </c>
      <c r="Q2203"/>
      <c r="R2203" s="14">
        <v>10</v>
      </c>
      <c r="S2203" s="14">
        <v>1</v>
      </c>
      <c r="T2203" s="14">
        <v>5</v>
      </c>
    </row>
    <row r="2204" spans="1:20">
      <c r="A2204" t="s">
        <v>113</v>
      </c>
      <c r="C2204" t="s">
        <v>114</v>
      </c>
      <c r="D2204" t="s">
        <v>115</v>
      </c>
      <c r="F2204" s="12" t="s">
        <v>116</v>
      </c>
      <c r="K2204" s="13" t="s">
        <v>419</v>
      </c>
      <c r="L2204" t="s">
        <v>117</v>
      </c>
      <c r="M2204">
        <v>2</v>
      </c>
      <c r="N2204" t="s">
        <v>118</v>
      </c>
      <c r="O2204" t="s">
        <v>119</v>
      </c>
      <c r="Q2204"/>
      <c r="R2204" s="14">
        <v>7</v>
      </c>
      <c r="S2204" s="14">
        <v>0</v>
      </c>
      <c r="T2204" s="14">
        <v>6</v>
      </c>
    </row>
    <row r="2205" spans="1:20">
      <c r="A2205" t="s">
        <v>113</v>
      </c>
      <c r="C2205" t="s">
        <v>114</v>
      </c>
      <c r="D2205" t="s">
        <v>115</v>
      </c>
      <c r="F2205" s="12" t="s">
        <v>116</v>
      </c>
      <c r="K2205" s="13" t="s">
        <v>419</v>
      </c>
      <c r="L2205" t="s">
        <v>117</v>
      </c>
      <c r="M2205">
        <v>2</v>
      </c>
      <c r="N2205" t="s">
        <v>118</v>
      </c>
      <c r="O2205" t="s">
        <v>119</v>
      </c>
      <c r="Q2205"/>
      <c r="R2205" s="14">
        <v>8</v>
      </c>
      <c r="S2205" s="14">
        <v>1</v>
      </c>
      <c r="T2205" s="14">
        <v>6</v>
      </c>
    </row>
    <row r="2206" spans="1:20">
      <c r="A2206" t="s">
        <v>113</v>
      </c>
      <c r="C2206" t="s">
        <v>114</v>
      </c>
      <c r="D2206" t="s">
        <v>115</v>
      </c>
      <c r="F2206" s="12" t="s">
        <v>116</v>
      </c>
      <c r="K2206" s="13" t="s">
        <v>419</v>
      </c>
      <c r="L2206" t="s">
        <v>117</v>
      </c>
      <c r="M2206">
        <v>2</v>
      </c>
      <c r="N2206" t="s">
        <v>118</v>
      </c>
      <c r="O2206" t="s">
        <v>119</v>
      </c>
      <c r="Q2206"/>
      <c r="R2206" s="14">
        <v>9</v>
      </c>
      <c r="S2206" s="14">
        <v>1</v>
      </c>
      <c r="T2206" s="14">
        <v>5</v>
      </c>
    </row>
    <row r="2207" spans="1:20">
      <c r="A2207" t="s">
        <v>113</v>
      </c>
      <c r="C2207" t="s">
        <v>114</v>
      </c>
      <c r="D2207" t="s">
        <v>115</v>
      </c>
      <c r="F2207" s="12" t="s">
        <v>116</v>
      </c>
      <c r="K2207" s="13" t="s">
        <v>419</v>
      </c>
      <c r="L2207" t="s">
        <v>117</v>
      </c>
      <c r="M2207">
        <v>2</v>
      </c>
      <c r="N2207" t="s">
        <v>118</v>
      </c>
      <c r="O2207" t="s">
        <v>119</v>
      </c>
      <c r="Q2207"/>
      <c r="R2207" s="14">
        <v>10</v>
      </c>
      <c r="S2207" s="14">
        <v>1</v>
      </c>
      <c r="T2207" s="14">
        <v>5</v>
      </c>
    </row>
    <row r="2208" spans="1:20">
      <c r="A2208" t="s">
        <v>113</v>
      </c>
      <c r="C2208" t="s">
        <v>114</v>
      </c>
      <c r="D2208" t="s">
        <v>115</v>
      </c>
      <c r="F2208" s="12" t="s">
        <v>116</v>
      </c>
      <c r="K2208" s="13" t="s">
        <v>419</v>
      </c>
      <c r="L2208" t="s">
        <v>117</v>
      </c>
      <c r="M2208">
        <v>2</v>
      </c>
      <c r="N2208" t="s">
        <v>118</v>
      </c>
      <c r="O2208" t="s">
        <v>119</v>
      </c>
      <c r="Q2208"/>
      <c r="R2208" s="14">
        <v>7</v>
      </c>
      <c r="S2208" s="14">
        <v>0</v>
      </c>
      <c r="T2208" s="14">
        <v>6</v>
      </c>
    </row>
    <row r="2209" spans="1:20">
      <c r="A2209" t="s">
        <v>113</v>
      </c>
      <c r="C2209" t="s">
        <v>114</v>
      </c>
      <c r="D2209" t="s">
        <v>115</v>
      </c>
      <c r="F2209" s="12" t="s">
        <v>116</v>
      </c>
      <c r="K2209" s="13" t="s">
        <v>419</v>
      </c>
      <c r="L2209" t="s">
        <v>117</v>
      </c>
      <c r="M2209">
        <v>2</v>
      </c>
      <c r="N2209" t="s">
        <v>118</v>
      </c>
      <c r="O2209" t="s">
        <v>119</v>
      </c>
      <c r="Q2209"/>
      <c r="R2209" s="14">
        <v>11</v>
      </c>
      <c r="S2209" s="14">
        <v>1</v>
      </c>
      <c r="T2209" s="14">
        <v>6</v>
      </c>
    </row>
    <row r="2210" spans="1:20">
      <c r="A2210" t="s">
        <v>113</v>
      </c>
      <c r="C2210" t="s">
        <v>114</v>
      </c>
      <c r="D2210" t="s">
        <v>115</v>
      </c>
      <c r="F2210" s="12" t="s">
        <v>116</v>
      </c>
      <c r="K2210" s="13" t="s">
        <v>419</v>
      </c>
      <c r="L2210" t="s">
        <v>117</v>
      </c>
      <c r="M2210">
        <v>2</v>
      </c>
      <c r="N2210" t="s">
        <v>118</v>
      </c>
      <c r="O2210" t="s">
        <v>119</v>
      </c>
      <c r="Q2210"/>
      <c r="R2210" s="14">
        <v>11</v>
      </c>
      <c r="S2210" s="14">
        <v>1</v>
      </c>
      <c r="T2210" s="14">
        <v>6</v>
      </c>
    </row>
    <row r="2211" spans="1:20">
      <c r="A2211" t="s">
        <v>113</v>
      </c>
      <c r="C2211" t="s">
        <v>114</v>
      </c>
      <c r="D2211" t="s">
        <v>115</v>
      </c>
      <c r="F2211" s="12" t="s">
        <v>116</v>
      </c>
      <c r="K2211" s="13" t="s">
        <v>419</v>
      </c>
      <c r="L2211" t="s">
        <v>117</v>
      </c>
      <c r="M2211">
        <v>2</v>
      </c>
      <c r="N2211" t="s">
        <v>118</v>
      </c>
      <c r="O2211" t="s">
        <v>119</v>
      </c>
      <c r="Q2211"/>
      <c r="R2211" s="14">
        <v>10</v>
      </c>
      <c r="S2211" s="14">
        <v>1</v>
      </c>
      <c r="T2211" s="14">
        <v>6</v>
      </c>
    </row>
    <row r="2212" spans="1:20">
      <c r="A2212" t="s">
        <v>113</v>
      </c>
      <c r="C2212" t="s">
        <v>114</v>
      </c>
      <c r="D2212" t="s">
        <v>115</v>
      </c>
      <c r="F2212" s="12" t="s">
        <v>116</v>
      </c>
      <c r="K2212" s="13" t="s">
        <v>419</v>
      </c>
      <c r="L2212" t="s">
        <v>117</v>
      </c>
      <c r="M2212">
        <v>2</v>
      </c>
      <c r="N2212" t="s">
        <v>118</v>
      </c>
      <c r="O2212" t="s">
        <v>119</v>
      </c>
      <c r="Q2212"/>
      <c r="R2212" s="14">
        <v>9</v>
      </c>
      <c r="S2212" s="14">
        <v>0</v>
      </c>
      <c r="T2212" s="14">
        <v>5</v>
      </c>
    </row>
    <row r="2213" spans="1:20">
      <c r="A2213" t="s">
        <v>113</v>
      </c>
      <c r="C2213" t="s">
        <v>114</v>
      </c>
      <c r="D2213" t="s">
        <v>115</v>
      </c>
      <c r="F2213" s="12" t="s">
        <v>116</v>
      </c>
      <c r="K2213" s="13" t="s">
        <v>419</v>
      </c>
      <c r="L2213" t="s">
        <v>117</v>
      </c>
      <c r="M2213">
        <v>2</v>
      </c>
      <c r="N2213" t="s">
        <v>118</v>
      </c>
      <c r="O2213" t="s">
        <v>119</v>
      </c>
      <c r="Q2213"/>
      <c r="R2213" s="14">
        <v>8</v>
      </c>
      <c r="S2213" s="14">
        <v>0</v>
      </c>
      <c r="T2213" s="14">
        <v>5</v>
      </c>
    </row>
    <row r="2214" spans="1:20">
      <c r="A2214" t="s">
        <v>113</v>
      </c>
      <c r="C2214" t="s">
        <v>114</v>
      </c>
      <c r="D2214" t="s">
        <v>115</v>
      </c>
      <c r="F2214" s="12" t="s">
        <v>116</v>
      </c>
      <c r="K2214" s="13" t="s">
        <v>419</v>
      </c>
      <c r="L2214" t="s">
        <v>117</v>
      </c>
      <c r="M2214">
        <v>2</v>
      </c>
      <c r="N2214" t="s">
        <v>118</v>
      </c>
      <c r="O2214" t="s">
        <v>119</v>
      </c>
      <c r="Q2214"/>
      <c r="R2214" s="14">
        <v>11</v>
      </c>
      <c r="S2214" s="14">
        <v>1</v>
      </c>
      <c r="T2214" s="14">
        <v>6</v>
      </c>
    </row>
    <row r="2215" spans="1:20">
      <c r="A2215" t="s">
        <v>113</v>
      </c>
      <c r="C2215" t="s">
        <v>114</v>
      </c>
      <c r="D2215" t="s">
        <v>115</v>
      </c>
      <c r="F2215" s="12" t="s">
        <v>116</v>
      </c>
      <c r="K2215" s="13" t="s">
        <v>419</v>
      </c>
      <c r="L2215" t="s">
        <v>117</v>
      </c>
      <c r="M2215">
        <v>2</v>
      </c>
      <c r="N2215" t="s">
        <v>118</v>
      </c>
      <c r="O2215" t="s">
        <v>119</v>
      </c>
      <c r="Q2215"/>
      <c r="R2215" s="14">
        <v>8</v>
      </c>
      <c r="S2215" s="14">
        <v>1</v>
      </c>
      <c r="T2215" s="14">
        <v>6</v>
      </c>
    </row>
    <row r="2216" spans="1:20">
      <c r="A2216" t="s">
        <v>113</v>
      </c>
      <c r="C2216" t="s">
        <v>114</v>
      </c>
      <c r="D2216" t="s">
        <v>115</v>
      </c>
      <c r="F2216" s="12" t="s">
        <v>116</v>
      </c>
      <c r="K2216" s="13" t="s">
        <v>419</v>
      </c>
      <c r="L2216" t="s">
        <v>117</v>
      </c>
      <c r="M2216">
        <v>2</v>
      </c>
      <c r="N2216" t="s">
        <v>118</v>
      </c>
      <c r="O2216" t="s">
        <v>119</v>
      </c>
      <c r="Q2216"/>
      <c r="R2216" s="14">
        <v>8</v>
      </c>
      <c r="S2216" s="14">
        <v>0</v>
      </c>
      <c r="T2216" s="14">
        <v>6</v>
      </c>
    </row>
    <row r="2217" spans="1:20">
      <c r="A2217" t="s">
        <v>113</v>
      </c>
      <c r="C2217" t="s">
        <v>114</v>
      </c>
      <c r="D2217" t="s">
        <v>115</v>
      </c>
      <c r="F2217" s="12" t="s">
        <v>116</v>
      </c>
      <c r="K2217" s="13" t="s">
        <v>419</v>
      </c>
      <c r="L2217" t="s">
        <v>117</v>
      </c>
      <c r="M2217">
        <v>2</v>
      </c>
      <c r="N2217" t="s">
        <v>118</v>
      </c>
      <c r="O2217" t="s">
        <v>119</v>
      </c>
      <c r="Q2217"/>
      <c r="R2217" s="14">
        <v>11</v>
      </c>
      <c r="S2217" s="14">
        <v>1</v>
      </c>
      <c r="T2217" s="14">
        <v>7</v>
      </c>
    </row>
    <row r="2218" spans="1:20">
      <c r="A2218" t="s">
        <v>113</v>
      </c>
      <c r="C2218" t="s">
        <v>114</v>
      </c>
      <c r="D2218" t="s">
        <v>115</v>
      </c>
      <c r="F2218" s="12" t="s">
        <v>116</v>
      </c>
      <c r="K2218" s="13" t="s">
        <v>419</v>
      </c>
      <c r="L2218" t="s">
        <v>117</v>
      </c>
      <c r="M2218">
        <v>2</v>
      </c>
      <c r="N2218" t="s">
        <v>118</v>
      </c>
      <c r="O2218" t="s">
        <v>119</v>
      </c>
      <c r="Q2218"/>
      <c r="R2218" s="14">
        <v>11</v>
      </c>
      <c r="S2218" s="14">
        <v>1</v>
      </c>
      <c r="T2218" s="14">
        <v>6</v>
      </c>
    </row>
    <row r="2219" spans="1:20">
      <c r="A2219" t="s">
        <v>113</v>
      </c>
      <c r="C2219" t="s">
        <v>114</v>
      </c>
      <c r="D2219" t="s">
        <v>115</v>
      </c>
      <c r="F2219" s="12" t="s">
        <v>116</v>
      </c>
      <c r="K2219" s="13" t="s">
        <v>419</v>
      </c>
      <c r="L2219" t="s">
        <v>117</v>
      </c>
      <c r="M2219">
        <v>2</v>
      </c>
      <c r="N2219" t="s">
        <v>118</v>
      </c>
      <c r="O2219" t="s">
        <v>119</v>
      </c>
      <c r="Q2219"/>
      <c r="R2219" s="14">
        <v>9</v>
      </c>
      <c r="S2219" s="14">
        <v>1</v>
      </c>
      <c r="T2219" s="14">
        <v>6</v>
      </c>
    </row>
    <row r="2220" spans="1:20">
      <c r="A2220" t="s">
        <v>113</v>
      </c>
      <c r="C2220" t="s">
        <v>114</v>
      </c>
      <c r="D2220" t="s">
        <v>115</v>
      </c>
      <c r="F2220" s="12" t="s">
        <v>131</v>
      </c>
      <c r="K2220" s="15" t="s">
        <v>132</v>
      </c>
      <c r="L2220" t="s">
        <v>117</v>
      </c>
      <c r="M2220">
        <v>2</v>
      </c>
      <c r="N2220" t="s">
        <v>118</v>
      </c>
      <c r="O2220" t="s">
        <v>119</v>
      </c>
      <c r="Q2220" s="12"/>
      <c r="R2220" s="16">
        <v>0</v>
      </c>
      <c r="S2220" s="16">
        <v>18.8</v>
      </c>
      <c r="T2220" s="16">
        <v>4.9000000000000004</v>
      </c>
    </row>
    <row r="2221" spans="1:20">
      <c r="A2221" t="s">
        <v>113</v>
      </c>
      <c r="C2221" t="s">
        <v>114</v>
      </c>
      <c r="D2221" t="s">
        <v>115</v>
      </c>
      <c r="F2221" s="12" t="s">
        <v>116</v>
      </c>
      <c r="K2221" s="13" t="s">
        <v>132</v>
      </c>
      <c r="L2221" t="s">
        <v>117</v>
      </c>
      <c r="M2221">
        <v>2</v>
      </c>
      <c r="N2221" t="s">
        <v>118</v>
      </c>
      <c r="O2221" t="s">
        <v>119</v>
      </c>
      <c r="Q2221"/>
      <c r="R2221" s="14">
        <v>3.6</v>
      </c>
      <c r="S2221" s="14">
        <v>16.600000000000001</v>
      </c>
      <c r="T2221" s="14">
        <v>4</v>
      </c>
    </row>
    <row r="2222" spans="1:20">
      <c r="A2222" t="s">
        <v>113</v>
      </c>
      <c r="C2222" t="s">
        <v>114</v>
      </c>
      <c r="D2222" t="s">
        <v>115</v>
      </c>
      <c r="F2222" s="12" t="s">
        <v>133</v>
      </c>
      <c r="K2222" s="13" t="s">
        <v>132</v>
      </c>
      <c r="L2222" t="s">
        <v>117</v>
      </c>
      <c r="M2222">
        <v>2</v>
      </c>
      <c r="N2222" t="s">
        <v>118</v>
      </c>
      <c r="O2222" t="s">
        <v>119</v>
      </c>
      <c r="Q2222"/>
      <c r="R2222" s="14">
        <v>7.7</v>
      </c>
      <c r="S2222" s="14">
        <v>3.9</v>
      </c>
      <c r="T2222" s="14">
        <v>20.3</v>
      </c>
    </row>
    <row r="2223" spans="1:20">
      <c r="A2223" t="s">
        <v>113</v>
      </c>
      <c r="C2223" t="s">
        <v>114</v>
      </c>
      <c r="D2223" t="s">
        <v>115</v>
      </c>
      <c r="F2223" s="12" t="s">
        <v>134</v>
      </c>
      <c r="K2223" s="15" t="s">
        <v>132</v>
      </c>
      <c r="L2223" t="s">
        <v>117</v>
      </c>
      <c r="M2223">
        <v>2</v>
      </c>
      <c r="N2223" t="s">
        <v>118</v>
      </c>
      <c r="O2223" t="s">
        <v>119</v>
      </c>
      <c r="Q2223" s="12"/>
      <c r="R2223" s="16">
        <v>0.5</v>
      </c>
      <c r="S2223" s="16">
        <v>21.4</v>
      </c>
      <c r="T2223" s="16">
        <v>4</v>
      </c>
    </row>
    <row r="2224" spans="1:20">
      <c r="A2224" t="s">
        <v>113</v>
      </c>
      <c r="C2224" t="s">
        <v>114</v>
      </c>
      <c r="D2224" t="s">
        <v>115</v>
      </c>
      <c r="F2224" s="12" t="s">
        <v>135</v>
      </c>
      <c r="K2224" s="15" t="s">
        <v>132</v>
      </c>
      <c r="L2224" t="s">
        <v>117</v>
      </c>
      <c r="M2224">
        <v>2</v>
      </c>
      <c r="N2224" t="s">
        <v>118</v>
      </c>
      <c r="O2224" t="s">
        <v>119</v>
      </c>
      <c r="Q2224" s="12"/>
      <c r="R2224" s="16">
        <v>6.5</v>
      </c>
      <c r="S2224" s="16">
        <v>10.8</v>
      </c>
      <c r="T2224" s="16">
        <v>2.9</v>
      </c>
    </row>
    <row r="2225" spans="1:20">
      <c r="A2225" t="s">
        <v>113</v>
      </c>
      <c r="C2225" t="s">
        <v>114</v>
      </c>
      <c r="D2225" t="s">
        <v>115</v>
      </c>
      <c r="F2225" s="12" t="s">
        <v>135</v>
      </c>
      <c r="K2225" s="15" t="s">
        <v>132</v>
      </c>
      <c r="L2225" t="s">
        <v>117</v>
      </c>
      <c r="M2225">
        <v>2</v>
      </c>
      <c r="N2225" t="s">
        <v>118</v>
      </c>
      <c r="O2225" t="s">
        <v>119</v>
      </c>
      <c r="Q2225" s="12"/>
      <c r="R2225" s="16">
        <v>6.5</v>
      </c>
      <c r="S2225" s="16">
        <v>10.8</v>
      </c>
      <c r="T2225" s="16">
        <v>2.9</v>
      </c>
    </row>
    <row r="2226" spans="1:20">
      <c r="A2226" t="s">
        <v>113</v>
      </c>
      <c r="C2226" t="s">
        <v>114</v>
      </c>
      <c r="D2226" t="s">
        <v>115</v>
      </c>
      <c r="F2226" s="12" t="s">
        <v>136</v>
      </c>
      <c r="K2226" s="13" t="s">
        <v>137</v>
      </c>
      <c r="L2226" t="s">
        <v>117</v>
      </c>
      <c r="M2226">
        <v>2</v>
      </c>
      <c r="N2226" t="s">
        <v>118</v>
      </c>
      <c r="O2226" t="s">
        <v>119</v>
      </c>
      <c r="Q2226"/>
      <c r="R2226" s="14">
        <v>8.6</v>
      </c>
      <c r="S2226" s="14">
        <v>3.9</v>
      </c>
      <c r="T2226" s="14">
        <v>9.5</v>
      </c>
    </row>
    <row r="2227" spans="1:20">
      <c r="A2227" t="s">
        <v>113</v>
      </c>
      <c r="C2227" t="s">
        <v>114</v>
      </c>
      <c r="D2227" t="s">
        <v>115</v>
      </c>
      <c r="F2227" s="12" t="s">
        <v>134</v>
      </c>
      <c r="K2227" s="13" t="s">
        <v>137</v>
      </c>
      <c r="L2227" t="s">
        <v>117</v>
      </c>
      <c r="M2227">
        <v>2</v>
      </c>
      <c r="N2227" t="s">
        <v>118</v>
      </c>
      <c r="O2227" t="s">
        <v>119</v>
      </c>
      <c r="Q2227"/>
      <c r="R2227" s="14">
        <v>0.8</v>
      </c>
      <c r="S2227" s="14">
        <v>8.6</v>
      </c>
      <c r="T2227" s="14">
        <v>1</v>
      </c>
    </row>
    <row r="2228" spans="1:20">
      <c r="A2228" t="s">
        <v>113</v>
      </c>
      <c r="C2228" t="s">
        <v>114</v>
      </c>
      <c r="D2228" t="s">
        <v>115</v>
      </c>
      <c r="F2228" s="12" t="s">
        <v>161</v>
      </c>
      <c r="K2228" s="13" t="s">
        <v>137</v>
      </c>
      <c r="L2228" t="s">
        <v>117</v>
      </c>
      <c r="M2228">
        <v>2</v>
      </c>
      <c r="N2228" t="s">
        <v>118</v>
      </c>
      <c r="O2228" t="s">
        <v>119</v>
      </c>
      <c r="Q2228"/>
      <c r="R2228" s="14">
        <v>1.7</v>
      </c>
      <c r="S2228" s="14">
        <v>13.8</v>
      </c>
      <c r="T2228" s="14">
        <v>1.1000000000000001</v>
      </c>
    </row>
    <row r="2229" spans="1:20">
      <c r="A2229" t="s">
        <v>113</v>
      </c>
      <c r="C2229" t="s">
        <v>114</v>
      </c>
      <c r="D2229" t="s">
        <v>115</v>
      </c>
      <c r="F2229" s="12" t="s">
        <v>129</v>
      </c>
      <c r="K2229" s="13" t="s">
        <v>159</v>
      </c>
      <c r="L2229" t="s">
        <v>117</v>
      </c>
      <c r="M2229">
        <v>2</v>
      </c>
      <c r="N2229" t="s">
        <v>118</v>
      </c>
      <c r="O2229" t="s">
        <v>119</v>
      </c>
      <c r="Q2229"/>
      <c r="R2229" s="14">
        <v>25.4</v>
      </c>
      <c r="S2229" s="14">
        <v>7.4</v>
      </c>
      <c r="T2229" s="14">
        <v>0.1</v>
      </c>
    </row>
    <row r="2230" spans="1:20">
      <c r="A2230" t="s">
        <v>113</v>
      </c>
      <c r="C2230" t="s">
        <v>225</v>
      </c>
      <c r="D2230" t="s">
        <v>115</v>
      </c>
      <c r="F2230" s="12" t="s">
        <v>226</v>
      </c>
      <c r="K2230" s="13" t="s">
        <v>194</v>
      </c>
      <c r="L2230" t="s">
        <v>117</v>
      </c>
      <c r="M2230">
        <v>2</v>
      </c>
      <c r="N2230" t="s">
        <v>118</v>
      </c>
      <c r="O2230" t="s">
        <v>119</v>
      </c>
      <c r="Q2230" t="s">
        <v>227</v>
      </c>
      <c r="R2230" s="14">
        <v>0</v>
      </c>
      <c r="S2230" s="14">
        <v>2.6</v>
      </c>
      <c r="T2230" s="14">
        <v>3</v>
      </c>
    </row>
    <row r="2231" spans="1:20">
      <c r="A2231" t="s">
        <v>113</v>
      </c>
      <c r="C2231" t="s">
        <v>225</v>
      </c>
      <c r="D2231" t="s">
        <v>115</v>
      </c>
      <c r="F2231" s="12" t="s">
        <v>228</v>
      </c>
      <c r="K2231" s="13" t="s">
        <v>194</v>
      </c>
      <c r="L2231" t="s">
        <v>117</v>
      </c>
      <c r="M2231">
        <v>2</v>
      </c>
      <c r="N2231" t="s">
        <v>118</v>
      </c>
      <c r="O2231" t="s">
        <v>119</v>
      </c>
      <c r="Q2231" t="s">
        <v>229</v>
      </c>
      <c r="R2231" s="14">
        <v>0</v>
      </c>
      <c r="S2231" s="14">
        <v>0</v>
      </c>
      <c r="T2231" s="14">
        <v>27.4</v>
      </c>
    </row>
    <row r="2232" spans="1:20">
      <c r="A2232" t="s">
        <v>113</v>
      </c>
      <c r="C2232" t="s">
        <v>114</v>
      </c>
      <c r="D2232" t="s">
        <v>115</v>
      </c>
      <c r="F2232" s="12" t="s">
        <v>134</v>
      </c>
      <c r="K2232" s="13" t="s">
        <v>419</v>
      </c>
      <c r="L2232" t="s">
        <v>117</v>
      </c>
      <c r="M2232">
        <v>2</v>
      </c>
      <c r="N2232" t="s">
        <v>118</v>
      </c>
      <c r="O2232" t="s">
        <v>119</v>
      </c>
      <c r="Q2232"/>
      <c r="R2232" s="14">
        <v>3</v>
      </c>
      <c r="S2232" s="14">
        <v>21</v>
      </c>
      <c r="T2232" s="14">
        <v>2</v>
      </c>
    </row>
    <row r="2233" spans="1:20">
      <c r="A2233" t="s">
        <v>113</v>
      </c>
      <c r="C2233" t="s">
        <v>114</v>
      </c>
      <c r="D2233" t="s">
        <v>115</v>
      </c>
      <c r="F2233" s="12" t="s">
        <v>134</v>
      </c>
      <c r="K2233" s="13" t="s">
        <v>419</v>
      </c>
      <c r="L2233" t="s">
        <v>117</v>
      </c>
      <c r="M2233">
        <v>2</v>
      </c>
      <c r="N2233" t="s">
        <v>118</v>
      </c>
      <c r="O2233" t="s">
        <v>119</v>
      </c>
      <c r="Q2233"/>
      <c r="R2233" s="14">
        <v>2</v>
      </c>
      <c r="S2233" s="14">
        <v>27</v>
      </c>
      <c r="T2233" s="14">
        <v>2</v>
      </c>
    </row>
    <row r="2234" spans="1:20">
      <c r="A2234" t="s">
        <v>113</v>
      </c>
      <c r="C2234" t="s">
        <v>114</v>
      </c>
      <c r="D2234" t="s">
        <v>115</v>
      </c>
      <c r="F2234" s="12" t="s">
        <v>134</v>
      </c>
      <c r="K2234" s="13" t="s">
        <v>419</v>
      </c>
      <c r="L2234" t="s">
        <v>117</v>
      </c>
      <c r="M2234">
        <v>2</v>
      </c>
      <c r="N2234" t="s">
        <v>118</v>
      </c>
      <c r="O2234" t="s">
        <v>119</v>
      </c>
      <c r="Q2234"/>
      <c r="R2234" s="14">
        <v>2</v>
      </c>
      <c r="S2234" s="14">
        <v>35</v>
      </c>
      <c r="T2234" s="14">
        <v>2</v>
      </c>
    </row>
    <row r="2235" spans="1:20">
      <c r="A2235" t="s">
        <v>113</v>
      </c>
      <c r="C2235" t="s">
        <v>114</v>
      </c>
      <c r="D2235" t="s">
        <v>115</v>
      </c>
      <c r="F2235" s="12" t="s">
        <v>134</v>
      </c>
      <c r="K2235" s="13" t="s">
        <v>419</v>
      </c>
      <c r="L2235" t="s">
        <v>117</v>
      </c>
      <c r="M2235">
        <v>2</v>
      </c>
      <c r="N2235" t="s">
        <v>118</v>
      </c>
      <c r="O2235" t="s">
        <v>119</v>
      </c>
      <c r="Q2235"/>
      <c r="R2235" s="14">
        <v>2</v>
      </c>
      <c r="S2235" s="14">
        <v>35</v>
      </c>
      <c r="T2235" s="14">
        <v>1</v>
      </c>
    </row>
    <row r="2236" spans="1:20">
      <c r="A2236" t="s">
        <v>113</v>
      </c>
      <c r="C2236" t="s">
        <v>114</v>
      </c>
      <c r="D2236" t="s">
        <v>115</v>
      </c>
      <c r="F2236" s="12" t="s">
        <v>134</v>
      </c>
      <c r="K2236" s="13" t="s">
        <v>419</v>
      </c>
      <c r="L2236" t="s">
        <v>117</v>
      </c>
      <c r="M2236">
        <v>2</v>
      </c>
      <c r="N2236" t="s">
        <v>118</v>
      </c>
      <c r="O2236" t="s">
        <v>119</v>
      </c>
      <c r="Q2236"/>
      <c r="R2236" s="14">
        <v>2</v>
      </c>
      <c r="S2236" s="14">
        <v>27</v>
      </c>
      <c r="T2236" s="14">
        <v>2</v>
      </c>
    </row>
    <row r="2237" spans="1:20">
      <c r="A2237" t="s">
        <v>113</v>
      </c>
      <c r="C2237" t="s">
        <v>114</v>
      </c>
      <c r="D2237" t="s">
        <v>115</v>
      </c>
      <c r="F2237" s="12" t="s">
        <v>134</v>
      </c>
      <c r="K2237" s="13" t="s">
        <v>419</v>
      </c>
      <c r="L2237" t="s">
        <v>117</v>
      </c>
      <c r="M2237">
        <v>2</v>
      </c>
      <c r="N2237" t="s">
        <v>118</v>
      </c>
      <c r="O2237" t="s">
        <v>119</v>
      </c>
      <c r="Q2237"/>
      <c r="R2237" s="14">
        <v>2</v>
      </c>
      <c r="S2237" s="14">
        <v>31</v>
      </c>
      <c r="T2237" s="14">
        <v>2</v>
      </c>
    </row>
    <row r="2238" spans="1:20">
      <c r="A2238" t="s">
        <v>113</v>
      </c>
      <c r="C2238" t="s">
        <v>114</v>
      </c>
      <c r="D2238" t="s">
        <v>115</v>
      </c>
      <c r="F2238" s="12" t="s">
        <v>134</v>
      </c>
      <c r="K2238" s="13" t="s">
        <v>419</v>
      </c>
      <c r="L2238" t="s">
        <v>117</v>
      </c>
      <c r="M2238">
        <v>2</v>
      </c>
      <c r="N2238" t="s">
        <v>118</v>
      </c>
      <c r="O2238" t="s">
        <v>119</v>
      </c>
      <c r="Q2238"/>
      <c r="R2238" s="14">
        <v>2</v>
      </c>
      <c r="S2238" s="14">
        <v>32</v>
      </c>
      <c r="T2238" s="14">
        <v>2</v>
      </c>
    </row>
    <row r="2239" spans="1:20">
      <c r="A2239" t="s">
        <v>113</v>
      </c>
      <c r="C2239" t="s">
        <v>114</v>
      </c>
      <c r="D2239" t="s">
        <v>115</v>
      </c>
      <c r="F2239" s="12" t="s">
        <v>134</v>
      </c>
      <c r="K2239" s="13" t="s">
        <v>419</v>
      </c>
      <c r="L2239" t="s">
        <v>117</v>
      </c>
      <c r="M2239">
        <v>2</v>
      </c>
      <c r="N2239" t="s">
        <v>118</v>
      </c>
      <c r="O2239" t="s">
        <v>119</v>
      </c>
      <c r="Q2239"/>
      <c r="R2239" s="14">
        <v>2</v>
      </c>
      <c r="S2239" s="14">
        <v>33</v>
      </c>
      <c r="T2239" s="14">
        <v>3</v>
      </c>
    </row>
    <row r="2240" spans="1:20">
      <c r="A2240" t="s">
        <v>113</v>
      </c>
      <c r="C2240" t="s">
        <v>114</v>
      </c>
      <c r="D2240" t="s">
        <v>115</v>
      </c>
      <c r="F2240" s="12" t="s">
        <v>134</v>
      </c>
      <c r="K2240" s="13" t="s">
        <v>419</v>
      </c>
      <c r="L2240" t="s">
        <v>117</v>
      </c>
      <c r="M2240">
        <v>2</v>
      </c>
      <c r="N2240" t="s">
        <v>118</v>
      </c>
      <c r="O2240" t="s">
        <v>119</v>
      </c>
      <c r="Q2240"/>
      <c r="R2240" s="14">
        <v>3</v>
      </c>
      <c r="S2240" s="14">
        <v>27</v>
      </c>
      <c r="T2240" s="14">
        <v>2</v>
      </c>
    </row>
    <row r="2241" spans="1:20">
      <c r="A2241" t="s">
        <v>113</v>
      </c>
      <c r="C2241" t="s">
        <v>114</v>
      </c>
      <c r="D2241" t="s">
        <v>115</v>
      </c>
      <c r="F2241" s="12" t="s">
        <v>134</v>
      </c>
      <c r="K2241" s="13" t="s">
        <v>419</v>
      </c>
      <c r="L2241" t="s">
        <v>117</v>
      </c>
      <c r="M2241">
        <v>2</v>
      </c>
      <c r="N2241" t="s">
        <v>118</v>
      </c>
      <c r="O2241" t="s">
        <v>119</v>
      </c>
      <c r="Q2241"/>
      <c r="R2241" s="14">
        <v>2</v>
      </c>
      <c r="S2241" s="14">
        <v>37</v>
      </c>
      <c r="T2241" s="14">
        <v>2</v>
      </c>
    </row>
    <row r="2242" spans="1:20">
      <c r="A2242" t="s">
        <v>113</v>
      </c>
      <c r="C2242" t="s">
        <v>114</v>
      </c>
      <c r="D2242" t="s">
        <v>115</v>
      </c>
      <c r="F2242" s="12" t="s">
        <v>134</v>
      </c>
      <c r="K2242" s="13" t="s">
        <v>419</v>
      </c>
      <c r="L2242" t="s">
        <v>117</v>
      </c>
      <c r="M2242">
        <v>2</v>
      </c>
      <c r="N2242" t="s">
        <v>118</v>
      </c>
      <c r="O2242" t="s">
        <v>119</v>
      </c>
      <c r="Q2242"/>
      <c r="R2242" s="14">
        <v>3</v>
      </c>
      <c r="S2242" s="14">
        <v>38</v>
      </c>
      <c r="T2242" s="14">
        <v>2</v>
      </c>
    </row>
    <row r="2243" spans="1:20">
      <c r="A2243" t="s">
        <v>113</v>
      </c>
      <c r="C2243" t="s">
        <v>114</v>
      </c>
      <c r="D2243" t="s">
        <v>115</v>
      </c>
      <c r="F2243" s="12" t="s">
        <v>134</v>
      </c>
      <c r="K2243" s="13" t="s">
        <v>419</v>
      </c>
      <c r="L2243" t="s">
        <v>117</v>
      </c>
      <c r="M2243">
        <v>2</v>
      </c>
      <c r="N2243" t="s">
        <v>118</v>
      </c>
      <c r="O2243" t="s">
        <v>119</v>
      </c>
      <c r="Q2243"/>
      <c r="R2243" s="14">
        <v>2</v>
      </c>
      <c r="S2243" s="14">
        <v>34</v>
      </c>
      <c r="T2243" s="14">
        <v>1</v>
      </c>
    </row>
    <row r="2244" spans="1:20">
      <c r="A2244" t="s">
        <v>113</v>
      </c>
      <c r="C2244" t="s">
        <v>114</v>
      </c>
      <c r="D2244" t="s">
        <v>115</v>
      </c>
      <c r="F2244" s="12" t="s">
        <v>134</v>
      </c>
      <c r="K2244" s="13" t="s">
        <v>419</v>
      </c>
      <c r="L2244" t="s">
        <v>117</v>
      </c>
      <c r="M2244">
        <v>2</v>
      </c>
      <c r="N2244" t="s">
        <v>118</v>
      </c>
      <c r="O2244" t="s">
        <v>119</v>
      </c>
      <c r="Q2244"/>
      <c r="R2244" s="14">
        <v>2</v>
      </c>
      <c r="S2244" s="14">
        <v>28</v>
      </c>
      <c r="T2244" s="14">
        <v>2</v>
      </c>
    </row>
    <row r="2245" spans="1:20">
      <c r="A2245" t="s">
        <v>113</v>
      </c>
      <c r="C2245" t="s">
        <v>114</v>
      </c>
      <c r="D2245" t="s">
        <v>115</v>
      </c>
      <c r="F2245" s="12" t="s">
        <v>134</v>
      </c>
      <c r="K2245" s="13" t="s">
        <v>419</v>
      </c>
      <c r="L2245" t="s">
        <v>117</v>
      </c>
      <c r="M2245">
        <v>2</v>
      </c>
      <c r="N2245" t="s">
        <v>118</v>
      </c>
      <c r="O2245" t="s">
        <v>119</v>
      </c>
      <c r="Q2245"/>
      <c r="R2245" s="14">
        <v>2</v>
      </c>
      <c r="S2245" s="14">
        <v>33</v>
      </c>
      <c r="T2245" s="14">
        <v>2</v>
      </c>
    </row>
    <row r="2246" spans="1:20">
      <c r="A2246" t="s">
        <v>113</v>
      </c>
      <c r="C2246" t="s">
        <v>114</v>
      </c>
      <c r="D2246" t="s">
        <v>115</v>
      </c>
      <c r="F2246" s="12" t="s">
        <v>134</v>
      </c>
      <c r="K2246" s="13" t="s">
        <v>419</v>
      </c>
      <c r="L2246" t="s">
        <v>117</v>
      </c>
      <c r="M2246">
        <v>2</v>
      </c>
      <c r="N2246" t="s">
        <v>118</v>
      </c>
      <c r="O2246" t="s">
        <v>119</v>
      </c>
      <c r="Q2246"/>
      <c r="R2246" s="14">
        <v>2</v>
      </c>
      <c r="S2246" s="14">
        <v>31</v>
      </c>
      <c r="T2246" s="14">
        <v>1</v>
      </c>
    </row>
    <row r="2247" spans="1:20">
      <c r="A2247" t="s">
        <v>113</v>
      </c>
      <c r="C2247" t="s">
        <v>114</v>
      </c>
      <c r="D2247" t="s">
        <v>115</v>
      </c>
      <c r="F2247" s="12" t="s">
        <v>134</v>
      </c>
      <c r="K2247" s="13" t="s">
        <v>419</v>
      </c>
      <c r="L2247" t="s">
        <v>117</v>
      </c>
      <c r="M2247">
        <v>2</v>
      </c>
      <c r="N2247" t="s">
        <v>118</v>
      </c>
      <c r="O2247" t="s">
        <v>119</v>
      </c>
      <c r="Q2247"/>
      <c r="R2247" s="14">
        <v>2</v>
      </c>
      <c r="S2247" s="14">
        <v>31</v>
      </c>
      <c r="T2247" s="14">
        <v>2</v>
      </c>
    </row>
    <row r="2248" spans="1:20">
      <c r="A2248" t="s">
        <v>113</v>
      </c>
      <c r="C2248" t="s">
        <v>114</v>
      </c>
      <c r="D2248" t="s">
        <v>115</v>
      </c>
      <c r="F2248" s="12" t="s">
        <v>134</v>
      </c>
      <c r="K2248" s="13" t="s">
        <v>419</v>
      </c>
      <c r="L2248" t="s">
        <v>117</v>
      </c>
      <c r="M2248">
        <v>2</v>
      </c>
      <c r="N2248" t="s">
        <v>118</v>
      </c>
      <c r="O2248" t="s">
        <v>119</v>
      </c>
      <c r="Q2248"/>
      <c r="R2248" s="14">
        <v>1</v>
      </c>
      <c r="S2248" s="14">
        <v>23</v>
      </c>
      <c r="T2248" s="14">
        <v>2</v>
      </c>
    </row>
    <row r="2249" spans="1:20">
      <c r="A2249" t="s">
        <v>113</v>
      </c>
      <c r="C2249" t="s">
        <v>114</v>
      </c>
      <c r="D2249" t="s">
        <v>115</v>
      </c>
      <c r="F2249" s="12" t="s">
        <v>134</v>
      </c>
      <c r="K2249" s="13" t="s">
        <v>419</v>
      </c>
      <c r="L2249" t="s">
        <v>117</v>
      </c>
      <c r="M2249">
        <v>2</v>
      </c>
      <c r="N2249" t="s">
        <v>118</v>
      </c>
      <c r="O2249" t="s">
        <v>119</v>
      </c>
      <c r="Q2249"/>
      <c r="R2249" s="14">
        <v>2</v>
      </c>
      <c r="S2249" s="14">
        <v>34</v>
      </c>
      <c r="T2249" s="14">
        <v>2</v>
      </c>
    </row>
    <row r="2250" spans="1:20">
      <c r="A2250" t="s">
        <v>113</v>
      </c>
      <c r="C2250" t="s">
        <v>114</v>
      </c>
      <c r="D2250" t="s">
        <v>115</v>
      </c>
      <c r="F2250" s="12" t="s">
        <v>134</v>
      </c>
      <c r="K2250" s="13" t="s">
        <v>419</v>
      </c>
      <c r="L2250" t="s">
        <v>117</v>
      </c>
      <c r="M2250">
        <v>2</v>
      </c>
      <c r="N2250" t="s">
        <v>118</v>
      </c>
      <c r="O2250" t="s">
        <v>119</v>
      </c>
      <c r="Q2250"/>
      <c r="R2250" s="14">
        <v>3</v>
      </c>
      <c r="S2250" s="14">
        <v>37</v>
      </c>
      <c r="T2250" s="14">
        <v>2</v>
      </c>
    </row>
    <row r="2251" spans="1:20">
      <c r="A2251" t="s">
        <v>113</v>
      </c>
      <c r="C2251" t="s">
        <v>114</v>
      </c>
      <c r="D2251" t="s">
        <v>115</v>
      </c>
      <c r="F2251" s="12" t="s">
        <v>134</v>
      </c>
      <c r="K2251" s="13" t="s">
        <v>419</v>
      </c>
      <c r="L2251" t="s">
        <v>117</v>
      </c>
      <c r="M2251">
        <v>2</v>
      </c>
      <c r="N2251" t="s">
        <v>118</v>
      </c>
      <c r="O2251" t="s">
        <v>119</v>
      </c>
      <c r="Q2251"/>
      <c r="R2251" s="14">
        <v>2</v>
      </c>
      <c r="S2251" s="14">
        <v>33</v>
      </c>
      <c r="T2251" s="14">
        <v>2</v>
      </c>
    </row>
    <row r="2252" spans="1:20">
      <c r="A2252" t="s">
        <v>113</v>
      </c>
      <c r="C2252" t="s">
        <v>114</v>
      </c>
      <c r="D2252" t="s">
        <v>115</v>
      </c>
      <c r="F2252" s="12" t="s">
        <v>842</v>
      </c>
      <c r="K2252" s="13" t="s">
        <v>843</v>
      </c>
      <c r="L2252" t="s">
        <v>117</v>
      </c>
      <c r="M2252">
        <v>2</v>
      </c>
      <c r="N2252" t="s">
        <v>118</v>
      </c>
      <c r="O2252" t="s">
        <v>119</v>
      </c>
      <c r="Q2252"/>
      <c r="R2252" s="14">
        <v>13.30659861</v>
      </c>
      <c r="S2252" s="14">
        <v>12.869121399999999</v>
      </c>
      <c r="T2252" s="14">
        <v>1.749908859</v>
      </c>
    </row>
    <row r="2253" spans="1:20">
      <c r="A2253" t="s">
        <v>113</v>
      </c>
      <c r="C2253" t="s">
        <v>114</v>
      </c>
      <c r="D2253" t="s">
        <v>115</v>
      </c>
      <c r="F2253" s="12" t="s">
        <v>135</v>
      </c>
      <c r="K2253" s="13" t="s">
        <v>843</v>
      </c>
      <c r="L2253" t="s">
        <v>117</v>
      </c>
      <c r="M2253">
        <v>2</v>
      </c>
      <c r="N2253" t="s">
        <v>118</v>
      </c>
      <c r="O2253" t="s">
        <v>119</v>
      </c>
      <c r="Q2253"/>
      <c r="R2253" s="14">
        <v>3.1</v>
      </c>
      <c r="S2253" s="14">
        <v>19</v>
      </c>
      <c r="T2253" s="14">
        <v>1.1000000000000001</v>
      </c>
    </row>
    <row r="2254" spans="1:20">
      <c r="A2254" t="s">
        <v>113</v>
      </c>
      <c r="C2254" t="s">
        <v>114</v>
      </c>
      <c r="D2254" t="s">
        <v>115</v>
      </c>
      <c r="F2254" s="12" t="s">
        <v>135</v>
      </c>
      <c r="K2254" s="13" t="s">
        <v>844</v>
      </c>
      <c r="L2254" t="s">
        <v>117</v>
      </c>
      <c r="M2254">
        <v>2</v>
      </c>
      <c r="N2254" t="s">
        <v>118</v>
      </c>
      <c r="O2254" t="s">
        <v>119</v>
      </c>
      <c r="Q2254"/>
      <c r="R2254" s="14">
        <v>6.2</v>
      </c>
      <c r="S2254" s="14">
        <v>32.700000000000003</v>
      </c>
      <c r="T2254" s="14">
        <v>0.6</v>
      </c>
    </row>
    <row r="2255" spans="1:20">
      <c r="A2255" t="s">
        <v>113</v>
      </c>
      <c r="C2255" t="s">
        <v>114</v>
      </c>
      <c r="D2255" t="s">
        <v>115</v>
      </c>
      <c r="F2255" s="12" t="s">
        <v>135</v>
      </c>
      <c r="K2255" s="13" t="s">
        <v>844</v>
      </c>
      <c r="L2255" t="s">
        <v>117</v>
      </c>
      <c r="M2255">
        <v>2</v>
      </c>
      <c r="N2255" t="s">
        <v>118</v>
      </c>
      <c r="O2255" t="s">
        <v>119</v>
      </c>
      <c r="Q2255"/>
      <c r="R2255" s="14">
        <v>4.9000000000000004</v>
      </c>
      <c r="S2255" s="14">
        <v>24.5</v>
      </c>
      <c r="T2255" s="14">
        <v>0.3</v>
      </c>
    </row>
    <row r="2256" spans="1:20">
      <c r="A2256" t="s">
        <v>113</v>
      </c>
      <c r="C2256" t="s">
        <v>114</v>
      </c>
      <c r="D2256" t="s">
        <v>115</v>
      </c>
      <c r="F2256" s="12" t="s">
        <v>135</v>
      </c>
      <c r="K2256" s="13" t="s">
        <v>844</v>
      </c>
      <c r="L2256" t="s">
        <v>117</v>
      </c>
      <c r="M2256">
        <v>2</v>
      </c>
      <c r="N2256" t="s">
        <v>118</v>
      </c>
      <c r="O2256" t="s">
        <v>119</v>
      </c>
      <c r="Q2256"/>
      <c r="R2256" s="14">
        <v>4.7</v>
      </c>
      <c r="S2256" s="14">
        <v>24.3</v>
      </c>
      <c r="T2256" s="14">
        <v>0.2</v>
      </c>
    </row>
    <row r="2257" spans="1:20">
      <c r="A2257" t="s">
        <v>113</v>
      </c>
      <c r="C2257" t="s">
        <v>114</v>
      </c>
      <c r="D2257" t="s">
        <v>115</v>
      </c>
      <c r="F2257" s="12" t="s">
        <v>135</v>
      </c>
      <c r="K2257" s="13" t="s">
        <v>844</v>
      </c>
      <c r="L2257" t="s">
        <v>117</v>
      </c>
      <c r="M2257">
        <v>2</v>
      </c>
      <c r="N2257" t="s">
        <v>118</v>
      </c>
      <c r="O2257" t="s">
        <v>119</v>
      </c>
      <c r="Q2257"/>
      <c r="R2257" s="14">
        <v>3.1</v>
      </c>
      <c r="S2257" s="14">
        <v>17.5</v>
      </c>
      <c r="T2257" s="14">
        <v>0.3</v>
      </c>
    </row>
    <row r="2258" spans="1:20">
      <c r="A2258" t="s">
        <v>113</v>
      </c>
      <c r="C2258" t="s">
        <v>114</v>
      </c>
      <c r="D2258" t="s">
        <v>115</v>
      </c>
      <c r="F2258" s="12" t="s">
        <v>135</v>
      </c>
      <c r="K2258" s="13" t="s">
        <v>844</v>
      </c>
      <c r="L2258" t="s">
        <v>117</v>
      </c>
      <c r="M2258">
        <v>2</v>
      </c>
      <c r="N2258" t="s">
        <v>118</v>
      </c>
      <c r="O2258" t="s">
        <v>119</v>
      </c>
      <c r="Q2258"/>
      <c r="R2258" s="14">
        <v>5.6</v>
      </c>
      <c r="S2258" s="14">
        <v>25</v>
      </c>
      <c r="T2258" s="14">
        <v>0.2</v>
      </c>
    </row>
    <row r="2259" spans="1:20">
      <c r="A2259" t="s">
        <v>113</v>
      </c>
      <c r="C2259" t="s">
        <v>114</v>
      </c>
      <c r="D2259" t="s">
        <v>115</v>
      </c>
      <c r="F2259" s="12" t="s">
        <v>135</v>
      </c>
      <c r="K2259" s="13" t="s">
        <v>844</v>
      </c>
      <c r="L2259" t="s">
        <v>117</v>
      </c>
      <c r="M2259">
        <v>2</v>
      </c>
      <c r="N2259" t="s">
        <v>118</v>
      </c>
      <c r="O2259" t="s">
        <v>119</v>
      </c>
      <c r="Q2259"/>
      <c r="R2259" s="14">
        <v>3</v>
      </c>
      <c r="S2259" s="14">
        <v>16.2</v>
      </c>
      <c r="T2259" s="14">
        <v>0.2</v>
      </c>
    </row>
    <row r="2260" spans="1:20">
      <c r="A2260" t="s">
        <v>113</v>
      </c>
      <c r="C2260" t="s">
        <v>114</v>
      </c>
      <c r="D2260" t="s">
        <v>115</v>
      </c>
      <c r="F2260" s="12" t="s">
        <v>131</v>
      </c>
      <c r="K2260" s="15" t="s">
        <v>922</v>
      </c>
      <c r="L2260" t="s">
        <v>117</v>
      </c>
      <c r="M2260">
        <v>2</v>
      </c>
      <c r="N2260" t="s">
        <v>118</v>
      </c>
      <c r="O2260" t="s">
        <v>119</v>
      </c>
      <c r="Q2260" s="12"/>
      <c r="R2260" s="16">
        <v>1.1599999999999999</v>
      </c>
      <c r="S2260" s="16">
        <v>21.53</v>
      </c>
      <c r="T2260" s="16">
        <v>0.06</v>
      </c>
    </row>
    <row r="2261" spans="1:20">
      <c r="A2261" t="s">
        <v>113</v>
      </c>
      <c r="C2261" t="s">
        <v>114</v>
      </c>
      <c r="D2261" t="s">
        <v>115</v>
      </c>
      <c r="F2261" s="12" t="s">
        <v>131</v>
      </c>
      <c r="K2261" s="15" t="s">
        <v>922</v>
      </c>
      <c r="L2261" t="s">
        <v>117</v>
      </c>
      <c r="M2261">
        <v>2</v>
      </c>
      <c r="N2261" t="s">
        <v>118</v>
      </c>
      <c r="O2261" t="s">
        <v>119</v>
      </c>
      <c r="Q2261" s="12"/>
      <c r="R2261" s="16">
        <v>0</v>
      </c>
      <c r="S2261" s="16">
        <v>14</v>
      </c>
      <c r="T2261" s="16">
        <v>0.2</v>
      </c>
    </row>
    <row r="2262" spans="1:20">
      <c r="A2262" t="s">
        <v>113</v>
      </c>
      <c r="C2262" t="s">
        <v>114</v>
      </c>
      <c r="D2262" t="s">
        <v>115</v>
      </c>
      <c r="F2262" s="12" t="s">
        <v>923</v>
      </c>
      <c r="K2262" s="15" t="s">
        <v>922</v>
      </c>
      <c r="L2262" t="s">
        <v>117</v>
      </c>
      <c r="M2262">
        <v>2</v>
      </c>
      <c r="N2262" t="s">
        <v>118</v>
      </c>
      <c r="O2262" t="s">
        <v>119</v>
      </c>
      <c r="Q2262" s="12"/>
      <c r="R2262" s="16">
        <v>2.67</v>
      </c>
      <c r="S2262" s="16">
        <v>18.39</v>
      </c>
      <c r="T2262" s="16">
        <v>1.02</v>
      </c>
    </row>
    <row r="2263" spans="1:20">
      <c r="A2263" t="s">
        <v>113</v>
      </c>
      <c r="C2263" t="s">
        <v>114</v>
      </c>
      <c r="D2263" t="s">
        <v>115</v>
      </c>
      <c r="F2263" s="12" t="s">
        <v>116</v>
      </c>
      <c r="K2263" s="13" t="s">
        <v>922</v>
      </c>
      <c r="L2263" t="s">
        <v>117</v>
      </c>
      <c r="M2263">
        <v>2</v>
      </c>
      <c r="N2263" t="s">
        <v>118</v>
      </c>
      <c r="O2263" t="s">
        <v>119</v>
      </c>
      <c r="Q2263"/>
      <c r="R2263" s="14">
        <v>12.1</v>
      </c>
      <c r="S2263" s="14">
        <v>0</v>
      </c>
      <c r="T2263" s="14">
        <v>2.2000000000000002</v>
      </c>
    </row>
    <row r="2264" spans="1:20">
      <c r="A2264" t="s">
        <v>113</v>
      </c>
      <c r="C2264" t="s">
        <v>114</v>
      </c>
      <c r="D2264" t="s">
        <v>115</v>
      </c>
      <c r="F2264" s="12" t="s">
        <v>161</v>
      </c>
      <c r="K2264" s="15" t="s">
        <v>922</v>
      </c>
      <c r="L2264" t="s">
        <v>117</v>
      </c>
      <c r="M2264">
        <v>2</v>
      </c>
      <c r="N2264" t="s">
        <v>118</v>
      </c>
      <c r="O2264" t="s">
        <v>119</v>
      </c>
      <c r="Q2264" s="12"/>
      <c r="R2264" s="16">
        <v>8.5</v>
      </c>
      <c r="S2264" s="16">
        <v>13</v>
      </c>
      <c r="T2264" s="16">
        <v>1.2</v>
      </c>
    </row>
    <row r="2265" spans="1:20">
      <c r="A2265" t="s">
        <v>113</v>
      </c>
      <c r="C2265" t="s">
        <v>114</v>
      </c>
      <c r="D2265" t="s">
        <v>115</v>
      </c>
      <c r="F2265" s="12" t="s">
        <v>116</v>
      </c>
      <c r="K2265" s="13" t="s">
        <v>924</v>
      </c>
      <c r="L2265" t="s">
        <v>117</v>
      </c>
      <c r="M2265">
        <v>2</v>
      </c>
      <c r="N2265" t="s">
        <v>118</v>
      </c>
      <c r="O2265" t="s">
        <v>119</v>
      </c>
      <c r="Q2265"/>
      <c r="R2265" s="14">
        <v>9.8000000000000007</v>
      </c>
      <c r="S2265" s="14">
        <v>7.8</v>
      </c>
      <c r="T2265" s="14">
        <v>8.9</v>
      </c>
    </row>
    <row r="2266" spans="1:20">
      <c r="A2266" t="s">
        <v>113</v>
      </c>
      <c r="C2266" t="s">
        <v>114</v>
      </c>
      <c r="D2266" t="s">
        <v>115</v>
      </c>
      <c r="F2266" s="12" t="s">
        <v>116</v>
      </c>
      <c r="K2266" s="13" t="s">
        <v>924</v>
      </c>
      <c r="L2266" t="s">
        <v>117</v>
      </c>
      <c r="M2266">
        <v>2</v>
      </c>
      <c r="N2266" t="s">
        <v>118</v>
      </c>
      <c r="O2266" t="s">
        <v>119</v>
      </c>
      <c r="Q2266"/>
      <c r="R2266" s="14">
        <v>15.5</v>
      </c>
      <c r="S2266" s="14">
        <v>4.7</v>
      </c>
      <c r="T2266" s="14">
        <v>7.4</v>
      </c>
    </row>
    <row r="2267" spans="1:20">
      <c r="A2267" t="s">
        <v>113</v>
      </c>
      <c r="C2267" t="s">
        <v>114</v>
      </c>
      <c r="D2267" t="s">
        <v>115</v>
      </c>
      <c r="F2267" s="12" t="s">
        <v>925</v>
      </c>
      <c r="K2267" s="13" t="s">
        <v>924</v>
      </c>
      <c r="L2267" t="s">
        <v>117</v>
      </c>
      <c r="M2267">
        <v>2</v>
      </c>
      <c r="N2267" t="s">
        <v>118</v>
      </c>
      <c r="O2267" t="s">
        <v>119</v>
      </c>
      <c r="Q2267"/>
      <c r="R2267" s="14">
        <v>9.4</v>
      </c>
      <c r="S2267" s="14">
        <v>25.5</v>
      </c>
      <c r="T2267" s="14">
        <v>7</v>
      </c>
    </row>
    <row r="2268" spans="1:20">
      <c r="A2268" t="s">
        <v>113</v>
      </c>
      <c r="C2268" t="s">
        <v>114</v>
      </c>
      <c r="D2268" t="s">
        <v>115</v>
      </c>
      <c r="F2268" s="12" t="s">
        <v>925</v>
      </c>
      <c r="K2268" s="13" t="s">
        <v>924</v>
      </c>
      <c r="L2268" t="s">
        <v>117</v>
      </c>
      <c r="M2268">
        <v>2</v>
      </c>
      <c r="N2268" t="s">
        <v>118</v>
      </c>
      <c r="O2268" t="s">
        <v>119</v>
      </c>
      <c r="Q2268"/>
      <c r="R2268" s="14">
        <v>4.3</v>
      </c>
      <c r="S2268" s="14">
        <v>26.2</v>
      </c>
      <c r="T2268" s="14">
        <v>0.6</v>
      </c>
    </row>
    <row r="2269" spans="1:20">
      <c r="A2269" t="s">
        <v>113</v>
      </c>
      <c r="C2269" t="s">
        <v>114</v>
      </c>
      <c r="D2269" t="s">
        <v>115</v>
      </c>
      <c r="F2269" s="12" t="s">
        <v>926</v>
      </c>
      <c r="K2269" s="13" t="s">
        <v>927</v>
      </c>
      <c r="L2269" t="s">
        <v>117</v>
      </c>
      <c r="M2269">
        <v>2</v>
      </c>
      <c r="N2269" t="s">
        <v>118</v>
      </c>
      <c r="O2269" t="s">
        <v>119</v>
      </c>
      <c r="Q2269"/>
      <c r="R2269" s="14">
        <v>0.37</v>
      </c>
      <c r="S2269" s="14">
        <v>2.96</v>
      </c>
      <c r="T2269" s="14">
        <v>1.79</v>
      </c>
    </row>
    <row r="2270" spans="1:20">
      <c r="A2270" t="s">
        <v>113</v>
      </c>
      <c r="C2270" t="s">
        <v>114</v>
      </c>
      <c r="D2270" t="s">
        <v>115</v>
      </c>
      <c r="F2270" s="12" t="s">
        <v>926</v>
      </c>
      <c r="K2270" s="13" t="s">
        <v>927</v>
      </c>
      <c r="L2270" t="s">
        <v>117</v>
      </c>
      <c r="M2270">
        <v>2</v>
      </c>
      <c r="N2270" t="s">
        <v>118</v>
      </c>
      <c r="O2270" t="s">
        <v>119</v>
      </c>
      <c r="Q2270"/>
      <c r="R2270" s="14">
        <v>0.130055</v>
      </c>
      <c r="S2270" s="14">
        <v>1.04044</v>
      </c>
      <c r="T2270" s="14">
        <v>0.62918499999999999</v>
      </c>
    </row>
    <row r="2271" spans="1:20">
      <c r="A2271" t="s">
        <v>113</v>
      </c>
      <c r="C2271" t="s">
        <v>114</v>
      </c>
      <c r="D2271" t="s">
        <v>115</v>
      </c>
      <c r="F2271" s="12" t="s">
        <v>161</v>
      </c>
      <c r="K2271" s="13" t="s">
        <v>927</v>
      </c>
      <c r="L2271" t="s">
        <v>117</v>
      </c>
      <c r="M2271">
        <v>2</v>
      </c>
      <c r="N2271" t="s">
        <v>118</v>
      </c>
      <c r="O2271" t="s">
        <v>119</v>
      </c>
      <c r="Q2271"/>
      <c r="R2271" s="14">
        <v>1.008216</v>
      </c>
      <c r="S2271" s="14">
        <v>2.8102140000000002</v>
      </c>
      <c r="T2271" s="14">
        <v>2.2609620000000001</v>
      </c>
    </row>
    <row r="2272" spans="1:20">
      <c r="A2272" t="s">
        <v>113</v>
      </c>
      <c r="C2272" t="s">
        <v>114</v>
      </c>
      <c r="D2272" t="s">
        <v>115</v>
      </c>
      <c r="F2272" s="12" t="s">
        <v>161</v>
      </c>
      <c r="K2272" s="13" t="s">
        <v>927</v>
      </c>
      <c r="L2272" t="s">
        <v>117</v>
      </c>
      <c r="M2272">
        <v>2</v>
      </c>
      <c r="N2272" t="s">
        <v>118</v>
      </c>
      <c r="O2272" t="s">
        <v>119</v>
      </c>
      <c r="Q2272"/>
      <c r="R2272" s="14">
        <v>2.68</v>
      </c>
      <c r="S2272" s="14">
        <v>7.47</v>
      </c>
      <c r="T2272" s="14">
        <v>6.01</v>
      </c>
    </row>
    <row r="2273" spans="1:20">
      <c r="A2273" t="s">
        <v>113</v>
      </c>
      <c r="C2273" t="s">
        <v>225</v>
      </c>
      <c r="D2273" t="s">
        <v>115</v>
      </c>
      <c r="F2273" s="12" t="s">
        <v>938</v>
      </c>
      <c r="K2273" s="13" t="s">
        <v>939</v>
      </c>
      <c r="L2273" t="s">
        <v>117</v>
      </c>
      <c r="M2273">
        <v>2</v>
      </c>
      <c r="N2273" t="s">
        <v>118</v>
      </c>
      <c r="O2273" t="s">
        <v>119</v>
      </c>
      <c r="Q2273" t="s">
        <v>227</v>
      </c>
      <c r="R2273" s="14">
        <v>0.1</v>
      </c>
      <c r="S2273" s="14">
        <v>8.84</v>
      </c>
      <c r="T2273" s="14">
        <v>6.92</v>
      </c>
    </row>
    <row r="2274" spans="1:20">
      <c r="A2274" t="s">
        <v>113</v>
      </c>
      <c r="C2274" t="s">
        <v>225</v>
      </c>
      <c r="D2274" t="s">
        <v>115</v>
      </c>
      <c r="F2274" s="12" t="s">
        <v>940</v>
      </c>
      <c r="K2274" s="13" t="s">
        <v>939</v>
      </c>
      <c r="L2274" t="s">
        <v>117</v>
      </c>
      <c r="M2274">
        <v>2</v>
      </c>
      <c r="N2274" t="s">
        <v>118</v>
      </c>
      <c r="O2274" t="s">
        <v>119</v>
      </c>
      <c r="Q2274" t="s">
        <v>227</v>
      </c>
      <c r="R2274" s="14">
        <v>0.1</v>
      </c>
      <c r="S2274" s="14">
        <v>6.43</v>
      </c>
      <c r="T2274" s="14">
        <v>4.9400000000000004</v>
      </c>
    </row>
    <row r="2275" spans="1:20">
      <c r="A2275" t="s">
        <v>113</v>
      </c>
      <c r="C2275" t="s">
        <v>225</v>
      </c>
      <c r="D2275" t="s">
        <v>115</v>
      </c>
      <c r="F2275" s="12" t="s">
        <v>941</v>
      </c>
      <c r="K2275" s="13" t="s">
        <v>939</v>
      </c>
      <c r="L2275" t="s">
        <v>117</v>
      </c>
      <c r="M2275">
        <v>2</v>
      </c>
      <c r="N2275" t="s">
        <v>118</v>
      </c>
      <c r="O2275" t="s">
        <v>119</v>
      </c>
      <c r="Q2275" t="s">
        <v>227</v>
      </c>
      <c r="R2275" s="14">
        <v>0.1</v>
      </c>
      <c r="S2275" s="14">
        <v>12.58</v>
      </c>
      <c r="T2275" s="14">
        <v>7.57</v>
      </c>
    </row>
    <row r="2276" spans="1:20">
      <c r="A2276" t="s">
        <v>113</v>
      </c>
      <c r="C2276" t="s">
        <v>225</v>
      </c>
      <c r="D2276" t="s">
        <v>115</v>
      </c>
      <c r="F2276" s="12" t="s">
        <v>942</v>
      </c>
      <c r="K2276" s="13" t="s">
        <v>939</v>
      </c>
      <c r="L2276" t="s">
        <v>117</v>
      </c>
      <c r="M2276">
        <v>2</v>
      </c>
      <c r="N2276" t="s">
        <v>118</v>
      </c>
      <c r="O2276" t="s">
        <v>119</v>
      </c>
      <c r="Q2276" t="s">
        <v>943</v>
      </c>
      <c r="R2276" s="14">
        <v>0.1</v>
      </c>
      <c r="S2276" s="14">
        <v>14.33</v>
      </c>
      <c r="T2276" s="14">
        <v>2.97</v>
      </c>
    </row>
    <row r="2277" spans="1:20">
      <c r="A2277" t="s">
        <v>113</v>
      </c>
      <c r="C2277" t="s">
        <v>225</v>
      </c>
      <c r="D2277" t="s">
        <v>115</v>
      </c>
      <c r="F2277" s="12" t="s">
        <v>944</v>
      </c>
      <c r="K2277" s="13" t="s">
        <v>939</v>
      </c>
      <c r="L2277" t="s">
        <v>117</v>
      </c>
      <c r="M2277">
        <v>2</v>
      </c>
      <c r="N2277" t="s">
        <v>118</v>
      </c>
      <c r="O2277" t="s">
        <v>119</v>
      </c>
      <c r="Q2277" t="s">
        <v>227</v>
      </c>
      <c r="R2277" s="14">
        <v>0.1</v>
      </c>
      <c r="S2277" s="14">
        <v>14.67</v>
      </c>
      <c r="T2277" s="14">
        <v>9.6199999999999992</v>
      </c>
    </row>
    <row r="2278" spans="1:20">
      <c r="A2278" t="s">
        <v>113</v>
      </c>
      <c r="C2278" t="s">
        <v>225</v>
      </c>
      <c r="D2278" t="s">
        <v>115</v>
      </c>
      <c r="F2278" s="12" t="s">
        <v>945</v>
      </c>
      <c r="K2278" s="13" t="s">
        <v>939</v>
      </c>
      <c r="L2278" t="s">
        <v>117</v>
      </c>
      <c r="M2278">
        <v>2</v>
      </c>
      <c r="N2278" t="s">
        <v>118</v>
      </c>
      <c r="O2278" t="s">
        <v>119</v>
      </c>
      <c r="Q2278" t="s">
        <v>946</v>
      </c>
      <c r="R2278" s="14">
        <v>0.1</v>
      </c>
      <c r="S2278" s="14">
        <v>3.39</v>
      </c>
      <c r="T2278" s="14">
        <v>24.07</v>
      </c>
    </row>
    <row r="2279" spans="1:20">
      <c r="A2279" t="s">
        <v>113</v>
      </c>
      <c r="C2279" t="s">
        <v>225</v>
      </c>
      <c r="D2279" t="s">
        <v>115</v>
      </c>
      <c r="F2279" s="12" t="s">
        <v>1101</v>
      </c>
      <c r="K2279" s="13" t="s">
        <v>1102</v>
      </c>
      <c r="L2279" t="s">
        <v>117</v>
      </c>
      <c r="M2279">
        <v>2</v>
      </c>
      <c r="N2279" t="s">
        <v>118</v>
      </c>
      <c r="O2279" t="s">
        <v>119</v>
      </c>
      <c r="Q2279" t="s">
        <v>1103</v>
      </c>
      <c r="R2279" s="14">
        <v>0</v>
      </c>
      <c r="S2279" s="14">
        <v>42.4</v>
      </c>
      <c r="T2279" s="14">
        <v>0.41</v>
      </c>
    </row>
    <row r="2280" spans="1:20">
      <c r="A2280" t="s">
        <v>113</v>
      </c>
      <c r="C2280" t="s">
        <v>225</v>
      </c>
      <c r="D2280" t="s">
        <v>115</v>
      </c>
      <c r="F2280" s="12" t="s">
        <v>1104</v>
      </c>
      <c r="K2280" s="13" t="s">
        <v>1102</v>
      </c>
      <c r="L2280" t="s">
        <v>117</v>
      </c>
      <c r="M2280">
        <v>2</v>
      </c>
      <c r="N2280" t="s">
        <v>118</v>
      </c>
      <c r="O2280" t="s">
        <v>119</v>
      </c>
      <c r="Q2280" t="s">
        <v>227</v>
      </c>
      <c r="R2280" s="14">
        <v>0</v>
      </c>
      <c r="S2280" s="14">
        <v>16.2</v>
      </c>
      <c r="T2280" s="14">
        <v>0.76</v>
      </c>
    </row>
    <row r="2281" spans="1:20">
      <c r="A2281" t="s">
        <v>113</v>
      </c>
      <c r="C2281" t="s">
        <v>225</v>
      </c>
      <c r="D2281" t="s">
        <v>115</v>
      </c>
      <c r="F2281" s="12" t="s">
        <v>1105</v>
      </c>
      <c r="K2281" s="13" t="s">
        <v>1102</v>
      </c>
      <c r="L2281" t="s">
        <v>117</v>
      </c>
      <c r="M2281">
        <v>2</v>
      </c>
      <c r="N2281" t="s">
        <v>118</v>
      </c>
      <c r="O2281" t="s">
        <v>119</v>
      </c>
      <c r="Q2281" t="s">
        <v>943</v>
      </c>
      <c r="R2281" s="14">
        <v>0</v>
      </c>
      <c r="S2281" s="14">
        <v>20.9</v>
      </c>
      <c r="T2281" s="14">
        <v>5.66</v>
      </c>
    </row>
    <row r="2282" spans="1:20">
      <c r="A2282" t="s">
        <v>113</v>
      </c>
      <c r="C2282" t="s">
        <v>225</v>
      </c>
      <c r="D2282" t="s">
        <v>115</v>
      </c>
      <c r="F2282" s="12" t="s">
        <v>1105</v>
      </c>
      <c r="K2282" s="13" t="s">
        <v>1102</v>
      </c>
      <c r="L2282" t="s">
        <v>117</v>
      </c>
      <c r="M2282">
        <v>2</v>
      </c>
      <c r="N2282" t="s">
        <v>118</v>
      </c>
      <c r="O2282" t="s">
        <v>119</v>
      </c>
      <c r="Q2282" t="s">
        <v>943</v>
      </c>
      <c r="R2282" s="14">
        <v>0</v>
      </c>
      <c r="S2282" s="14">
        <v>10.4</v>
      </c>
      <c r="T2282" s="14">
        <v>0.94</v>
      </c>
    </row>
    <row r="2283" spans="1:20">
      <c r="A2283" t="s">
        <v>113</v>
      </c>
      <c r="C2283" t="s">
        <v>225</v>
      </c>
      <c r="D2283" t="s">
        <v>115</v>
      </c>
      <c r="F2283" s="12" t="s">
        <v>1106</v>
      </c>
      <c r="K2283" s="13" t="s">
        <v>1102</v>
      </c>
      <c r="L2283" t="s">
        <v>117</v>
      </c>
      <c r="M2283">
        <v>2</v>
      </c>
      <c r="N2283" t="s">
        <v>118</v>
      </c>
      <c r="O2283" t="s">
        <v>119</v>
      </c>
      <c r="Q2283" t="s">
        <v>227</v>
      </c>
      <c r="R2283" s="14">
        <v>0</v>
      </c>
      <c r="S2283" s="14">
        <v>13.2</v>
      </c>
      <c r="T2283" s="14">
        <v>11.2</v>
      </c>
    </row>
    <row r="2284" spans="1:20">
      <c r="A2284" t="s">
        <v>113</v>
      </c>
      <c r="C2284" t="s">
        <v>225</v>
      </c>
      <c r="D2284" t="s">
        <v>115</v>
      </c>
      <c r="F2284" s="12" t="s">
        <v>1110</v>
      </c>
      <c r="K2284" s="13" t="s">
        <v>1111</v>
      </c>
      <c r="L2284" t="s">
        <v>117</v>
      </c>
      <c r="M2284">
        <v>2</v>
      </c>
      <c r="N2284" t="s">
        <v>118</v>
      </c>
      <c r="O2284" t="s">
        <v>119</v>
      </c>
      <c r="Q2284" t="s">
        <v>943</v>
      </c>
      <c r="R2284" s="14">
        <v>0</v>
      </c>
      <c r="S2284" s="14">
        <v>5.8</v>
      </c>
      <c r="T2284" s="14">
        <v>2.1</v>
      </c>
    </row>
    <row r="2285" spans="1:20">
      <c r="A2285" t="s">
        <v>113</v>
      </c>
      <c r="C2285" t="s">
        <v>225</v>
      </c>
      <c r="D2285" t="s">
        <v>115</v>
      </c>
      <c r="F2285" s="12" t="s">
        <v>1112</v>
      </c>
      <c r="K2285" s="13" t="s">
        <v>1111</v>
      </c>
      <c r="L2285" t="s">
        <v>117</v>
      </c>
      <c r="M2285">
        <v>2</v>
      </c>
      <c r="N2285" t="s">
        <v>118</v>
      </c>
      <c r="O2285" t="s">
        <v>119</v>
      </c>
      <c r="Q2285" t="s">
        <v>946</v>
      </c>
      <c r="R2285" s="14">
        <v>0</v>
      </c>
      <c r="S2285" s="14">
        <v>2.7</v>
      </c>
      <c r="T2285" s="14">
        <v>12.9</v>
      </c>
    </row>
    <row r="2286" spans="1:20">
      <c r="A2286" t="s">
        <v>113</v>
      </c>
      <c r="C2286" t="s">
        <v>225</v>
      </c>
      <c r="D2286" t="s">
        <v>115</v>
      </c>
      <c r="F2286" s="12" t="s">
        <v>1113</v>
      </c>
      <c r="K2286" s="13" t="s">
        <v>1111</v>
      </c>
      <c r="L2286" t="s">
        <v>117</v>
      </c>
      <c r="M2286">
        <v>2</v>
      </c>
      <c r="N2286" t="s">
        <v>118</v>
      </c>
      <c r="O2286" t="s">
        <v>119</v>
      </c>
      <c r="Q2286" t="s">
        <v>946</v>
      </c>
      <c r="R2286" s="14">
        <v>0</v>
      </c>
      <c r="S2286" s="14">
        <v>0.8</v>
      </c>
      <c r="T2286" s="14">
        <v>12.4</v>
      </c>
    </row>
    <row r="2287" spans="1:20">
      <c r="A2287" t="s">
        <v>113</v>
      </c>
      <c r="C2287" t="s">
        <v>225</v>
      </c>
      <c r="D2287" t="s">
        <v>115</v>
      </c>
      <c r="F2287" s="12" t="s">
        <v>1114</v>
      </c>
      <c r="K2287" s="13" t="s">
        <v>1111</v>
      </c>
      <c r="L2287" t="s">
        <v>117</v>
      </c>
      <c r="M2287">
        <v>2</v>
      </c>
      <c r="N2287" t="s">
        <v>118</v>
      </c>
      <c r="O2287" t="s">
        <v>119</v>
      </c>
      <c r="Q2287" t="s">
        <v>943</v>
      </c>
      <c r="R2287" s="14">
        <v>0</v>
      </c>
      <c r="S2287" s="14">
        <v>43.4</v>
      </c>
      <c r="T2287" s="14">
        <v>3.5</v>
      </c>
    </row>
    <row r="2288" spans="1:20">
      <c r="A2288" t="s">
        <v>113</v>
      </c>
      <c r="C2288" t="s">
        <v>225</v>
      </c>
      <c r="D2288" t="s">
        <v>115</v>
      </c>
      <c r="F2288" s="12" t="s">
        <v>1115</v>
      </c>
      <c r="K2288" s="13" t="s">
        <v>1111</v>
      </c>
      <c r="L2288" t="s">
        <v>117</v>
      </c>
      <c r="M2288">
        <v>2</v>
      </c>
      <c r="N2288" t="s">
        <v>118</v>
      </c>
      <c r="O2288" t="s">
        <v>119</v>
      </c>
      <c r="Q2288" t="s">
        <v>943</v>
      </c>
      <c r="R2288" s="14">
        <v>0</v>
      </c>
      <c r="S2288" s="14">
        <v>26.1</v>
      </c>
      <c r="T2288" s="14">
        <v>1.4</v>
      </c>
    </row>
    <row r="2289" spans="1:20">
      <c r="A2289" t="s">
        <v>113</v>
      </c>
      <c r="C2289" t="s">
        <v>225</v>
      </c>
      <c r="D2289" t="s">
        <v>115</v>
      </c>
      <c r="F2289" s="12" t="s">
        <v>1116</v>
      </c>
      <c r="K2289" s="13" t="s">
        <v>1111</v>
      </c>
      <c r="L2289" t="s">
        <v>117</v>
      </c>
      <c r="M2289">
        <v>2</v>
      </c>
      <c r="N2289" t="s">
        <v>118</v>
      </c>
      <c r="O2289" t="s">
        <v>119</v>
      </c>
      <c r="Q2289" t="s">
        <v>946</v>
      </c>
      <c r="R2289" s="14">
        <v>0</v>
      </c>
      <c r="S2289" s="14">
        <v>29</v>
      </c>
      <c r="T2289" s="14">
        <v>15.1</v>
      </c>
    </row>
    <row r="2290" spans="1:20">
      <c r="A2290" t="s">
        <v>113</v>
      </c>
      <c r="C2290" t="s">
        <v>225</v>
      </c>
      <c r="D2290" t="s">
        <v>115</v>
      </c>
      <c r="F2290" s="12" t="s">
        <v>1117</v>
      </c>
      <c r="K2290" s="13" t="s">
        <v>1111</v>
      </c>
      <c r="L2290" t="s">
        <v>117</v>
      </c>
      <c r="M2290">
        <v>2</v>
      </c>
      <c r="N2290" t="s">
        <v>118</v>
      </c>
      <c r="O2290" t="s">
        <v>119</v>
      </c>
      <c r="Q2290" t="s">
        <v>943</v>
      </c>
      <c r="R2290" s="14">
        <v>0</v>
      </c>
      <c r="S2290" s="14">
        <v>21.4</v>
      </c>
      <c r="T2290" s="14">
        <v>2.7</v>
      </c>
    </row>
    <row r="2291" spans="1:20">
      <c r="A2291" t="s">
        <v>113</v>
      </c>
      <c r="C2291" t="s">
        <v>225</v>
      </c>
      <c r="D2291" t="s">
        <v>115</v>
      </c>
      <c r="F2291" s="12" t="s">
        <v>1118</v>
      </c>
      <c r="K2291" s="13" t="s">
        <v>1111</v>
      </c>
      <c r="L2291" t="s">
        <v>117</v>
      </c>
      <c r="M2291">
        <v>2</v>
      </c>
      <c r="N2291" t="s">
        <v>118</v>
      </c>
      <c r="O2291" t="s">
        <v>119</v>
      </c>
      <c r="Q2291" t="s">
        <v>946</v>
      </c>
      <c r="R2291" s="14">
        <v>0</v>
      </c>
      <c r="S2291" s="14">
        <v>8.3000000000000007</v>
      </c>
      <c r="T2291" s="14">
        <v>2.6</v>
      </c>
    </row>
    <row r="2292" spans="1:20">
      <c r="A2292" t="s">
        <v>113</v>
      </c>
      <c r="C2292" t="s">
        <v>225</v>
      </c>
      <c r="D2292" t="s">
        <v>115</v>
      </c>
      <c r="F2292" s="12" t="s">
        <v>1119</v>
      </c>
      <c r="K2292" s="13" t="s">
        <v>1111</v>
      </c>
      <c r="L2292" t="s">
        <v>117</v>
      </c>
      <c r="M2292">
        <v>2</v>
      </c>
      <c r="N2292" t="s">
        <v>118</v>
      </c>
      <c r="O2292" t="s">
        <v>119</v>
      </c>
      <c r="Q2292" t="s">
        <v>946</v>
      </c>
      <c r="R2292" s="14">
        <v>0</v>
      </c>
      <c r="S2292" s="14">
        <v>1.9</v>
      </c>
      <c r="T2292" s="14">
        <v>1.2</v>
      </c>
    </row>
    <row r="2293" spans="1:20">
      <c r="A2293" t="s">
        <v>113</v>
      </c>
      <c r="C2293" t="s">
        <v>225</v>
      </c>
      <c r="D2293" t="s">
        <v>115</v>
      </c>
      <c r="F2293" s="12" t="s">
        <v>1120</v>
      </c>
      <c r="K2293" s="13" t="s">
        <v>1111</v>
      </c>
      <c r="L2293" t="s">
        <v>117</v>
      </c>
      <c r="M2293">
        <v>2</v>
      </c>
      <c r="N2293" t="s">
        <v>118</v>
      </c>
      <c r="O2293" t="s">
        <v>119</v>
      </c>
      <c r="Q2293" t="s">
        <v>943</v>
      </c>
      <c r="R2293" s="14">
        <v>0</v>
      </c>
      <c r="S2293" s="14">
        <v>56.1</v>
      </c>
      <c r="T2293" s="14">
        <v>3.7</v>
      </c>
    </row>
    <row r="2294" spans="1:20">
      <c r="A2294" t="s">
        <v>113</v>
      </c>
      <c r="C2294" t="s">
        <v>225</v>
      </c>
      <c r="D2294" t="s">
        <v>115</v>
      </c>
      <c r="F2294" s="12" t="s">
        <v>1121</v>
      </c>
      <c r="K2294" s="13" t="s">
        <v>1111</v>
      </c>
      <c r="L2294" t="s">
        <v>117</v>
      </c>
      <c r="M2294">
        <v>2</v>
      </c>
      <c r="N2294" t="s">
        <v>118</v>
      </c>
      <c r="O2294" t="s">
        <v>119</v>
      </c>
      <c r="Q2294" t="s">
        <v>943</v>
      </c>
      <c r="R2294" s="14">
        <v>0</v>
      </c>
      <c r="S2294" s="14">
        <v>10</v>
      </c>
      <c r="T2294" s="14">
        <v>1.8</v>
      </c>
    </row>
    <row r="2295" spans="1:20">
      <c r="A2295" t="s">
        <v>113</v>
      </c>
      <c r="C2295" t="s">
        <v>225</v>
      </c>
      <c r="D2295" t="s">
        <v>115</v>
      </c>
      <c r="F2295" s="12" t="s">
        <v>1122</v>
      </c>
      <c r="K2295" s="13" t="s">
        <v>1111</v>
      </c>
      <c r="L2295" t="s">
        <v>117</v>
      </c>
      <c r="M2295">
        <v>2</v>
      </c>
      <c r="N2295" t="s">
        <v>118</v>
      </c>
      <c r="O2295" t="s">
        <v>119</v>
      </c>
      <c r="Q2295" t="s">
        <v>946</v>
      </c>
      <c r="R2295" s="14">
        <v>0</v>
      </c>
      <c r="S2295" s="14">
        <v>3.6</v>
      </c>
      <c r="T2295" s="14">
        <v>7.6</v>
      </c>
    </row>
    <row r="2296" spans="1:20">
      <c r="A2296" t="s">
        <v>113</v>
      </c>
      <c r="C2296" t="s">
        <v>225</v>
      </c>
      <c r="D2296" t="s">
        <v>115</v>
      </c>
      <c r="F2296" s="12" t="s">
        <v>1123</v>
      </c>
      <c r="K2296" s="13" t="s">
        <v>1111</v>
      </c>
      <c r="L2296" t="s">
        <v>117</v>
      </c>
      <c r="M2296">
        <v>2</v>
      </c>
      <c r="N2296" t="s">
        <v>118</v>
      </c>
      <c r="O2296" t="s">
        <v>119</v>
      </c>
      <c r="Q2296" t="s">
        <v>946</v>
      </c>
      <c r="R2296" s="14">
        <v>0.8</v>
      </c>
      <c r="S2296" s="14">
        <v>1.2</v>
      </c>
      <c r="T2296" s="14">
        <v>26.7</v>
      </c>
    </row>
    <row r="2297" spans="1:20">
      <c r="A2297" t="s">
        <v>113</v>
      </c>
      <c r="C2297" t="s">
        <v>225</v>
      </c>
      <c r="D2297" t="s">
        <v>115</v>
      </c>
      <c r="F2297" s="12" t="s">
        <v>1124</v>
      </c>
      <c r="K2297" s="13" t="s">
        <v>1111</v>
      </c>
      <c r="L2297" t="s">
        <v>117</v>
      </c>
      <c r="M2297">
        <v>2</v>
      </c>
      <c r="N2297" t="s">
        <v>118</v>
      </c>
      <c r="O2297" t="s">
        <v>119</v>
      </c>
      <c r="Q2297" t="s">
        <v>946</v>
      </c>
      <c r="R2297" s="14">
        <v>1</v>
      </c>
      <c r="S2297" s="14">
        <v>4.5999999999999996</v>
      </c>
      <c r="T2297" s="14">
        <v>12.1</v>
      </c>
    </row>
    <row r="2298" spans="1:20">
      <c r="A2298" t="s">
        <v>113</v>
      </c>
      <c r="C2298" t="s">
        <v>225</v>
      </c>
      <c r="D2298" t="s">
        <v>115</v>
      </c>
      <c r="F2298" s="12" t="s">
        <v>1125</v>
      </c>
      <c r="K2298" s="13" t="s">
        <v>1111</v>
      </c>
      <c r="L2298" t="s">
        <v>117</v>
      </c>
      <c r="M2298">
        <v>2</v>
      </c>
      <c r="N2298" t="s">
        <v>118</v>
      </c>
      <c r="O2298" t="s">
        <v>119</v>
      </c>
      <c r="Q2298" t="s">
        <v>943</v>
      </c>
      <c r="R2298" s="14">
        <v>0</v>
      </c>
      <c r="S2298" s="14">
        <v>29.5</v>
      </c>
      <c r="T2298" s="14">
        <v>2</v>
      </c>
    </row>
    <row r="2299" spans="1:20">
      <c r="A2299" t="s">
        <v>113</v>
      </c>
      <c r="C2299" t="s">
        <v>225</v>
      </c>
      <c r="D2299" t="s">
        <v>115</v>
      </c>
      <c r="F2299" s="12" t="s">
        <v>1126</v>
      </c>
      <c r="K2299" s="13" t="s">
        <v>1111</v>
      </c>
      <c r="L2299" t="s">
        <v>117</v>
      </c>
      <c r="M2299">
        <v>2</v>
      </c>
      <c r="N2299" t="s">
        <v>118</v>
      </c>
      <c r="O2299" t="s">
        <v>119</v>
      </c>
      <c r="Q2299" t="s">
        <v>943</v>
      </c>
      <c r="R2299" s="14">
        <v>0</v>
      </c>
      <c r="S2299" s="14">
        <v>25.5</v>
      </c>
      <c r="T2299" s="14">
        <v>2.2999999999999998</v>
      </c>
    </row>
    <row r="2300" spans="1:20">
      <c r="A2300" t="s">
        <v>113</v>
      </c>
      <c r="C2300" t="s">
        <v>225</v>
      </c>
      <c r="D2300" t="s">
        <v>115</v>
      </c>
      <c r="F2300" s="12" t="s">
        <v>1127</v>
      </c>
      <c r="K2300" s="13" t="s">
        <v>1111</v>
      </c>
      <c r="L2300" t="s">
        <v>117</v>
      </c>
      <c r="M2300">
        <v>2</v>
      </c>
      <c r="N2300" t="s">
        <v>118</v>
      </c>
      <c r="O2300" t="s">
        <v>119</v>
      </c>
      <c r="Q2300" t="s">
        <v>943</v>
      </c>
      <c r="R2300" s="14">
        <v>0</v>
      </c>
      <c r="S2300" s="14">
        <v>31.2</v>
      </c>
      <c r="T2300" s="14">
        <v>0.9</v>
      </c>
    </row>
    <row r="2301" spans="1:20">
      <c r="A2301" t="s">
        <v>113</v>
      </c>
      <c r="C2301" t="s">
        <v>225</v>
      </c>
      <c r="D2301" t="s">
        <v>115</v>
      </c>
      <c r="F2301" s="12" t="s">
        <v>1128</v>
      </c>
      <c r="K2301" s="13" t="s">
        <v>1111</v>
      </c>
      <c r="L2301" t="s">
        <v>117</v>
      </c>
      <c r="M2301">
        <v>2</v>
      </c>
      <c r="N2301" t="s">
        <v>118</v>
      </c>
      <c r="O2301" t="s">
        <v>119</v>
      </c>
      <c r="Q2301" t="s">
        <v>943</v>
      </c>
      <c r="R2301" s="14">
        <v>0</v>
      </c>
      <c r="S2301" s="14">
        <v>24.4</v>
      </c>
      <c r="T2301" s="14">
        <v>1.1000000000000001</v>
      </c>
    </row>
    <row r="2302" spans="1:20">
      <c r="A2302" t="s">
        <v>113</v>
      </c>
      <c r="C2302" t="s">
        <v>225</v>
      </c>
      <c r="D2302" t="s">
        <v>115</v>
      </c>
      <c r="F2302" s="12" t="s">
        <v>1129</v>
      </c>
      <c r="K2302" s="13" t="s">
        <v>1111</v>
      </c>
      <c r="L2302" t="s">
        <v>117</v>
      </c>
      <c r="M2302">
        <v>2</v>
      </c>
      <c r="N2302" t="s">
        <v>118</v>
      </c>
      <c r="O2302" t="s">
        <v>119</v>
      </c>
      <c r="Q2302" t="s">
        <v>943</v>
      </c>
      <c r="R2302" s="14">
        <v>0</v>
      </c>
      <c r="S2302" s="14">
        <v>5.0999999999999996</v>
      </c>
      <c r="T2302" s="14">
        <v>0.9</v>
      </c>
    </row>
    <row r="2303" spans="1:20">
      <c r="A2303" t="s">
        <v>113</v>
      </c>
      <c r="C2303" t="s">
        <v>225</v>
      </c>
      <c r="D2303" t="s">
        <v>115</v>
      </c>
      <c r="F2303" s="12" t="s">
        <v>1130</v>
      </c>
      <c r="K2303" s="13" t="s">
        <v>1111</v>
      </c>
      <c r="L2303" t="s">
        <v>117</v>
      </c>
      <c r="M2303">
        <v>2</v>
      </c>
      <c r="N2303" t="s">
        <v>118</v>
      </c>
      <c r="O2303" t="s">
        <v>119</v>
      </c>
      <c r="Q2303" t="s">
        <v>943</v>
      </c>
      <c r="R2303" s="14">
        <v>0</v>
      </c>
      <c r="S2303" s="14">
        <v>34.5</v>
      </c>
      <c r="T2303" s="14">
        <v>1.4</v>
      </c>
    </row>
    <row r="2304" spans="1:20">
      <c r="A2304" t="s">
        <v>113</v>
      </c>
      <c r="C2304" t="s">
        <v>225</v>
      </c>
      <c r="D2304" t="s">
        <v>115</v>
      </c>
      <c r="F2304" s="12" t="s">
        <v>1131</v>
      </c>
      <c r="K2304" s="13" t="s">
        <v>1111</v>
      </c>
      <c r="L2304" t="s">
        <v>117</v>
      </c>
      <c r="M2304">
        <v>2</v>
      </c>
      <c r="N2304" t="s">
        <v>118</v>
      </c>
      <c r="O2304" t="s">
        <v>119</v>
      </c>
      <c r="Q2304" t="s">
        <v>943</v>
      </c>
      <c r="R2304" s="14">
        <v>0</v>
      </c>
      <c r="S2304" s="14">
        <v>31.1</v>
      </c>
      <c r="T2304" s="14">
        <v>0.7</v>
      </c>
    </row>
    <row r="2305" spans="1:20">
      <c r="A2305" t="s">
        <v>113</v>
      </c>
      <c r="C2305" t="s">
        <v>225</v>
      </c>
      <c r="D2305" t="s">
        <v>115</v>
      </c>
      <c r="F2305" s="12" t="s">
        <v>1132</v>
      </c>
      <c r="K2305" s="13" t="s">
        <v>1111</v>
      </c>
      <c r="L2305" t="s">
        <v>117</v>
      </c>
      <c r="M2305">
        <v>2</v>
      </c>
      <c r="N2305" t="s">
        <v>118</v>
      </c>
      <c r="O2305" t="s">
        <v>119</v>
      </c>
      <c r="Q2305" t="s">
        <v>946</v>
      </c>
      <c r="R2305" s="14">
        <v>1</v>
      </c>
      <c r="S2305" s="14">
        <v>3.2</v>
      </c>
      <c r="T2305" s="14">
        <v>8.3000000000000007</v>
      </c>
    </row>
    <row r="2306" spans="1:20">
      <c r="A2306" t="s">
        <v>113</v>
      </c>
      <c r="C2306" t="s">
        <v>225</v>
      </c>
      <c r="D2306" t="s">
        <v>115</v>
      </c>
      <c r="F2306" s="12" t="s">
        <v>1133</v>
      </c>
      <c r="K2306" s="13" t="s">
        <v>1111</v>
      </c>
      <c r="L2306" t="s">
        <v>117</v>
      </c>
      <c r="M2306">
        <v>2</v>
      </c>
      <c r="N2306" t="s">
        <v>118</v>
      </c>
      <c r="O2306" t="s">
        <v>119</v>
      </c>
      <c r="Q2306" t="s">
        <v>943</v>
      </c>
      <c r="R2306" s="14">
        <v>0</v>
      </c>
      <c r="S2306" s="14">
        <v>17.3</v>
      </c>
      <c r="T2306" s="14">
        <v>1.2</v>
      </c>
    </row>
    <row r="2307" spans="1:20">
      <c r="A2307" t="s">
        <v>113</v>
      </c>
      <c r="C2307" t="s">
        <v>225</v>
      </c>
      <c r="D2307" t="s">
        <v>115</v>
      </c>
      <c r="F2307" s="12" t="s">
        <v>1134</v>
      </c>
      <c r="K2307" s="13" t="s">
        <v>1111</v>
      </c>
      <c r="L2307" t="s">
        <v>117</v>
      </c>
      <c r="M2307">
        <v>2</v>
      </c>
      <c r="N2307" t="s">
        <v>118</v>
      </c>
      <c r="O2307" t="s">
        <v>119</v>
      </c>
      <c r="Q2307" t="s">
        <v>946</v>
      </c>
      <c r="R2307" s="14">
        <v>0</v>
      </c>
      <c r="S2307" s="14">
        <v>5</v>
      </c>
      <c r="T2307" s="14">
        <v>9.3000000000000007</v>
      </c>
    </row>
    <row r="2308" spans="1:20">
      <c r="A2308" t="s">
        <v>113</v>
      </c>
      <c r="C2308" t="s">
        <v>225</v>
      </c>
      <c r="D2308" t="s">
        <v>115</v>
      </c>
      <c r="F2308" s="12" t="s">
        <v>1135</v>
      </c>
      <c r="K2308" s="13" t="s">
        <v>1111</v>
      </c>
      <c r="L2308" t="s">
        <v>117</v>
      </c>
      <c r="M2308">
        <v>2</v>
      </c>
      <c r="N2308" t="s">
        <v>118</v>
      </c>
      <c r="O2308" t="s">
        <v>119</v>
      </c>
      <c r="Q2308" t="s">
        <v>946</v>
      </c>
      <c r="R2308" s="14">
        <v>1.3</v>
      </c>
      <c r="S2308" s="14">
        <v>18.3</v>
      </c>
      <c r="T2308" s="14">
        <v>14.9</v>
      </c>
    </row>
    <row r="2309" spans="1:20">
      <c r="A2309" t="s">
        <v>113</v>
      </c>
      <c r="C2309" t="s">
        <v>225</v>
      </c>
      <c r="D2309" t="s">
        <v>115</v>
      </c>
      <c r="F2309" s="12" t="s">
        <v>1136</v>
      </c>
      <c r="K2309" s="13" t="s">
        <v>1111</v>
      </c>
      <c r="L2309" t="s">
        <v>117</v>
      </c>
      <c r="M2309">
        <v>2</v>
      </c>
      <c r="N2309" t="s">
        <v>118</v>
      </c>
      <c r="O2309" t="s">
        <v>119</v>
      </c>
      <c r="Q2309" t="s">
        <v>946</v>
      </c>
      <c r="R2309" s="14">
        <v>0</v>
      </c>
      <c r="S2309" s="14">
        <v>0</v>
      </c>
      <c r="T2309" s="14">
        <v>1.1000000000000001</v>
      </c>
    </row>
    <row r="2310" spans="1:20">
      <c r="A2310" t="s">
        <v>113</v>
      </c>
      <c r="C2310" t="s">
        <v>225</v>
      </c>
      <c r="D2310" t="s">
        <v>115</v>
      </c>
      <c r="F2310" s="12" t="s">
        <v>1137</v>
      </c>
      <c r="K2310" s="13" t="s">
        <v>1111</v>
      </c>
      <c r="L2310" t="s">
        <v>117</v>
      </c>
      <c r="M2310">
        <v>2</v>
      </c>
      <c r="N2310" t="s">
        <v>118</v>
      </c>
      <c r="O2310" t="s">
        <v>119</v>
      </c>
      <c r="Q2310" t="s">
        <v>946</v>
      </c>
      <c r="R2310" s="14">
        <v>0</v>
      </c>
      <c r="S2310" s="14">
        <v>0.8</v>
      </c>
      <c r="T2310" s="14">
        <v>5.6</v>
      </c>
    </row>
    <row r="2311" spans="1:20">
      <c r="A2311" t="s">
        <v>113</v>
      </c>
      <c r="C2311" t="s">
        <v>225</v>
      </c>
      <c r="D2311" t="s">
        <v>115</v>
      </c>
      <c r="F2311" s="12" t="s">
        <v>1138</v>
      </c>
      <c r="K2311" s="13" t="s">
        <v>1111</v>
      </c>
      <c r="L2311" t="s">
        <v>117</v>
      </c>
      <c r="M2311">
        <v>2</v>
      </c>
      <c r="N2311" t="s">
        <v>118</v>
      </c>
      <c r="O2311" t="s">
        <v>119</v>
      </c>
      <c r="Q2311" t="s">
        <v>1139</v>
      </c>
      <c r="R2311" s="14">
        <v>1.1000000000000001</v>
      </c>
      <c r="S2311" s="14">
        <v>8.4</v>
      </c>
      <c r="T2311" s="14">
        <v>14.1</v>
      </c>
    </row>
    <row r="2312" spans="1:20">
      <c r="A2312" t="s">
        <v>113</v>
      </c>
      <c r="C2312" t="s">
        <v>225</v>
      </c>
      <c r="D2312" t="s">
        <v>115</v>
      </c>
      <c r="F2312" s="12" t="s">
        <v>1140</v>
      </c>
      <c r="K2312" s="13" t="s">
        <v>1111</v>
      </c>
      <c r="L2312" t="s">
        <v>117</v>
      </c>
      <c r="M2312">
        <v>2</v>
      </c>
      <c r="N2312" t="s">
        <v>118</v>
      </c>
      <c r="O2312" t="s">
        <v>119</v>
      </c>
      <c r="Q2312" t="s">
        <v>1139</v>
      </c>
      <c r="R2312" s="14">
        <v>0.9</v>
      </c>
      <c r="S2312" s="14">
        <v>13.7</v>
      </c>
      <c r="T2312" s="14">
        <v>12.8</v>
      </c>
    </row>
    <row r="2313" spans="1:20">
      <c r="A2313" t="s">
        <v>113</v>
      </c>
      <c r="C2313" t="s">
        <v>114</v>
      </c>
      <c r="D2313" t="s">
        <v>115</v>
      </c>
      <c r="F2313" s="12" t="s">
        <v>1144</v>
      </c>
      <c r="K2313" s="13" t="s">
        <v>1145</v>
      </c>
      <c r="L2313" t="s">
        <v>117</v>
      </c>
      <c r="M2313">
        <v>2</v>
      </c>
      <c r="N2313" t="s">
        <v>118</v>
      </c>
      <c r="O2313" t="s">
        <v>119</v>
      </c>
      <c r="Q2313"/>
      <c r="R2313" s="14">
        <v>0</v>
      </c>
      <c r="S2313" s="14">
        <v>0</v>
      </c>
      <c r="T2313" s="14">
        <v>13.12</v>
      </c>
    </row>
    <row r="2314" spans="1:20">
      <c r="A2314" t="s">
        <v>113</v>
      </c>
      <c r="C2314" t="s">
        <v>114</v>
      </c>
      <c r="D2314" t="s">
        <v>115</v>
      </c>
      <c r="F2314" s="12" t="s">
        <v>1144</v>
      </c>
      <c r="K2314" s="13" t="s">
        <v>1145</v>
      </c>
      <c r="L2314" t="s">
        <v>117</v>
      </c>
      <c r="M2314">
        <v>2</v>
      </c>
      <c r="N2314" t="s">
        <v>118</v>
      </c>
      <c r="O2314" t="s">
        <v>119</v>
      </c>
      <c r="Q2314"/>
      <c r="R2314" s="14">
        <v>0</v>
      </c>
      <c r="S2314" s="14">
        <v>0</v>
      </c>
      <c r="T2314" s="14">
        <v>1.91</v>
      </c>
    </row>
    <row r="2315" spans="1:20">
      <c r="A2315" t="s">
        <v>113</v>
      </c>
      <c r="C2315" t="s">
        <v>114</v>
      </c>
      <c r="D2315" t="s">
        <v>115</v>
      </c>
      <c r="F2315" s="12" t="s">
        <v>1144</v>
      </c>
      <c r="K2315" s="13" t="s">
        <v>1145</v>
      </c>
      <c r="L2315" t="s">
        <v>117</v>
      </c>
      <c r="M2315">
        <v>2</v>
      </c>
      <c r="N2315" t="s">
        <v>118</v>
      </c>
      <c r="O2315" t="s">
        <v>119</v>
      </c>
      <c r="Q2315"/>
      <c r="R2315" s="14">
        <v>0</v>
      </c>
      <c r="S2315" s="14">
        <v>0</v>
      </c>
      <c r="T2315" s="14">
        <v>11.65</v>
      </c>
    </row>
    <row r="2316" spans="1:20">
      <c r="A2316" t="s">
        <v>113</v>
      </c>
      <c r="C2316" t="s">
        <v>114</v>
      </c>
      <c r="D2316" t="s">
        <v>115</v>
      </c>
      <c r="F2316" s="12" t="s">
        <v>1144</v>
      </c>
      <c r="K2316" s="13" t="s">
        <v>1145</v>
      </c>
      <c r="L2316" t="s">
        <v>117</v>
      </c>
      <c r="M2316">
        <v>2</v>
      </c>
      <c r="N2316" t="s">
        <v>118</v>
      </c>
      <c r="O2316" t="s">
        <v>119</v>
      </c>
      <c r="Q2316"/>
      <c r="R2316" s="14">
        <v>0</v>
      </c>
      <c r="S2316" s="14">
        <v>0</v>
      </c>
      <c r="T2316" s="14">
        <v>13.3</v>
      </c>
    </row>
    <row r="2317" spans="1:20">
      <c r="A2317" t="s">
        <v>113</v>
      </c>
      <c r="C2317" t="s">
        <v>114</v>
      </c>
      <c r="D2317" t="s">
        <v>115</v>
      </c>
      <c r="F2317" s="12" t="s">
        <v>1144</v>
      </c>
      <c r="K2317" s="13" t="s">
        <v>1145</v>
      </c>
      <c r="L2317" t="s">
        <v>117</v>
      </c>
      <c r="M2317">
        <v>2</v>
      </c>
      <c r="N2317" t="s">
        <v>118</v>
      </c>
      <c r="O2317" t="s">
        <v>119</v>
      </c>
      <c r="Q2317"/>
      <c r="R2317" s="14">
        <v>0</v>
      </c>
      <c r="S2317" s="14">
        <v>0</v>
      </c>
      <c r="T2317" s="14">
        <v>15.53</v>
      </c>
    </row>
    <row r="2318" spans="1:20">
      <c r="A2318" t="s">
        <v>113</v>
      </c>
      <c r="C2318" t="s">
        <v>114</v>
      </c>
      <c r="D2318" t="s">
        <v>115</v>
      </c>
      <c r="F2318" s="12" t="s">
        <v>1146</v>
      </c>
      <c r="K2318" s="13" t="s">
        <v>1145</v>
      </c>
      <c r="L2318" t="s">
        <v>117</v>
      </c>
      <c r="M2318">
        <v>2</v>
      </c>
      <c r="N2318" t="s">
        <v>118</v>
      </c>
      <c r="O2318" t="s">
        <v>119</v>
      </c>
      <c r="Q2318"/>
      <c r="R2318" s="14">
        <v>0</v>
      </c>
      <c r="S2318" s="14">
        <v>0</v>
      </c>
      <c r="T2318" s="14">
        <v>14.77</v>
      </c>
    </row>
    <row r="2319" spans="1:20">
      <c r="A2319" t="s">
        <v>113</v>
      </c>
      <c r="C2319" t="s">
        <v>114</v>
      </c>
      <c r="D2319" t="s">
        <v>115</v>
      </c>
      <c r="F2319" s="12" t="s">
        <v>1146</v>
      </c>
      <c r="K2319" s="13" t="s">
        <v>1145</v>
      </c>
      <c r="L2319" t="s">
        <v>117</v>
      </c>
      <c r="M2319">
        <v>2</v>
      </c>
      <c r="N2319" t="s">
        <v>118</v>
      </c>
      <c r="O2319" t="s">
        <v>119</v>
      </c>
      <c r="Q2319"/>
      <c r="R2319" s="14">
        <v>0</v>
      </c>
      <c r="S2319" s="14">
        <v>0</v>
      </c>
      <c r="T2319" s="14">
        <v>12.26</v>
      </c>
    </row>
    <row r="2320" spans="1:20">
      <c r="A2320" t="s">
        <v>113</v>
      </c>
      <c r="C2320" t="s">
        <v>114</v>
      </c>
      <c r="D2320" t="s">
        <v>115</v>
      </c>
      <c r="F2320" s="12" t="s">
        <v>1146</v>
      </c>
      <c r="K2320" s="13" t="s">
        <v>1145</v>
      </c>
      <c r="L2320" t="s">
        <v>117</v>
      </c>
      <c r="M2320">
        <v>2</v>
      </c>
      <c r="N2320" t="s">
        <v>118</v>
      </c>
      <c r="O2320" t="s">
        <v>119</v>
      </c>
      <c r="Q2320"/>
      <c r="R2320" s="14">
        <v>0</v>
      </c>
      <c r="S2320" s="14">
        <v>0</v>
      </c>
      <c r="T2320" s="14">
        <v>8.69</v>
      </c>
    </row>
    <row r="2321" spans="1:20">
      <c r="A2321" t="s">
        <v>113</v>
      </c>
      <c r="C2321" t="s">
        <v>114</v>
      </c>
      <c r="D2321" t="s">
        <v>115</v>
      </c>
      <c r="F2321" s="12" t="s">
        <v>1146</v>
      </c>
      <c r="K2321" s="13" t="s">
        <v>1145</v>
      </c>
      <c r="L2321" t="s">
        <v>117</v>
      </c>
      <c r="M2321">
        <v>2</v>
      </c>
      <c r="N2321" t="s">
        <v>118</v>
      </c>
      <c r="O2321" t="s">
        <v>119</v>
      </c>
      <c r="Q2321"/>
      <c r="R2321" s="14">
        <v>0</v>
      </c>
      <c r="S2321" s="14">
        <v>0</v>
      </c>
      <c r="T2321" s="14">
        <v>11.41</v>
      </c>
    </row>
    <row r="2322" spans="1:20">
      <c r="A2322" t="s">
        <v>113</v>
      </c>
      <c r="C2322" t="s">
        <v>114</v>
      </c>
      <c r="D2322" t="s">
        <v>115</v>
      </c>
      <c r="F2322" s="12" t="s">
        <v>1146</v>
      </c>
      <c r="K2322" s="13" t="s">
        <v>1145</v>
      </c>
      <c r="L2322" t="s">
        <v>117</v>
      </c>
      <c r="M2322">
        <v>2</v>
      </c>
      <c r="N2322" t="s">
        <v>118</v>
      </c>
      <c r="O2322" t="s">
        <v>119</v>
      </c>
      <c r="Q2322"/>
      <c r="R2322" s="14">
        <v>0</v>
      </c>
      <c r="S2322" s="14">
        <v>0</v>
      </c>
      <c r="T2322" s="14">
        <v>11.36</v>
      </c>
    </row>
    <row r="2323" spans="1:20">
      <c r="A2323" t="s">
        <v>113</v>
      </c>
      <c r="C2323" t="s">
        <v>114</v>
      </c>
      <c r="D2323" t="s">
        <v>115</v>
      </c>
      <c r="F2323" s="12" t="s">
        <v>1327</v>
      </c>
      <c r="K2323" s="13" t="s">
        <v>1326</v>
      </c>
      <c r="L2323" t="s">
        <v>117</v>
      </c>
      <c r="M2323">
        <v>2</v>
      </c>
      <c r="N2323" t="s">
        <v>118</v>
      </c>
      <c r="O2323" t="s">
        <v>119</v>
      </c>
      <c r="Q2323"/>
      <c r="R2323" s="14">
        <v>9.5</v>
      </c>
      <c r="S2323" s="14">
        <v>0.8</v>
      </c>
      <c r="T2323" s="14">
        <v>3.7</v>
      </c>
    </row>
    <row r="2324" spans="1:20">
      <c r="A2324" t="s">
        <v>113</v>
      </c>
      <c r="C2324" t="s">
        <v>114</v>
      </c>
      <c r="D2324" t="s">
        <v>115</v>
      </c>
      <c r="F2324" s="12" t="s">
        <v>1327</v>
      </c>
      <c r="K2324" s="13" t="s">
        <v>1326</v>
      </c>
      <c r="L2324" t="s">
        <v>117</v>
      </c>
      <c r="M2324">
        <v>2</v>
      </c>
      <c r="N2324" t="s">
        <v>118</v>
      </c>
      <c r="O2324" t="s">
        <v>119</v>
      </c>
      <c r="Q2324"/>
      <c r="R2324" s="14">
        <v>9</v>
      </c>
      <c r="S2324" s="14">
        <v>0.6</v>
      </c>
      <c r="T2324" s="14">
        <v>4.5</v>
      </c>
    </row>
    <row r="2325" spans="1:20">
      <c r="A2325" t="s">
        <v>113</v>
      </c>
      <c r="C2325" t="s">
        <v>114</v>
      </c>
      <c r="D2325" t="s">
        <v>115</v>
      </c>
      <c r="F2325" s="12" t="s">
        <v>1327</v>
      </c>
      <c r="K2325" s="13" t="s">
        <v>1326</v>
      </c>
      <c r="L2325" t="s">
        <v>117</v>
      </c>
      <c r="M2325">
        <v>2</v>
      </c>
      <c r="N2325" t="s">
        <v>118</v>
      </c>
      <c r="O2325" t="s">
        <v>119</v>
      </c>
      <c r="Q2325"/>
      <c r="R2325" s="14">
        <v>10.199999999999999</v>
      </c>
      <c r="S2325" s="14">
        <v>0.6</v>
      </c>
      <c r="T2325" s="14">
        <v>4.5</v>
      </c>
    </row>
    <row r="2326" spans="1:20">
      <c r="A2326" t="s">
        <v>113</v>
      </c>
      <c r="C2326" t="s">
        <v>114</v>
      </c>
      <c r="D2326" t="s">
        <v>115</v>
      </c>
      <c r="F2326" s="12" t="s">
        <v>1327</v>
      </c>
      <c r="K2326" s="13" t="s">
        <v>1326</v>
      </c>
      <c r="L2326" t="s">
        <v>117</v>
      </c>
      <c r="M2326">
        <v>2</v>
      </c>
      <c r="N2326" t="s">
        <v>118</v>
      </c>
      <c r="O2326" t="s">
        <v>119</v>
      </c>
      <c r="Q2326"/>
      <c r="R2326" s="14">
        <v>6.8</v>
      </c>
      <c r="S2326" s="14">
        <v>0.5</v>
      </c>
      <c r="T2326" s="14">
        <v>3.7</v>
      </c>
    </row>
    <row r="2327" spans="1:20">
      <c r="A2327" t="s">
        <v>113</v>
      </c>
      <c r="C2327" t="s">
        <v>114</v>
      </c>
      <c r="D2327" t="s">
        <v>115</v>
      </c>
      <c r="F2327" s="12" t="s">
        <v>133</v>
      </c>
      <c r="K2327" s="13" t="s">
        <v>1326</v>
      </c>
      <c r="L2327" t="s">
        <v>117</v>
      </c>
      <c r="M2327">
        <v>2</v>
      </c>
      <c r="N2327" t="s">
        <v>118</v>
      </c>
      <c r="O2327" t="s">
        <v>119</v>
      </c>
      <c r="Q2327"/>
      <c r="R2327" s="14">
        <v>7.9</v>
      </c>
      <c r="S2327" s="14">
        <v>27.6</v>
      </c>
      <c r="T2327" s="14">
        <v>0.6</v>
      </c>
    </row>
    <row r="2328" spans="1:20">
      <c r="A2328" t="s">
        <v>113</v>
      </c>
      <c r="C2328" t="s">
        <v>114</v>
      </c>
      <c r="D2328" t="s">
        <v>115</v>
      </c>
      <c r="F2328" s="12" t="s">
        <v>133</v>
      </c>
      <c r="K2328" s="13" t="s">
        <v>1326</v>
      </c>
      <c r="L2328" t="s">
        <v>117</v>
      </c>
      <c r="M2328">
        <v>2</v>
      </c>
      <c r="N2328" t="s">
        <v>118</v>
      </c>
      <c r="O2328" t="s">
        <v>119</v>
      </c>
      <c r="Q2328"/>
      <c r="R2328" s="14">
        <v>8.1</v>
      </c>
      <c r="S2328" s="14">
        <v>23.1</v>
      </c>
      <c r="T2328" s="14">
        <v>0.5</v>
      </c>
    </row>
    <row r="2329" spans="1:20">
      <c r="A2329" t="s">
        <v>113</v>
      </c>
      <c r="C2329" t="s">
        <v>114</v>
      </c>
      <c r="D2329" t="s">
        <v>115</v>
      </c>
      <c r="F2329" s="12" t="s">
        <v>133</v>
      </c>
      <c r="K2329" s="13" t="s">
        <v>1326</v>
      </c>
      <c r="L2329" t="s">
        <v>117</v>
      </c>
      <c r="M2329">
        <v>2</v>
      </c>
      <c r="N2329" t="s">
        <v>118</v>
      </c>
      <c r="O2329" t="s">
        <v>119</v>
      </c>
      <c r="Q2329"/>
      <c r="R2329" s="14">
        <v>7.9</v>
      </c>
      <c r="S2329" s="14">
        <v>22.9</v>
      </c>
      <c r="T2329" s="14">
        <v>0.4</v>
      </c>
    </row>
    <row r="2330" spans="1:20">
      <c r="A2330" t="s">
        <v>113</v>
      </c>
      <c r="C2330" t="s">
        <v>114</v>
      </c>
      <c r="D2330" t="s">
        <v>115</v>
      </c>
      <c r="F2330" s="12" t="s">
        <v>133</v>
      </c>
      <c r="K2330" s="13" t="s">
        <v>1326</v>
      </c>
      <c r="L2330" t="s">
        <v>117</v>
      </c>
      <c r="M2330">
        <v>2</v>
      </c>
      <c r="N2330" t="s">
        <v>118</v>
      </c>
      <c r="O2330" t="s">
        <v>119</v>
      </c>
      <c r="Q2330"/>
      <c r="R2330" s="14">
        <v>9.1999999999999993</v>
      </c>
      <c r="S2330" s="14">
        <v>17</v>
      </c>
      <c r="T2330" s="14">
        <v>0.8</v>
      </c>
    </row>
    <row r="2331" spans="1:20">
      <c r="A2331" t="s">
        <v>113</v>
      </c>
      <c r="C2331" t="s">
        <v>114</v>
      </c>
      <c r="D2331" t="s">
        <v>115</v>
      </c>
      <c r="F2331" s="12" t="s">
        <v>133</v>
      </c>
      <c r="K2331" s="13" t="s">
        <v>1326</v>
      </c>
      <c r="L2331" t="s">
        <v>117</v>
      </c>
      <c r="M2331">
        <v>2</v>
      </c>
      <c r="N2331" t="s">
        <v>118</v>
      </c>
      <c r="O2331" t="s">
        <v>119</v>
      </c>
      <c r="Q2331"/>
      <c r="R2331" s="14">
        <v>11.2</v>
      </c>
      <c r="S2331" s="14">
        <v>17.7</v>
      </c>
      <c r="T2331" s="14">
        <v>0.5</v>
      </c>
    </row>
    <row r="2332" spans="1:20">
      <c r="A2332" t="s">
        <v>113</v>
      </c>
      <c r="C2332" t="s">
        <v>114</v>
      </c>
      <c r="D2332" t="s">
        <v>115</v>
      </c>
      <c r="F2332" s="12" t="s">
        <v>1328</v>
      </c>
      <c r="K2332" s="13" t="s">
        <v>1329</v>
      </c>
      <c r="L2332" t="s">
        <v>117</v>
      </c>
      <c r="M2332">
        <v>2</v>
      </c>
      <c r="N2332" t="s">
        <v>118</v>
      </c>
      <c r="O2332" t="s">
        <v>119</v>
      </c>
      <c r="Q2332"/>
      <c r="R2332" s="14">
        <v>4.5999999999999996</v>
      </c>
      <c r="S2332" s="14">
        <v>26</v>
      </c>
      <c r="T2332" s="14">
        <v>1.6</v>
      </c>
    </row>
    <row r="2333" spans="1:20">
      <c r="A2333" t="s">
        <v>113</v>
      </c>
      <c r="C2333" t="s">
        <v>114</v>
      </c>
      <c r="D2333" t="s">
        <v>115</v>
      </c>
      <c r="F2333" s="12" t="s">
        <v>161</v>
      </c>
      <c r="K2333" s="13" t="s">
        <v>1329</v>
      </c>
      <c r="L2333" t="s">
        <v>117</v>
      </c>
      <c r="M2333">
        <v>2</v>
      </c>
      <c r="N2333" t="s">
        <v>118</v>
      </c>
      <c r="O2333" t="s">
        <v>119</v>
      </c>
      <c r="Q2333"/>
      <c r="R2333" s="14">
        <v>4.7</v>
      </c>
      <c r="S2333" s="14">
        <v>26.1</v>
      </c>
      <c r="T2333" s="14">
        <v>1.4</v>
      </c>
    </row>
    <row r="2334" spans="1:20">
      <c r="A2334" t="s">
        <v>113</v>
      </c>
      <c r="C2334" t="s">
        <v>114</v>
      </c>
      <c r="D2334" t="s">
        <v>115</v>
      </c>
      <c r="F2334" s="12" t="s">
        <v>1330</v>
      </c>
      <c r="K2334" s="13" t="s">
        <v>1329</v>
      </c>
      <c r="L2334" t="s">
        <v>117</v>
      </c>
      <c r="M2334">
        <v>2</v>
      </c>
      <c r="N2334" t="s">
        <v>118</v>
      </c>
      <c r="O2334" t="s">
        <v>119</v>
      </c>
      <c r="Q2334"/>
      <c r="R2334" s="14">
        <v>4.2</v>
      </c>
      <c r="S2334" s="14">
        <v>18.3</v>
      </c>
      <c r="T2334" s="14">
        <v>0.5</v>
      </c>
    </row>
    <row r="2335" spans="1:20">
      <c r="A2335" t="s">
        <v>113</v>
      </c>
      <c r="C2335" t="s">
        <v>114</v>
      </c>
      <c r="D2335" t="s">
        <v>115</v>
      </c>
      <c r="F2335" s="12" t="s">
        <v>1331</v>
      </c>
      <c r="K2335" s="13" t="s">
        <v>1329</v>
      </c>
      <c r="L2335" t="s">
        <v>117</v>
      </c>
      <c r="M2335">
        <v>2</v>
      </c>
      <c r="N2335" t="s">
        <v>118</v>
      </c>
      <c r="O2335" t="s">
        <v>119</v>
      </c>
      <c r="Q2335"/>
      <c r="R2335" s="14">
        <v>1</v>
      </c>
      <c r="S2335" s="14">
        <v>25.2</v>
      </c>
      <c r="T2335" s="14">
        <v>0.6</v>
      </c>
    </row>
    <row r="2336" spans="1:20">
      <c r="A2336" t="s">
        <v>113</v>
      </c>
      <c r="C2336" t="s">
        <v>114</v>
      </c>
      <c r="D2336" t="s">
        <v>115</v>
      </c>
      <c r="F2336" s="12" t="s">
        <v>1331</v>
      </c>
      <c r="K2336" s="13" t="s">
        <v>1329</v>
      </c>
      <c r="L2336" t="s">
        <v>117</v>
      </c>
      <c r="M2336">
        <v>2</v>
      </c>
      <c r="N2336" t="s">
        <v>118</v>
      </c>
      <c r="O2336" t="s">
        <v>119</v>
      </c>
      <c r="Q2336"/>
      <c r="R2336" s="14">
        <v>1</v>
      </c>
      <c r="S2336" s="14">
        <v>25.2</v>
      </c>
      <c r="T2336" s="14">
        <v>0.6</v>
      </c>
    </row>
    <row r="2337" spans="1:20">
      <c r="A2337" t="s">
        <v>113</v>
      </c>
      <c r="C2337" t="s">
        <v>114</v>
      </c>
      <c r="D2337" t="s">
        <v>115</v>
      </c>
      <c r="F2337" s="12" t="s">
        <v>1332</v>
      </c>
      <c r="K2337" s="13" t="s">
        <v>1329</v>
      </c>
      <c r="L2337" t="s">
        <v>117</v>
      </c>
      <c r="M2337">
        <v>2</v>
      </c>
      <c r="N2337" t="s">
        <v>118</v>
      </c>
      <c r="O2337" t="s">
        <v>119</v>
      </c>
      <c r="Q2337"/>
      <c r="R2337" s="14">
        <v>4.8</v>
      </c>
      <c r="S2337" s="14">
        <v>25.3</v>
      </c>
      <c r="T2337" s="14">
        <v>0.5</v>
      </c>
    </row>
    <row r="2338" spans="1:20">
      <c r="A2338" t="s">
        <v>113</v>
      </c>
      <c r="C2338" t="s">
        <v>114</v>
      </c>
      <c r="D2338" t="s">
        <v>115</v>
      </c>
      <c r="F2338" s="12" t="s">
        <v>1333</v>
      </c>
      <c r="K2338" s="13" t="s">
        <v>1329</v>
      </c>
      <c r="L2338" t="s">
        <v>117</v>
      </c>
      <c r="M2338">
        <v>2</v>
      </c>
      <c r="N2338" t="s">
        <v>118</v>
      </c>
      <c r="O2338" t="s">
        <v>119</v>
      </c>
      <c r="Q2338"/>
      <c r="R2338" s="14">
        <v>1.6</v>
      </c>
      <c r="S2338" s="14">
        <v>12.9</v>
      </c>
      <c r="T2338" s="14">
        <v>1.4</v>
      </c>
    </row>
    <row r="2339" spans="1:20">
      <c r="A2339" t="s">
        <v>113</v>
      </c>
      <c r="C2339" t="s">
        <v>114</v>
      </c>
      <c r="D2339" t="s">
        <v>115</v>
      </c>
      <c r="F2339" s="12" t="s">
        <v>1340</v>
      </c>
      <c r="K2339" s="13" t="s">
        <v>1341</v>
      </c>
      <c r="L2339" t="s">
        <v>117</v>
      </c>
      <c r="M2339">
        <v>2</v>
      </c>
      <c r="N2339" t="s">
        <v>118</v>
      </c>
      <c r="O2339" t="s">
        <v>119</v>
      </c>
      <c r="Q2339"/>
      <c r="R2339" s="14">
        <v>16.692893089999998</v>
      </c>
      <c r="S2339" s="14">
        <v>3.549248908</v>
      </c>
      <c r="T2339" s="14">
        <v>1.0760359820000001</v>
      </c>
    </row>
    <row r="2340" spans="1:20">
      <c r="A2340" t="s">
        <v>113</v>
      </c>
      <c r="C2340" t="s">
        <v>114</v>
      </c>
      <c r="D2340" t="s">
        <v>115</v>
      </c>
      <c r="F2340" s="12" t="s">
        <v>1342</v>
      </c>
      <c r="K2340" s="13" t="s">
        <v>1341</v>
      </c>
      <c r="L2340" t="s">
        <v>117</v>
      </c>
      <c r="M2340">
        <v>2</v>
      </c>
      <c r="N2340" t="s">
        <v>118</v>
      </c>
      <c r="O2340" t="s">
        <v>119</v>
      </c>
      <c r="Q2340"/>
      <c r="R2340" s="14">
        <v>1.520336667</v>
      </c>
      <c r="S2340" s="14">
        <v>15.980697879999999</v>
      </c>
      <c r="T2340" s="14">
        <v>0.33755256500000003</v>
      </c>
    </row>
    <row r="2341" spans="1:20">
      <c r="A2341" t="s">
        <v>113</v>
      </c>
      <c r="C2341" t="s">
        <v>114</v>
      </c>
      <c r="D2341" t="s">
        <v>115</v>
      </c>
      <c r="F2341" s="12" t="s">
        <v>134</v>
      </c>
      <c r="K2341" s="13" t="s">
        <v>1341</v>
      </c>
      <c r="L2341" t="s">
        <v>117</v>
      </c>
      <c r="M2341">
        <v>2</v>
      </c>
      <c r="N2341" t="s">
        <v>118</v>
      </c>
      <c r="O2341" t="s">
        <v>119</v>
      </c>
      <c r="Q2341"/>
      <c r="R2341" s="14">
        <v>0.864356291</v>
      </c>
      <c r="S2341" s="14">
        <v>7.7854694330000003</v>
      </c>
      <c r="T2341" s="14">
        <v>0.829515008</v>
      </c>
    </row>
    <row r="2342" spans="1:20">
      <c r="A2342" t="s">
        <v>113</v>
      </c>
      <c r="C2342" t="s">
        <v>114</v>
      </c>
      <c r="D2342" t="s">
        <v>115</v>
      </c>
      <c r="F2342" s="12" t="s">
        <v>1343</v>
      </c>
      <c r="K2342" s="13" t="s">
        <v>1341</v>
      </c>
      <c r="L2342" t="s">
        <v>117</v>
      </c>
      <c r="M2342">
        <v>2</v>
      </c>
      <c r="N2342" t="s">
        <v>118</v>
      </c>
      <c r="O2342" t="s">
        <v>119</v>
      </c>
      <c r="Q2342"/>
      <c r="R2342" s="14">
        <v>26.481361209999999</v>
      </c>
      <c r="S2342" s="14">
        <v>0.90878295600000003</v>
      </c>
      <c r="T2342" s="14">
        <v>1.63657143</v>
      </c>
    </row>
    <row r="2343" spans="1:20">
      <c r="A2343" t="s">
        <v>113</v>
      </c>
      <c r="C2343" t="s">
        <v>114</v>
      </c>
      <c r="D2343" t="s">
        <v>115</v>
      </c>
      <c r="F2343" s="12" t="s">
        <v>161</v>
      </c>
      <c r="K2343" s="13" t="s">
        <v>1341</v>
      </c>
      <c r="L2343" t="s">
        <v>117</v>
      </c>
      <c r="M2343">
        <v>2</v>
      </c>
      <c r="N2343" t="s">
        <v>118</v>
      </c>
      <c r="O2343" t="s">
        <v>119</v>
      </c>
      <c r="Q2343"/>
      <c r="R2343" s="14">
        <v>1.5765132580000001</v>
      </c>
      <c r="S2343" s="14">
        <v>6.8164559159999998</v>
      </c>
      <c r="T2343" s="14">
        <v>5.1158941220000003</v>
      </c>
    </row>
    <row r="2344" spans="1:20">
      <c r="A2344" t="s">
        <v>113</v>
      </c>
      <c r="C2344" t="s">
        <v>114</v>
      </c>
      <c r="D2344" t="s">
        <v>115</v>
      </c>
      <c r="F2344" s="12" t="s">
        <v>1344</v>
      </c>
      <c r="K2344" s="13" t="s">
        <v>1341</v>
      </c>
      <c r="L2344" t="s">
        <v>117</v>
      </c>
      <c r="M2344">
        <v>2</v>
      </c>
      <c r="N2344" t="s">
        <v>118</v>
      </c>
      <c r="O2344" t="s">
        <v>119</v>
      </c>
      <c r="Q2344"/>
      <c r="R2344" s="14">
        <v>2.1333586449999999</v>
      </c>
      <c r="S2344" s="14">
        <v>11.34107916</v>
      </c>
      <c r="T2344" s="14">
        <v>1.375079427</v>
      </c>
    </row>
    <row r="2345" spans="1:20">
      <c r="A2345" t="s">
        <v>113</v>
      </c>
      <c r="C2345" t="s">
        <v>114</v>
      </c>
      <c r="D2345" t="s">
        <v>115</v>
      </c>
      <c r="F2345" s="12" t="s">
        <v>1344</v>
      </c>
      <c r="K2345" s="13" t="s">
        <v>1341</v>
      </c>
      <c r="L2345" t="s">
        <v>117</v>
      </c>
      <c r="M2345">
        <v>2</v>
      </c>
      <c r="N2345" t="s">
        <v>118</v>
      </c>
      <c r="O2345" t="s">
        <v>119</v>
      </c>
      <c r="Q2345"/>
      <c r="R2345" s="14">
        <v>2.4515231929999999</v>
      </c>
      <c r="S2345" s="14">
        <v>7.9139896939999996</v>
      </c>
      <c r="T2345" s="14">
        <v>0.63383065000000005</v>
      </c>
    </row>
    <row r="2346" spans="1:20">
      <c r="A2346" t="s">
        <v>113</v>
      </c>
      <c r="C2346" t="s">
        <v>114</v>
      </c>
      <c r="D2346" t="s">
        <v>115</v>
      </c>
      <c r="F2346" s="12" t="s">
        <v>1345</v>
      </c>
      <c r="K2346" s="13" t="s">
        <v>1341</v>
      </c>
      <c r="L2346" t="s">
        <v>117</v>
      </c>
      <c r="M2346">
        <v>2</v>
      </c>
      <c r="N2346" t="s">
        <v>118</v>
      </c>
      <c r="O2346" t="s">
        <v>119</v>
      </c>
      <c r="Q2346"/>
      <c r="R2346" s="14">
        <v>2.701668111</v>
      </c>
      <c r="S2346" s="14">
        <v>13.553180940000001</v>
      </c>
      <c r="T2346" s="14">
        <v>0.95221883799999996</v>
      </c>
    </row>
    <row r="2347" spans="1:20">
      <c r="A2347" t="s">
        <v>113</v>
      </c>
      <c r="C2347" t="s">
        <v>114</v>
      </c>
      <c r="D2347" t="s">
        <v>115</v>
      </c>
      <c r="F2347" s="12" t="s">
        <v>1346</v>
      </c>
      <c r="K2347" s="13" t="s">
        <v>1347</v>
      </c>
      <c r="L2347" t="s">
        <v>117</v>
      </c>
      <c r="M2347">
        <v>2</v>
      </c>
      <c r="N2347" t="s">
        <v>118</v>
      </c>
      <c r="O2347" t="s">
        <v>119</v>
      </c>
      <c r="Q2347"/>
      <c r="R2347" s="14">
        <v>34.049837490000002</v>
      </c>
      <c r="S2347" s="14">
        <v>0.39428833499999999</v>
      </c>
      <c r="T2347" s="14">
        <v>0.15259800800000001</v>
      </c>
    </row>
    <row r="2348" spans="1:20">
      <c r="A2348" t="s">
        <v>113</v>
      </c>
      <c r="C2348" t="s">
        <v>114</v>
      </c>
      <c r="D2348" t="s">
        <v>115</v>
      </c>
      <c r="F2348" s="12" t="s">
        <v>1356</v>
      </c>
      <c r="K2348" s="15" t="s">
        <v>1357</v>
      </c>
      <c r="L2348" t="s">
        <v>117</v>
      </c>
      <c r="M2348">
        <v>2</v>
      </c>
      <c r="N2348" t="s">
        <v>118</v>
      </c>
      <c r="O2348" t="s">
        <v>119</v>
      </c>
      <c r="Q2348" s="12"/>
      <c r="R2348" s="16">
        <v>3.21</v>
      </c>
      <c r="S2348" s="16">
        <v>24.2</v>
      </c>
      <c r="T2348" s="16">
        <v>0.86</v>
      </c>
    </row>
    <row r="2349" spans="1:20">
      <c r="A2349" t="s">
        <v>113</v>
      </c>
      <c r="C2349" t="s">
        <v>114</v>
      </c>
      <c r="D2349" t="s">
        <v>115</v>
      </c>
      <c r="F2349" s="12" t="s">
        <v>1356</v>
      </c>
      <c r="K2349" s="15" t="s">
        <v>1357</v>
      </c>
      <c r="L2349" t="s">
        <v>117</v>
      </c>
      <c r="M2349">
        <v>2</v>
      </c>
      <c r="N2349" t="s">
        <v>118</v>
      </c>
      <c r="O2349" t="s">
        <v>119</v>
      </c>
      <c r="Q2349" s="12"/>
      <c r="R2349" s="16">
        <v>1.91</v>
      </c>
      <c r="S2349" s="16">
        <v>26.06</v>
      </c>
      <c r="T2349" s="16">
        <v>2.2200000000000002</v>
      </c>
    </row>
    <row r="2350" spans="1:20">
      <c r="A2350" t="s">
        <v>113</v>
      </c>
      <c r="C2350" t="s">
        <v>114</v>
      </c>
      <c r="D2350" t="s">
        <v>115</v>
      </c>
      <c r="F2350" s="12" t="s">
        <v>1356</v>
      </c>
      <c r="K2350" s="15" t="s">
        <v>1357</v>
      </c>
      <c r="L2350" t="s">
        <v>117</v>
      </c>
      <c r="M2350">
        <v>2</v>
      </c>
      <c r="N2350" t="s">
        <v>118</v>
      </c>
      <c r="O2350" t="s">
        <v>119</v>
      </c>
      <c r="Q2350" s="12"/>
      <c r="R2350" s="16">
        <v>3.21</v>
      </c>
      <c r="S2350" s="16">
        <v>24.2</v>
      </c>
      <c r="T2350" s="16">
        <v>0.86</v>
      </c>
    </row>
    <row r="2351" spans="1:20">
      <c r="A2351" t="s">
        <v>113</v>
      </c>
      <c r="C2351" t="s">
        <v>114</v>
      </c>
      <c r="D2351" t="s">
        <v>115</v>
      </c>
      <c r="F2351" s="12" t="s">
        <v>1356</v>
      </c>
      <c r="K2351" s="15" t="s">
        <v>1357</v>
      </c>
      <c r="L2351" t="s">
        <v>117</v>
      </c>
      <c r="M2351">
        <v>2</v>
      </c>
      <c r="N2351" t="s">
        <v>118</v>
      </c>
      <c r="O2351" t="s">
        <v>119</v>
      </c>
      <c r="Q2351" s="12"/>
      <c r="R2351" s="16">
        <v>1.91</v>
      </c>
      <c r="S2351" s="16">
        <v>26.06</v>
      </c>
      <c r="T2351" s="16">
        <v>2.2200000000000002</v>
      </c>
    </row>
    <row r="2352" spans="1:20">
      <c r="A2352" t="s">
        <v>113</v>
      </c>
      <c r="C2352" t="s">
        <v>114</v>
      </c>
      <c r="D2352" t="s">
        <v>115</v>
      </c>
      <c r="F2352" s="12" t="s">
        <v>1146</v>
      </c>
      <c r="K2352" s="13" t="s">
        <v>1358</v>
      </c>
      <c r="L2352" t="s">
        <v>117</v>
      </c>
      <c r="M2352">
        <v>2</v>
      </c>
      <c r="N2352" t="s">
        <v>118</v>
      </c>
      <c r="O2352" t="s">
        <v>119</v>
      </c>
      <c r="Q2352"/>
      <c r="R2352" s="14">
        <v>0</v>
      </c>
      <c r="S2352" s="14">
        <v>0</v>
      </c>
      <c r="T2352" s="14">
        <v>20</v>
      </c>
    </row>
    <row r="2353" spans="1:20">
      <c r="A2353" t="s">
        <v>113</v>
      </c>
      <c r="C2353" t="s">
        <v>114</v>
      </c>
      <c r="D2353" t="s">
        <v>115</v>
      </c>
      <c r="F2353" s="12" t="s">
        <v>1146</v>
      </c>
      <c r="K2353" s="13" t="s">
        <v>1358</v>
      </c>
      <c r="L2353" t="s">
        <v>117</v>
      </c>
      <c r="M2353">
        <v>2</v>
      </c>
      <c r="N2353" t="s">
        <v>118</v>
      </c>
      <c r="O2353" t="s">
        <v>119</v>
      </c>
      <c r="Q2353"/>
      <c r="R2353" s="14">
        <v>0</v>
      </c>
      <c r="S2353" s="14">
        <v>0</v>
      </c>
      <c r="T2353" s="14">
        <v>21</v>
      </c>
    </row>
    <row r="2354" spans="1:20">
      <c r="A2354" t="s">
        <v>113</v>
      </c>
      <c r="C2354" t="s">
        <v>114</v>
      </c>
      <c r="D2354" t="s">
        <v>115</v>
      </c>
      <c r="F2354" s="12" t="s">
        <v>1146</v>
      </c>
      <c r="K2354" s="13" t="s">
        <v>1358</v>
      </c>
      <c r="L2354" t="s">
        <v>117</v>
      </c>
      <c r="M2354">
        <v>2</v>
      </c>
      <c r="N2354" t="s">
        <v>118</v>
      </c>
      <c r="O2354" t="s">
        <v>119</v>
      </c>
      <c r="Q2354"/>
      <c r="R2354" s="14">
        <v>0</v>
      </c>
      <c r="S2354" s="14">
        <v>0</v>
      </c>
      <c r="T2354" s="14">
        <v>26</v>
      </c>
    </row>
    <row r="2355" spans="1:20">
      <c r="A2355" t="s">
        <v>113</v>
      </c>
      <c r="C2355" t="s">
        <v>225</v>
      </c>
      <c r="D2355" t="s">
        <v>115</v>
      </c>
      <c r="F2355" s="12" t="s">
        <v>1458</v>
      </c>
      <c r="K2355" s="13" t="s">
        <v>1459</v>
      </c>
      <c r="L2355" t="s">
        <v>117</v>
      </c>
      <c r="M2355">
        <v>2</v>
      </c>
      <c r="N2355" t="s">
        <v>118</v>
      </c>
      <c r="O2355" t="s">
        <v>119</v>
      </c>
      <c r="Q2355" t="s">
        <v>943</v>
      </c>
      <c r="R2355" s="14">
        <v>0.3</v>
      </c>
      <c r="S2355" s="14">
        <v>18.7</v>
      </c>
      <c r="T2355" s="14">
        <v>1.1000000000000001</v>
      </c>
    </row>
    <row r="2356" spans="1:20">
      <c r="A2356" t="s">
        <v>113</v>
      </c>
      <c r="C2356" t="s">
        <v>225</v>
      </c>
      <c r="D2356" t="s">
        <v>115</v>
      </c>
      <c r="F2356" s="12" t="s">
        <v>1460</v>
      </c>
      <c r="K2356" s="13" t="s">
        <v>1459</v>
      </c>
      <c r="L2356" t="s">
        <v>117</v>
      </c>
      <c r="M2356">
        <v>2</v>
      </c>
      <c r="N2356" t="s">
        <v>118</v>
      </c>
      <c r="O2356" t="s">
        <v>119</v>
      </c>
      <c r="Q2356" t="s">
        <v>946</v>
      </c>
      <c r="R2356" s="14">
        <v>0</v>
      </c>
      <c r="S2356" s="14">
        <v>1</v>
      </c>
      <c r="T2356" s="14">
        <v>15.5</v>
      </c>
    </row>
    <row r="2357" spans="1:20">
      <c r="A2357" t="s">
        <v>113</v>
      </c>
      <c r="C2357" t="s">
        <v>225</v>
      </c>
      <c r="D2357" t="s">
        <v>115</v>
      </c>
      <c r="F2357" s="12" t="s">
        <v>1461</v>
      </c>
      <c r="K2357" s="13" t="s">
        <v>1459</v>
      </c>
      <c r="L2357" t="s">
        <v>117</v>
      </c>
      <c r="M2357">
        <v>2</v>
      </c>
      <c r="N2357" t="s">
        <v>118</v>
      </c>
      <c r="O2357" t="s">
        <v>119</v>
      </c>
      <c r="Q2357" t="s">
        <v>227</v>
      </c>
      <c r="R2357" s="14">
        <v>0</v>
      </c>
      <c r="S2357" s="14">
        <v>4.7</v>
      </c>
      <c r="T2357" s="14">
        <v>5.2</v>
      </c>
    </row>
    <row r="2358" spans="1:20">
      <c r="A2358" t="s">
        <v>113</v>
      </c>
      <c r="C2358" t="s">
        <v>225</v>
      </c>
      <c r="D2358" t="s">
        <v>115</v>
      </c>
      <c r="F2358" s="12" t="s">
        <v>1462</v>
      </c>
      <c r="K2358" s="13" t="s">
        <v>1459</v>
      </c>
      <c r="L2358" t="s">
        <v>117</v>
      </c>
      <c r="M2358">
        <v>2</v>
      </c>
      <c r="N2358" t="s">
        <v>118</v>
      </c>
      <c r="O2358" t="s">
        <v>119</v>
      </c>
      <c r="Q2358" t="s">
        <v>943</v>
      </c>
      <c r="R2358" s="14">
        <v>0.2</v>
      </c>
      <c r="S2358" s="14">
        <v>25.8</v>
      </c>
      <c r="T2358" s="14">
        <v>0.5</v>
      </c>
    </row>
    <row r="2359" spans="1:20">
      <c r="A2359" t="s">
        <v>113</v>
      </c>
      <c r="C2359" t="s">
        <v>225</v>
      </c>
      <c r="D2359" t="s">
        <v>115</v>
      </c>
      <c r="F2359" s="12" t="s">
        <v>1463</v>
      </c>
      <c r="K2359" s="13" t="s">
        <v>1459</v>
      </c>
      <c r="L2359" t="s">
        <v>117</v>
      </c>
      <c r="M2359">
        <v>2</v>
      </c>
      <c r="N2359" t="s">
        <v>118</v>
      </c>
      <c r="O2359" t="s">
        <v>119</v>
      </c>
      <c r="Q2359" t="s">
        <v>227</v>
      </c>
      <c r="R2359" s="14">
        <v>0</v>
      </c>
      <c r="S2359" s="14">
        <v>3.6</v>
      </c>
      <c r="T2359" s="14">
        <v>5.8</v>
      </c>
    </row>
    <row r="2360" spans="1:20">
      <c r="A2360" t="s">
        <v>113</v>
      </c>
      <c r="C2360" t="s">
        <v>225</v>
      </c>
      <c r="D2360" t="s">
        <v>115</v>
      </c>
      <c r="F2360" s="12" t="s">
        <v>1464</v>
      </c>
      <c r="K2360" s="13" t="s">
        <v>1459</v>
      </c>
      <c r="L2360" t="s">
        <v>117</v>
      </c>
      <c r="M2360">
        <v>2</v>
      </c>
      <c r="N2360" t="s">
        <v>118</v>
      </c>
      <c r="O2360" t="s">
        <v>119</v>
      </c>
      <c r="Q2360" t="s">
        <v>227</v>
      </c>
      <c r="R2360" s="14">
        <v>0</v>
      </c>
      <c r="S2360" s="14">
        <v>8.3000000000000007</v>
      </c>
      <c r="T2360" s="14">
        <v>7.9</v>
      </c>
    </row>
    <row r="2361" spans="1:20">
      <c r="A2361" t="s">
        <v>113</v>
      </c>
      <c r="C2361" t="s">
        <v>225</v>
      </c>
      <c r="D2361" t="s">
        <v>115</v>
      </c>
      <c r="F2361" s="12" t="s">
        <v>1465</v>
      </c>
      <c r="K2361" s="13" t="s">
        <v>1459</v>
      </c>
      <c r="L2361" t="s">
        <v>117</v>
      </c>
      <c r="M2361">
        <v>2</v>
      </c>
      <c r="N2361" t="s">
        <v>118</v>
      </c>
      <c r="O2361" t="s">
        <v>119</v>
      </c>
      <c r="Q2361" t="s">
        <v>227</v>
      </c>
      <c r="R2361" s="14">
        <v>0</v>
      </c>
      <c r="S2361" s="14">
        <v>6.2</v>
      </c>
      <c r="T2361" s="14">
        <v>3.6</v>
      </c>
    </row>
    <row r="2362" spans="1:20">
      <c r="A2362" t="s">
        <v>113</v>
      </c>
      <c r="C2362" t="s">
        <v>225</v>
      </c>
      <c r="D2362" t="s">
        <v>115</v>
      </c>
      <c r="F2362" s="12" t="s">
        <v>1466</v>
      </c>
      <c r="K2362" s="13" t="s">
        <v>1459</v>
      </c>
      <c r="L2362" t="s">
        <v>117</v>
      </c>
      <c r="M2362">
        <v>2</v>
      </c>
      <c r="N2362" t="s">
        <v>118</v>
      </c>
      <c r="O2362" t="s">
        <v>119</v>
      </c>
      <c r="Q2362" t="s">
        <v>943</v>
      </c>
      <c r="R2362" s="14">
        <v>0.5</v>
      </c>
      <c r="S2362" s="14">
        <v>46.6</v>
      </c>
      <c r="T2362" s="14">
        <v>1</v>
      </c>
    </row>
    <row r="2363" spans="1:20">
      <c r="A2363" t="s">
        <v>113</v>
      </c>
      <c r="C2363" t="s">
        <v>225</v>
      </c>
      <c r="D2363" t="s">
        <v>115</v>
      </c>
      <c r="F2363" s="12" t="s">
        <v>1467</v>
      </c>
      <c r="K2363" s="13" t="s">
        <v>1459</v>
      </c>
      <c r="L2363" t="s">
        <v>117</v>
      </c>
      <c r="M2363">
        <v>2</v>
      </c>
      <c r="N2363" t="s">
        <v>118</v>
      </c>
      <c r="O2363" t="s">
        <v>119</v>
      </c>
      <c r="Q2363" t="s">
        <v>943</v>
      </c>
      <c r="R2363" s="14">
        <v>0</v>
      </c>
      <c r="S2363" s="14">
        <v>48</v>
      </c>
      <c r="T2363" s="14">
        <v>0.2</v>
      </c>
    </row>
    <row r="2364" spans="1:20">
      <c r="A2364" t="s">
        <v>113</v>
      </c>
      <c r="C2364" t="s">
        <v>225</v>
      </c>
      <c r="D2364" t="s">
        <v>115</v>
      </c>
      <c r="F2364" s="12" t="s">
        <v>1468</v>
      </c>
      <c r="K2364" s="13" t="s">
        <v>1459</v>
      </c>
      <c r="L2364" t="s">
        <v>117</v>
      </c>
      <c r="M2364">
        <v>2</v>
      </c>
      <c r="N2364" t="s">
        <v>118</v>
      </c>
      <c r="O2364" t="s">
        <v>119</v>
      </c>
      <c r="Q2364" t="s">
        <v>946</v>
      </c>
      <c r="R2364" s="14">
        <v>0</v>
      </c>
      <c r="S2364" s="14">
        <v>1</v>
      </c>
      <c r="T2364" s="14">
        <v>9.6</v>
      </c>
    </row>
    <row r="2365" spans="1:20">
      <c r="A2365" t="s">
        <v>113</v>
      </c>
      <c r="C2365" t="s">
        <v>225</v>
      </c>
      <c r="D2365" t="s">
        <v>115</v>
      </c>
      <c r="F2365" s="12" t="s">
        <v>1469</v>
      </c>
      <c r="K2365" s="13" t="s">
        <v>1459</v>
      </c>
      <c r="L2365" t="s">
        <v>117</v>
      </c>
      <c r="M2365">
        <v>2</v>
      </c>
      <c r="N2365" t="s">
        <v>118</v>
      </c>
      <c r="O2365" t="s">
        <v>119</v>
      </c>
      <c r="Q2365" t="s">
        <v>227</v>
      </c>
      <c r="R2365" s="14">
        <v>0</v>
      </c>
      <c r="S2365" s="14">
        <v>8.1999999999999993</v>
      </c>
      <c r="T2365" s="14">
        <v>10.3</v>
      </c>
    </row>
    <row r="2366" spans="1:20">
      <c r="A2366" t="s">
        <v>113</v>
      </c>
      <c r="C2366" t="s">
        <v>114</v>
      </c>
      <c r="D2366" t="s">
        <v>115</v>
      </c>
      <c r="F2366" s="12" t="s">
        <v>116</v>
      </c>
      <c r="K2366" s="13" t="s">
        <v>1509</v>
      </c>
      <c r="L2366" t="s">
        <v>117</v>
      </c>
      <c r="M2366">
        <v>2</v>
      </c>
      <c r="N2366" t="s">
        <v>118</v>
      </c>
      <c r="O2366" t="s">
        <v>119</v>
      </c>
      <c r="Q2366"/>
      <c r="R2366" s="14">
        <v>6.9</v>
      </c>
      <c r="S2366" s="14">
        <v>1.1000000000000001</v>
      </c>
      <c r="T2366" s="14">
        <v>3.5</v>
      </c>
    </row>
    <row r="2367" spans="1:20">
      <c r="A2367" t="s">
        <v>113</v>
      </c>
      <c r="C2367" t="s">
        <v>114</v>
      </c>
      <c r="D2367" t="s">
        <v>115</v>
      </c>
      <c r="F2367" s="12" t="s">
        <v>1510</v>
      </c>
      <c r="K2367" s="15" t="s">
        <v>1511</v>
      </c>
      <c r="L2367" t="s">
        <v>117</v>
      </c>
      <c r="M2367">
        <v>2</v>
      </c>
      <c r="N2367" t="s">
        <v>118</v>
      </c>
      <c r="O2367" t="s">
        <v>119</v>
      </c>
      <c r="Q2367" s="12"/>
      <c r="R2367" s="16">
        <v>4.13</v>
      </c>
      <c r="S2367" s="16">
        <v>34.82</v>
      </c>
      <c r="T2367" s="16"/>
    </row>
    <row r="2368" spans="1:20">
      <c r="A2368" t="s">
        <v>113</v>
      </c>
      <c r="C2368" t="s">
        <v>114</v>
      </c>
      <c r="D2368" t="s">
        <v>115</v>
      </c>
      <c r="F2368" s="12" t="s">
        <v>1510</v>
      </c>
      <c r="K2368" s="15" t="s">
        <v>1511</v>
      </c>
      <c r="L2368" t="s">
        <v>117</v>
      </c>
      <c r="M2368">
        <v>2</v>
      </c>
      <c r="N2368" t="s">
        <v>118</v>
      </c>
      <c r="O2368" t="s">
        <v>119</v>
      </c>
      <c r="Q2368" s="12"/>
      <c r="R2368" s="16">
        <v>3.64</v>
      </c>
      <c r="S2368" s="16">
        <v>24.58</v>
      </c>
      <c r="T2368" s="16"/>
    </row>
    <row r="2369" spans="1:20">
      <c r="A2369" t="s">
        <v>113</v>
      </c>
      <c r="C2369" t="s">
        <v>114</v>
      </c>
      <c r="D2369" t="s">
        <v>115</v>
      </c>
      <c r="F2369" s="12" t="s">
        <v>1510</v>
      </c>
      <c r="K2369" s="15" t="s">
        <v>1511</v>
      </c>
      <c r="L2369" t="s">
        <v>117</v>
      </c>
      <c r="M2369">
        <v>2</v>
      </c>
      <c r="N2369" t="s">
        <v>118</v>
      </c>
      <c r="O2369" t="s">
        <v>119</v>
      </c>
      <c r="Q2369" s="12"/>
      <c r="R2369" s="16">
        <v>0.38</v>
      </c>
      <c r="S2369" s="16">
        <v>3.5</v>
      </c>
      <c r="T2369" s="16"/>
    </row>
    <row r="2370" spans="1:20">
      <c r="A2370" t="s">
        <v>113</v>
      </c>
      <c r="C2370" t="s">
        <v>114</v>
      </c>
      <c r="D2370" t="s">
        <v>115</v>
      </c>
      <c r="F2370" s="12" t="s">
        <v>129</v>
      </c>
      <c r="K2370" s="13" t="s">
        <v>1534</v>
      </c>
      <c r="L2370" t="s">
        <v>117</v>
      </c>
      <c r="M2370">
        <v>2</v>
      </c>
      <c r="N2370" t="s">
        <v>118</v>
      </c>
      <c r="O2370" t="s">
        <v>119</v>
      </c>
      <c r="Q2370"/>
      <c r="R2370" s="14">
        <v>24.9</v>
      </c>
      <c r="S2370" s="14">
        <v>9.9</v>
      </c>
      <c r="T2370" s="14">
        <v>2.6</v>
      </c>
    </row>
    <row r="2371" spans="1:20">
      <c r="A2371" t="s">
        <v>113</v>
      </c>
      <c r="C2371" t="s">
        <v>114</v>
      </c>
      <c r="D2371" t="s">
        <v>115</v>
      </c>
      <c r="F2371" s="12" t="s">
        <v>1536</v>
      </c>
      <c r="K2371" s="13" t="s">
        <v>1534</v>
      </c>
      <c r="L2371" t="s">
        <v>117</v>
      </c>
      <c r="M2371">
        <v>2</v>
      </c>
      <c r="N2371" t="s">
        <v>118</v>
      </c>
      <c r="O2371" t="s">
        <v>119</v>
      </c>
      <c r="Q2371"/>
      <c r="R2371" s="14">
        <v>1.9</v>
      </c>
      <c r="S2371" s="14">
        <v>23.6</v>
      </c>
      <c r="T2371" s="14">
        <v>1.7</v>
      </c>
    </row>
    <row r="2372" spans="1:20">
      <c r="A2372" t="s">
        <v>113</v>
      </c>
      <c r="C2372" t="s">
        <v>225</v>
      </c>
      <c r="D2372" t="s">
        <v>115</v>
      </c>
      <c r="F2372" s="12" t="s">
        <v>1563</v>
      </c>
      <c r="K2372" s="13" t="s">
        <v>1564</v>
      </c>
      <c r="L2372" t="s">
        <v>117</v>
      </c>
      <c r="M2372">
        <v>2</v>
      </c>
      <c r="N2372" t="s">
        <v>118</v>
      </c>
      <c r="O2372" t="s">
        <v>119</v>
      </c>
      <c r="Q2372" t="s">
        <v>943</v>
      </c>
      <c r="R2372" s="14">
        <v>0</v>
      </c>
      <c r="S2372" s="14">
        <v>60.3</v>
      </c>
      <c r="T2372" s="14">
        <v>0</v>
      </c>
    </row>
    <row r="2373" spans="1:20">
      <c r="A2373" t="s">
        <v>113</v>
      </c>
      <c r="C2373" t="s">
        <v>225</v>
      </c>
      <c r="D2373" t="s">
        <v>115</v>
      </c>
      <c r="F2373" s="12" t="s">
        <v>1565</v>
      </c>
      <c r="K2373" s="13" t="s">
        <v>1564</v>
      </c>
      <c r="L2373" t="s">
        <v>117</v>
      </c>
      <c r="M2373">
        <v>2</v>
      </c>
      <c r="N2373" t="s">
        <v>118</v>
      </c>
      <c r="O2373" t="s">
        <v>119</v>
      </c>
      <c r="Q2373" t="s">
        <v>943</v>
      </c>
      <c r="R2373" s="14">
        <v>1</v>
      </c>
      <c r="S2373" s="14">
        <v>4.4000000000000004</v>
      </c>
      <c r="T2373" s="14">
        <v>0</v>
      </c>
    </row>
    <row r="2374" spans="1:20">
      <c r="A2374" t="s">
        <v>113</v>
      </c>
      <c r="C2374" t="s">
        <v>225</v>
      </c>
      <c r="D2374" t="s">
        <v>115</v>
      </c>
      <c r="F2374" s="12" t="s">
        <v>1566</v>
      </c>
      <c r="K2374" s="13" t="s">
        <v>1564</v>
      </c>
      <c r="L2374" t="s">
        <v>117</v>
      </c>
      <c r="M2374">
        <v>2</v>
      </c>
      <c r="N2374" t="s">
        <v>118</v>
      </c>
      <c r="O2374" t="s">
        <v>119</v>
      </c>
      <c r="Q2374" t="s">
        <v>227</v>
      </c>
      <c r="R2374" s="14">
        <v>0</v>
      </c>
      <c r="S2374" s="14">
        <v>25.4</v>
      </c>
      <c r="T2374" s="14">
        <v>8</v>
      </c>
    </row>
    <row r="2375" spans="1:20">
      <c r="A2375" t="s">
        <v>113</v>
      </c>
      <c r="C2375" t="s">
        <v>225</v>
      </c>
      <c r="D2375" t="s">
        <v>115</v>
      </c>
      <c r="F2375" s="12" t="s">
        <v>1567</v>
      </c>
      <c r="K2375" s="13" t="s">
        <v>1564</v>
      </c>
      <c r="L2375" t="s">
        <v>117</v>
      </c>
      <c r="M2375">
        <v>2</v>
      </c>
      <c r="N2375" t="s">
        <v>118</v>
      </c>
      <c r="O2375" t="s">
        <v>119</v>
      </c>
      <c r="Q2375" t="s">
        <v>227</v>
      </c>
      <c r="R2375" s="14">
        <v>0</v>
      </c>
      <c r="S2375" s="14">
        <v>21.8</v>
      </c>
      <c r="T2375" s="14">
        <v>11.4</v>
      </c>
    </row>
    <row r="2376" spans="1:20">
      <c r="A2376" t="s">
        <v>113</v>
      </c>
      <c r="C2376" t="s">
        <v>225</v>
      </c>
      <c r="D2376" t="s">
        <v>115</v>
      </c>
      <c r="F2376" s="12" t="s">
        <v>1568</v>
      </c>
      <c r="K2376" s="13" t="s">
        <v>1564</v>
      </c>
      <c r="L2376" t="s">
        <v>117</v>
      </c>
      <c r="M2376">
        <v>2</v>
      </c>
      <c r="N2376" t="s">
        <v>118</v>
      </c>
      <c r="O2376" t="s">
        <v>119</v>
      </c>
      <c r="Q2376" t="s">
        <v>943</v>
      </c>
      <c r="R2376" s="14">
        <v>1.6</v>
      </c>
      <c r="S2376" s="14">
        <v>24.2</v>
      </c>
      <c r="T2376" s="14">
        <v>4.0999999999999996</v>
      </c>
    </row>
    <row r="2377" spans="1:20">
      <c r="A2377" t="s">
        <v>113</v>
      </c>
      <c r="C2377" t="s">
        <v>225</v>
      </c>
      <c r="D2377" t="s">
        <v>115</v>
      </c>
      <c r="F2377" s="12" t="s">
        <v>1569</v>
      </c>
      <c r="K2377" s="13" t="s">
        <v>1564</v>
      </c>
      <c r="L2377" t="s">
        <v>117</v>
      </c>
      <c r="M2377">
        <v>2</v>
      </c>
      <c r="N2377" t="s">
        <v>118</v>
      </c>
      <c r="O2377" t="s">
        <v>119</v>
      </c>
      <c r="Q2377" t="s">
        <v>943</v>
      </c>
      <c r="R2377" s="14">
        <v>1.3</v>
      </c>
      <c r="S2377" s="14">
        <v>40.9</v>
      </c>
      <c r="T2377" s="14">
        <v>1.2</v>
      </c>
    </row>
    <row r="2378" spans="1:20">
      <c r="A2378" t="s">
        <v>113</v>
      </c>
      <c r="C2378" t="s">
        <v>225</v>
      </c>
      <c r="D2378" t="s">
        <v>115</v>
      </c>
      <c r="F2378" s="12" t="s">
        <v>1570</v>
      </c>
      <c r="K2378" s="13" t="s">
        <v>1564</v>
      </c>
      <c r="L2378" t="s">
        <v>117</v>
      </c>
      <c r="M2378">
        <v>2</v>
      </c>
      <c r="N2378" t="s">
        <v>118</v>
      </c>
      <c r="O2378" t="s">
        <v>119</v>
      </c>
      <c r="Q2378" t="s">
        <v>943</v>
      </c>
      <c r="R2378" s="14">
        <v>0</v>
      </c>
      <c r="S2378" s="14">
        <v>25.2</v>
      </c>
      <c r="T2378" s="14">
        <v>0</v>
      </c>
    </row>
    <row r="2379" spans="1:20">
      <c r="A2379" t="s">
        <v>113</v>
      </c>
      <c r="C2379" t="s">
        <v>225</v>
      </c>
      <c r="D2379" t="s">
        <v>115</v>
      </c>
      <c r="F2379" s="12" t="s">
        <v>1571</v>
      </c>
      <c r="K2379" s="13" t="s">
        <v>1564</v>
      </c>
      <c r="L2379" t="s">
        <v>117</v>
      </c>
      <c r="M2379">
        <v>2</v>
      </c>
      <c r="N2379" t="s">
        <v>118</v>
      </c>
      <c r="O2379" t="s">
        <v>119</v>
      </c>
      <c r="Q2379" t="s">
        <v>943</v>
      </c>
      <c r="R2379" s="14">
        <v>0.5</v>
      </c>
      <c r="S2379" s="14">
        <v>44.3</v>
      </c>
      <c r="T2379" s="14">
        <v>0</v>
      </c>
    </row>
    <row r="2380" spans="1:20">
      <c r="A2380" t="s">
        <v>113</v>
      </c>
      <c r="C2380" t="s">
        <v>225</v>
      </c>
      <c r="D2380" t="s">
        <v>115</v>
      </c>
      <c r="F2380" s="12" t="s">
        <v>1572</v>
      </c>
      <c r="K2380" s="13" t="s">
        <v>1564</v>
      </c>
      <c r="L2380" t="s">
        <v>117</v>
      </c>
      <c r="M2380">
        <v>2</v>
      </c>
      <c r="N2380" t="s">
        <v>118</v>
      </c>
      <c r="O2380" t="s">
        <v>119</v>
      </c>
      <c r="Q2380" t="s">
        <v>943</v>
      </c>
      <c r="R2380" s="14">
        <v>0.5</v>
      </c>
      <c r="S2380" s="14">
        <v>37.299999999999997</v>
      </c>
      <c r="T2380" s="14">
        <v>0.8</v>
      </c>
    </row>
    <row r="2381" spans="1:20">
      <c r="A2381" t="s">
        <v>113</v>
      </c>
      <c r="C2381" t="s">
        <v>225</v>
      </c>
      <c r="D2381" t="s">
        <v>115</v>
      </c>
      <c r="F2381" s="12" t="s">
        <v>1573</v>
      </c>
      <c r="K2381" s="13" t="s">
        <v>1564</v>
      </c>
      <c r="L2381" t="s">
        <v>117</v>
      </c>
      <c r="M2381">
        <v>2</v>
      </c>
      <c r="N2381" t="s">
        <v>118</v>
      </c>
      <c r="O2381" t="s">
        <v>119</v>
      </c>
      <c r="Q2381" t="s">
        <v>946</v>
      </c>
      <c r="R2381" s="14">
        <v>0.9</v>
      </c>
      <c r="S2381" s="14">
        <v>5</v>
      </c>
      <c r="T2381" s="14">
        <v>23.7</v>
      </c>
    </row>
    <row r="2382" spans="1:20">
      <c r="A2382" t="s">
        <v>113</v>
      </c>
      <c r="C2382" t="s">
        <v>225</v>
      </c>
      <c r="D2382" t="s">
        <v>115</v>
      </c>
      <c r="F2382" s="12" t="s">
        <v>1574</v>
      </c>
      <c r="K2382" s="13" t="s">
        <v>1564</v>
      </c>
      <c r="L2382" t="s">
        <v>117</v>
      </c>
      <c r="M2382">
        <v>2</v>
      </c>
      <c r="N2382" t="s">
        <v>118</v>
      </c>
      <c r="O2382" t="s">
        <v>119</v>
      </c>
      <c r="Q2382" t="s">
        <v>227</v>
      </c>
      <c r="R2382" s="14">
        <v>0</v>
      </c>
      <c r="S2382" s="14">
        <v>19.3</v>
      </c>
      <c r="T2382" s="14">
        <v>9.8000000000000007</v>
      </c>
    </row>
    <row r="2383" spans="1:20">
      <c r="A2383" t="s">
        <v>113</v>
      </c>
      <c r="C2383" t="s">
        <v>225</v>
      </c>
      <c r="D2383" t="s">
        <v>115</v>
      </c>
      <c r="F2383" s="12" t="s">
        <v>1574</v>
      </c>
      <c r="K2383" s="13" t="s">
        <v>1564</v>
      </c>
      <c r="L2383" t="s">
        <v>117</v>
      </c>
      <c r="M2383">
        <v>2</v>
      </c>
      <c r="N2383" t="s">
        <v>118</v>
      </c>
      <c r="O2383" t="s">
        <v>119</v>
      </c>
      <c r="Q2383" t="s">
        <v>227</v>
      </c>
      <c r="R2383" s="14">
        <v>0</v>
      </c>
      <c r="S2383" s="14">
        <v>17.600000000000001</v>
      </c>
      <c r="T2383" s="14">
        <v>10.5</v>
      </c>
    </row>
    <row r="2384" spans="1:20">
      <c r="A2384" t="s">
        <v>113</v>
      </c>
      <c r="C2384" t="s">
        <v>225</v>
      </c>
      <c r="D2384" t="s">
        <v>115</v>
      </c>
      <c r="F2384" s="12" t="s">
        <v>1574</v>
      </c>
      <c r="K2384" s="13" t="s">
        <v>1564</v>
      </c>
      <c r="L2384" t="s">
        <v>117</v>
      </c>
      <c r="M2384">
        <v>2</v>
      </c>
      <c r="N2384" t="s">
        <v>118</v>
      </c>
      <c r="O2384" t="s">
        <v>119</v>
      </c>
      <c r="Q2384" t="s">
        <v>227</v>
      </c>
      <c r="R2384" s="14">
        <v>0</v>
      </c>
      <c r="S2384" s="14">
        <v>25</v>
      </c>
      <c r="T2384" s="14">
        <v>11.3</v>
      </c>
    </row>
    <row r="2385" spans="1:20">
      <c r="A2385" t="s">
        <v>113</v>
      </c>
      <c r="C2385" t="s">
        <v>225</v>
      </c>
      <c r="D2385" t="s">
        <v>115</v>
      </c>
      <c r="F2385" s="12" t="s">
        <v>1575</v>
      </c>
      <c r="K2385" s="13" t="s">
        <v>1564</v>
      </c>
      <c r="L2385" t="s">
        <v>117</v>
      </c>
      <c r="M2385">
        <v>2</v>
      </c>
      <c r="N2385" t="s">
        <v>118</v>
      </c>
      <c r="O2385" t="s">
        <v>119</v>
      </c>
      <c r="Q2385" t="s">
        <v>943</v>
      </c>
      <c r="R2385" s="14">
        <v>0</v>
      </c>
      <c r="S2385" s="14">
        <v>48.3</v>
      </c>
      <c r="T2385" s="14">
        <v>0</v>
      </c>
    </row>
    <row r="2386" spans="1:20">
      <c r="A2386" t="s">
        <v>113</v>
      </c>
      <c r="C2386" t="s">
        <v>225</v>
      </c>
      <c r="D2386" t="s">
        <v>115</v>
      </c>
      <c r="F2386" s="12" t="s">
        <v>1576</v>
      </c>
      <c r="K2386" s="13" t="s">
        <v>1564</v>
      </c>
      <c r="L2386" t="s">
        <v>117</v>
      </c>
      <c r="M2386">
        <v>2</v>
      </c>
      <c r="N2386" t="s">
        <v>118</v>
      </c>
      <c r="O2386" t="s">
        <v>119</v>
      </c>
      <c r="Q2386" t="s">
        <v>943</v>
      </c>
      <c r="R2386" s="14">
        <v>1.5</v>
      </c>
      <c r="S2386" s="14">
        <v>35.299999999999997</v>
      </c>
      <c r="T2386" s="14">
        <v>0</v>
      </c>
    </row>
    <row r="2387" spans="1:20">
      <c r="A2387" t="s">
        <v>113</v>
      </c>
      <c r="C2387" t="s">
        <v>225</v>
      </c>
      <c r="D2387" t="s">
        <v>115</v>
      </c>
      <c r="F2387" s="12" t="s">
        <v>1577</v>
      </c>
      <c r="K2387" s="13" t="s">
        <v>1564</v>
      </c>
      <c r="L2387" t="s">
        <v>117</v>
      </c>
      <c r="M2387">
        <v>2</v>
      </c>
      <c r="N2387" t="s">
        <v>118</v>
      </c>
      <c r="O2387" t="s">
        <v>119</v>
      </c>
      <c r="Q2387" t="s">
        <v>943</v>
      </c>
      <c r="R2387" s="14">
        <v>0.7</v>
      </c>
      <c r="S2387" s="14">
        <v>49.8</v>
      </c>
      <c r="T2387" s="14">
        <v>0.2</v>
      </c>
    </row>
    <row r="2388" spans="1:20">
      <c r="A2388" t="s">
        <v>113</v>
      </c>
      <c r="C2388" t="s">
        <v>225</v>
      </c>
      <c r="D2388" t="s">
        <v>115</v>
      </c>
      <c r="F2388" s="12" t="s">
        <v>1578</v>
      </c>
      <c r="K2388" s="13" t="s">
        <v>1564</v>
      </c>
      <c r="L2388" t="s">
        <v>117</v>
      </c>
      <c r="M2388">
        <v>2</v>
      </c>
      <c r="N2388" t="s">
        <v>118</v>
      </c>
      <c r="O2388" t="s">
        <v>119</v>
      </c>
      <c r="Q2388" t="s">
        <v>943</v>
      </c>
      <c r="R2388" s="14">
        <v>0</v>
      </c>
      <c r="S2388" s="14">
        <v>67.3</v>
      </c>
      <c r="T2388" s="14">
        <v>0</v>
      </c>
    </row>
    <row r="2389" spans="1:20">
      <c r="A2389" t="s">
        <v>113</v>
      </c>
      <c r="C2389" t="s">
        <v>225</v>
      </c>
      <c r="D2389" t="s">
        <v>115</v>
      </c>
      <c r="F2389" s="12" t="s">
        <v>1579</v>
      </c>
      <c r="K2389" s="13" t="s">
        <v>1564</v>
      </c>
      <c r="L2389" t="s">
        <v>117</v>
      </c>
      <c r="M2389">
        <v>2</v>
      </c>
      <c r="N2389" t="s">
        <v>118</v>
      </c>
      <c r="O2389" t="s">
        <v>119</v>
      </c>
      <c r="Q2389" t="s">
        <v>943</v>
      </c>
      <c r="R2389" s="14">
        <v>0</v>
      </c>
      <c r="S2389" s="14">
        <v>25.9</v>
      </c>
      <c r="T2389" s="14">
        <v>0</v>
      </c>
    </row>
    <row r="2390" spans="1:20">
      <c r="A2390" t="s">
        <v>113</v>
      </c>
      <c r="C2390" t="s">
        <v>225</v>
      </c>
      <c r="D2390" t="s">
        <v>115</v>
      </c>
      <c r="F2390" s="12" t="s">
        <v>1580</v>
      </c>
      <c r="K2390" s="13" t="s">
        <v>1564</v>
      </c>
      <c r="L2390" t="s">
        <v>117</v>
      </c>
      <c r="M2390">
        <v>2</v>
      </c>
      <c r="N2390" t="s">
        <v>118</v>
      </c>
      <c r="O2390" t="s">
        <v>119</v>
      </c>
      <c r="Q2390" t="s">
        <v>943</v>
      </c>
      <c r="R2390" s="14">
        <v>0.3</v>
      </c>
      <c r="S2390" s="14">
        <v>4.8</v>
      </c>
      <c r="T2390" s="14">
        <v>0</v>
      </c>
    </row>
    <row r="2391" spans="1:20">
      <c r="A2391" t="s">
        <v>113</v>
      </c>
      <c r="C2391" t="s">
        <v>225</v>
      </c>
      <c r="D2391" t="s">
        <v>115</v>
      </c>
      <c r="F2391" s="12" t="s">
        <v>1581</v>
      </c>
      <c r="K2391" s="13" t="s">
        <v>1564</v>
      </c>
      <c r="L2391" t="s">
        <v>117</v>
      </c>
      <c r="M2391">
        <v>2</v>
      </c>
      <c r="N2391" t="s">
        <v>118</v>
      </c>
      <c r="O2391" t="s">
        <v>119</v>
      </c>
      <c r="Q2391" t="s">
        <v>946</v>
      </c>
      <c r="R2391" s="14">
        <v>0</v>
      </c>
      <c r="S2391" s="14">
        <v>8.4</v>
      </c>
      <c r="T2391" s="14">
        <v>26.1</v>
      </c>
    </row>
    <row r="2392" spans="1:20">
      <c r="A2392" t="s">
        <v>113</v>
      </c>
      <c r="C2392" t="s">
        <v>225</v>
      </c>
      <c r="D2392" t="s">
        <v>115</v>
      </c>
      <c r="F2392" s="12" t="s">
        <v>1582</v>
      </c>
      <c r="K2392" s="13" t="s">
        <v>1564</v>
      </c>
      <c r="L2392" t="s">
        <v>117</v>
      </c>
      <c r="M2392">
        <v>2</v>
      </c>
      <c r="N2392" t="s">
        <v>118</v>
      </c>
      <c r="O2392" t="s">
        <v>119</v>
      </c>
      <c r="Q2392" t="s">
        <v>943</v>
      </c>
      <c r="R2392" s="14">
        <v>0.6</v>
      </c>
      <c r="S2392" s="14">
        <v>9.4</v>
      </c>
      <c r="T2392" s="14">
        <v>0.4</v>
      </c>
    </row>
    <row r="2393" spans="1:20">
      <c r="A2393" t="s">
        <v>113</v>
      </c>
      <c r="C2393" t="s">
        <v>225</v>
      </c>
      <c r="D2393" t="s">
        <v>115</v>
      </c>
      <c r="F2393" s="12" t="s">
        <v>1583</v>
      </c>
      <c r="K2393" s="13" t="s">
        <v>1564</v>
      </c>
      <c r="L2393" t="s">
        <v>117</v>
      </c>
      <c r="M2393">
        <v>2</v>
      </c>
      <c r="N2393" t="s">
        <v>118</v>
      </c>
      <c r="O2393" t="s">
        <v>119</v>
      </c>
      <c r="Q2393" t="s">
        <v>943</v>
      </c>
      <c r="R2393" s="14">
        <v>0</v>
      </c>
      <c r="S2393" s="14">
        <v>10.8</v>
      </c>
      <c r="T2393" s="14">
        <v>1.1000000000000001</v>
      </c>
    </row>
    <row r="2394" spans="1:20">
      <c r="A2394" t="s">
        <v>113</v>
      </c>
      <c r="C2394" t="s">
        <v>114</v>
      </c>
      <c r="D2394" t="s">
        <v>115</v>
      </c>
      <c r="F2394" s="12" t="s">
        <v>133</v>
      </c>
      <c r="K2394" s="13" t="s">
        <v>1612</v>
      </c>
      <c r="L2394" t="s">
        <v>117</v>
      </c>
      <c r="M2394">
        <v>2</v>
      </c>
      <c r="N2394" t="s">
        <v>118</v>
      </c>
      <c r="O2394" t="s">
        <v>119</v>
      </c>
      <c r="Q2394"/>
      <c r="R2394" s="14">
        <v>13.05970149</v>
      </c>
      <c r="S2394" s="14">
        <v>27.052238809999999</v>
      </c>
      <c r="T2394" s="14">
        <v>0.65298507500000003</v>
      </c>
    </row>
    <row r="2395" spans="1:20">
      <c r="A2395" t="s">
        <v>113</v>
      </c>
      <c r="C2395" t="s">
        <v>114</v>
      </c>
      <c r="D2395" t="s">
        <v>115</v>
      </c>
      <c r="F2395" s="12" t="s">
        <v>134</v>
      </c>
      <c r="K2395" s="13" t="s">
        <v>1612</v>
      </c>
      <c r="L2395" t="s">
        <v>117</v>
      </c>
      <c r="M2395">
        <v>2</v>
      </c>
      <c r="N2395" t="s">
        <v>118</v>
      </c>
      <c r="O2395" t="s">
        <v>119</v>
      </c>
      <c r="Q2395"/>
      <c r="R2395" s="14">
        <v>0</v>
      </c>
      <c r="S2395" s="14">
        <v>28.29827916</v>
      </c>
      <c r="T2395" s="14">
        <v>0</v>
      </c>
    </row>
    <row r="2396" spans="1:20">
      <c r="A2396" t="s">
        <v>113</v>
      </c>
      <c r="C2396" t="s">
        <v>225</v>
      </c>
      <c r="D2396" t="s">
        <v>115</v>
      </c>
      <c r="F2396" s="12" t="s">
        <v>1615</v>
      </c>
      <c r="K2396" s="13" t="s">
        <v>1613</v>
      </c>
      <c r="L2396" t="s">
        <v>117</v>
      </c>
      <c r="M2396">
        <v>2</v>
      </c>
      <c r="N2396" t="s">
        <v>118</v>
      </c>
      <c r="O2396" t="s">
        <v>119</v>
      </c>
      <c r="Q2396" t="s">
        <v>227</v>
      </c>
      <c r="R2396" s="14">
        <v>0</v>
      </c>
      <c r="S2396" s="14">
        <v>6.3</v>
      </c>
      <c r="T2396" s="14">
        <v>6.3</v>
      </c>
    </row>
    <row r="2397" spans="1:20">
      <c r="A2397" t="s">
        <v>113</v>
      </c>
      <c r="C2397" t="s">
        <v>225</v>
      </c>
      <c r="D2397" t="s">
        <v>115</v>
      </c>
      <c r="F2397" s="12" t="s">
        <v>1616</v>
      </c>
      <c r="K2397" s="13" t="s">
        <v>1613</v>
      </c>
      <c r="L2397" t="s">
        <v>117</v>
      </c>
      <c r="M2397">
        <v>2</v>
      </c>
      <c r="N2397" t="s">
        <v>118</v>
      </c>
      <c r="O2397" t="s">
        <v>119</v>
      </c>
      <c r="Q2397" t="s">
        <v>227</v>
      </c>
      <c r="R2397" s="14">
        <v>0</v>
      </c>
      <c r="S2397" s="14">
        <v>5.3</v>
      </c>
      <c r="T2397" s="14">
        <v>2.1</v>
      </c>
    </row>
    <row r="2398" spans="1:20">
      <c r="A2398" t="s">
        <v>113</v>
      </c>
      <c r="C2398" t="s">
        <v>225</v>
      </c>
      <c r="D2398" t="s">
        <v>115</v>
      </c>
      <c r="F2398" s="12" t="s">
        <v>1617</v>
      </c>
      <c r="K2398" s="13" t="s">
        <v>1613</v>
      </c>
      <c r="L2398" t="s">
        <v>117</v>
      </c>
      <c r="M2398">
        <v>2</v>
      </c>
      <c r="N2398" t="s">
        <v>118</v>
      </c>
      <c r="O2398" t="s">
        <v>119</v>
      </c>
      <c r="Q2398" t="s">
        <v>943</v>
      </c>
      <c r="R2398" s="14">
        <v>0</v>
      </c>
      <c r="S2398" s="14">
        <v>10.4</v>
      </c>
      <c r="T2398" s="14">
        <v>0</v>
      </c>
    </row>
    <row r="2399" spans="1:20">
      <c r="A2399" t="s">
        <v>113</v>
      </c>
      <c r="C2399" t="s">
        <v>225</v>
      </c>
      <c r="D2399" t="s">
        <v>115</v>
      </c>
      <c r="F2399" s="12" t="s">
        <v>1618</v>
      </c>
      <c r="K2399" s="13" t="s">
        <v>1613</v>
      </c>
      <c r="L2399" t="s">
        <v>117</v>
      </c>
      <c r="M2399">
        <v>2</v>
      </c>
      <c r="N2399" t="s">
        <v>118</v>
      </c>
      <c r="O2399" t="s">
        <v>119</v>
      </c>
      <c r="Q2399" t="s">
        <v>227</v>
      </c>
      <c r="R2399" s="14">
        <v>0</v>
      </c>
      <c r="S2399" s="14">
        <v>5.4</v>
      </c>
      <c r="T2399" s="14">
        <v>0.5</v>
      </c>
    </row>
    <row r="2400" spans="1:20">
      <c r="A2400" t="s">
        <v>113</v>
      </c>
      <c r="C2400" t="s">
        <v>225</v>
      </c>
      <c r="D2400" t="s">
        <v>115</v>
      </c>
      <c r="F2400" s="12" t="s">
        <v>1619</v>
      </c>
      <c r="K2400" s="13" t="s">
        <v>1613</v>
      </c>
      <c r="L2400" t="s">
        <v>117</v>
      </c>
      <c r="M2400">
        <v>2</v>
      </c>
      <c r="N2400" t="s">
        <v>118</v>
      </c>
      <c r="O2400" t="s">
        <v>119</v>
      </c>
      <c r="Q2400" t="s">
        <v>227</v>
      </c>
      <c r="R2400" s="14">
        <v>0</v>
      </c>
      <c r="S2400" s="14">
        <v>5.5</v>
      </c>
      <c r="T2400" s="14">
        <v>7.7</v>
      </c>
    </row>
    <row r="2401" spans="1:20">
      <c r="A2401" t="s">
        <v>113</v>
      </c>
      <c r="C2401" t="s">
        <v>225</v>
      </c>
      <c r="D2401" t="s">
        <v>115</v>
      </c>
      <c r="F2401" s="12" t="s">
        <v>1620</v>
      </c>
      <c r="K2401" s="13" t="s">
        <v>1613</v>
      </c>
      <c r="L2401" t="s">
        <v>117</v>
      </c>
      <c r="M2401">
        <v>2</v>
      </c>
      <c r="N2401" t="s">
        <v>118</v>
      </c>
      <c r="O2401" t="s">
        <v>119</v>
      </c>
      <c r="Q2401" t="s">
        <v>943</v>
      </c>
      <c r="R2401" s="14">
        <v>0</v>
      </c>
      <c r="S2401" s="14">
        <v>7.6</v>
      </c>
      <c r="T2401" s="14">
        <v>0</v>
      </c>
    </row>
    <row r="2402" spans="1:20">
      <c r="A2402" t="s">
        <v>113</v>
      </c>
      <c r="C2402" t="s">
        <v>225</v>
      </c>
      <c r="D2402" t="s">
        <v>115</v>
      </c>
      <c r="F2402" s="12" t="s">
        <v>1621</v>
      </c>
      <c r="K2402" s="13" t="s">
        <v>1613</v>
      </c>
      <c r="L2402" t="s">
        <v>117</v>
      </c>
      <c r="M2402">
        <v>2</v>
      </c>
      <c r="N2402" t="s">
        <v>118</v>
      </c>
      <c r="O2402" t="s">
        <v>119</v>
      </c>
      <c r="Q2402" t="s">
        <v>943</v>
      </c>
      <c r="R2402" s="14">
        <v>0</v>
      </c>
      <c r="S2402" s="14">
        <v>6.5</v>
      </c>
      <c r="T2402" s="14">
        <v>0</v>
      </c>
    </row>
    <row r="2403" spans="1:20">
      <c r="A2403" t="s">
        <v>113</v>
      </c>
      <c r="C2403" t="s">
        <v>225</v>
      </c>
      <c r="D2403" t="s">
        <v>115</v>
      </c>
      <c r="F2403" s="12" t="s">
        <v>1622</v>
      </c>
      <c r="K2403" s="13" t="s">
        <v>1613</v>
      </c>
      <c r="L2403" t="s">
        <v>117</v>
      </c>
      <c r="M2403">
        <v>2</v>
      </c>
      <c r="N2403" t="s">
        <v>118</v>
      </c>
      <c r="O2403" t="s">
        <v>119</v>
      </c>
      <c r="Q2403" t="s">
        <v>943</v>
      </c>
      <c r="R2403" s="14">
        <v>0</v>
      </c>
      <c r="S2403" s="14">
        <v>7.7</v>
      </c>
      <c r="T2403" s="14">
        <v>4.5999999999999996</v>
      </c>
    </row>
    <row r="2404" spans="1:20">
      <c r="A2404" t="s">
        <v>113</v>
      </c>
      <c r="C2404" t="s">
        <v>114</v>
      </c>
      <c r="D2404" t="s">
        <v>115</v>
      </c>
      <c r="F2404" s="12" t="s">
        <v>1510</v>
      </c>
      <c r="K2404" s="13" t="s">
        <v>1623</v>
      </c>
      <c r="L2404" t="s">
        <v>117</v>
      </c>
      <c r="M2404">
        <v>2</v>
      </c>
      <c r="N2404" t="s">
        <v>118</v>
      </c>
      <c r="O2404" t="s">
        <v>119</v>
      </c>
      <c r="Q2404"/>
      <c r="R2404" s="14">
        <v>3.8</v>
      </c>
      <c r="S2404" s="14">
        <v>25.6</v>
      </c>
      <c r="T2404" s="14">
        <v>0.7</v>
      </c>
    </row>
    <row r="2405" spans="1:20">
      <c r="A2405" t="s">
        <v>113</v>
      </c>
      <c r="C2405" t="s">
        <v>114</v>
      </c>
      <c r="D2405" t="s">
        <v>115</v>
      </c>
      <c r="F2405" s="12" t="s">
        <v>1510</v>
      </c>
      <c r="K2405" s="13" t="s">
        <v>1623</v>
      </c>
      <c r="L2405" t="s">
        <v>117</v>
      </c>
      <c r="M2405">
        <v>2</v>
      </c>
      <c r="N2405" t="s">
        <v>118</v>
      </c>
      <c r="O2405" t="s">
        <v>119</v>
      </c>
      <c r="Q2405"/>
      <c r="R2405" s="14">
        <v>3.8</v>
      </c>
      <c r="S2405" s="14">
        <v>25.7</v>
      </c>
      <c r="T2405" s="14">
        <v>0.7</v>
      </c>
    </row>
    <row r="2406" spans="1:20">
      <c r="A2406" t="s">
        <v>113</v>
      </c>
      <c r="C2406" t="s">
        <v>114</v>
      </c>
      <c r="D2406" t="s">
        <v>115</v>
      </c>
      <c r="F2406" s="12" t="s">
        <v>1510</v>
      </c>
      <c r="K2406" s="13" t="s">
        <v>1623</v>
      </c>
      <c r="L2406" t="s">
        <v>117</v>
      </c>
      <c r="M2406">
        <v>2</v>
      </c>
      <c r="N2406" t="s">
        <v>118</v>
      </c>
      <c r="O2406" t="s">
        <v>119</v>
      </c>
      <c r="Q2406"/>
      <c r="R2406" s="14">
        <v>3.8</v>
      </c>
      <c r="S2406" s="14">
        <v>26.1</v>
      </c>
      <c r="T2406" s="14">
        <v>0.9</v>
      </c>
    </row>
    <row r="2407" spans="1:20">
      <c r="A2407" t="s">
        <v>113</v>
      </c>
      <c r="C2407" t="s">
        <v>114</v>
      </c>
      <c r="D2407" t="s">
        <v>115</v>
      </c>
      <c r="F2407" s="12" t="s">
        <v>1510</v>
      </c>
      <c r="K2407" s="13" t="s">
        <v>1623</v>
      </c>
      <c r="L2407" t="s">
        <v>117</v>
      </c>
      <c r="M2407">
        <v>2</v>
      </c>
      <c r="N2407" t="s">
        <v>118</v>
      </c>
      <c r="O2407" t="s">
        <v>119</v>
      </c>
      <c r="Q2407"/>
      <c r="R2407" s="14">
        <v>3.5</v>
      </c>
      <c r="S2407" s="14">
        <v>26.3</v>
      </c>
      <c r="T2407" s="14">
        <v>1</v>
      </c>
    </row>
    <row r="2408" spans="1:20">
      <c r="A2408" t="s">
        <v>113</v>
      </c>
      <c r="C2408" t="s">
        <v>114</v>
      </c>
      <c r="D2408" t="s">
        <v>115</v>
      </c>
      <c r="F2408" s="12" t="s">
        <v>133</v>
      </c>
      <c r="K2408" s="13" t="s">
        <v>1624</v>
      </c>
      <c r="L2408" t="s">
        <v>117</v>
      </c>
      <c r="M2408">
        <v>2</v>
      </c>
      <c r="N2408" t="s">
        <v>118</v>
      </c>
      <c r="O2408" t="s">
        <v>119</v>
      </c>
      <c r="Q2408"/>
      <c r="R2408" s="14">
        <v>13.4</v>
      </c>
      <c r="S2408" s="14">
        <v>22.6</v>
      </c>
      <c r="T2408" s="14">
        <v>1.2</v>
      </c>
    </row>
    <row r="2409" spans="1:20">
      <c r="A2409" t="s">
        <v>113</v>
      </c>
      <c r="C2409" t="s">
        <v>114</v>
      </c>
      <c r="D2409" t="s">
        <v>115</v>
      </c>
      <c r="F2409" s="12" t="s">
        <v>133</v>
      </c>
      <c r="K2409" s="13" t="s">
        <v>1624</v>
      </c>
      <c r="L2409" t="s">
        <v>117</v>
      </c>
      <c r="M2409">
        <v>2</v>
      </c>
      <c r="N2409" t="s">
        <v>118</v>
      </c>
      <c r="O2409" t="s">
        <v>119</v>
      </c>
      <c r="Q2409"/>
      <c r="R2409" s="14">
        <v>13.5</v>
      </c>
      <c r="S2409" s="14">
        <v>23.4</v>
      </c>
      <c r="T2409" s="14">
        <v>1.1000000000000001</v>
      </c>
    </row>
    <row r="2410" spans="1:20">
      <c r="A2410" t="s">
        <v>113</v>
      </c>
      <c r="C2410" t="s">
        <v>114</v>
      </c>
      <c r="D2410" t="s">
        <v>115</v>
      </c>
      <c r="F2410" s="12" t="s">
        <v>133</v>
      </c>
      <c r="K2410" s="13" t="s">
        <v>1624</v>
      </c>
      <c r="L2410" t="s">
        <v>117</v>
      </c>
      <c r="M2410">
        <v>2</v>
      </c>
      <c r="N2410" t="s">
        <v>118</v>
      </c>
      <c r="O2410" t="s">
        <v>119</v>
      </c>
      <c r="Q2410"/>
      <c r="R2410" s="14">
        <v>11.2</v>
      </c>
      <c r="S2410" s="14">
        <v>18.2</v>
      </c>
      <c r="T2410" s="14">
        <v>1.8</v>
      </c>
    </row>
    <row r="2411" spans="1:20">
      <c r="A2411" t="s">
        <v>113</v>
      </c>
      <c r="C2411" t="s">
        <v>114</v>
      </c>
      <c r="D2411" t="s">
        <v>115</v>
      </c>
      <c r="F2411" s="12" t="s">
        <v>131</v>
      </c>
      <c r="K2411" s="13" t="s">
        <v>1663</v>
      </c>
      <c r="L2411" t="s">
        <v>117</v>
      </c>
      <c r="M2411">
        <v>2</v>
      </c>
      <c r="N2411" t="s">
        <v>118</v>
      </c>
      <c r="O2411" t="s">
        <v>119</v>
      </c>
      <c r="Q2411" s="12"/>
      <c r="R2411" s="16">
        <v>0.15</v>
      </c>
      <c r="S2411" s="16">
        <v>0.1</v>
      </c>
      <c r="T2411" s="16">
        <v>1.6</v>
      </c>
    </row>
    <row r="2412" spans="1:20">
      <c r="A2412" t="s">
        <v>113</v>
      </c>
      <c r="C2412" t="s">
        <v>114</v>
      </c>
      <c r="D2412" t="s">
        <v>115</v>
      </c>
      <c r="F2412" s="12" t="s">
        <v>161</v>
      </c>
      <c r="K2412" s="13" t="s">
        <v>1663</v>
      </c>
      <c r="L2412" t="s">
        <v>117</v>
      </c>
      <c r="M2412">
        <v>2</v>
      </c>
      <c r="N2412" t="s">
        <v>118</v>
      </c>
      <c r="O2412" t="s">
        <v>119</v>
      </c>
      <c r="Q2412" s="12"/>
      <c r="R2412" s="16">
        <v>0</v>
      </c>
      <c r="S2412" s="16">
        <v>1.1399999999999999</v>
      </c>
      <c r="T2412" s="16">
        <v>1.41</v>
      </c>
    </row>
    <row r="2413" spans="1:20">
      <c r="A2413" t="s">
        <v>113</v>
      </c>
      <c r="C2413" t="s">
        <v>114</v>
      </c>
      <c r="D2413" t="s">
        <v>115</v>
      </c>
      <c r="F2413" s="12" t="s">
        <v>1664</v>
      </c>
      <c r="K2413" s="13" t="s">
        <v>1663</v>
      </c>
      <c r="L2413" t="s">
        <v>117</v>
      </c>
      <c r="M2413">
        <v>2</v>
      </c>
      <c r="N2413" t="s">
        <v>118</v>
      </c>
      <c r="O2413" t="s">
        <v>119</v>
      </c>
      <c r="Q2413" s="12"/>
      <c r="R2413" s="16">
        <v>0</v>
      </c>
      <c r="S2413" s="16">
        <v>1.24</v>
      </c>
      <c r="T2413" s="16">
        <v>1.34</v>
      </c>
    </row>
    <row r="2414" spans="1:20">
      <c r="A2414" t="s">
        <v>113</v>
      </c>
      <c r="C2414" t="s">
        <v>114</v>
      </c>
      <c r="D2414" t="s">
        <v>115</v>
      </c>
      <c r="F2414" s="12" t="s">
        <v>1664</v>
      </c>
      <c r="K2414" s="13" t="s">
        <v>1663</v>
      </c>
      <c r="L2414" t="s">
        <v>117</v>
      </c>
      <c r="M2414">
        <v>2</v>
      </c>
      <c r="N2414" t="s">
        <v>118</v>
      </c>
      <c r="O2414" t="s">
        <v>119</v>
      </c>
      <c r="Q2414" s="12"/>
      <c r="R2414" s="16">
        <v>0</v>
      </c>
      <c r="S2414" s="16">
        <v>1.24</v>
      </c>
      <c r="T2414" s="16">
        <v>1.34</v>
      </c>
    </row>
    <row r="2415" spans="1:20">
      <c r="A2415" t="s">
        <v>113</v>
      </c>
      <c r="C2415" t="s">
        <v>114</v>
      </c>
      <c r="D2415" t="s">
        <v>115</v>
      </c>
      <c r="F2415" s="12" t="s">
        <v>1146</v>
      </c>
      <c r="K2415" s="13" t="s">
        <v>1668</v>
      </c>
      <c r="L2415" t="s">
        <v>117</v>
      </c>
      <c r="M2415">
        <v>2</v>
      </c>
      <c r="N2415" t="s">
        <v>118</v>
      </c>
      <c r="O2415" t="s">
        <v>119</v>
      </c>
      <c r="Q2415"/>
      <c r="R2415" s="14">
        <v>0</v>
      </c>
      <c r="S2415" s="14">
        <v>0</v>
      </c>
      <c r="T2415" s="14">
        <v>4.55</v>
      </c>
    </row>
    <row r="2416" spans="1:20">
      <c r="A2416" t="s">
        <v>113</v>
      </c>
      <c r="C2416" t="s">
        <v>225</v>
      </c>
      <c r="D2416" t="s">
        <v>115</v>
      </c>
      <c r="F2416" s="12" t="s">
        <v>1791</v>
      </c>
      <c r="K2416" s="13" t="s">
        <v>1792</v>
      </c>
      <c r="L2416" t="s">
        <v>117</v>
      </c>
      <c r="M2416">
        <v>2</v>
      </c>
      <c r="N2416" t="s">
        <v>118</v>
      </c>
      <c r="O2416" t="s">
        <v>119</v>
      </c>
      <c r="Q2416" t="s">
        <v>946</v>
      </c>
      <c r="R2416" s="14">
        <v>0.3</v>
      </c>
      <c r="S2416" s="14">
        <v>12</v>
      </c>
      <c r="T2416" s="14">
        <v>14</v>
      </c>
    </row>
    <row r="2417" spans="1:20">
      <c r="A2417" t="s">
        <v>113</v>
      </c>
      <c r="C2417" t="s">
        <v>225</v>
      </c>
      <c r="D2417" t="s">
        <v>115</v>
      </c>
      <c r="F2417" s="12" t="s">
        <v>1793</v>
      </c>
      <c r="K2417" s="13" t="s">
        <v>1792</v>
      </c>
      <c r="L2417" t="s">
        <v>117</v>
      </c>
      <c r="M2417">
        <v>2</v>
      </c>
      <c r="N2417" t="s">
        <v>118</v>
      </c>
      <c r="O2417" t="s">
        <v>119</v>
      </c>
      <c r="Q2417" t="s">
        <v>946</v>
      </c>
      <c r="R2417" s="14">
        <v>0.7</v>
      </c>
      <c r="S2417" s="14">
        <v>6.3</v>
      </c>
      <c r="T2417" s="14">
        <v>2.2999999999999998</v>
      </c>
    </row>
    <row r="2418" spans="1:20">
      <c r="A2418" t="s">
        <v>113</v>
      </c>
      <c r="C2418" t="s">
        <v>225</v>
      </c>
      <c r="D2418" t="s">
        <v>115</v>
      </c>
      <c r="F2418" s="12" t="s">
        <v>1794</v>
      </c>
      <c r="K2418" s="13" t="s">
        <v>1792</v>
      </c>
      <c r="L2418" t="s">
        <v>117</v>
      </c>
      <c r="M2418">
        <v>2</v>
      </c>
      <c r="N2418" t="s">
        <v>118</v>
      </c>
      <c r="O2418" t="s">
        <v>119</v>
      </c>
      <c r="Q2418" t="s">
        <v>946</v>
      </c>
      <c r="R2418" s="14">
        <v>0.1</v>
      </c>
      <c r="S2418" s="14">
        <v>2</v>
      </c>
      <c r="T2418" s="14">
        <v>14.2</v>
      </c>
    </row>
    <row r="2419" spans="1:20">
      <c r="A2419" t="s">
        <v>113</v>
      </c>
      <c r="C2419" t="s">
        <v>225</v>
      </c>
      <c r="D2419" t="s">
        <v>115</v>
      </c>
      <c r="F2419" s="12" t="s">
        <v>1795</v>
      </c>
      <c r="K2419" s="13" t="s">
        <v>1792</v>
      </c>
      <c r="L2419" t="s">
        <v>117</v>
      </c>
      <c r="M2419">
        <v>2</v>
      </c>
      <c r="N2419" t="s">
        <v>118</v>
      </c>
      <c r="O2419" t="s">
        <v>119</v>
      </c>
      <c r="Q2419" t="s">
        <v>946</v>
      </c>
      <c r="R2419" s="14">
        <v>0</v>
      </c>
      <c r="S2419" s="14">
        <v>2.2999999999999998</v>
      </c>
      <c r="T2419" s="14">
        <v>20.8</v>
      </c>
    </row>
    <row r="2420" spans="1:20">
      <c r="A2420" t="s">
        <v>113</v>
      </c>
      <c r="C2420" t="s">
        <v>225</v>
      </c>
      <c r="D2420" t="s">
        <v>115</v>
      </c>
      <c r="F2420" s="12" t="s">
        <v>1796</v>
      </c>
      <c r="K2420" s="13" t="s">
        <v>1792</v>
      </c>
      <c r="L2420" t="s">
        <v>117</v>
      </c>
      <c r="M2420">
        <v>2</v>
      </c>
      <c r="N2420" t="s">
        <v>118</v>
      </c>
      <c r="O2420" t="s">
        <v>119</v>
      </c>
      <c r="Q2420" t="s">
        <v>946</v>
      </c>
      <c r="R2420" s="14">
        <v>0.4</v>
      </c>
      <c r="S2420" s="14">
        <v>1.3</v>
      </c>
      <c r="T2420" s="14">
        <v>16.2</v>
      </c>
    </row>
    <row r="2421" spans="1:20">
      <c r="A2421" t="s">
        <v>113</v>
      </c>
      <c r="C2421" t="s">
        <v>225</v>
      </c>
      <c r="D2421" t="s">
        <v>115</v>
      </c>
      <c r="F2421" s="12" t="s">
        <v>1796</v>
      </c>
      <c r="K2421" s="13" t="s">
        <v>1792</v>
      </c>
      <c r="L2421" t="s">
        <v>117</v>
      </c>
      <c r="M2421">
        <v>2</v>
      </c>
      <c r="N2421" t="s">
        <v>118</v>
      </c>
      <c r="O2421" t="s">
        <v>119</v>
      </c>
      <c r="Q2421" t="s">
        <v>946</v>
      </c>
      <c r="R2421" s="14">
        <v>0.4</v>
      </c>
      <c r="S2421" s="14">
        <v>2.1</v>
      </c>
      <c r="T2421" s="14">
        <v>16.7</v>
      </c>
    </row>
    <row r="2422" spans="1:20">
      <c r="A2422" t="s">
        <v>113</v>
      </c>
      <c r="C2422" t="s">
        <v>114</v>
      </c>
      <c r="D2422" t="s">
        <v>115</v>
      </c>
      <c r="F2422" s="12" t="s">
        <v>923</v>
      </c>
      <c r="K2422" s="15" t="s">
        <v>1797</v>
      </c>
      <c r="L2422" t="s">
        <v>117</v>
      </c>
      <c r="M2422">
        <v>2</v>
      </c>
      <c r="N2422" t="s">
        <v>118</v>
      </c>
      <c r="O2422" t="s">
        <v>119</v>
      </c>
      <c r="Q2422" s="12"/>
      <c r="R2422" s="16">
        <v>2.0099999999999998</v>
      </c>
      <c r="S2422" s="16">
        <v>14.69</v>
      </c>
      <c r="T2422" s="16">
        <v>0.86</v>
      </c>
    </row>
    <row r="2423" spans="1:20">
      <c r="A2423" t="s">
        <v>113</v>
      </c>
      <c r="C2423" t="s">
        <v>114</v>
      </c>
      <c r="D2423" t="s">
        <v>115</v>
      </c>
      <c r="F2423" s="12" t="s">
        <v>923</v>
      </c>
      <c r="K2423" s="15" t="s">
        <v>1797</v>
      </c>
      <c r="L2423" t="s">
        <v>117</v>
      </c>
      <c r="M2423">
        <v>2</v>
      </c>
      <c r="N2423" t="s">
        <v>118</v>
      </c>
      <c r="O2423" t="s">
        <v>119</v>
      </c>
      <c r="Q2423" s="12"/>
      <c r="R2423" s="16">
        <v>1.2</v>
      </c>
      <c r="S2423" s="16">
        <v>9.8000000000000007</v>
      </c>
      <c r="T2423" s="16">
        <v>1.29</v>
      </c>
    </row>
    <row r="2424" spans="1:20">
      <c r="A2424" t="s">
        <v>113</v>
      </c>
      <c r="C2424" t="s">
        <v>114</v>
      </c>
      <c r="D2424" t="s">
        <v>115</v>
      </c>
      <c r="F2424" s="12" t="s">
        <v>923</v>
      </c>
      <c r="K2424" s="15" t="s">
        <v>1797</v>
      </c>
      <c r="L2424" t="s">
        <v>117</v>
      </c>
      <c r="M2424">
        <v>2</v>
      </c>
      <c r="N2424" t="s">
        <v>118</v>
      </c>
      <c r="O2424" t="s">
        <v>119</v>
      </c>
      <c r="Q2424" s="12"/>
      <c r="R2424" s="16">
        <v>1.2</v>
      </c>
      <c r="S2424" s="16">
        <v>8.9</v>
      </c>
      <c r="T2424" s="16">
        <v>1.29</v>
      </c>
    </row>
    <row r="2425" spans="1:20">
      <c r="A2425" t="s">
        <v>113</v>
      </c>
      <c r="C2425" t="s">
        <v>114</v>
      </c>
      <c r="D2425" t="s">
        <v>115</v>
      </c>
      <c r="F2425" s="12" t="s">
        <v>923</v>
      </c>
      <c r="K2425" s="15" t="s">
        <v>1797</v>
      </c>
      <c r="L2425" t="s">
        <v>117</v>
      </c>
      <c r="M2425">
        <v>2</v>
      </c>
      <c r="N2425" t="s">
        <v>118</v>
      </c>
      <c r="O2425" t="s">
        <v>119</v>
      </c>
      <c r="Q2425" s="12"/>
      <c r="R2425" s="16">
        <v>0.38</v>
      </c>
      <c r="S2425" s="16">
        <v>7.5</v>
      </c>
      <c r="T2425" s="16">
        <v>0.96</v>
      </c>
    </row>
    <row r="2426" spans="1:20">
      <c r="A2426" t="s">
        <v>113</v>
      </c>
      <c r="C2426" t="s">
        <v>114</v>
      </c>
      <c r="D2426" t="s">
        <v>115</v>
      </c>
      <c r="F2426" s="12" t="s">
        <v>134</v>
      </c>
      <c r="K2426" s="15" t="s">
        <v>1816</v>
      </c>
      <c r="L2426" t="s">
        <v>117</v>
      </c>
      <c r="M2426">
        <v>2</v>
      </c>
      <c r="N2426" t="s">
        <v>118</v>
      </c>
      <c r="O2426" t="s">
        <v>119</v>
      </c>
      <c r="Q2426" s="12"/>
      <c r="R2426" s="17">
        <v>0</v>
      </c>
      <c r="S2426" s="16">
        <v>24.2</v>
      </c>
      <c r="T2426" s="16">
        <v>4.9000000000000004</v>
      </c>
    </row>
    <row r="2427" spans="1:20">
      <c r="A2427" t="s">
        <v>113</v>
      </c>
      <c r="C2427" t="s">
        <v>114</v>
      </c>
      <c r="D2427" t="s">
        <v>115</v>
      </c>
      <c r="F2427" s="12" t="s">
        <v>134</v>
      </c>
      <c r="K2427" s="15" t="s">
        <v>1816</v>
      </c>
      <c r="L2427" t="s">
        <v>117</v>
      </c>
      <c r="M2427">
        <v>2</v>
      </c>
      <c r="N2427" t="s">
        <v>118</v>
      </c>
      <c r="O2427" t="s">
        <v>119</v>
      </c>
      <c r="Q2427" s="12"/>
      <c r="R2427" s="16">
        <v>0.5</v>
      </c>
      <c r="S2427" s="16">
        <v>18.5</v>
      </c>
      <c r="T2427" s="16">
        <v>4.5</v>
      </c>
    </row>
    <row r="2428" spans="1:20">
      <c r="A2428" t="s">
        <v>113</v>
      </c>
      <c r="C2428" t="s">
        <v>114</v>
      </c>
      <c r="D2428" t="s">
        <v>115</v>
      </c>
      <c r="F2428" s="12" t="s">
        <v>134</v>
      </c>
      <c r="K2428" s="15" t="s">
        <v>1816</v>
      </c>
      <c r="L2428" t="s">
        <v>117</v>
      </c>
      <c r="M2428">
        <v>2</v>
      </c>
      <c r="N2428" t="s">
        <v>118</v>
      </c>
      <c r="O2428" t="s">
        <v>119</v>
      </c>
      <c r="Q2428" s="12"/>
      <c r="R2428" s="17">
        <v>0</v>
      </c>
      <c r="S2428" s="16">
        <v>14.8</v>
      </c>
      <c r="T2428" s="16">
        <v>5.4</v>
      </c>
    </row>
    <row r="2429" spans="1:20">
      <c r="A2429" t="s">
        <v>113</v>
      </c>
      <c r="C2429" t="s">
        <v>114</v>
      </c>
      <c r="D2429" t="s">
        <v>115</v>
      </c>
      <c r="F2429" s="12" t="s">
        <v>134</v>
      </c>
      <c r="K2429" s="15" t="s">
        <v>1816</v>
      </c>
      <c r="L2429" t="s">
        <v>117</v>
      </c>
      <c r="M2429">
        <v>2</v>
      </c>
      <c r="N2429" t="s">
        <v>118</v>
      </c>
      <c r="O2429" t="s">
        <v>119</v>
      </c>
      <c r="Q2429" s="12"/>
      <c r="R2429" s="17">
        <v>0</v>
      </c>
      <c r="S2429" s="16">
        <v>13.1</v>
      </c>
      <c r="T2429" s="16">
        <v>5.0999999999999996</v>
      </c>
    </row>
    <row r="2430" spans="1:20">
      <c r="A2430" t="s">
        <v>113</v>
      </c>
      <c r="C2430" t="s">
        <v>114</v>
      </c>
      <c r="D2430" t="s">
        <v>115</v>
      </c>
      <c r="F2430" s="12" t="s">
        <v>1833</v>
      </c>
      <c r="K2430" s="13" t="s">
        <v>1834</v>
      </c>
      <c r="L2430" t="s">
        <v>117</v>
      </c>
      <c r="M2430">
        <v>2</v>
      </c>
      <c r="N2430" t="s">
        <v>118</v>
      </c>
      <c r="O2430" t="s">
        <v>119</v>
      </c>
      <c r="Q2430"/>
      <c r="R2430" s="14">
        <v>17.543859650000002</v>
      </c>
      <c r="S2430" s="14">
        <v>1.754385965</v>
      </c>
      <c r="T2430" s="14">
        <v>1.5350877190000001</v>
      </c>
    </row>
    <row r="2431" spans="1:20">
      <c r="A2431" t="s">
        <v>113</v>
      </c>
      <c r="C2431" t="s">
        <v>114</v>
      </c>
      <c r="D2431" t="s">
        <v>115</v>
      </c>
      <c r="F2431" s="12" t="s">
        <v>1833</v>
      </c>
      <c r="K2431" s="13" t="s">
        <v>1834</v>
      </c>
      <c r="L2431" t="s">
        <v>117</v>
      </c>
      <c r="M2431">
        <v>2</v>
      </c>
      <c r="N2431" t="s">
        <v>118</v>
      </c>
      <c r="O2431" t="s">
        <v>119</v>
      </c>
      <c r="Q2431"/>
      <c r="R2431" s="14">
        <v>19.13439636</v>
      </c>
      <c r="S2431" s="14">
        <v>2.733485194</v>
      </c>
      <c r="T2431" s="14">
        <v>1.59453303</v>
      </c>
    </row>
    <row r="2432" spans="1:20">
      <c r="A2432" t="s">
        <v>113</v>
      </c>
      <c r="C2432" t="s">
        <v>114</v>
      </c>
      <c r="D2432" t="s">
        <v>115</v>
      </c>
      <c r="F2432" s="12" t="s">
        <v>1345</v>
      </c>
      <c r="K2432" s="13" t="s">
        <v>1834</v>
      </c>
      <c r="L2432" t="s">
        <v>117</v>
      </c>
      <c r="M2432">
        <v>2</v>
      </c>
      <c r="N2432" t="s">
        <v>118</v>
      </c>
      <c r="O2432" t="s">
        <v>119</v>
      </c>
      <c r="Q2432"/>
      <c r="R2432" s="14">
        <v>6.4343163539999999</v>
      </c>
      <c r="S2432" s="14">
        <v>23.056300270000001</v>
      </c>
      <c r="T2432" s="14">
        <v>1.0723860590000001</v>
      </c>
    </row>
    <row r="2433" spans="1:20">
      <c r="A2433" t="s">
        <v>113</v>
      </c>
      <c r="C2433" t="s">
        <v>114</v>
      </c>
      <c r="D2433" t="s">
        <v>115</v>
      </c>
      <c r="F2433" s="12" t="s">
        <v>1345</v>
      </c>
      <c r="K2433" s="13" t="s">
        <v>1834</v>
      </c>
      <c r="L2433" t="s">
        <v>117</v>
      </c>
      <c r="M2433">
        <v>2</v>
      </c>
      <c r="N2433" t="s">
        <v>118</v>
      </c>
      <c r="O2433" t="s">
        <v>119</v>
      </c>
      <c r="Q2433"/>
      <c r="R2433" s="14">
        <v>5.8988764040000001</v>
      </c>
      <c r="S2433" s="14">
        <v>25</v>
      </c>
      <c r="T2433" s="14">
        <v>1.5449438200000001</v>
      </c>
    </row>
    <row r="2434" spans="1:20">
      <c r="A2434" t="s">
        <v>113</v>
      </c>
      <c r="C2434" t="s">
        <v>114</v>
      </c>
      <c r="D2434" t="s">
        <v>115</v>
      </c>
      <c r="F2434" s="12" t="s">
        <v>1345</v>
      </c>
      <c r="K2434" s="13" t="s">
        <v>1834</v>
      </c>
      <c r="L2434" t="s">
        <v>117</v>
      </c>
      <c r="M2434">
        <v>2</v>
      </c>
      <c r="N2434" t="s">
        <v>118</v>
      </c>
      <c r="O2434" t="s">
        <v>119</v>
      </c>
      <c r="Q2434"/>
      <c r="R2434" s="14">
        <v>4.8022598869999999</v>
      </c>
      <c r="S2434" s="14">
        <v>22.881355930000002</v>
      </c>
      <c r="T2434" s="14">
        <v>1.412429379</v>
      </c>
    </row>
    <row r="2435" spans="1:20">
      <c r="A2435" t="s">
        <v>113</v>
      </c>
      <c r="C2435" t="s">
        <v>114</v>
      </c>
      <c r="D2435" t="s">
        <v>115</v>
      </c>
      <c r="F2435" s="12" t="s">
        <v>1345</v>
      </c>
      <c r="K2435" s="13" t="s">
        <v>1834</v>
      </c>
      <c r="L2435" t="s">
        <v>117</v>
      </c>
      <c r="M2435">
        <v>2</v>
      </c>
      <c r="N2435" t="s">
        <v>118</v>
      </c>
      <c r="O2435" t="s">
        <v>119</v>
      </c>
      <c r="Q2435"/>
      <c r="R2435" s="14">
        <v>6.1224489799999997</v>
      </c>
      <c r="S2435" s="14">
        <v>24.10714286</v>
      </c>
      <c r="T2435" s="14">
        <v>1.7857142859999999</v>
      </c>
    </row>
    <row r="2436" spans="1:20">
      <c r="A2436" t="s">
        <v>113</v>
      </c>
      <c r="C2436" t="s">
        <v>114</v>
      </c>
      <c r="D2436" t="s">
        <v>115</v>
      </c>
      <c r="F2436" s="12" t="s">
        <v>1345</v>
      </c>
      <c r="K2436" s="13" t="s">
        <v>1834</v>
      </c>
      <c r="L2436" t="s">
        <v>117</v>
      </c>
      <c r="M2436">
        <v>2</v>
      </c>
      <c r="N2436" t="s">
        <v>118</v>
      </c>
      <c r="O2436" t="s">
        <v>119</v>
      </c>
      <c r="Q2436"/>
      <c r="R2436" s="14">
        <v>6.3596491229999996</v>
      </c>
      <c r="S2436" s="14">
        <v>26.096491230000002</v>
      </c>
      <c r="T2436" s="14">
        <v>1.315789474</v>
      </c>
    </row>
    <row r="2437" spans="1:20">
      <c r="A2437" t="s">
        <v>113</v>
      </c>
      <c r="C2437" t="s">
        <v>114</v>
      </c>
      <c r="D2437" t="s">
        <v>115</v>
      </c>
      <c r="F2437" s="12" t="s">
        <v>1345</v>
      </c>
      <c r="K2437" s="13" t="s">
        <v>1834</v>
      </c>
      <c r="L2437" t="s">
        <v>117</v>
      </c>
      <c r="M2437">
        <v>2</v>
      </c>
      <c r="N2437" t="s">
        <v>118</v>
      </c>
      <c r="O2437" t="s">
        <v>119</v>
      </c>
      <c r="Q2437"/>
      <c r="R2437" s="14">
        <v>5.1282051280000003</v>
      </c>
      <c r="S2437" s="14">
        <v>25</v>
      </c>
      <c r="T2437" s="14">
        <v>1.602564103</v>
      </c>
    </row>
    <row r="2438" spans="1:20">
      <c r="A2438" t="s">
        <v>113</v>
      </c>
      <c r="C2438" t="s">
        <v>114</v>
      </c>
      <c r="D2438" t="s">
        <v>115</v>
      </c>
      <c r="F2438" s="12" t="s">
        <v>1342</v>
      </c>
      <c r="K2438" s="13" t="s">
        <v>1835</v>
      </c>
      <c r="L2438" t="s">
        <v>117</v>
      </c>
      <c r="M2438">
        <v>2</v>
      </c>
      <c r="N2438" t="s">
        <v>118</v>
      </c>
      <c r="O2438" t="s">
        <v>119</v>
      </c>
      <c r="Q2438"/>
      <c r="R2438" s="14">
        <v>0.455484369</v>
      </c>
      <c r="S2438" s="14">
        <v>8.2753351169999991</v>
      </c>
      <c r="T2438" s="14">
        <v>0.16576518800000001</v>
      </c>
    </row>
    <row r="2439" spans="1:20">
      <c r="A2439" t="s">
        <v>113</v>
      </c>
      <c r="C2439" t="s">
        <v>114</v>
      </c>
      <c r="D2439" t="s">
        <v>115</v>
      </c>
      <c r="F2439" s="12" t="s">
        <v>1342</v>
      </c>
      <c r="K2439" s="13" t="s">
        <v>1835</v>
      </c>
      <c r="L2439" t="s">
        <v>117</v>
      </c>
      <c r="M2439">
        <v>2</v>
      </c>
      <c r="N2439" t="s">
        <v>118</v>
      </c>
      <c r="O2439" t="s">
        <v>119</v>
      </c>
      <c r="Q2439"/>
      <c r="R2439" s="14">
        <v>0</v>
      </c>
      <c r="S2439" s="14">
        <v>28.667373919999999</v>
      </c>
      <c r="T2439" s="14">
        <v>0</v>
      </c>
    </row>
    <row r="2440" spans="1:20">
      <c r="A2440" t="s">
        <v>113</v>
      </c>
      <c r="C2440" t="s">
        <v>114</v>
      </c>
      <c r="D2440" t="s">
        <v>115</v>
      </c>
      <c r="F2440" s="12" t="s">
        <v>1836</v>
      </c>
      <c r="K2440" s="13" t="s">
        <v>1835</v>
      </c>
      <c r="L2440" t="s">
        <v>117</v>
      </c>
      <c r="M2440">
        <v>2</v>
      </c>
      <c r="N2440" t="s">
        <v>118</v>
      </c>
      <c r="O2440" t="s">
        <v>119</v>
      </c>
      <c r="Q2440"/>
      <c r="R2440" s="14">
        <v>27.640957199999999</v>
      </c>
      <c r="S2440" s="14">
        <v>0</v>
      </c>
      <c r="T2440" s="14">
        <v>2.2094669570000001</v>
      </c>
    </row>
    <row r="2441" spans="1:20">
      <c r="A2441" t="s">
        <v>113</v>
      </c>
      <c r="C2441" t="s">
        <v>114</v>
      </c>
      <c r="D2441" t="s">
        <v>115</v>
      </c>
      <c r="F2441" s="12" t="s">
        <v>1836</v>
      </c>
      <c r="K2441" s="13" t="s">
        <v>1835</v>
      </c>
      <c r="L2441" t="s">
        <v>117</v>
      </c>
      <c r="M2441">
        <v>2</v>
      </c>
      <c r="N2441" t="s">
        <v>118</v>
      </c>
      <c r="O2441" t="s">
        <v>119</v>
      </c>
      <c r="Q2441"/>
      <c r="R2441" s="14">
        <v>23.030082409999999</v>
      </c>
      <c r="S2441" s="14">
        <v>0.62324167200000002</v>
      </c>
      <c r="T2441" s="14">
        <v>2.24683353</v>
      </c>
    </row>
    <row r="2442" spans="1:20">
      <c r="A2442" t="s">
        <v>113</v>
      </c>
      <c r="C2442" t="s">
        <v>114</v>
      </c>
      <c r="D2442" t="s">
        <v>115</v>
      </c>
      <c r="F2442" s="12" t="s">
        <v>134</v>
      </c>
      <c r="K2442" s="13" t="s">
        <v>1835</v>
      </c>
      <c r="L2442" t="s">
        <v>117</v>
      </c>
      <c r="M2442">
        <v>2</v>
      </c>
      <c r="N2442" t="s">
        <v>118</v>
      </c>
      <c r="O2442" t="s">
        <v>119</v>
      </c>
      <c r="Q2442"/>
      <c r="R2442" s="14">
        <v>1.9065542230000001</v>
      </c>
      <c r="S2442" s="14">
        <v>28.17014696</v>
      </c>
      <c r="T2442" s="14">
        <v>2.733121165</v>
      </c>
    </row>
    <row r="2443" spans="1:20">
      <c r="A2443" t="s">
        <v>113</v>
      </c>
      <c r="C2443" t="s">
        <v>114</v>
      </c>
      <c r="D2443" t="s">
        <v>115</v>
      </c>
      <c r="F2443" s="12" t="s">
        <v>134</v>
      </c>
      <c r="K2443" s="13" t="s">
        <v>1835</v>
      </c>
      <c r="L2443" t="s">
        <v>117</v>
      </c>
      <c r="M2443">
        <v>2</v>
      </c>
      <c r="N2443" t="s">
        <v>118</v>
      </c>
      <c r="O2443" t="s">
        <v>119</v>
      </c>
      <c r="Q2443"/>
      <c r="R2443" s="14">
        <v>0.96297176900000003</v>
      </c>
      <c r="S2443" s="14">
        <v>21.64948798</v>
      </c>
      <c r="T2443" s="14">
        <v>1.737995749</v>
      </c>
    </row>
    <row r="2444" spans="1:20">
      <c r="A2444" t="s">
        <v>113</v>
      </c>
      <c r="C2444" t="s">
        <v>114</v>
      </c>
      <c r="D2444" t="s">
        <v>115</v>
      </c>
      <c r="F2444" s="12" t="s">
        <v>161</v>
      </c>
      <c r="K2444" s="13" t="s">
        <v>1835</v>
      </c>
      <c r="L2444" t="s">
        <v>117</v>
      </c>
      <c r="M2444">
        <v>2</v>
      </c>
      <c r="N2444" t="s">
        <v>118</v>
      </c>
      <c r="O2444" t="s">
        <v>119</v>
      </c>
      <c r="Q2444"/>
      <c r="R2444" s="14">
        <v>4.2510830979999996</v>
      </c>
      <c r="S2444" s="14">
        <v>14.706221210000001</v>
      </c>
      <c r="T2444" s="14">
        <v>1.1236122799999999</v>
      </c>
    </row>
    <row r="2445" spans="1:20">
      <c r="A2445" t="s">
        <v>113</v>
      </c>
      <c r="C2445" t="s">
        <v>114</v>
      </c>
      <c r="D2445" t="s">
        <v>115</v>
      </c>
      <c r="F2445" s="12" t="s">
        <v>161</v>
      </c>
      <c r="K2445" s="13" t="s">
        <v>1835</v>
      </c>
      <c r="L2445" t="s">
        <v>117</v>
      </c>
      <c r="M2445">
        <v>2</v>
      </c>
      <c r="N2445" t="s">
        <v>118</v>
      </c>
      <c r="O2445" t="s">
        <v>119</v>
      </c>
      <c r="Q2445"/>
      <c r="R2445" s="14">
        <v>13.05275449</v>
      </c>
      <c r="S2445" s="14">
        <v>13.881180000000001</v>
      </c>
      <c r="T2445" s="14">
        <v>0.84645055800000002</v>
      </c>
    </row>
    <row r="2446" spans="1:20">
      <c r="A2446" t="s">
        <v>113</v>
      </c>
      <c r="C2446" t="s">
        <v>114</v>
      </c>
      <c r="D2446" t="s">
        <v>115</v>
      </c>
      <c r="F2446" s="12" t="s">
        <v>1344</v>
      </c>
      <c r="K2446" s="13" t="s">
        <v>1835</v>
      </c>
      <c r="L2446" t="s">
        <v>117</v>
      </c>
      <c r="M2446">
        <v>2</v>
      </c>
      <c r="N2446" t="s">
        <v>118</v>
      </c>
      <c r="O2446" t="s">
        <v>119</v>
      </c>
      <c r="Q2446"/>
      <c r="R2446" s="14">
        <v>4.7988973929999998</v>
      </c>
      <c r="S2446" s="14">
        <v>19.699516150000001</v>
      </c>
      <c r="T2446" s="14">
        <v>0.97484913100000004</v>
      </c>
    </row>
    <row r="2447" spans="1:20">
      <c r="A2447" t="s">
        <v>113</v>
      </c>
      <c r="C2447" t="s">
        <v>114</v>
      </c>
      <c r="D2447" t="s">
        <v>115</v>
      </c>
      <c r="F2447" s="12" t="s">
        <v>1345</v>
      </c>
      <c r="K2447" s="13" t="s">
        <v>1835</v>
      </c>
      <c r="L2447" t="s">
        <v>117</v>
      </c>
      <c r="M2447">
        <v>2</v>
      </c>
      <c r="N2447" t="s">
        <v>118</v>
      </c>
      <c r="O2447" t="s">
        <v>119</v>
      </c>
      <c r="Q2447"/>
      <c r="R2447" s="14">
        <v>5.4192404979999997</v>
      </c>
      <c r="S2447" s="14">
        <v>19.744177860000001</v>
      </c>
      <c r="T2447" s="14">
        <v>0.53910068099999997</v>
      </c>
    </row>
    <row r="2448" spans="1:20">
      <c r="A2448" t="s">
        <v>113</v>
      </c>
      <c r="C2448" t="s">
        <v>114</v>
      </c>
      <c r="D2448" t="s">
        <v>115</v>
      </c>
      <c r="F2448" s="12" t="s">
        <v>1345</v>
      </c>
      <c r="K2448" s="13" t="s">
        <v>1835</v>
      </c>
      <c r="L2448" t="s">
        <v>117</v>
      </c>
      <c r="M2448">
        <v>2</v>
      </c>
      <c r="N2448" t="s">
        <v>118</v>
      </c>
      <c r="O2448" t="s">
        <v>119</v>
      </c>
      <c r="Q2448"/>
      <c r="R2448" s="14">
        <v>4.7724801450000003</v>
      </c>
      <c r="S2448" s="14">
        <v>18.802908250000002</v>
      </c>
      <c r="T2448" s="14">
        <v>0.65257803599999997</v>
      </c>
    </row>
    <row r="2449" spans="1:20">
      <c r="A2449" t="s">
        <v>113</v>
      </c>
      <c r="C2449" t="s">
        <v>114</v>
      </c>
      <c r="D2449" t="s">
        <v>115</v>
      </c>
      <c r="F2449" s="12" t="s">
        <v>1345</v>
      </c>
      <c r="K2449" s="13" t="s">
        <v>1835</v>
      </c>
      <c r="L2449" t="s">
        <v>117</v>
      </c>
      <c r="M2449">
        <v>2</v>
      </c>
      <c r="N2449" t="s">
        <v>118</v>
      </c>
      <c r="O2449" t="s">
        <v>119</v>
      </c>
      <c r="Q2449"/>
      <c r="R2449" s="14">
        <v>5.9606856449999999</v>
      </c>
      <c r="S2449" s="14">
        <v>18.830725019999999</v>
      </c>
      <c r="T2449" s="14">
        <v>4.9607928960000001</v>
      </c>
    </row>
    <row r="2450" spans="1:20">
      <c r="A2450" t="s">
        <v>113</v>
      </c>
      <c r="C2450" t="s">
        <v>114</v>
      </c>
      <c r="D2450" t="s">
        <v>115</v>
      </c>
      <c r="F2450" s="12" t="s">
        <v>129</v>
      </c>
      <c r="K2450" s="13" t="s">
        <v>1837</v>
      </c>
      <c r="L2450" t="s">
        <v>117</v>
      </c>
      <c r="M2450">
        <v>2</v>
      </c>
      <c r="N2450" t="s">
        <v>118</v>
      </c>
      <c r="O2450" t="s">
        <v>119</v>
      </c>
      <c r="Q2450"/>
      <c r="R2450" s="14">
        <v>1.9568151149999999</v>
      </c>
      <c r="S2450" s="14">
        <v>6.7476383000000001E-2</v>
      </c>
      <c r="T2450" s="14">
        <v>0.20242915</v>
      </c>
    </row>
    <row r="2451" spans="1:20">
      <c r="A2451" t="s">
        <v>113</v>
      </c>
      <c r="C2451" t="s">
        <v>114</v>
      </c>
      <c r="D2451" t="s">
        <v>115</v>
      </c>
      <c r="F2451" s="12" t="s">
        <v>1836</v>
      </c>
      <c r="K2451" s="13" t="s">
        <v>1837</v>
      </c>
      <c r="L2451" t="s">
        <v>117</v>
      </c>
      <c r="M2451">
        <v>2</v>
      </c>
      <c r="N2451" t="s">
        <v>118</v>
      </c>
      <c r="O2451" t="s">
        <v>119</v>
      </c>
      <c r="Q2451"/>
      <c r="R2451" s="14">
        <v>4.6606334839999999</v>
      </c>
      <c r="S2451" s="14">
        <v>0</v>
      </c>
      <c r="T2451" s="14">
        <v>1.990950226</v>
      </c>
    </row>
    <row r="2452" spans="1:20">
      <c r="A2452" t="s">
        <v>113</v>
      </c>
      <c r="C2452" t="s">
        <v>225</v>
      </c>
      <c r="D2452" t="s">
        <v>115</v>
      </c>
      <c r="F2452" s="12" t="s">
        <v>1937</v>
      </c>
      <c r="K2452" s="13" t="s">
        <v>1938</v>
      </c>
      <c r="L2452" t="s">
        <v>117</v>
      </c>
      <c r="M2452">
        <v>2</v>
      </c>
      <c r="N2452" t="s">
        <v>118</v>
      </c>
      <c r="O2452" t="s">
        <v>119</v>
      </c>
      <c r="Q2452" t="s">
        <v>227</v>
      </c>
      <c r="R2452" s="14">
        <v>0</v>
      </c>
      <c r="S2452" s="14">
        <v>3.2</v>
      </c>
      <c r="T2452" s="14">
        <v>6.3</v>
      </c>
    </row>
    <row r="2453" spans="1:20">
      <c r="A2453" t="s">
        <v>113</v>
      </c>
      <c r="C2453" t="s">
        <v>225</v>
      </c>
      <c r="D2453" t="s">
        <v>115</v>
      </c>
      <c r="F2453" s="12" t="s">
        <v>1939</v>
      </c>
      <c r="K2453" s="13" t="s">
        <v>1938</v>
      </c>
      <c r="L2453" t="s">
        <v>117</v>
      </c>
      <c r="M2453">
        <v>2</v>
      </c>
      <c r="N2453" t="s">
        <v>118</v>
      </c>
      <c r="O2453" t="s">
        <v>119</v>
      </c>
      <c r="Q2453" t="s">
        <v>227</v>
      </c>
      <c r="R2453" s="14">
        <v>0</v>
      </c>
      <c r="S2453" s="14">
        <v>4.5</v>
      </c>
      <c r="T2453" s="14">
        <v>8.9</v>
      </c>
    </row>
    <row r="2454" spans="1:20">
      <c r="A2454" t="s">
        <v>113</v>
      </c>
      <c r="C2454" t="s">
        <v>225</v>
      </c>
      <c r="D2454" t="s">
        <v>115</v>
      </c>
      <c r="F2454" s="12" t="s">
        <v>1940</v>
      </c>
      <c r="K2454" s="13" t="s">
        <v>1938</v>
      </c>
      <c r="L2454" t="s">
        <v>117</v>
      </c>
      <c r="M2454">
        <v>2</v>
      </c>
      <c r="N2454" t="s">
        <v>118</v>
      </c>
      <c r="O2454" t="s">
        <v>119</v>
      </c>
      <c r="Q2454" t="s">
        <v>227</v>
      </c>
      <c r="R2454" s="14">
        <v>0</v>
      </c>
      <c r="S2454" s="14">
        <v>3.8</v>
      </c>
      <c r="T2454" s="14">
        <v>6.2</v>
      </c>
    </row>
    <row r="2455" spans="1:20">
      <c r="A2455" t="s">
        <v>113</v>
      </c>
      <c r="C2455" t="s">
        <v>225</v>
      </c>
      <c r="D2455" t="s">
        <v>115</v>
      </c>
      <c r="F2455" s="12" t="s">
        <v>1941</v>
      </c>
      <c r="K2455" s="13" t="s">
        <v>1938</v>
      </c>
      <c r="L2455" t="s">
        <v>117</v>
      </c>
      <c r="M2455">
        <v>2</v>
      </c>
      <c r="N2455" t="s">
        <v>118</v>
      </c>
      <c r="O2455" t="s">
        <v>119</v>
      </c>
      <c r="Q2455" t="s">
        <v>227</v>
      </c>
      <c r="R2455" s="14">
        <v>0</v>
      </c>
      <c r="S2455" s="14">
        <v>4.5999999999999996</v>
      </c>
      <c r="T2455" s="14">
        <v>7.9</v>
      </c>
    </row>
    <row r="2456" spans="1:20">
      <c r="A2456" t="s">
        <v>113</v>
      </c>
      <c r="C2456" t="s">
        <v>225</v>
      </c>
      <c r="D2456" t="s">
        <v>115</v>
      </c>
      <c r="F2456" s="12" t="s">
        <v>1942</v>
      </c>
      <c r="K2456" s="13" t="s">
        <v>1938</v>
      </c>
      <c r="L2456" t="s">
        <v>117</v>
      </c>
      <c r="M2456">
        <v>2</v>
      </c>
      <c r="N2456" t="s">
        <v>118</v>
      </c>
      <c r="O2456" t="s">
        <v>119</v>
      </c>
      <c r="Q2456" t="s">
        <v>227</v>
      </c>
      <c r="R2456" s="14">
        <v>0</v>
      </c>
      <c r="S2456" s="14">
        <v>14.4</v>
      </c>
      <c r="T2456" s="14">
        <v>7</v>
      </c>
    </row>
    <row r="2457" spans="1:20">
      <c r="A2457" t="s">
        <v>113</v>
      </c>
      <c r="C2457" t="s">
        <v>225</v>
      </c>
      <c r="D2457" t="s">
        <v>115</v>
      </c>
      <c r="F2457" s="12" t="s">
        <v>1943</v>
      </c>
      <c r="K2457" s="13" t="s">
        <v>1938</v>
      </c>
      <c r="L2457" t="s">
        <v>117</v>
      </c>
      <c r="M2457">
        <v>2</v>
      </c>
      <c r="N2457" t="s">
        <v>118</v>
      </c>
      <c r="O2457" t="s">
        <v>119</v>
      </c>
      <c r="Q2457" t="s">
        <v>227</v>
      </c>
      <c r="R2457" s="14">
        <v>0</v>
      </c>
      <c r="S2457" s="14">
        <v>3.8</v>
      </c>
      <c r="T2457" s="14">
        <v>7.2</v>
      </c>
    </row>
    <row r="2458" spans="1:20">
      <c r="A2458" t="s">
        <v>113</v>
      </c>
      <c r="C2458" t="s">
        <v>225</v>
      </c>
      <c r="D2458" t="s">
        <v>115</v>
      </c>
      <c r="F2458" s="12" t="s">
        <v>1944</v>
      </c>
      <c r="K2458" s="13" t="s">
        <v>1938</v>
      </c>
      <c r="L2458" t="s">
        <v>117</v>
      </c>
      <c r="M2458">
        <v>2</v>
      </c>
      <c r="N2458" t="s">
        <v>118</v>
      </c>
      <c r="O2458" t="s">
        <v>119</v>
      </c>
      <c r="Q2458" t="s">
        <v>227</v>
      </c>
      <c r="R2458" s="14">
        <v>0</v>
      </c>
      <c r="S2458" s="14">
        <v>4.3</v>
      </c>
      <c r="T2458" s="14">
        <v>6.7</v>
      </c>
    </row>
    <row r="2459" spans="1:20">
      <c r="A2459" t="s">
        <v>113</v>
      </c>
      <c r="C2459" t="s">
        <v>225</v>
      </c>
      <c r="D2459" t="s">
        <v>115</v>
      </c>
      <c r="F2459" s="12" t="s">
        <v>1945</v>
      </c>
      <c r="K2459" s="13" t="s">
        <v>1946</v>
      </c>
      <c r="L2459" t="s">
        <v>117</v>
      </c>
      <c r="M2459">
        <v>2</v>
      </c>
      <c r="N2459" t="s">
        <v>118</v>
      </c>
      <c r="O2459" t="s">
        <v>119</v>
      </c>
      <c r="Q2459" t="s">
        <v>227</v>
      </c>
      <c r="R2459" s="14">
        <v>0</v>
      </c>
      <c r="S2459" s="14">
        <v>9.1999999999999993</v>
      </c>
      <c r="T2459" s="14">
        <v>4.0999999999999996</v>
      </c>
    </row>
    <row r="2460" spans="1:20">
      <c r="A2460" t="s">
        <v>113</v>
      </c>
      <c r="C2460" t="s">
        <v>225</v>
      </c>
      <c r="D2460" t="s">
        <v>115</v>
      </c>
      <c r="F2460" s="12" t="s">
        <v>1947</v>
      </c>
      <c r="K2460" s="13" t="s">
        <v>1946</v>
      </c>
      <c r="L2460" t="s">
        <v>117</v>
      </c>
      <c r="M2460">
        <v>2</v>
      </c>
      <c r="N2460" t="s">
        <v>118</v>
      </c>
      <c r="O2460" t="s">
        <v>119</v>
      </c>
      <c r="Q2460" t="s">
        <v>227</v>
      </c>
      <c r="R2460" s="14">
        <v>0</v>
      </c>
      <c r="S2460" s="14">
        <v>15.2</v>
      </c>
      <c r="T2460" s="14">
        <v>9.4</v>
      </c>
    </row>
    <row r="2461" spans="1:20">
      <c r="A2461" t="s">
        <v>113</v>
      </c>
      <c r="C2461" t="s">
        <v>225</v>
      </c>
      <c r="D2461" t="s">
        <v>115</v>
      </c>
      <c r="F2461" s="12" t="s">
        <v>1948</v>
      </c>
      <c r="K2461" s="13" t="s">
        <v>1946</v>
      </c>
      <c r="L2461" t="s">
        <v>117</v>
      </c>
      <c r="M2461">
        <v>2</v>
      </c>
      <c r="N2461" t="s">
        <v>118</v>
      </c>
      <c r="O2461" t="s">
        <v>119</v>
      </c>
      <c r="Q2461" t="s">
        <v>227</v>
      </c>
      <c r="R2461" s="14">
        <v>0</v>
      </c>
      <c r="S2461" s="14">
        <v>8</v>
      </c>
      <c r="T2461" s="14">
        <v>6.3</v>
      </c>
    </row>
    <row r="2462" spans="1:20">
      <c r="A2462" t="s">
        <v>113</v>
      </c>
      <c r="C2462" t="s">
        <v>225</v>
      </c>
      <c r="D2462" t="s">
        <v>115</v>
      </c>
      <c r="F2462" s="12" t="s">
        <v>1949</v>
      </c>
      <c r="K2462" s="13" t="s">
        <v>1946</v>
      </c>
      <c r="L2462" t="s">
        <v>117</v>
      </c>
      <c r="M2462">
        <v>2</v>
      </c>
      <c r="N2462" t="s">
        <v>118</v>
      </c>
      <c r="O2462" t="s">
        <v>119</v>
      </c>
      <c r="Q2462" t="s">
        <v>227</v>
      </c>
      <c r="R2462" s="14">
        <v>0</v>
      </c>
      <c r="S2462" s="14">
        <v>15.6</v>
      </c>
      <c r="T2462" s="14">
        <v>6.9</v>
      </c>
    </row>
    <row r="2463" spans="1:20">
      <c r="A2463" t="s">
        <v>113</v>
      </c>
      <c r="C2463" t="s">
        <v>225</v>
      </c>
      <c r="D2463" t="s">
        <v>115</v>
      </c>
      <c r="F2463" s="12" t="s">
        <v>1950</v>
      </c>
      <c r="K2463" s="13" t="s">
        <v>1946</v>
      </c>
      <c r="L2463" t="s">
        <v>117</v>
      </c>
      <c r="M2463">
        <v>2</v>
      </c>
      <c r="N2463" t="s">
        <v>118</v>
      </c>
      <c r="O2463" t="s">
        <v>119</v>
      </c>
      <c r="Q2463" t="s">
        <v>227</v>
      </c>
      <c r="R2463" s="14">
        <v>0</v>
      </c>
      <c r="S2463" s="14">
        <v>13.2</v>
      </c>
      <c r="T2463" s="14">
        <v>8</v>
      </c>
    </row>
    <row r="2464" spans="1:20">
      <c r="A2464" t="s">
        <v>113</v>
      </c>
      <c r="C2464" t="s">
        <v>225</v>
      </c>
      <c r="D2464" t="s">
        <v>115</v>
      </c>
      <c r="F2464" s="12" t="s">
        <v>1951</v>
      </c>
      <c r="K2464" s="13" t="s">
        <v>1946</v>
      </c>
      <c r="L2464" t="s">
        <v>117</v>
      </c>
      <c r="M2464">
        <v>2</v>
      </c>
      <c r="N2464" t="s">
        <v>118</v>
      </c>
      <c r="O2464" t="s">
        <v>119</v>
      </c>
      <c r="Q2464" t="s">
        <v>227</v>
      </c>
      <c r="R2464" s="14">
        <v>0</v>
      </c>
      <c r="S2464" s="14">
        <v>4.7</v>
      </c>
      <c r="T2464" s="14">
        <v>15.3</v>
      </c>
    </row>
    <row r="2465" spans="1:20">
      <c r="A2465" t="s">
        <v>113</v>
      </c>
      <c r="C2465" t="s">
        <v>225</v>
      </c>
      <c r="D2465" t="s">
        <v>115</v>
      </c>
      <c r="F2465" s="12" t="s">
        <v>1952</v>
      </c>
      <c r="K2465" s="13" t="s">
        <v>1946</v>
      </c>
      <c r="L2465" t="s">
        <v>117</v>
      </c>
      <c r="M2465">
        <v>2</v>
      </c>
      <c r="N2465" t="s">
        <v>118</v>
      </c>
      <c r="O2465" t="s">
        <v>119</v>
      </c>
      <c r="Q2465" t="s">
        <v>227</v>
      </c>
      <c r="R2465" s="14">
        <v>0</v>
      </c>
      <c r="S2465" s="14">
        <v>5.6</v>
      </c>
      <c r="T2465" s="14">
        <v>3.8</v>
      </c>
    </row>
    <row r="2466" spans="1:20">
      <c r="A2466" t="s">
        <v>113</v>
      </c>
      <c r="C2466" t="s">
        <v>225</v>
      </c>
      <c r="D2466" t="s">
        <v>115</v>
      </c>
      <c r="F2466" s="12" t="s">
        <v>1953</v>
      </c>
      <c r="K2466" s="13" t="s">
        <v>1946</v>
      </c>
      <c r="L2466" t="s">
        <v>117</v>
      </c>
      <c r="M2466">
        <v>2</v>
      </c>
      <c r="N2466" t="s">
        <v>118</v>
      </c>
      <c r="O2466" t="s">
        <v>119</v>
      </c>
      <c r="Q2466" t="s">
        <v>227</v>
      </c>
      <c r="R2466" s="14">
        <v>0</v>
      </c>
      <c r="S2466" s="14">
        <v>10.6</v>
      </c>
      <c r="T2466" s="14">
        <v>10.9</v>
      </c>
    </row>
    <row r="2467" spans="1:20">
      <c r="A2467" t="s">
        <v>113</v>
      </c>
      <c r="C2467" t="s">
        <v>225</v>
      </c>
      <c r="D2467" t="s">
        <v>115</v>
      </c>
      <c r="F2467" s="12" t="s">
        <v>1954</v>
      </c>
      <c r="K2467" s="13" t="s">
        <v>1946</v>
      </c>
      <c r="L2467" t="s">
        <v>117</v>
      </c>
      <c r="M2467">
        <v>2</v>
      </c>
      <c r="N2467" t="s">
        <v>118</v>
      </c>
      <c r="O2467" t="s">
        <v>119</v>
      </c>
      <c r="Q2467" t="s">
        <v>227</v>
      </c>
      <c r="R2467" s="14">
        <v>0</v>
      </c>
      <c r="S2467" s="14">
        <v>11.6</v>
      </c>
      <c r="T2467" s="14">
        <v>8.9</v>
      </c>
    </row>
    <row r="2468" spans="1:20">
      <c r="A2468" t="s">
        <v>113</v>
      </c>
      <c r="C2468" t="s">
        <v>225</v>
      </c>
      <c r="D2468" t="s">
        <v>115</v>
      </c>
      <c r="F2468" s="12" t="s">
        <v>1955</v>
      </c>
      <c r="K2468" s="13" t="s">
        <v>1946</v>
      </c>
      <c r="L2468" t="s">
        <v>117</v>
      </c>
      <c r="M2468">
        <v>2</v>
      </c>
      <c r="N2468" t="s">
        <v>118</v>
      </c>
      <c r="O2468" t="s">
        <v>119</v>
      </c>
      <c r="Q2468" t="s">
        <v>227</v>
      </c>
      <c r="R2468" s="14">
        <v>0</v>
      </c>
      <c r="S2468" s="14">
        <v>18.5</v>
      </c>
      <c r="T2468" s="14">
        <v>8.8000000000000007</v>
      </c>
    </row>
    <row r="2469" spans="1:20">
      <c r="A2469" t="s">
        <v>113</v>
      </c>
      <c r="C2469" t="s">
        <v>225</v>
      </c>
      <c r="D2469" t="s">
        <v>115</v>
      </c>
      <c r="F2469" s="12" t="s">
        <v>1956</v>
      </c>
      <c r="K2469" s="13" t="s">
        <v>1946</v>
      </c>
      <c r="L2469" t="s">
        <v>117</v>
      </c>
      <c r="M2469">
        <v>2</v>
      </c>
      <c r="N2469" t="s">
        <v>118</v>
      </c>
      <c r="O2469" t="s">
        <v>119</v>
      </c>
      <c r="Q2469" t="s">
        <v>227</v>
      </c>
      <c r="R2469" s="14">
        <v>0</v>
      </c>
      <c r="S2469" s="14">
        <v>2.1</v>
      </c>
      <c r="T2469" s="14">
        <v>2.9</v>
      </c>
    </row>
    <row r="2470" spans="1:20">
      <c r="A2470" t="s">
        <v>113</v>
      </c>
      <c r="C2470" t="s">
        <v>225</v>
      </c>
      <c r="D2470" t="s">
        <v>115</v>
      </c>
      <c r="F2470" s="12" t="s">
        <v>1957</v>
      </c>
      <c r="K2470" s="13" t="s">
        <v>1946</v>
      </c>
      <c r="L2470" t="s">
        <v>117</v>
      </c>
      <c r="M2470">
        <v>2</v>
      </c>
      <c r="N2470" t="s">
        <v>118</v>
      </c>
      <c r="O2470" t="s">
        <v>119</v>
      </c>
      <c r="Q2470" t="s">
        <v>227</v>
      </c>
      <c r="R2470" s="14">
        <v>0</v>
      </c>
      <c r="S2470" s="14">
        <v>19.399999999999999</v>
      </c>
      <c r="T2470" s="14">
        <v>5.7</v>
      </c>
    </row>
    <row r="2471" spans="1:20">
      <c r="A2471" t="s">
        <v>113</v>
      </c>
      <c r="C2471" t="s">
        <v>225</v>
      </c>
      <c r="D2471" t="s">
        <v>115</v>
      </c>
      <c r="F2471" s="12" t="s">
        <v>1958</v>
      </c>
      <c r="K2471" s="13" t="s">
        <v>1946</v>
      </c>
      <c r="L2471" t="s">
        <v>117</v>
      </c>
      <c r="M2471">
        <v>2</v>
      </c>
      <c r="N2471" t="s">
        <v>118</v>
      </c>
      <c r="O2471" t="s">
        <v>119</v>
      </c>
      <c r="Q2471" t="s">
        <v>227</v>
      </c>
      <c r="R2471" s="14">
        <v>0</v>
      </c>
      <c r="S2471" s="14">
        <v>13</v>
      </c>
      <c r="T2471" s="14">
        <v>3.9</v>
      </c>
    </row>
    <row r="2472" spans="1:20">
      <c r="A2472" t="s">
        <v>113</v>
      </c>
      <c r="C2472" t="s">
        <v>225</v>
      </c>
      <c r="D2472" t="s">
        <v>115</v>
      </c>
      <c r="F2472" s="12" t="s">
        <v>1959</v>
      </c>
      <c r="K2472" s="13" t="s">
        <v>1946</v>
      </c>
      <c r="L2472" t="s">
        <v>117</v>
      </c>
      <c r="M2472">
        <v>2</v>
      </c>
      <c r="N2472" t="s">
        <v>118</v>
      </c>
      <c r="O2472" t="s">
        <v>119</v>
      </c>
      <c r="Q2472" t="s">
        <v>227</v>
      </c>
      <c r="R2472" s="14">
        <v>0</v>
      </c>
      <c r="S2472" s="14">
        <v>14</v>
      </c>
      <c r="T2472" s="14">
        <v>6.1</v>
      </c>
    </row>
    <row r="2473" spans="1:20">
      <c r="A2473" t="s">
        <v>113</v>
      </c>
      <c r="C2473" t="s">
        <v>225</v>
      </c>
      <c r="D2473" t="s">
        <v>115</v>
      </c>
      <c r="F2473" s="12" t="s">
        <v>1960</v>
      </c>
      <c r="K2473" s="13" t="s">
        <v>1946</v>
      </c>
      <c r="L2473" t="s">
        <v>117</v>
      </c>
      <c r="M2473">
        <v>2</v>
      </c>
      <c r="N2473" t="s">
        <v>118</v>
      </c>
      <c r="O2473" t="s">
        <v>119</v>
      </c>
      <c r="Q2473" t="s">
        <v>227</v>
      </c>
      <c r="R2473" s="14">
        <v>0</v>
      </c>
      <c r="S2473" s="14">
        <v>11.5</v>
      </c>
      <c r="T2473" s="14">
        <v>5.0999999999999996</v>
      </c>
    </row>
    <row r="2474" spans="1:20">
      <c r="A2474" t="s">
        <v>113</v>
      </c>
      <c r="C2474" t="s">
        <v>225</v>
      </c>
      <c r="D2474" t="s">
        <v>115</v>
      </c>
      <c r="F2474" s="12" t="s">
        <v>1961</v>
      </c>
      <c r="K2474" s="13" t="s">
        <v>1946</v>
      </c>
      <c r="L2474" t="s">
        <v>117</v>
      </c>
      <c r="M2474">
        <v>2</v>
      </c>
      <c r="N2474" t="s">
        <v>118</v>
      </c>
      <c r="O2474" t="s">
        <v>119</v>
      </c>
      <c r="Q2474" t="s">
        <v>227</v>
      </c>
      <c r="R2474" s="14">
        <v>0</v>
      </c>
      <c r="S2474" s="14">
        <v>1.9</v>
      </c>
      <c r="T2474" s="14">
        <v>2.2999999999999998</v>
      </c>
    </row>
    <row r="2475" spans="1:20">
      <c r="A2475" t="s">
        <v>113</v>
      </c>
      <c r="C2475" t="s">
        <v>225</v>
      </c>
      <c r="D2475" t="s">
        <v>115</v>
      </c>
      <c r="F2475" s="12" t="s">
        <v>1962</v>
      </c>
      <c r="K2475" s="13" t="s">
        <v>1946</v>
      </c>
      <c r="L2475" t="s">
        <v>117</v>
      </c>
      <c r="M2475">
        <v>2</v>
      </c>
      <c r="N2475" t="s">
        <v>118</v>
      </c>
      <c r="O2475" t="s">
        <v>119</v>
      </c>
      <c r="Q2475" t="s">
        <v>227</v>
      </c>
      <c r="R2475" s="14">
        <v>0</v>
      </c>
      <c r="S2475" s="14">
        <v>15.4</v>
      </c>
      <c r="T2475" s="14">
        <v>5.3</v>
      </c>
    </row>
    <row r="2476" spans="1:20">
      <c r="A2476" t="s">
        <v>113</v>
      </c>
      <c r="C2476" t="s">
        <v>225</v>
      </c>
      <c r="D2476" t="s">
        <v>115</v>
      </c>
      <c r="F2476" s="12" t="s">
        <v>1963</v>
      </c>
      <c r="K2476" s="13" t="s">
        <v>1946</v>
      </c>
      <c r="L2476" t="s">
        <v>117</v>
      </c>
      <c r="M2476">
        <v>2</v>
      </c>
      <c r="N2476" t="s">
        <v>118</v>
      </c>
      <c r="O2476" t="s">
        <v>119</v>
      </c>
      <c r="Q2476" t="s">
        <v>227</v>
      </c>
      <c r="R2476" s="14">
        <v>0</v>
      </c>
      <c r="S2476" s="14">
        <v>8.6999999999999993</v>
      </c>
      <c r="T2476" s="14">
        <v>7.3</v>
      </c>
    </row>
    <row r="2477" spans="1:20">
      <c r="A2477" t="s">
        <v>113</v>
      </c>
      <c r="C2477" t="s">
        <v>225</v>
      </c>
      <c r="D2477" t="s">
        <v>115</v>
      </c>
      <c r="F2477" s="12" t="s">
        <v>1964</v>
      </c>
      <c r="K2477" s="13" t="s">
        <v>1946</v>
      </c>
      <c r="L2477" t="s">
        <v>117</v>
      </c>
      <c r="M2477">
        <v>2</v>
      </c>
      <c r="N2477" t="s">
        <v>118</v>
      </c>
      <c r="O2477" t="s">
        <v>119</v>
      </c>
      <c r="Q2477" t="s">
        <v>227</v>
      </c>
      <c r="R2477" s="14">
        <v>0</v>
      </c>
      <c r="S2477" s="14">
        <v>12.5</v>
      </c>
      <c r="T2477" s="14">
        <v>8.3000000000000007</v>
      </c>
    </row>
    <row r="2478" spans="1:20">
      <c r="A2478" t="s">
        <v>113</v>
      </c>
      <c r="C2478" t="s">
        <v>225</v>
      </c>
      <c r="D2478" t="s">
        <v>115</v>
      </c>
      <c r="F2478" s="12" t="s">
        <v>1469</v>
      </c>
      <c r="K2478" s="13" t="s">
        <v>1946</v>
      </c>
      <c r="L2478" t="s">
        <v>117</v>
      </c>
      <c r="M2478">
        <v>2</v>
      </c>
      <c r="N2478" t="s">
        <v>118</v>
      </c>
      <c r="O2478" t="s">
        <v>119</v>
      </c>
      <c r="Q2478" t="s">
        <v>227</v>
      </c>
      <c r="R2478" s="14">
        <v>0</v>
      </c>
      <c r="S2478" s="14">
        <v>7.5</v>
      </c>
      <c r="T2478" s="14">
        <v>5.8</v>
      </c>
    </row>
    <row r="2479" spans="1:20">
      <c r="A2479" t="s">
        <v>113</v>
      </c>
      <c r="C2479" t="s">
        <v>225</v>
      </c>
      <c r="D2479" t="s">
        <v>115</v>
      </c>
      <c r="F2479" s="12" t="s">
        <v>2003</v>
      </c>
      <c r="K2479" s="13" t="s">
        <v>1987</v>
      </c>
      <c r="L2479" t="s">
        <v>117</v>
      </c>
      <c r="M2479">
        <v>2</v>
      </c>
      <c r="N2479" t="s">
        <v>118</v>
      </c>
      <c r="O2479" t="s">
        <v>119</v>
      </c>
      <c r="Q2479" t="s">
        <v>946</v>
      </c>
      <c r="R2479" s="14">
        <v>0</v>
      </c>
      <c r="S2479" s="14">
        <v>1.3</v>
      </c>
      <c r="T2479" s="14">
        <v>9.5</v>
      </c>
    </row>
    <row r="2480" spans="1:20">
      <c r="A2480" t="s">
        <v>113</v>
      </c>
      <c r="C2480" t="s">
        <v>225</v>
      </c>
      <c r="D2480" t="s">
        <v>115</v>
      </c>
      <c r="F2480" s="12" t="s">
        <v>1622</v>
      </c>
      <c r="K2480" s="13" t="s">
        <v>1987</v>
      </c>
      <c r="L2480" t="s">
        <v>117</v>
      </c>
      <c r="M2480">
        <v>2</v>
      </c>
      <c r="N2480" t="s">
        <v>118</v>
      </c>
      <c r="O2480" t="s">
        <v>119</v>
      </c>
      <c r="Q2480" t="s">
        <v>943</v>
      </c>
      <c r="R2480" s="14">
        <v>0</v>
      </c>
      <c r="S2480" s="14">
        <v>0</v>
      </c>
      <c r="T2480" s="14">
        <v>0.8</v>
      </c>
    </row>
    <row r="2481" spans="1:20">
      <c r="A2481" t="s">
        <v>113</v>
      </c>
      <c r="C2481" t="s">
        <v>225</v>
      </c>
      <c r="D2481" t="s">
        <v>115</v>
      </c>
      <c r="F2481" s="12" t="s">
        <v>2004</v>
      </c>
      <c r="K2481" s="13" t="s">
        <v>1987</v>
      </c>
      <c r="L2481" t="s">
        <v>117</v>
      </c>
      <c r="M2481">
        <v>2</v>
      </c>
      <c r="N2481" t="s">
        <v>118</v>
      </c>
      <c r="O2481" t="s">
        <v>119</v>
      </c>
      <c r="Q2481" t="s">
        <v>229</v>
      </c>
      <c r="R2481" s="14">
        <v>0</v>
      </c>
      <c r="S2481" s="14">
        <v>0.8</v>
      </c>
      <c r="T2481" s="14">
        <v>37.5</v>
      </c>
    </row>
    <row r="2482" spans="1:20">
      <c r="A2482" t="s">
        <v>113</v>
      </c>
      <c r="C2482" t="s">
        <v>225</v>
      </c>
      <c r="D2482" t="s">
        <v>115</v>
      </c>
      <c r="F2482" s="12" t="s">
        <v>2046</v>
      </c>
      <c r="K2482" s="13" t="s">
        <v>2047</v>
      </c>
      <c r="L2482" t="s">
        <v>117</v>
      </c>
      <c r="M2482">
        <v>2</v>
      </c>
      <c r="N2482" t="s">
        <v>118</v>
      </c>
      <c r="O2482" t="s">
        <v>119</v>
      </c>
      <c r="Q2482" t="s">
        <v>943</v>
      </c>
      <c r="R2482" s="14">
        <v>0</v>
      </c>
      <c r="S2482" s="14">
        <v>16.8</v>
      </c>
      <c r="T2482" s="14">
        <v>0.2</v>
      </c>
    </row>
    <row r="2483" spans="1:20">
      <c r="A2483" t="s">
        <v>113</v>
      </c>
      <c r="C2483" t="s">
        <v>225</v>
      </c>
      <c r="D2483" t="s">
        <v>115</v>
      </c>
      <c r="F2483" s="12" t="s">
        <v>2048</v>
      </c>
      <c r="K2483" s="13" t="s">
        <v>2047</v>
      </c>
      <c r="L2483" t="s">
        <v>117</v>
      </c>
      <c r="M2483">
        <v>2</v>
      </c>
      <c r="N2483" t="s">
        <v>118</v>
      </c>
      <c r="O2483" t="s">
        <v>119</v>
      </c>
      <c r="Q2483" t="s">
        <v>943</v>
      </c>
      <c r="R2483" s="14">
        <v>0</v>
      </c>
      <c r="S2483" s="14">
        <v>20.100000000000001</v>
      </c>
      <c r="T2483" s="14">
        <v>0.3</v>
      </c>
    </row>
    <row r="2484" spans="1:20">
      <c r="A2484" t="s">
        <v>113</v>
      </c>
      <c r="C2484" t="s">
        <v>225</v>
      </c>
      <c r="D2484" t="s">
        <v>115</v>
      </c>
      <c r="F2484" s="12" t="s">
        <v>2049</v>
      </c>
      <c r="K2484" s="13" t="s">
        <v>2047</v>
      </c>
      <c r="L2484" t="s">
        <v>117</v>
      </c>
      <c r="M2484">
        <v>2</v>
      </c>
      <c r="N2484" t="s">
        <v>118</v>
      </c>
      <c r="O2484" t="s">
        <v>119</v>
      </c>
      <c r="Q2484" t="s">
        <v>227</v>
      </c>
      <c r="R2484" s="14">
        <v>0</v>
      </c>
      <c r="S2484" s="14">
        <v>12.6</v>
      </c>
      <c r="T2484" s="14">
        <v>3.6</v>
      </c>
    </row>
    <row r="2485" spans="1:20">
      <c r="A2485" t="s">
        <v>113</v>
      </c>
      <c r="C2485" t="s">
        <v>225</v>
      </c>
      <c r="D2485" t="s">
        <v>115</v>
      </c>
      <c r="F2485" s="12" t="s">
        <v>2050</v>
      </c>
      <c r="K2485" s="13" t="s">
        <v>2047</v>
      </c>
      <c r="L2485" t="s">
        <v>117</v>
      </c>
      <c r="M2485">
        <v>2</v>
      </c>
      <c r="N2485" t="s">
        <v>118</v>
      </c>
      <c r="O2485" t="s">
        <v>119</v>
      </c>
      <c r="Q2485" t="s">
        <v>943</v>
      </c>
      <c r="R2485" s="14">
        <v>0</v>
      </c>
      <c r="S2485" s="14">
        <v>31.5</v>
      </c>
      <c r="T2485" s="14">
        <v>2.1</v>
      </c>
    </row>
    <row r="2486" spans="1:20">
      <c r="A2486" t="s">
        <v>113</v>
      </c>
      <c r="C2486" t="s">
        <v>225</v>
      </c>
      <c r="D2486" t="s">
        <v>115</v>
      </c>
      <c r="F2486" s="12" t="s">
        <v>2051</v>
      </c>
      <c r="K2486" s="13" t="s">
        <v>2047</v>
      </c>
      <c r="L2486" t="s">
        <v>117</v>
      </c>
      <c r="M2486">
        <v>2</v>
      </c>
      <c r="N2486" t="s">
        <v>118</v>
      </c>
      <c r="O2486" t="s">
        <v>119</v>
      </c>
      <c r="Q2486" t="s">
        <v>227</v>
      </c>
      <c r="R2486" s="14">
        <v>0</v>
      </c>
      <c r="S2486" s="14">
        <v>1.8</v>
      </c>
      <c r="T2486" s="14">
        <v>2.1</v>
      </c>
    </row>
    <row r="2487" spans="1:20">
      <c r="A2487" t="s">
        <v>113</v>
      </c>
      <c r="C2487" t="s">
        <v>225</v>
      </c>
      <c r="D2487" t="s">
        <v>115</v>
      </c>
      <c r="F2487" s="12" t="s">
        <v>2052</v>
      </c>
      <c r="K2487" s="13" t="s">
        <v>2047</v>
      </c>
      <c r="L2487" t="s">
        <v>117</v>
      </c>
      <c r="M2487">
        <v>2</v>
      </c>
      <c r="N2487" t="s">
        <v>118</v>
      </c>
      <c r="O2487" t="s">
        <v>119</v>
      </c>
      <c r="Q2487" t="s">
        <v>227</v>
      </c>
      <c r="R2487" s="14">
        <v>0</v>
      </c>
      <c r="S2487" s="14">
        <v>9.8000000000000007</v>
      </c>
      <c r="T2487" s="14">
        <v>9.5</v>
      </c>
    </row>
    <row r="2488" spans="1:20">
      <c r="A2488" t="s">
        <v>113</v>
      </c>
      <c r="C2488" t="s">
        <v>225</v>
      </c>
      <c r="D2488" t="s">
        <v>115</v>
      </c>
      <c r="F2488" s="12" t="s">
        <v>1460</v>
      </c>
      <c r="K2488" s="13" t="s">
        <v>2047</v>
      </c>
      <c r="L2488" t="s">
        <v>117</v>
      </c>
      <c r="M2488">
        <v>2</v>
      </c>
      <c r="N2488" t="s">
        <v>118</v>
      </c>
      <c r="O2488" t="s">
        <v>119</v>
      </c>
      <c r="Q2488" t="s">
        <v>946</v>
      </c>
      <c r="R2488" s="14">
        <v>0</v>
      </c>
      <c r="S2488" s="14">
        <v>4.5999999999999996</v>
      </c>
      <c r="T2488" s="14">
        <v>27.2</v>
      </c>
    </row>
    <row r="2489" spans="1:20">
      <c r="A2489" t="s">
        <v>113</v>
      </c>
      <c r="C2489" t="s">
        <v>225</v>
      </c>
      <c r="D2489" t="s">
        <v>115</v>
      </c>
      <c r="F2489" s="12" t="s">
        <v>2053</v>
      </c>
      <c r="K2489" s="13" t="s">
        <v>2047</v>
      </c>
      <c r="L2489" t="s">
        <v>117</v>
      </c>
      <c r="M2489">
        <v>2</v>
      </c>
      <c r="N2489" t="s">
        <v>118</v>
      </c>
      <c r="O2489" t="s">
        <v>119</v>
      </c>
      <c r="Q2489" t="s">
        <v>943</v>
      </c>
      <c r="R2489" s="14">
        <v>0</v>
      </c>
      <c r="S2489" s="14">
        <v>13.3</v>
      </c>
      <c r="T2489" s="14">
        <v>1.1000000000000001</v>
      </c>
    </row>
    <row r="2490" spans="1:20">
      <c r="A2490" t="s">
        <v>113</v>
      </c>
      <c r="C2490" t="s">
        <v>225</v>
      </c>
      <c r="D2490" t="s">
        <v>115</v>
      </c>
      <c r="F2490" s="12" t="s">
        <v>2054</v>
      </c>
      <c r="K2490" s="13" t="s">
        <v>2047</v>
      </c>
      <c r="L2490" t="s">
        <v>117</v>
      </c>
      <c r="M2490">
        <v>2</v>
      </c>
      <c r="N2490" t="s">
        <v>118</v>
      </c>
      <c r="O2490" t="s">
        <v>119</v>
      </c>
      <c r="Q2490" t="s">
        <v>943</v>
      </c>
      <c r="R2490" s="14">
        <v>0</v>
      </c>
      <c r="S2490" s="14">
        <v>3.6</v>
      </c>
      <c r="T2490" s="14">
        <v>1</v>
      </c>
    </row>
    <row r="2491" spans="1:20">
      <c r="A2491" t="s">
        <v>113</v>
      </c>
      <c r="C2491" t="s">
        <v>225</v>
      </c>
      <c r="D2491" t="s">
        <v>115</v>
      </c>
      <c r="F2491" s="12" t="s">
        <v>2055</v>
      </c>
      <c r="K2491" s="13" t="s">
        <v>2047</v>
      </c>
      <c r="L2491" t="s">
        <v>117</v>
      </c>
      <c r="M2491">
        <v>2</v>
      </c>
      <c r="N2491" t="s">
        <v>118</v>
      </c>
      <c r="O2491" t="s">
        <v>119</v>
      </c>
      <c r="Q2491" t="s">
        <v>943</v>
      </c>
      <c r="R2491" s="14">
        <v>0</v>
      </c>
      <c r="S2491" s="14">
        <v>12.5</v>
      </c>
      <c r="T2491" s="14">
        <v>1.2</v>
      </c>
    </row>
    <row r="2492" spans="1:20">
      <c r="A2492" t="s">
        <v>113</v>
      </c>
      <c r="C2492" t="s">
        <v>225</v>
      </c>
      <c r="D2492" t="s">
        <v>115</v>
      </c>
      <c r="F2492" s="12" t="s">
        <v>2056</v>
      </c>
      <c r="K2492" s="13" t="s">
        <v>2047</v>
      </c>
      <c r="L2492" t="s">
        <v>117</v>
      </c>
      <c r="M2492">
        <v>2</v>
      </c>
      <c r="N2492" t="s">
        <v>118</v>
      </c>
      <c r="O2492" t="s">
        <v>119</v>
      </c>
      <c r="Q2492" t="s">
        <v>943</v>
      </c>
      <c r="R2492" s="14">
        <v>0</v>
      </c>
      <c r="S2492" s="14">
        <v>23.4</v>
      </c>
      <c r="T2492" s="14">
        <v>0.6</v>
      </c>
    </row>
    <row r="2493" spans="1:20">
      <c r="A2493" t="s">
        <v>113</v>
      </c>
      <c r="C2493" t="s">
        <v>225</v>
      </c>
      <c r="D2493" t="s">
        <v>115</v>
      </c>
      <c r="F2493" s="12" t="s">
        <v>2057</v>
      </c>
      <c r="K2493" s="13" t="s">
        <v>2047</v>
      </c>
      <c r="L2493" t="s">
        <v>117</v>
      </c>
      <c r="M2493">
        <v>2</v>
      </c>
      <c r="N2493" t="s">
        <v>118</v>
      </c>
      <c r="O2493" t="s">
        <v>119</v>
      </c>
      <c r="Q2493" t="s">
        <v>227</v>
      </c>
      <c r="R2493" s="14">
        <v>0</v>
      </c>
      <c r="S2493" s="14">
        <v>8.4</v>
      </c>
      <c r="T2493" s="14">
        <v>1.7</v>
      </c>
    </row>
    <row r="2494" spans="1:20">
      <c r="A2494" t="s">
        <v>113</v>
      </c>
      <c r="C2494" t="s">
        <v>225</v>
      </c>
      <c r="D2494" t="s">
        <v>115</v>
      </c>
      <c r="F2494" s="12" t="s">
        <v>2058</v>
      </c>
      <c r="K2494" s="13" t="s">
        <v>2047</v>
      </c>
      <c r="L2494" t="s">
        <v>117</v>
      </c>
      <c r="M2494">
        <v>2</v>
      </c>
      <c r="N2494" t="s">
        <v>118</v>
      </c>
      <c r="O2494" t="s">
        <v>119</v>
      </c>
      <c r="Q2494" t="s">
        <v>227</v>
      </c>
      <c r="R2494" s="14">
        <v>0</v>
      </c>
      <c r="S2494" s="14">
        <v>23.8</v>
      </c>
      <c r="T2494" s="14">
        <v>7</v>
      </c>
    </row>
    <row r="2495" spans="1:20">
      <c r="A2495" t="s">
        <v>113</v>
      </c>
      <c r="C2495" t="s">
        <v>225</v>
      </c>
      <c r="D2495" t="s">
        <v>115</v>
      </c>
      <c r="F2495" s="12" t="s">
        <v>2059</v>
      </c>
      <c r="K2495" s="13" t="s">
        <v>2047</v>
      </c>
      <c r="L2495" t="s">
        <v>117</v>
      </c>
      <c r="M2495">
        <v>2</v>
      </c>
      <c r="N2495" t="s">
        <v>118</v>
      </c>
      <c r="O2495" t="s">
        <v>119</v>
      </c>
      <c r="Q2495" t="s">
        <v>943</v>
      </c>
      <c r="R2495" s="14">
        <v>0</v>
      </c>
      <c r="S2495" s="14">
        <v>37.5</v>
      </c>
      <c r="T2495" s="14">
        <v>0.1</v>
      </c>
    </row>
    <row r="2496" spans="1:20">
      <c r="A2496" t="s">
        <v>113</v>
      </c>
      <c r="C2496" t="s">
        <v>225</v>
      </c>
      <c r="D2496" t="s">
        <v>115</v>
      </c>
      <c r="F2496" s="12" t="s">
        <v>1963</v>
      </c>
      <c r="K2496" s="13" t="s">
        <v>2047</v>
      </c>
      <c r="L2496" t="s">
        <v>117</v>
      </c>
      <c r="M2496">
        <v>2</v>
      </c>
      <c r="N2496" t="s">
        <v>118</v>
      </c>
      <c r="O2496" t="s">
        <v>119</v>
      </c>
      <c r="Q2496" t="s">
        <v>227</v>
      </c>
      <c r="R2496" s="14">
        <v>0</v>
      </c>
      <c r="S2496" s="14">
        <v>4.7</v>
      </c>
      <c r="T2496" s="14">
        <v>3.1</v>
      </c>
    </row>
    <row r="2497" spans="1:20">
      <c r="A2497" t="s">
        <v>113</v>
      </c>
      <c r="C2497" t="s">
        <v>225</v>
      </c>
      <c r="D2497" t="s">
        <v>115</v>
      </c>
      <c r="F2497" s="12" t="s">
        <v>2060</v>
      </c>
      <c r="K2497" s="13" t="s">
        <v>2047</v>
      </c>
      <c r="L2497" t="s">
        <v>117</v>
      </c>
      <c r="M2497">
        <v>2</v>
      </c>
      <c r="N2497" t="s">
        <v>118</v>
      </c>
      <c r="O2497" t="s">
        <v>119</v>
      </c>
      <c r="Q2497" t="s">
        <v>943</v>
      </c>
      <c r="R2497" s="14">
        <v>0</v>
      </c>
      <c r="S2497" s="14">
        <v>24.8</v>
      </c>
      <c r="T2497" s="14">
        <v>5.8</v>
      </c>
    </row>
    <row r="2498" spans="1:20">
      <c r="A2498" t="s">
        <v>113</v>
      </c>
      <c r="C2498" t="s">
        <v>225</v>
      </c>
      <c r="D2498" t="s">
        <v>115</v>
      </c>
      <c r="F2498" s="12" t="s">
        <v>2061</v>
      </c>
      <c r="K2498" s="13" t="s">
        <v>2047</v>
      </c>
      <c r="L2498" t="s">
        <v>117</v>
      </c>
      <c r="M2498">
        <v>2</v>
      </c>
      <c r="N2498" t="s">
        <v>118</v>
      </c>
      <c r="O2498" t="s">
        <v>119</v>
      </c>
      <c r="Q2498" t="s">
        <v>227</v>
      </c>
      <c r="R2498" s="14">
        <v>0</v>
      </c>
      <c r="S2498" s="14">
        <v>5.3</v>
      </c>
      <c r="T2498" s="14">
        <v>4.5999999999999996</v>
      </c>
    </row>
    <row r="2499" spans="1:20">
      <c r="A2499" t="s">
        <v>113</v>
      </c>
      <c r="C2499" t="s">
        <v>225</v>
      </c>
      <c r="D2499" t="s">
        <v>115</v>
      </c>
      <c r="F2499" s="12" t="s">
        <v>2062</v>
      </c>
      <c r="K2499" s="13" t="s">
        <v>2047</v>
      </c>
      <c r="L2499" t="s">
        <v>117</v>
      </c>
      <c r="M2499">
        <v>2</v>
      </c>
      <c r="N2499" t="s">
        <v>118</v>
      </c>
      <c r="O2499" t="s">
        <v>119</v>
      </c>
      <c r="Q2499" t="s">
        <v>227</v>
      </c>
      <c r="R2499" s="14">
        <v>0</v>
      </c>
      <c r="S2499" s="14">
        <v>17.5</v>
      </c>
      <c r="T2499" s="14">
        <v>9.8000000000000007</v>
      </c>
    </row>
    <row r="2500" spans="1:20">
      <c r="A2500" t="s">
        <v>113</v>
      </c>
      <c r="C2500" t="s">
        <v>225</v>
      </c>
      <c r="D2500" t="s">
        <v>115</v>
      </c>
      <c r="F2500" s="12" t="s">
        <v>2063</v>
      </c>
      <c r="K2500" s="13" t="s">
        <v>2047</v>
      </c>
      <c r="L2500" t="s">
        <v>117</v>
      </c>
      <c r="M2500">
        <v>2</v>
      </c>
      <c r="N2500" t="s">
        <v>118</v>
      </c>
      <c r="O2500" t="s">
        <v>119</v>
      </c>
      <c r="Q2500" t="s">
        <v>227</v>
      </c>
      <c r="R2500" s="14">
        <v>0</v>
      </c>
      <c r="S2500" s="14">
        <v>24.2</v>
      </c>
      <c r="T2500" s="14">
        <v>6.2</v>
      </c>
    </row>
    <row r="2501" spans="1:20">
      <c r="A2501" t="s">
        <v>113</v>
      </c>
      <c r="C2501" t="s">
        <v>225</v>
      </c>
      <c r="D2501" t="s">
        <v>115</v>
      </c>
      <c r="F2501" s="12" t="s">
        <v>2064</v>
      </c>
      <c r="K2501" s="13" t="s">
        <v>2047</v>
      </c>
      <c r="L2501" t="s">
        <v>117</v>
      </c>
      <c r="M2501">
        <v>2</v>
      </c>
      <c r="N2501" t="s">
        <v>118</v>
      </c>
      <c r="O2501" t="s">
        <v>119</v>
      </c>
      <c r="Q2501" t="s">
        <v>946</v>
      </c>
      <c r="R2501" s="14">
        <v>0</v>
      </c>
      <c r="S2501" s="14">
        <v>1.3</v>
      </c>
      <c r="T2501" s="14">
        <v>20.5</v>
      </c>
    </row>
    <row r="2502" spans="1:20">
      <c r="A2502" t="s">
        <v>113</v>
      </c>
      <c r="C2502" t="s">
        <v>225</v>
      </c>
      <c r="D2502" t="s">
        <v>115</v>
      </c>
      <c r="F2502" s="12" t="s">
        <v>2065</v>
      </c>
      <c r="K2502" s="13" t="s">
        <v>2047</v>
      </c>
      <c r="L2502" t="s">
        <v>117</v>
      </c>
      <c r="M2502">
        <v>2</v>
      </c>
      <c r="N2502" t="s">
        <v>118</v>
      </c>
      <c r="O2502" t="s">
        <v>119</v>
      </c>
      <c r="Q2502" t="s">
        <v>946</v>
      </c>
      <c r="R2502" s="14">
        <v>0</v>
      </c>
      <c r="S2502" s="14">
        <v>2</v>
      </c>
      <c r="T2502" s="14">
        <v>21.9</v>
      </c>
    </row>
    <row r="2503" spans="1:20">
      <c r="A2503" t="s">
        <v>113</v>
      </c>
      <c r="C2503" t="s">
        <v>225</v>
      </c>
      <c r="D2503" t="s">
        <v>115</v>
      </c>
      <c r="F2503" s="12" t="s">
        <v>1469</v>
      </c>
      <c r="K2503" s="13" t="s">
        <v>2047</v>
      </c>
      <c r="L2503" t="s">
        <v>117</v>
      </c>
      <c r="M2503">
        <v>2</v>
      </c>
      <c r="N2503" t="s">
        <v>118</v>
      </c>
      <c r="O2503" t="s">
        <v>119</v>
      </c>
      <c r="Q2503" t="s">
        <v>227</v>
      </c>
      <c r="R2503" s="14">
        <v>0</v>
      </c>
      <c r="S2503" s="14">
        <v>12.5</v>
      </c>
      <c r="T2503" s="14">
        <v>5.8</v>
      </c>
    </row>
    <row r="2504" spans="1:20">
      <c r="A2504" t="s">
        <v>113</v>
      </c>
      <c r="C2504" t="s">
        <v>114</v>
      </c>
      <c r="D2504" t="s">
        <v>115</v>
      </c>
      <c r="F2504" s="12" t="s">
        <v>926</v>
      </c>
      <c r="K2504" s="13" t="s">
        <v>2066</v>
      </c>
      <c r="L2504" t="s">
        <v>117</v>
      </c>
      <c r="M2504">
        <v>2</v>
      </c>
      <c r="N2504" t="s">
        <v>118</v>
      </c>
      <c r="O2504" t="s">
        <v>119</v>
      </c>
      <c r="Q2504"/>
      <c r="R2504" s="14">
        <v>0</v>
      </c>
      <c r="S2504" s="14">
        <v>8.6</v>
      </c>
      <c r="T2504" s="14">
        <v>0</v>
      </c>
    </row>
    <row r="2505" spans="1:20">
      <c r="A2505" t="s">
        <v>113</v>
      </c>
      <c r="C2505" t="s">
        <v>114</v>
      </c>
      <c r="D2505" t="s">
        <v>115</v>
      </c>
      <c r="F2505" s="12" t="s">
        <v>926</v>
      </c>
      <c r="K2505" s="13" t="s">
        <v>2066</v>
      </c>
      <c r="L2505" t="s">
        <v>117</v>
      </c>
      <c r="M2505">
        <v>2</v>
      </c>
      <c r="N2505" t="s">
        <v>118</v>
      </c>
      <c r="O2505" t="s">
        <v>119</v>
      </c>
      <c r="Q2505"/>
      <c r="R2505" s="14">
        <v>0</v>
      </c>
      <c r="S2505" s="14">
        <v>8.9</v>
      </c>
      <c r="T2505" s="14">
        <v>0</v>
      </c>
    </row>
    <row r="2506" spans="1:20">
      <c r="A2506" t="s">
        <v>113</v>
      </c>
      <c r="C2506" t="s">
        <v>114</v>
      </c>
      <c r="D2506" t="s">
        <v>115</v>
      </c>
      <c r="F2506" s="12" t="s">
        <v>926</v>
      </c>
      <c r="K2506" s="13" t="s">
        <v>2066</v>
      </c>
      <c r="L2506" t="s">
        <v>117</v>
      </c>
      <c r="M2506">
        <v>2</v>
      </c>
      <c r="N2506" t="s">
        <v>118</v>
      </c>
      <c r="O2506" t="s">
        <v>119</v>
      </c>
      <c r="Q2506"/>
      <c r="R2506" s="14">
        <v>0.7</v>
      </c>
      <c r="S2506" s="14">
        <v>9.6</v>
      </c>
      <c r="T2506" s="14">
        <v>0.5</v>
      </c>
    </row>
    <row r="2507" spans="1:20">
      <c r="A2507" t="s">
        <v>113</v>
      </c>
      <c r="C2507" t="s">
        <v>114</v>
      </c>
      <c r="D2507" t="s">
        <v>115</v>
      </c>
      <c r="F2507" s="12" t="s">
        <v>926</v>
      </c>
      <c r="K2507" s="13" t="s">
        <v>2066</v>
      </c>
      <c r="L2507" t="s">
        <v>117</v>
      </c>
      <c r="M2507">
        <v>2</v>
      </c>
      <c r="N2507" t="s">
        <v>118</v>
      </c>
      <c r="O2507" t="s">
        <v>119</v>
      </c>
      <c r="Q2507"/>
      <c r="R2507" s="14">
        <v>0.5</v>
      </c>
      <c r="S2507" s="14">
        <v>8.5</v>
      </c>
      <c r="T2507" s="14">
        <v>0.6</v>
      </c>
    </row>
    <row r="2508" spans="1:20">
      <c r="A2508" t="s">
        <v>113</v>
      </c>
      <c r="C2508" t="s">
        <v>114</v>
      </c>
      <c r="D2508" t="s">
        <v>115</v>
      </c>
      <c r="F2508" s="12" t="s">
        <v>926</v>
      </c>
      <c r="K2508" s="13" t="s">
        <v>2066</v>
      </c>
      <c r="L2508" t="s">
        <v>117</v>
      </c>
      <c r="M2508">
        <v>2</v>
      </c>
      <c r="N2508" t="s">
        <v>118</v>
      </c>
      <c r="O2508" t="s">
        <v>119</v>
      </c>
      <c r="Q2508"/>
      <c r="R2508" s="14">
        <v>0.7</v>
      </c>
      <c r="S2508" s="14">
        <v>8.9</v>
      </c>
      <c r="T2508" s="14">
        <v>0.6</v>
      </c>
    </row>
    <row r="2509" spans="1:20">
      <c r="A2509" t="s">
        <v>113</v>
      </c>
      <c r="C2509" t="s">
        <v>114</v>
      </c>
      <c r="D2509" t="s">
        <v>115</v>
      </c>
      <c r="F2509" s="12" t="s">
        <v>926</v>
      </c>
      <c r="K2509" s="13" t="s">
        <v>2066</v>
      </c>
      <c r="L2509" t="s">
        <v>117</v>
      </c>
      <c r="M2509">
        <v>2</v>
      </c>
      <c r="N2509" t="s">
        <v>118</v>
      </c>
      <c r="O2509" t="s">
        <v>119</v>
      </c>
      <c r="Q2509"/>
      <c r="R2509" s="14">
        <v>0.9</v>
      </c>
      <c r="S2509" s="14">
        <v>10.3</v>
      </c>
      <c r="T2509" s="14">
        <v>0.8</v>
      </c>
    </row>
    <row r="2510" spans="1:20">
      <c r="A2510" t="s">
        <v>113</v>
      </c>
      <c r="C2510" t="s">
        <v>114</v>
      </c>
      <c r="D2510" t="s">
        <v>115</v>
      </c>
      <c r="F2510" s="12" t="s">
        <v>926</v>
      </c>
      <c r="K2510" s="13" t="s">
        <v>2066</v>
      </c>
      <c r="L2510" t="s">
        <v>117</v>
      </c>
      <c r="M2510">
        <v>2</v>
      </c>
      <c r="N2510" t="s">
        <v>118</v>
      </c>
      <c r="O2510" t="s">
        <v>119</v>
      </c>
      <c r="Q2510"/>
      <c r="R2510" s="14">
        <v>0.6</v>
      </c>
      <c r="S2510" s="14">
        <v>8.4</v>
      </c>
      <c r="T2510" s="14">
        <v>0.7</v>
      </c>
    </row>
    <row r="2511" spans="1:20">
      <c r="A2511" t="s">
        <v>113</v>
      </c>
      <c r="C2511" t="s">
        <v>114</v>
      </c>
      <c r="D2511" t="s">
        <v>115</v>
      </c>
      <c r="F2511" s="12" t="s">
        <v>926</v>
      </c>
      <c r="K2511" s="13" t="s">
        <v>2066</v>
      </c>
      <c r="L2511" t="s">
        <v>117</v>
      </c>
      <c r="M2511">
        <v>2</v>
      </c>
      <c r="N2511" t="s">
        <v>118</v>
      </c>
      <c r="O2511" t="s">
        <v>119</v>
      </c>
      <c r="Q2511"/>
      <c r="R2511" s="14">
        <v>0.7</v>
      </c>
      <c r="S2511" s="14">
        <v>8.6999999999999993</v>
      </c>
      <c r="T2511" s="14">
        <v>0.8</v>
      </c>
    </row>
    <row r="2512" spans="1:20">
      <c r="A2512" t="s">
        <v>113</v>
      </c>
      <c r="C2512" t="s">
        <v>114</v>
      </c>
      <c r="D2512" t="s">
        <v>115</v>
      </c>
      <c r="F2512" s="12" t="s">
        <v>926</v>
      </c>
      <c r="K2512" s="13" t="s">
        <v>2066</v>
      </c>
      <c r="L2512" t="s">
        <v>117</v>
      </c>
      <c r="M2512">
        <v>2</v>
      </c>
      <c r="N2512" t="s">
        <v>118</v>
      </c>
      <c r="O2512" t="s">
        <v>119</v>
      </c>
      <c r="Q2512"/>
      <c r="R2512" s="14">
        <v>0.7</v>
      </c>
      <c r="S2512" s="14">
        <v>8.3000000000000007</v>
      </c>
      <c r="T2512" s="14">
        <v>0.8</v>
      </c>
    </row>
    <row r="2513" spans="1:20">
      <c r="A2513" t="s">
        <v>113</v>
      </c>
      <c r="C2513" t="s">
        <v>114</v>
      </c>
      <c r="D2513" t="s">
        <v>115</v>
      </c>
      <c r="F2513" s="12" t="s">
        <v>926</v>
      </c>
      <c r="K2513" s="13" t="s">
        <v>2066</v>
      </c>
      <c r="L2513" t="s">
        <v>117</v>
      </c>
      <c r="M2513">
        <v>2</v>
      </c>
      <c r="N2513" t="s">
        <v>118</v>
      </c>
      <c r="O2513" t="s">
        <v>119</v>
      </c>
      <c r="Q2513"/>
      <c r="R2513" s="14">
        <v>0.7</v>
      </c>
      <c r="S2513" s="14">
        <v>8.1999999999999993</v>
      </c>
      <c r="T2513" s="14">
        <v>0.8</v>
      </c>
    </row>
    <row r="2514" spans="1:20">
      <c r="A2514" t="s">
        <v>113</v>
      </c>
      <c r="C2514" t="s">
        <v>114</v>
      </c>
      <c r="D2514" t="s">
        <v>115</v>
      </c>
      <c r="F2514" s="12" t="s">
        <v>926</v>
      </c>
      <c r="K2514" s="13" t="s">
        <v>2066</v>
      </c>
      <c r="L2514" t="s">
        <v>117</v>
      </c>
      <c r="M2514">
        <v>2</v>
      </c>
      <c r="N2514" t="s">
        <v>118</v>
      </c>
      <c r="O2514" t="s">
        <v>119</v>
      </c>
      <c r="Q2514"/>
      <c r="R2514" s="14">
        <v>0.7</v>
      </c>
      <c r="S2514" s="14">
        <v>8.3000000000000007</v>
      </c>
      <c r="T2514" s="14">
        <v>0.8</v>
      </c>
    </row>
    <row r="2515" spans="1:20">
      <c r="A2515" t="s">
        <v>113</v>
      </c>
      <c r="C2515" t="s">
        <v>114</v>
      </c>
      <c r="D2515" t="s">
        <v>115</v>
      </c>
      <c r="F2515" s="12" t="s">
        <v>926</v>
      </c>
      <c r="K2515" s="13" t="s">
        <v>2066</v>
      </c>
      <c r="L2515" t="s">
        <v>117</v>
      </c>
      <c r="M2515">
        <v>2</v>
      </c>
      <c r="N2515" t="s">
        <v>118</v>
      </c>
      <c r="O2515" t="s">
        <v>119</v>
      </c>
      <c r="Q2515"/>
      <c r="R2515" s="14">
        <v>0.6</v>
      </c>
      <c r="S2515" s="14">
        <v>6.7</v>
      </c>
      <c r="T2515" s="14">
        <v>0.7</v>
      </c>
    </row>
    <row r="2516" spans="1:20">
      <c r="A2516" t="s">
        <v>113</v>
      </c>
      <c r="C2516" t="s">
        <v>114</v>
      </c>
      <c r="D2516" t="s">
        <v>115</v>
      </c>
      <c r="F2516" s="12" t="s">
        <v>926</v>
      </c>
      <c r="K2516" s="13" t="s">
        <v>2066</v>
      </c>
      <c r="L2516" t="s">
        <v>117</v>
      </c>
      <c r="M2516">
        <v>2</v>
      </c>
      <c r="N2516" t="s">
        <v>118</v>
      </c>
      <c r="O2516" t="s">
        <v>119</v>
      </c>
      <c r="Q2516"/>
      <c r="R2516" s="14">
        <v>0.7</v>
      </c>
      <c r="S2516" s="14">
        <v>7.3</v>
      </c>
      <c r="T2516" s="14">
        <v>0.8</v>
      </c>
    </row>
    <row r="2517" spans="1:20">
      <c r="A2517" t="s">
        <v>113</v>
      </c>
      <c r="C2517" t="s">
        <v>114</v>
      </c>
      <c r="D2517" t="s">
        <v>115</v>
      </c>
      <c r="F2517" s="12" t="s">
        <v>926</v>
      </c>
      <c r="K2517" s="13" t="s">
        <v>2066</v>
      </c>
      <c r="L2517" t="s">
        <v>117</v>
      </c>
      <c r="M2517">
        <v>2</v>
      </c>
      <c r="N2517" t="s">
        <v>118</v>
      </c>
      <c r="O2517" t="s">
        <v>119</v>
      </c>
      <c r="Q2517"/>
      <c r="R2517" s="14">
        <v>0.6</v>
      </c>
      <c r="S2517" s="14">
        <v>6.9</v>
      </c>
      <c r="T2517" s="14">
        <v>0.7</v>
      </c>
    </row>
    <row r="2518" spans="1:20">
      <c r="A2518" t="s">
        <v>113</v>
      </c>
      <c r="C2518" t="s">
        <v>114</v>
      </c>
      <c r="D2518" t="s">
        <v>115</v>
      </c>
      <c r="F2518" s="12" t="s">
        <v>926</v>
      </c>
      <c r="K2518" s="13" t="s">
        <v>2066</v>
      </c>
      <c r="L2518" t="s">
        <v>117</v>
      </c>
      <c r="M2518">
        <v>2</v>
      </c>
      <c r="N2518" t="s">
        <v>118</v>
      </c>
      <c r="O2518" t="s">
        <v>119</v>
      </c>
      <c r="Q2518"/>
      <c r="R2518" s="14">
        <v>0.6</v>
      </c>
      <c r="S2518" s="14">
        <v>7.1</v>
      </c>
      <c r="T2518" s="14">
        <v>0.7</v>
      </c>
    </row>
    <row r="2519" spans="1:20">
      <c r="A2519" t="s">
        <v>113</v>
      </c>
      <c r="C2519" t="s">
        <v>114</v>
      </c>
      <c r="D2519" t="s">
        <v>115</v>
      </c>
      <c r="F2519" s="12" t="s">
        <v>134</v>
      </c>
      <c r="K2519" s="13" t="s">
        <v>2066</v>
      </c>
      <c r="L2519" t="s">
        <v>117</v>
      </c>
      <c r="M2519">
        <v>2</v>
      </c>
      <c r="N2519" t="s">
        <v>118</v>
      </c>
      <c r="O2519" t="s">
        <v>119</v>
      </c>
      <c r="Q2519"/>
      <c r="R2519" s="14">
        <v>1.1000000000000001</v>
      </c>
      <c r="S2519" s="14">
        <v>15</v>
      </c>
      <c r="T2519" s="14">
        <v>1</v>
      </c>
    </row>
    <row r="2520" spans="1:20">
      <c r="A2520" t="s">
        <v>113</v>
      </c>
      <c r="C2520" t="s">
        <v>114</v>
      </c>
      <c r="D2520" t="s">
        <v>115</v>
      </c>
      <c r="F2520" s="12" t="s">
        <v>134</v>
      </c>
      <c r="K2520" s="13" t="s">
        <v>2066</v>
      </c>
      <c r="L2520" t="s">
        <v>117</v>
      </c>
      <c r="M2520">
        <v>2</v>
      </c>
      <c r="N2520" t="s">
        <v>118</v>
      </c>
      <c r="O2520" t="s">
        <v>119</v>
      </c>
      <c r="Q2520"/>
      <c r="R2520" s="14">
        <v>2.2999999999999998</v>
      </c>
      <c r="S2520" s="14">
        <v>22.8</v>
      </c>
      <c r="T2520" s="14">
        <v>1.7</v>
      </c>
    </row>
    <row r="2521" spans="1:20">
      <c r="A2521" t="s">
        <v>113</v>
      </c>
      <c r="C2521" t="s">
        <v>114</v>
      </c>
      <c r="D2521" t="s">
        <v>115</v>
      </c>
      <c r="F2521" s="12" t="s">
        <v>134</v>
      </c>
      <c r="K2521" s="13" t="s">
        <v>2066</v>
      </c>
      <c r="L2521" t="s">
        <v>117</v>
      </c>
      <c r="M2521">
        <v>2</v>
      </c>
      <c r="N2521" t="s">
        <v>118</v>
      </c>
      <c r="O2521" t="s">
        <v>119</v>
      </c>
      <c r="Q2521"/>
      <c r="R2521" s="14">
        <v>1.7</v>
      </c>
      <c r="S2521" s="14">
        <v>22.3</v>
      </c>
      <c r="T2521" s="14">
        <v>2.6</v>
      </c>
    </row>
    <row r="2522" spans="1:20">
      <c r="A2522" t="s">
        <v>113</v>
      </c>
      <c r="C2522" t="s">
        <v>114</v>
      </c>
      <c r="D2522" t="s">
        <v>115</v>
      </c>
      <c r="F2522" s="12" t="s">
        <v>134</v>
      </c>
      <c r="K2522" s="13" t="s">
        <v>2066</v>
      </c>
      <c r="L2522" t="s">
        <v>117</v>
      </c>
      <c r="M2522">
        <v>2</v>
      </c>
      <c r="N2522" t="s">
        <v>118</v>
      </c>
      <c r="O2522" t="s">
        <v>119</v>
      </c>
      <c r="Q2522"/>
      <c r="R2522" s="14">
        <v>1.8</v>
      </c>
      <c r="S2522" s="14">
        <v>22.5</v>
      </c>
      <c r="T2522" s="14">
        <v>2.4</v>
      </c>
    </row>
    <row r="2523" spans="1:20">
      <c r="A2523" t="s">
        <v>113</v>
      </c>
      <c r="C2523" t="s">
        <v>114</v>
      </c>
      <c r="D2523" t="s">
        <v>115</v>
      </c>
      <c r="F2523" s="12" t="s">
        <v>134</v>
      </c>
      <c r="K2523" s="13" t="s">
        <v>2066</v>
      </c>
      <c r="L2523" t="s">
        <v>117</v>
      </c>
      <c r="M2523">
        <v>2</v>
      </c>
      <c r="N2523" t="s">
        <v>118</v>
      </c>
      <c r="O2523" t="s">
        <v>119</v>
      </c>
      <c r="Q2523"/>
      <c r="R2523" s="14">
        <v>1.5</v>
      </c>
      <c r="S2523" s="14">
        <v>21.7</v>
      </c>
      <c r="T2523" s="14">
        <v>2.1</v>
      </c>
    </row>
    <row r="2524" spans="1:20">
      <c r="A2524" t="s">
        <v>113</v>
      </c>
      <c r="C2524" t="s">
        <v>114</v>
      </c>
      <c r="D2524" t="s">
        <v>115</v>
      </c>
      <c r="F2524" s="12" t="s">
        <v>134</v>
      </c>
      <c r="K2524" s="13" t="s">
        <v>2066</v>
      </c>
      <c r="L2524" t="s">
        <v>117</v>
      </c>
      <c r="M2524">
        <v>2</v>
      </c>
      <c r="N2524" t="s">
        <v>118</v>
      </c>
      <c r="O2524" t="s">
        <v>119</v>
      </c>
      <c r="Q2524"/>
      <c r="R2524" s="14">
        <v>1.3</v>
      </c>
      <c r="S2524" s="14">
        <v>20.6</v>
      </c>
      <c r="T2524" s="14">
        <v>1.7</v>
      </c>
    </row>
    <row r="2525" spans="1:20">
      <c r="A2525" t="s">
        <v>113</v>
      </c>
      <c r="C2525" t="s">
        <v>114</v>
      </c>
      <c r="D2525" t="s">
        <v>115</v>
      </c>
      <c r="F2525" s="12" t="s">
        <v>134</v>
      </c>
      <c r="K2525" s="13" t="s">
        <v>2066</v>
      </c>
      <c r="L2525" t="s">
        <v>117</v>
      </c>
      <c r="M2525">
        <v>2</v>
      </c>
      <c r="N2525" t="s">
        <v>118</v>
      </c>
      <c r="O2525" t="s">
        <v>119</v>
      </c>
      <c r="Q2525"/>
      <c r="R2525" s="14">
        <v>1.1000000000000001</v>
      </c>
      <c r="S2525" s="14">
        <v>20</v>
      </c>
      <c r="T2525" s="14">
        <v>1.4</v>
      </c>
    </row>
    <row r="2526" spans="1:20">
      <c r="A2526" t="s">
        <v>113</v>
      </c>
      <c r="C2526" t="s">
        <v>114</v>
      </c>
      <c r="D2526" t="s">
        <v>115</v>
      </c>
      <c r="F2526" s="12" t="s">
        <v>134</v>
      </c>
      <c r="K2526" s="13" t="s">
        <v>2066</v>
      </c>
      <c r="L2526" t="s">
        <v>117</v>
      </c>
      <c r="M2526">
        <v>2</v>
      </c>
      <c r="N2526" t="s">
        <v>118</v>
      </c>
      <c r="O2526" t="s">
        <v>119</v>
      </c>
      <c r="Q2526"/>
      <c r="R2526" s="14">
        <v>0.9</v>
      </c>
      <c r="S2526" s="14">
        <v>18.399999999999999</v>
      </c>
      <c r="T2526" s="14">
        <v>1.4</v>
      </c>
    </row>
    <row r="2527" spans="1:20">
      <c r="A2527" t="s">
        <v>113</v>
      </c>
      <c r="C2527" t="s">
        <v>114</v>
      </c>
      <c r="D2527" t="s">
        <v>115</v>
      </c>
      <c r="F2527" s="12" t="s">
        <v>134</v>
      </c>
      <c r="K2527" s="13" t="s">
        <v>2066</v>
      </c>
      <c r="L2527" t="s">
        <v>117</v>
      </c>
      <c r="M2527">
        <v>2</v>
      </c>
      <c r="N2527" t="s">
        <v>118</v>
      </c>
      <c r="O2527" t="s">
        <v>119</v>
      </c>
      <c r="Q2527"/>
      <c r="R2527" s="14">
        <v>1</v>
      </c>
      <c r="S2527" s="14">
        <v>18.399999999999999</v>
      </c>
      <c r="T2527" s="14">
        <v>1.2</v>
      </c>
    </row>
    <row r="2528" spans="1:20">
      <c r="A2528" t="s">
        <v>113</v>
      </c>
      <c r="C2528" t="s">
        <v>114</v>
      </c>
      <c r="D2528" t="s">
        <v>115</v>
      </c>
      <c r="F2528" s="12" t="s">
        <v>134</v>
      </c>
      <c r="K2528" s="13" t="s">
        <v>2066</v>
      </c>
      <c r="L2528" t="s">
        <v>117</v>
      </c>
      <c r="M2528">
        <v>2</v>
      </c>
      <c r="N2528" t="s">
        <v>118</v>
      </c>
      <c r="O2528" t="s">
        <v>119</v>
      </c>
      <c r="Q2528"/>
      <c r="R2528" s="14">
        <v>1</v>
      </c>
      <c r="S2528" s="14">
        <v>17.8</v>
      </c>
      <c r="T2528" s="14">
        <v>1.1000000000000001</v>
      </c>
    </row>
    <row r="2529" spans="1:20">
      <c r="A2529" t="s">
        <v>113</v>
      </c>
      <c r="C2529" t="s">
        <v>114</v>
      </c>
      <c r="D2529" t="s">
        <v>115</v>
      </c>
      <c r="F2529" s="12" t="s">
        <v>134</v>
      </c>
      <c r="K2529" s="13" t="s">
        <v>2066</v>
      </c>
      <c r="L2529" t="s">
        <v>117</v>
      </c>
      <c r="M2529">
        <v>2</v>
      </c>
      <c r="N2529" t="s">
        <v>118</v>
      </c>
      <c r="O2529" t="s">
        <v>119</v>
      </c>
      <c r="Q2529"/>
      <c r="R2529" s="14">
        <v>0.7</v>
      </c>
      <c r="S2529" s="14">
        <v>14.2</v>
      </c>
      <c r="T2529" s="14">
        <v>0.8</v>
      </c>
    </row>
    <row r="2530" spans="1:20">
      <c r="A2530" t="s">
        <v>113</v>
      </c>
      <c r="C2530" t="s">
        <v>114</v>
      </c>
      <c r="D2530" t="s">
        <v>115</v>
      </c>
      <c r="F2530" s="12" t="s">
        <v>134</v>
      </c>
      <c r="K2530" s="13" t="s">
        <v>2066</v>
      </c>
      <c r="L2530" t="s">
        <v>117</v>
      </c>
      <c r="M2530">
        <v>2</v>
      </c>
      <c r="N2530" t="s">
        <v>118</v>
      </c>
      <c r="O2530" t="s">
        <v>119</v>
      </c>
      <c r="Q2530"/>
      <c r="R2530" s="14">
        <v>0.3</v>
      </c>
      <c r="S2530" s="14">
        <v>8.9</v>
      </c>
      <c r="T2530" s="14">
        <v>0.7</v>
      </c>
    </row>
    <row r="2531" spans="1:20">
      <c r="A2531" t="s">
        <v>113</v>
      </c>
      <c r="C2531" t="s">
        <v>225</v>
      </c>
      <c r="D2531" t="s">
        <v>115</v>
      </c>
      <c r="F2531" s="12" t="s">
        <v>2082</v>
      </c>
      <c r="K2531" s="13" t="s">
        <v>2083</v>
      </c>
      <c r="L2531" t="s">
        <v>117</v>
      </c>
      <c r="M2531">
        <v>2</v>
      </c>
      <c r="N2531" t="s">
        <v>118</v>
      </c>
      <c r="O2531" t="s">
        <v>119</v>
      </c>
      <c r="Q2531" t="s">
        <v>227</v>
      </c>
      <c r="R2531" s="14">
        <v>0.2</v>
      </c>
      <c r="S2531" s="14">
        <v>10.6</v>
      </c>
      <c r="T2531" s="14">
        <v>9.1999999999999993</v>
      </c>
    </row>
    <row r="2532" spans="1:20">
      <c r="A2532" t="s">
        <v>113</v>
      </c>
      <c r="C2532" t="s">
        <v>225</v>
      </c>
      <c r="D2532" t="s">
        <v>115</v>
      </c>
      <c r="F2532" s="12" t="s">
        <v>1464</v>
      </c>
      <c r="K2532" s="13" t="s">
        <v>2083</v>
      </c>
      <c r="L2532" t="s">
        <v>117</v>
      </c>
      <c r="M2532">
        <v>2</v>
      </c>
      <c r="N2532" t="s">
        <v>118</v>
      </c>
      <c r="O2532" t="s">
        <v>119</v>
      </c>
      <c r="Q2532" t="s">
        <v>227</v>
      </c>
      <c r="R2532" s="14">
        <v>0</v>
      </c>
      <c r="S2532" s="14">
        <v>12.8</v>
      </c>
      <c r="T2532" s="14">
        <v>8.4</v>
      </c>
    </row>
    <row r="2533" spans="1:20">
      <c r="A2533" t="s">
        <v>113</v>
      </c>
      <c r="C2533" t="s">
        <v>225</v>
      </c>
      <c r="D2533" t="s">
        <v>115</v>
      </c>
      <c r="F2533" s="12" t="s">
        <v>2084</v>
      </c>
      <c r="K2533" s="13" t="s">
        <v>2083</v>
      </c>
      <c r="L2533" t="s">
        <v>117</v>
      </c>
      <c r="M2533">
        <v>2</v>
      </c>
      <c r="N2533" t="s">
        <v>118</v>
      </c>
      <c r="O2533" t="s">
        <v>119</v>
      </c>
      <c r="Q2533" t="s">
        <v>227</v>
      </c>
      <c r="R2533" s="14">
        <v>0.3</v>
      </c>
      <c r="S2533" s="14">
        <v>7.7</v>
      </c>
      <c r="T2533" s="14">
        <v>4.3</v>
      </c>
    </row>
    <row r="2534" spans="1:20">
      <c r="A2534" t="s">
        <v>113</v>
      </c>
      <c r="C2534" t="s">
        <v>225</v>
      </c>
      <c r="D2534" t="s">
        <v>115</v>
      </c>
      <c r="F2534" s="12" t="s">
        <v>1578</v>
      </c>
      <c r="K2534" s="13" t="s">
        <v>2083</v>
      </c>
      <c r="L2534" t="s">
        <v>117</v>
      </c>
      <c r="M2534">
        <v>2</v>
      </c>
      <c r="N2534" t="s">
        <v>118</v>
      </c>
      <c r="O2534" t="s">
        <v>119</v>
      </c>
      <c r="Q2534" t="s">
        <v>943</v>
      </c>
      <c r="R2534" s="14">
        <v>0.9</v>
      </c>
      <c r="S2534" s="14">
        <v>42.5</v>
      </c>
      <c r="T2534" s="14">
        <v>1.1000000000000001</v>
      </c>
    </row>
    <row r="2535" spans="1:20">
      <c r="A2535" t="s">
        <v>113</v>
      </c>
      <c r="C2535" t="s">
        <v>225</v>
      </c>
      <c r="D2535" t="s">
        <v>115</v>
      </c>
      <c r="F2535" s="12" t="s">
        <v>2085</v>
      </c>
      <c r="K2535" s="13" t="s">
        <v>2083</v>
      </c>
      <c r="L2535" t="s">
        <v>117</v>
      </c>
      <c r="M2535">
        <v>2</v>
      </c>
      <c r="N2535" t="s">
        <v>118</v>
      </c>
      <c r="O2535" t="s">
        <v>119</v>
      </c>
      <c r="Q2535" t="s">
        <v>946</v>
      </c>
      <c r="R2535" s="14">
        <v>0.2</v>
      </c>
      <c r="S2535" s="14">
        <v>1.1000000000000001</v>
      </c>
      <c r="T2535" s="14">
        <v>10.7</v>
      </c>
    </row>
    <row r="2536" spans="1:20">
      <c r="A2536" t="s">
        <v>113</v>
      </c>
      <c r="C2536" t="s">
        <v>114</v>
      </c>
      <c r="D2536" t="s">
        <v>115</v>
      </c>
      <c r="F2536" s="12" t="s">
        <v>2143</v>
      </c>
      <c r="K2536" s="13" t="s">
        <v>2144</v>
      </c>
      <c r="L2536" t="s">
        <v>117</v>
      </c>
      <c r="M2536">
        <v>2</v>
      </c>
      <c r="N2536" t="s">
        <v>118</v>
      </c>
      <c r="O2536" t="s">
        <v>119</v>
      </c>
      <c r="Q2536"/>
      <c r="R2536" s="14">
        <v>26.3</v>
      </c>
      <c r="S2536" s="14">
        <v>20.9</v>
      </c>
      <c r="T2536" s="14">
        <v>0.3</v>
      </c>
    </row>
    <row r="2537" spans="1:20">
      <c r="A2537" t="s">
        <v>113</v>
      </c>
      <c r="C2537" t="s">
        <v>114</v>
      </c>
      <c r="D2537" t="s">
        <v>115</v>
      </c>
      <c r="F2537" s="12" t="s">
        <v>2145</v>
      </c>
      <c r="K2537" s="13" t="s">
        <v>2144</v>
      </c>
      <c r="L2537" t="s">
        <v>117</v>
      </c>
      <c r="M2537">
        <v>2</v>
      </c>
      <c r="N2537" t="s">
        <v>118</v>
      </c>
      <c r="O2537" t="s">
        <v>119</v>
      </c>
      <c r="Q2537" s="12"/>
      <c r="R2537" s="16">
        <v>26.3</v>
      </c>
      <c r="S2537" s="16">
        <v>20.9</v>
      </c>
      <c r="T2537" s="16">
        <v>0.3</v>
      </c>
    </row>
    <row r="2538" spans="1:20">
      <c r="A2538" t="s">
        <v>113</v>
      </c>
      <c r="C2538" t="s">
        <v>114</v>
      </c>
      <c r="D2538" t="s">
        <v>115</v>
      </c>
      <c r="F2538" s="12" t="s">
        <v>842</v>
      </c>
      <c r="K2538" s="13" t="s">
        <v>2144</v>
      </c>
      <c r="L2538" t="s">
        <v>117</v>
      </c>
      <c r="M2538">
        <v>2</v>
      </c>
      <c r="N2538" t="s">
        <v>118</v>
      </c>
      <c r="O2538" t="s">
        <v>119</v>
      </c>
      <c r="Q2538"/>
      <c r="R2538" s="14">
        <v>24.2</v>
      </c>
      <c r="S2538" s="14">
        <v>14.1</v>
      </c>
      <c r="T2538" s="14">
        <v>0.7</v>
      </c>
    </row>
    <row r="2539" spans="1:20">
      <c r="A2539" t="s">
        <v>113</v>
      </c>
      <c r="C2539" t="s">
        <v>114</v>
      </c>
      <c r="D2539" t="s">
        <v>115</v>
      </c>
      <c r="F2539" s="12" t="s">
        <v>2146</v>
      </c>
      <c r="K2539" s="13" t="s">
        <v>2144</v>
      </c>
      <c r="L2539" t="s">
        <v>117</v>
      </c>
      <c r="M2539">
        <v>2</v>
      </c>
      <c r="N2539" t="s">
        <v>118</v>
      </c>
      <c r="O2539" t="s">
        <v>119</v>
      </c>
      <c r="Q2539"/>
      <c r="R2539" s="14">
        <v>22</v>
      </c>
      <c r="S2539" s="14">
        <v>12.6</v>
      </c>
      <c r="T2539" s="14">
        <v>5.2</v>
      </c>
    </row>
    <row r="2540" spans="1:20">
      <c r="A2540" t="s">
        <v>113</v>
      </c>
      <c r="C2540" t="s">
        <v>114</v>
      </c>
      <c r="D2540" t="s">
        <v>115</v>
      </c>
      <c r="F2540" s="12" t="s">
        <v>2147</v>
      </c>
      <c r="K2540" s="13" t="s">
        <v>2144</v>
      </c>
      <c r="L2540" t="s">
        <v>117</v>
      </c>
      <c r="M2540">
        <v>2</v>
      </c>
      <c r="N2540" t="s">
        <v>118</v>
      </c>
      <c r="O2540" t="s">
        <v>119</v>
      </c>
      <c r="Q2540"/>
      <c r="R2540" s="14">
        <v>18.8</v>
      </c>
      <c r="S2540" s="14">
        <v>1.8</v>
      </c>
      <c r="T2540" s="14">
        <v>1.5</v>
      </c>
    </row>
    <row r="2541" spans="1:20">
      <c r="A2541" t="s">
        <v>113</v>
      </c>
      <c r="C2541" t="s">
        <v>114</v>
      </c>
      <c r="D2541" t="s">
        <v>115</v>
      </c>
      <c r="F2541" s="12" t="s">
        <v>2148</v>
      </c>
      <c r="K2541" s="13" t="s">
        <v>2144</v>
      </c>
      <c r="L2541" t="s">
        <v>117</v>
      </c>
      <c r="M2541">
        <v>2</v>
      </c>
      <c r="N2541" t="s">
        <v>118</v>
      </c>
      <c r="O2541" t="s">
        <v>119</v>
      </c>
      <c r="Q2541"/>
      <c r="R2541" s="14">
        <v>9.9</v>
      </c>
      <c r="S2541" s="14">
        <v>13.5</v>
      </c>
      <c r="T2541" s="14">
        <v>0.9</v>
      </c>
    </row>
    <row r="2542" spans="1:20">
      <c r="A2542" t="s">
        <v>113</v>
      </c>
      <c r="C2542" t="s">
        <v>114</v>
      </c>
      <c r="D2542" t="s">
        <v>115</v>
      </c>
      <c r="F2542" s="12" t="s">
        <v>2153</v>
      </c>
      <c r="K2542" s="15" t="s">
        <v>2154</v>
      </c>
      <c r="L2542" t="s">
        <v>117</v>
      </c>
      <c r="M2542">
        <v>2</v>
      </c>
      <c r="N2542" t="s">
        <v>118</v>
      </c>
      <c r="O2542" t="s">
        <v>119</v>
      </c>
      <c r="Q2542" s="12"/>
      <c r="R2542" s="16"/>
      <c r="S2542" s="16">
        <v>12.6</v>
      </c>
      <c r="T2542" s="16">
        <v>4.4000000000000004</v>
      </c>
    </row>
    <row r="2543" spans="1:20">
      <c r="A2543" t="s">
        <v>113</v>
      </c>
      <c r="C2543" t="s">
        <v>114</v>
      </c>
      <c r="D2543" t="s">
        <v>115</v>
      </c>
      <c r="F2543" s="12" t="s">
        <v>2153</v>
      </c>
      <c r="K2543" s="15" t="s">
        <v>2154</v>
      </c>
      <c r="L2543" t="s">
        <v>117</v>
      </c>
      <c r="M2543">
        <v>2</v>
      </c>
      <c r="N2543" t="s">
        <v>118</v>
      </c>
      <c r="O2543" t="s">
        <v>119</v>
      </c>
      <c r="Q2543" s="12"/>
      <c r="R2543" s="16"/>
      <c r="S2543" s="16">
        <v>11.9</v>
      </c>
      <c r="T2543" s="16">
        <v>5.6</v>
      </c>
    </row>
    <row r="2544" spans="1:20">
      <c r="A2544" t="s">
        <v>113</v>
      </c>
      <c r="C2544" t="s">
        <v>114</v>
      </c>
      <c r="D2544" t="s">
        <v>115</v>
      </c>
      <c r="F2544" s="12" t="s">
        <v>2153</v>
      </c>
      <c r="K2544" s="15" t="s">
        <v>2154</v>
      </c>
      <c r="L2544" t="s">
        <v>117</v>
      </c>
      <c r="M2544">
        <v>2</v>
      </c>
      <c r="N2544" t="s">
        <v>118</v>
      </c>
      <c r="O2544" t="s">
        <v>119</v>
      </c>
      <c r="Q2544" s="12"/>
      <c r="R2544" s="16"/>
      <c r="S2544" s="16">
        <v>11.7</v>
      </c>
      <c r="T2544" s="16">
        <v>3.4</v>
      </c>
    </row>
    <row r="2545" spans="1:20">
      <c r="A2545" t="s">
        <v>113</v>
      </c>
      <c r="C2545" t="s">
        <v>114</v>
      </c>
      <c r="D2545" t="s">
        <v>115</v>
      </c>
      <c r="F2545" s="12" t="s">
        <v>2155</v>
      </c>
      <c r="K2545" s="15" t="s">
        <v>2154</v>
      </c>
      <c r="L2545" t="s">
        <v>117</v>
      </c>
      <c r="M2545">
        <v>2</v>
      </c>
      <c r="N2545" t="s">
        <v>118</v>
      </c>
      <c r="O2545" t="s">
        <v>119</v>
      </c>
      <c r="Q2545" s="12"/>
      <c r="R2545" s="16">
        <v>4.2</v>
      </c>
      <c r="S2545" s="16">
        <v>26.67</v>
      </c>
      <c r="T2545" s="16">
        <v>0.43</v>
      </c>
    </row>
    <row r="2546" spans="1:20">
      <c r="A2546" t="s">
        <v>113</v>
      </c>
      <c r="C2546" t="s">
        <v>114</v>
      </c>
      <c r="D2546" t="s">
        <v>115</v>
      </c>
      <c r="F2546" s="12" t="s">
        <v>1664</v>
      </c>
      <c r="K2546" s="15" t="s">
        <v>2154</v>
      </c>
      <c r="L2546" t="s">
        <v>117</v>
      </c>
      <c r="M2546">
        <v>2</v>
      </c>
      <c r="N2546" t="s">
        <v>118</v>
      </c>
      <c r="O2546" t="s">
        <v>119</v>
      </c>
      <c r="Q2546" s="12"/>
      <c r="R2546" s="16">
        <v>1.33</v>
      </c>
      <c r="S2546" s="16">
        <v>16.649999999999999</v>
      </c>
      <c r="T2546" s="16">
        <v>2</v>
      </c>
    </row>
    <row r="2547" spans="1:20">
      <c r="A2547" t="s">
        <v>113</v>
      </c>
      <c r="C2547" t="s">
        <v>114</v>
      </c>
      <c r="D2547" t="s">
        <v>115</v>
      </c>
      <c r="F2547" s="12" t="s">
        <v>1664</v>
      </c>
      <c r="K2547" s="15" t="s">
        <v>2154</v>
      </c>
      <c r="L2547" t="s">
        <v>117</v>
      </c>
      <c r="M2547">
        <v>2</v>
      </c>
      <c r="N2547" t="s">
        <v>118</v>
      </c>
      <c r="O2547" t="s">
        <v>119</v>
      </c>
      <c r="Q2547" s="12"/>
      <c r="R2547" s="16">
        <v>1.33</v>
      </c>
      <c r="S2547" s="16">
        <v>16.649999999999999</v>
      </c>
      <c r="T2547" s="16">
        <v>2</v>
      </c>
    </row>
    <row r="2548" spans="1:20">
      <c r="A2548" t="s">
        <v>113</v>
      </c>
      <c r="C2548" t="s">
        <v>225</v>
      </c>
      <c r="D2548" t="s">
        <v>115</v>
      </c>
      <c r="F2548" s="12" t="s">
        <v>2168</v>
      </c>
      <c r="K2548" s="13" t="s">
        <v>2169</v>
      </c>
      <c r="L2548" t="s">
        <v>117</v>
      </c>
      <c r="M2548">
        <v>2</v>
      </c>
      <c r="N2548" t="s">
        <v>118</v>
      </c>
      <c r="O2548" t="s">
        <v>119</v>
      </c>
      <c r="Q2548" t="s">
        <v>946</v>
      </c>
      <c r="R2548" s="14">
        <v>0</v>
      </c>
      <c r="S2548" s="14">
        <v>0.86</v>
      </c>
      <c r="T2548" s="14">
        <v>5.54</v>
      </c>
    </row>
    <row r="2549" spans="1:20">
      <c r="A2549" t="s">
        <v>113</v>
      </c>
      <c r="C2549" t="s">
        <v>225</v>
      </c>
      <c r="D2549" t="s">
        <v>115</v>
      </c>
      <c r="F2549" s="12" t="s">
        <v>2170</v>
      </c>
      <c r="K2549" s="13" t="s">
        <v>2169</v>
      </c>
      <c r="L2549" t="s">
        <v>117</v>
      </c>
      <c r="M2549">
        <v>2</v>
      </c>
      <c r="N2549" t="s">
        <v>118</v>
      </c>
      <c r="O2549" t="s">
        <v>119</v>
      </c>
      <c r="Q2549" t="s">
        <v>943</v>
      </c>
      <c r="R2549" s="14">
        <v>0</v>
      </c>
      <c r="S2549" s="14">
        <v>24.98</v>
      </c>
      <c r="T2549" s="14">
        <v>3.88</v>
      </c>
    </row>
    <row r="2550" spans="1:20">
      <c r="A2550" t="s">
        <v>113</v>
      </c>
      <c r="C2550" t="s">
        <v>225</v>
      </c>
      <c r="D2550" t="s">
        <v>115</v>
      </c>
      <c r="F2550" s="12" t="s">
        <v>2171</v>
      </c>
      <c r="K2550" s="13" t="s">
        <v>2169</v>
      </c>
      <c r="L2550" t="s">
        <v>117</v>
      </c>
      <c r="M2550">
        <v>2</v>
      </c>
      <c r="N2550" t="s">
        <v>118</v>
      </c>
      <c r="O2550" t="s">
        <v>119</v>
      </c>
      <c r="Q2550" t="s">
        <v>943</v>
      </c>
      <c r="R2550" s="14">
        <v>0.13</v>
      </c>
      <c r="S2550" s="14">
        <v>1.71</v>
      </c>
      <c r="T2550" s="14">
        <v>1.41</v>
      </c>
    </row>
    <row r="2551" spans="1:20">
      <c r="A2551" t="s">
        <v>113</v>
      </c>
      <c r="C2551" t="s">
        <v>114</v>
      </c>
      <c r="D2551" t="s">
        <v>115</v>
      </c>
      <c r="F2551" s="12" t="s">
        <v>2224</v>
      </c>
      <c r="K2551" s="13" t="s">
        <v>2225</v>
      </c>
      <c r="L2551" t="s">
        <v>117</v>
      </c>
      <c r="M2551">
        <v>2</v>
      </c>
      <c r="N2551" t="s">
        <v>118</v>
      </c>
      <c r="O2551" t="s">
        <v>119</v>
      </c>
      <c r="Q2551"/>
      <c r="R2551" s="14">
        <v>15</v>
      </c>
      <c r="S2551" s="14">
        <v>0.8</v>
      </c>
      <c r="T2551" s="14">
        <v>3.1</v>
      </c>
    </row>
    <row r="2552" spans="1:20">
      <c r="A2552" t="s">
        <v>113</v>
      </c>
      <c r="C2552" t="s">
        <v>114</v>
      </c>
      <c r="D2552" t="s">
        <v>115</v>
      </c>
      <c r="F2552" s="12" t="s">
        <v>2226</v>
      </c>
      <c r="K2552" s="13" t="s">
        <v>2225</v>
      </c>
      <c r="L2552" t="s">
        <v>117</v>
      </c>
      <c r="M2552">
        <v>2</v>
      </c>
      <c r="N2552" t="s">
        <v>118</v>
      </c>
      <c r="O2552" t="s">
        <v>119</v>
      </c>
      <c r="Q2552"/>
      <c r="R2552" s="14">
        <v>10.199999999999999</v>
      </c>
      <c r="S2552" s="14">
        <v>1.1000000000000001</v>
      </c>
      <c r="T2552" s="14">
        <v>3.3</v>
      </c>
    </row>
    <row r="2553" spans="1:20">
      <c r="A2553" t="s">
        <v>113</v>
      </c>
      <c r="C2553" t="s">
        <v>114</v>
      </c>
      <c r="D2553" t="s">
        <v>115</v>
      </c>
      <c r="F2553" s="12" t="s">
        <v>2227</v>
      </c>
      <c r="K2553" s="13" t="s">
        <v>2225</v>
      </c>
      <c r="L2553" t="s">
        <v>117</v>
      </c>
      <c r="M2553">
        <v>2</v>
      </c>
      <c r="N2553" t="s">
        <v>118</v>
      </c>
      <c r="O2553" t="s">
        <v>119</v>
      </c>
      <c r="Q2553"/>
      <c r="R2553" s="14">
        <v>7.8</v>
      </c>
      <c r="S2553" s="14">
        <v>0.8</v>
      </c>
      <c r="T2553" s="14">
        <v>0.2</v>
      </c>
    </row>
    <row r="2554" spans="1:20">
      <c r="A2554" t="s">
        <v>113</v>
      </c>
      <c r="C2554" t="s">
        <v>114</v>
      </c>
      <c r="D2554" t="s">
        <v>115</v>
      </c>
      <c r="F2554" s="12" t="s">
        <v>2227</v>
      </c>
      <c r="K2554" s="13" t="s">
        <v>2225</v>
      </c>
      <c r="L2554" t="s">
        <v>117</v>
      </c>
      <c r="M2554">
        <v>2</v>
      </c>
      <c r="N2554" t="s">
        <v>118</v>
      </c>
      <c r="O2554" t="s">
        <v>119</v>
      </c>
      <c r="Q2554"/>
      <c r="R2554" s="14">
        <v>10.5</v>
      </c>
      <c r="S2554" s="14">
        <v>0.7</v>
      </c>
      <c r="T2554" s="14">
        <v>0.4</v>
      </c>
    </row>
    <row r="2555" spans="1:20">
      <c r="A2555" t="s">
        <v>113</v>
      </c>
      <c r="C2555" t="s">
        <v>114</v>
      </c>
      <c r="D2555" t="s">
        <v>115</v>
      </c>
      <c r="F2555" s="12" t="s">
        <v>2228</v>
      </c>
      <c r="K2555" s="13" t="s">
        <v>2225</v>
      </c>
      <c r="L2555" t="s">
        <v>117</v>
      </c>
      <c r="M2555">
        <v>2</v>
      </c>
      <c r="N2555" t="s">
        <v>118</v>
      </c>
      <c r="O2555" t="s">
        <v>119</v>
      </c>
      <c r="Q2555"/>
      <c r="R2555" s="14">
        <v>12.1</v>
      </c>
      <c r="S2555" s="14">
        <v>0.8</v>
      </c>
      <c r="T2555" s="14">
        <v>7.2</v>
      </c>
    </row>
    <row r="2556" spans="1:20">
      <c r="A2556" t="s">
        <v>113</v>
      </c>
      <c r="C2556" t="s">
        <v>114</v>
      </c>
      <c r="D2556" t="s">
        <v>115</v>
      </c>
      <c r="F2556" s="12" t="s">
        <v>2229</v>
      </c>
      <c r="K2556" s="13" t="s">
        <v>2225</v>
      </c>
      <c r="L2556" t="s">
        <v>117</v>
      </c>
      <c r="M2556">
        <v>2</v>
      </c>
      <c r="N2556" t="s">
        <v>118</v>
      </c>
      <c r="O2556" t="s">
        <v>119</v>
      </c>
      <c r="Q2556"/>
      <c r="R2556" s="14">
        <v>17.7</v>
      </c>
      <c r="S2556" s="14">
        <v>1</v>
      </c>
      <c r="T2556" s="14">
        <v>2.1</v>
      </c>
    </row>
    <row r="2557" spans="1:20">
      <c r="A2557" t="s">
        <v>113</v>
      </c>
      <c r="C2557" t="s">
        <v>114</v>
      </c>
      <c r="D2557" t="s">
        <v>115</v>
      </c>
      <c r="F2557" s="12" t="s">
        <v>2230</v>
      </c>
      <c r="K2557" s="13" t="s">
        <v>2225</v>
      </c>
      <c r="L2557" t="s">
        <v>117</v>
      </c>
      <c r="M2557">
        <v>2</v>
      </c>
      <c r="N2557" t="s">
        <v>118</v>
      </c>
      <c r="O2557" t="s">
        <v>119</v>
      </c>
      <c r="Q2557"/>
      <c r="R2557" s="14">
        <v>13.4</v>
      </c>
      <c r="S2557" s="14">
        <v>0.9</v>
      </c>
      <c r="T2557" s="14">
        <v>0.7</v>
      </c>
    </row>
    <row r="2558" spans="1:20">
      <c r="A2558" t="s">
        <v>113</v>
      </c>
      <c r="C2558" t="s">
        <v>114</v>
      </c>
      <c r="D2558" t="s">
        <v>115</v>
      </c>
      <c r="F2558" s="12" t="s">
        <v>2230</v>
      </c>
      <c r="K2558" s="13" t="s">
        <v>2225</v>
      </c>
      <c r="L2558" t="s">
        <v>117</v>
      </c>
      <c r="M2558">
        <v>2</v>
      </c>
      <c r="N2558" t="s">
        <v>118</v>
      </c>
      <c r="O2558" t="s">
        <v>119</v>
      </c>
      <c r="Q2558"/>
      <c r="R2558" s="14">
        <v>10.9</v>
      </c>
      <c r="S2558" s="14">
        <v>0.7</v>
      </c>
      <c r="T2558" s="14">
        <v>0.7</v>
      </c>
    </row>
    <row r="2559" spans="1:20">
      <c r="A2559" t="s">
        <v>113</v>
      </c>
      <c r="C2559" t="s">
        <v>114</v>
      </c>
      <c r="D2559" t="s">
        <v>115</v>
      </c>
      <c r="F2559" s="12" t="s">
        <v>2230</v>
      </c>
      <c r="K2559" s="13" t="s">
        <v>2225</v>
      </c>
      <c r="L2559" t="s">
        <v>117</v>
      </c>
      <c r="M2559">
        <v>2</v>
      </c>
      <c r="N2559" t="s">
        <v>118</v>
      </c>
      <c r="O2559" t="s">
        <v>119</v>
      </c>
      <c r="Q2559"/>
      <c r="R2559" s="14">
        <v>10.3</v>
      </c>
      <c r="S2559" s="14">
        <v>0.9</v>
      </c>
      <c r="T2559" s="14">
        <v>0.5</v>
      </c>
    </row>
    <row r="2560" spans="1:20">
      <c r="A2560" t="s">
        <v>113</v>
      </c>
      <c r="C2560" t="s">
        <v>114</v>
      </c>
      <c r="D2560" t="s">
        <v>115</v>
      </c>
      <c r="F2560" s="12" t="s">
        <v>2231</v>
      </c>
      <c r="K2560" s="13" t="s">
        <v>2225</v>
      </c>
      <c r="L2560" t="s">
        <v>117</v>
      </c>
      <c r="M2560">
        <v>2</v>
      </c>
      <c r="N2560" t="s">
        <v>118</v>
      </c>
      <c r="O2560" t="s">
        <v>119</v>
      </c>
      <c r="Q2560"/>
      <c r="R2560" s="14">
        <v>22.6</v>
      </c>
      <c r="S2560" s="14">
        <v>1.7</v>
      </c>
      <c r="T2560" s="14">
        <v>2.9</v>
      </c>
    </row>
    <row r="2561" spans="1:20">
      <c r="A2561" t="s">
        <v>113</v>
      </c>
      <c r="C2561" t="s">
        <v>114</v>
      </c>
      <c r="D2561" t="s">
        <v>115</v>
      </c>
      <c r="F2561" s="12" t="s">
        <v>2232</v>
      </c>
      <c r="K2561" s="13" t="s">
        <v>2225</v>
      </c>
      <c r="L2561" t="s">
        <v>117</v>
      </c>
      <c r="M2561">
        <v>2</v>
      </c>
      <c r="N2561" t="s">
        <v>118</v>
      </c>
      <c r="O2561" t="s">
        <v>119</v>
      </c>
      <c r="Q2561"/>
      <c r="R2561" s="14">
        <v>23.4</v>
      </c>
      <c r="S2561" s="14">
        <v>1.3</v>
      </c>
      <c r="T2561" s="14">
        <v>3.2</v>
      </c>
    </row>
    <row r="2562" spans="1:20">
      <c r="A2562" t="s">
        <v>113</v>
      </c>
      <c r="C2562" t="s">
        <v>114</v>
      </c>
      <c r="D2562" t="s">
        <v>115</v>
      </c>
      <c r="F2562" s="12" t="s">
        <v>116</v>
      </c>
      <c r="K2562" s="13" t="s">
        <v>2236</v>
      </c>
      <c r="L2562" t="s">
        <v>117</v>
      </c>
      <c r="M2562">
        <v>2</v>
      </c>
      <c r="N2562" t="s">
        <v>118</v>
      </c>
      <c r="O2562" t="s">
        <v>119</v>
      </c>
      <c r="Q2562"/>
      <c r="R2562" s="14">
        <v>0</v>
      </c>
      <c r="S2562" s="14">
        <v>3.9</v>
      </c>
      <c r="T2562" s="14">
        <v>2.5</v>
      </c>
    </row>
    <row r="2563" spans="1:20">
      <c r="A2563" t="s">
        <v>113</v>
      </c>
      <c r="C2563" t="s">
        <v>114</v>
      </c>
      <c r="D2563" t="s">
        <v>115</v>
      </c>
      <c r="F2563" s="12" t="s">
        <v>2237</v>
      </c>
      <c r="K2563" s="13" t="s">
        <v>2238</v>
      </c>
      <c r="L2563" t="s">
        <v>117</v>
      </c>
      <c r="M2563">
        <v>2</v>
      </c>
      <c r="N2563" t="s">
        <v>118</v>
      </c>
      <c r="O2563" t="s">
        <v>119</v>
      </c>
      <c r="Q2563" s="12"/>
      <c r="R2563" s="16">
        <v>0.4</v>
      </c>
      <c r="S2563" s="16">
        <v>8.3000000000000007</v>
      </c>
      <c r="T2563" s="16">
        <v>0.6</v>
      </c>
    </row>
    <row r="2564" spans="1:20">
      <c r="A2564" t="s">
        <v>113</v>
      </c>
      <c r="C2564" t="s">
        <v>114</v>
      </c>
      <c r="D2564" t="s">
        <v>115</v>
      </c>
      <c r="F2564" s="12" t="s">
        <v>2237</v>
      </c>
      <c r="K2564" s="13" t="s">
        <v>2238</v>
      </c>
      <c r="L2564" t="s">
        <v>117</v>
      </c>
      <c r="M2564">
        <v>2</v>
      </c>
      <c r="N2564" t="s">
        <v>118</v>
      </c>
      <c r="O2564" t="s">
        <v>119</v>
      </c>
      <c r="Q2564" s="12"/>
      <c r="R2564" s="16">
        <v>0.2</v>
      </c>
      <c r="S2564" s="16">
        <v>7.1</v>
      </c>
      <c r="T2564" s="16">
        <v>0.9</v>
      </c>
    </row>
    <row r="2565" spans="1:20">
      <c r="A2565" t="s">
        <v>113</v>
      </c>
      <c r="C2565" t="s">
        <v>114</v>
      </c>
      <c r="D2565" t="s">
        <v>115</v>
      </c>
      <c r="F2565" s="12" t="s">
        <v>2239</v>
      </c>
      <c r="K2565" s="15" t="s">
        <v>2238</v>
      </c>
      <c r="L2565" t="s">
        <v>117</v>
      </c>
      <c r="M2565">
        <v>2</v>
      </c>
      <c r="N2565" t="s">
        <v>118</v>
      </c>
      <c r="O2565" t="s">
        <v>119</v>
      </c>
      <c r="Q2565" s="12"/>
      <c r="R2565" s="16">
        <v>0.6</v>
      </c>
      <c r="S2565" s="16">
        <v>18.100000000000001</v>
      </c>
      <c r="T2565" s="16">
        <v>1.2</v>
      </c>
    </row>
    <row r="2566" spans="1:20">
      <c r="A2566" t="s">
        <v>113</v>
      </c>
      <c r="C2566" t="s">
        <v>114</v>
      </c>
      <c r="D2566" t="s">
        <v>115</v>
      </c>
      <c r="F2566" s="12" t="s">
        <v>2251</v>
      </c>
      <c r="K2566" s="15" t="s">
        <v>2252</v>
      </c>
      <c r="L2566" t="s">
        <v>117</v>
      </c>
      <c r="M2566">
        <v>2</v>
      </c>
      <c r="N2566" t="s">
        <v>118</v>
      </c>
      <c r="O2566" t="s">
        <v>119</v>
      </c>
      <c r="Q2566" s="12"/>
      <c r="R2566" s="16">
        <v>0.9</v>
      </c>
      <c r="S2566" s="16">
        <v>7.6</v>
      </c>
      <c r="T2566" s="16">
        <v>0.7</v>
      </c>
    </row>
    <row r="2567" spans="1:20">
      <c r="A2567" t="s">
        <v>113</v>
      </c>
      <c r="C2567" t="s">
        <v>114</v>
      </c>
      <c r="D2567" t="s">
        <v>115</v>
      </c>
      <c r="F2567" s="12" t="s">
        <v>2237</v>
      </c>
      <c r="K2567" s="15" t="s">
        <v>2252</v>
      </c>
      <c r="L2567" t="s">
        <v>117</v>
      </c>
      <c r="M2567">
        <v>2</v>
      </c>
      <c r="N2567" t="s">
        <v>118</v>
      </c>
      <c r="O2567" t="s">
        <v>119</v>
      </c>
      <c r="Q2567" s="12"/>
      <c r="R2567" s="16">
        <v>0.3</v>
      </c>
      <c r="S2567" s="16">
        <v>15.2</v>
      </c>
      <c r="T2567" s="16">
        <v>1.7</v>
      </c>
    </row>
    <row r="2568" spans="1:20">
      <c r="A2568" t="s">
        <v>113</v>
      </c>
      <c r="C2568" t="s">
        <v>114</v>
      </c>
      <c r="D2568" t="s">
        <v>115</v>
      </c>
      <c r="F2568" s="12" t="s">
        <v>2237</v>
      </c>
      <c r="K2568" s="13" t="s">
        <v>2252</v>
      </c>
      <c r="L2568" t="s">
        <v>117</v>
      </c>
      <c r="M2568">
        <v>2</v>
      </c>
      <c r="N2568" t="s">
        <v>118</v>
      </c>
      <c r="O2568" t="s">
        <v>119</v>
      </c>
      <c r="Q2568" s="12"/>
      <c r="R2568" s="16">
        <v>0.1</v>
      </c>
      <c r="S2568" s="16">
        <v>6.5</v>
      </c>
      <c r="T2568" s="16">
        <v>0.6</v>
      </c>
    </row>
    <row r="2569" spans="1:20">
      <c r="A2569" t="s">
        <v>113</v>
      </c>
      <c r="C2569" t="s">
        <v>114</v>
      </c>
      <c r="D2569" t="s">
        <v>115</v>
      </c>
      <c r="F2569" s="12" t="s">
        <v>2253</v>
      </c>
      <c r="K2569" s="15" t="s">
        <v>2252</v>
      </c>
      <c r="L2569" t="s">
        <v>117</v>
      </c>
      <c r="M2569">
        <v>2</v>
      </c>
      <c r="N2569" t="s">
        <v>118</v>
      </c>
      <c r="O2569" t="s">
        <v>119</v>
      </c>
      <c r="Q2569" s="12"/>
      <c r="R2569" s="16">
        <v>1.1000000000000001</v>
      </c>
      <c r="S2569" s="16">
        <v>23.1</v>
      </c>
      <c r="T2569" s="16">
        <v>2.2999999999999998</v>
      </c>
    </row>
    <row r="2570" spans="1:20">
      <c r="A2570" t="s">
        <v>113</v>
      </c>
      <c r="C2570" t="s">
        <v>114</v>
      </c>
      <c r="D2570" t="s">
        <v>115</v>
      </c>
      <c r="F2570" s="12" t="s">
        <v>2239</v>
      </c>
      <c r="K2570" s="13" t="s">
        <v>2252</v>
      </c>
      <c r="L2570" t="s">
        <v>117</v>
      </c>
      <c r="M2570">
        <v>2</v>
      </c>
      <c r="N2570" t="s">
        <v>118</v>
      </c>
      <c r="O2570" t="s">
        <v>119</v>
      </c>
      <c r="Q2570" s="12"/>
      <c r="R2570" s="16">
        <v>1.2</v>
      </c>
      <c r="S2570" s="16">
        <v>28.4</v>
      </c>
      <c r="T2570" s="16">
        <v>1.6</v>
      </c>
    </row>
    <row r="2571" spans="1:20">
      <c r="A2571" t="s">
        <v>113</v>
      </c>
      <c r="C2571" t="s">
        <v>114</v>
      </c>
      <c r="D2571" t="s">
        <v>115</v>
      </c>
      <c r="F2571" s="12" t="s">
        <v>2239</v>
      </c>
      <c r="K2571" s="13" t="s">
        <v>2252</v>
      </c>
      <c r="L2571" t="s">
        <v>117</v>
      </c>
      <c r="M2571">
        <v>2</v>
      </c>
      <c r="N2571" t="s">
        <v>118</v>
      </c>
      <c r="O2571" t="s">
        <v>119</v>
      </c>
      <c r="Q2571" s="12"/>
      <c r="R2571" s="16">
        <v>1.3</v>
      </c>
      <c r="S2571" s="16">
        <v>24.4</v>
      </c>
      <c r="T2571" s="16">
        <v>1.9</v>
      </c>
    </row>
    <row r="2572" spans="1:20">
      <c r="A2572" t="s">
        <v>113</v>
      </c>
      <c r="C2572" t="s">
        <v>114</v>
      </c>
      <c r="D2572" t="s">
        <v>115</v>
      </c>
      <c r="F2572" s="12" t="s">
        <v>2239</v>
      </c>
      <c r="K2572" s="13" t="s">
        <v>2252</v>
      </c>
      <c r="L2572" t="s">
        <v>117</v>
      </c>
      <c r="M2572">
        <v>2</v>
      </c>
      <c r="N2572" t="s">
        <v>118</v>
      </c>
      <c r="O2572" t="s">
        <v>119</v>
      </c>
      <c r="Q2572" s="12"/>
      <c r="R2572" s="16">
        <v>0.8</v>
      </c>
      <c r="S2572" s="16">
        <v>20.399999999999999</v>
      </c>
      <c r="T2572" s="16">
        <v>1.4</v>
      </c>
    </row>
    <row r="2573" spans="1:20">
      <c r="A2573" t="s">
        <v>113</v>
      </c>
      <c r="C2573" t="s">
        <v>114</v>
      </c>
      <c r="D2573" t="s">
        <v>115</v>
      </c>
      <c r="F2573" s="12" t="s">
        <v>2257</v>
      </c>
      <c r="K2573" s="13" t="s">
        <v>2258</v>
      </c>
      <c r="L2573" t="s">
        <v>117</v>
      </c>
      <c r="M2573">
        <v>2</v>
      </c>
      <c r="N2573" t="s">
        <v>118</v>
      </c>
      <c r="O2573" t="s">
        <v>119</v>
      </c>
      <c r="Q2573"/>
      <c r="R2573" s="14">
        <v>9</v>
      </c>
      <c r="T2573" s="14">
        <v>10</v>
      </c>
    </row>
    <row r="2574" spans="1:20">
      <c r="A2574" t="s">
        <v>113</v>
      </c>
      <c r="C2574" t="s">
        <v>114</v>
      </c>
      <c r="D2574" t="s">
        <v>115</v>
      </c>
      <c r="F2574" s="12" t="s">
        <v>2257</v>
      </c>
      <c r="K2574" s="13" t="s">
        <v>2258</v>
      </c>
      <c r="L2574" t="s">
        <v>117</v>
      </c>
      <c r="M2574">
        <v>2</v>
      </c>
      <c r="N2574" t="s">
        <v>118</v>
      </c>
      <c r="O2574" t="s">
        <v>119</v>
      </c>
      <c r="Q2574"/>
      <c r="R2574" s="14">
        <v>9</v>
      </c>
      <c r="T2574" s="14">
        <v>2</v>
      </c>
    </row>
    <row r="2575" spans="1:20">
      <c r="A2575" t="s">
        <v>113</v>
      </c>
      <c r="C2575" t="s">
        <v>114</v>
      </c>
      <c r="D2575" t="s">
        <v>115</v>
      </c>
      <c r="F2575" s="12" t="s">
        <v>2273</v>
      </c>
      <c r="K2575" s="13" t="s">
        <v>2274</v>
      </c>
      <c r="L2575" t="s">
        <v>117</v>
      </c>
      <c r="M2575">
        <v>2</v>
      </c>
      <c r="N2575" t="s">
        <v>118</v>
      </c>
      <c r="O2575" t="s">
        <v>119</v>
      </c>
      <c r="Q2575"/>
      <c r="R2575" s="14">
        <v>18.5</v>
      </c>
      <c r="S2575" s="14">
        <v>12.1</v>
      </c>
      <c r="T2575" s="14">
        <v>3</v>
      </c>
    </row>
    <row r="2576" spans="1:20">
      <c r="A2576" t="s">
        <v>113</v>
      </c>
      <c r="C2576" t="s">
        <v>114</v>
      </c>
      <c r="D2576" t="s">
        <v>115</v>
      </c>
      <c r="F2576" s="12" t="s">
        <v>2275</v>
      </c>
      <c r="K2576" s="13" t="s">
        <v>2274</v>
      </c>
      <c r="L2576" t="s">
        <v>117</v>
      </c>
      <c r="M2576">
        <v>2</v>
      </c>
      <c r="N2576" t="s">
        <v>118</v>
      </c>
      <c r="O2576" t="s">
        <v>119</v>
      </c>
      <c r="Q2576"/>
      <c r="R2576" s="14">
        <v>14.5</v>
      </c>
      <c r="S2576" s="14">
        <v>4.4000000000000004</v>
      </c>
      <c r="T2576" s="14">
        <v>1.1000000000000001</v>
      </c>
    </row>
    <row r="2577" spans="1:20">
      <c r="A2577" t="s">
        <v>113</v>
      </c>
      <c r="C2577" t="s">
        <v>114</v>
      </c>
      <c r="D2577" t="s">
        <v>115</v>
      </c>
      <c r="F2577" s="12" t="s">
        <v>2279</v>
      </c>
      <c r="K2577" s="13" t="s">
        <v>2280</v>
      </c>
      <c r="L2577" t="s">
        <v>117</v>
      </c>
      <c r="M2577">
        <v>2</v>
      </c>
      <c r="N2577" t="s">
        <v>118</v>
      </c>
      <c r="O2577" t="s">
        <v>119</v>
      </c>
      <c r="Q2577"/>
      <c r="R2577" s="14">
        <v>0.8</v>
      </c>
      <c r="S2577" s="14">
        <v>0</v>
      </c>
      <c r="T2577" s="14">
        <v>0</v>
      </c>
    </row>
    <row r="2578" spans="1:20">
      <c r="A2578" t="s">
        <v>113</v>
      </c>
      <c r="C2578" t="s">
        <v>114</v>
      </c>
      <c r="D2578" t="s">
        <v>115</v>
      </c>
      <c r="F2578" s="12" t="s">
        <v>2279</v>
      </c>
      <c r="K2578" s="13" t="s">
        <v>2280</v>
      </c>
      <c r="L2578" t="s">
        <v>117</v>
      </c>
      <c r="M2578">
        <v>2</v>
      </c>
      <c r="N2578" t="s">
        <v>118</v>
      </c>
      <c r="O2578" t="s">
        <v>119</v>
      </c>
      <c r="Q2578"/>
      <c r="R2578" s="14">
        <v>0.04</v>
      </c>
      <c r="S2578" s="14">
        <v>0</v>
      </c>
      <c r="T2578" s="14">
        <v>0</v>
      </c>
    </row>
    <row r="2579" spans="1:20">
      <c r="A2579" t="s">
        <v>113</v>
      </c>
      <c r="C2579" t="s">
        <v>114</v>
      </c>
      <c r="D2579" t="s">
        <v>115</v>
      </c>
      <c r="F2579" s="12" t="s">
        <v>2279</v>
      </c>
      <c r="K2579" s="13" t="s">
        <v>2280</v>
      </c>
      <c r="L2579" t="s">
        <v>117</v>
      </c>
      <c r="M2579">
        <v>2</v>
      </c>
      <c r="N2579" t="s">
        <v>118</v>
      </c>
      <c r="O2579" t="s">
        <v>119</v>
      </c>
      <c r="Q2579"/>
      <c r="R2579" s="14">
        <v>6.2</v>
      </c>
      <c r="S2579" s="14">
        <v>1.6</v>
      </c>
      <c r="T2579" s="14">
        <v>2.9</v>
      </c>
    </row>
    <row r="2580" spans="1:20">
      <c r="A2580" t="s">
        <v>113</v>
      </c>
      <c r="C2580" t="s">
        <v>114</v>
      </c>
      <c r="D2580" t="s">
        <v>115</v>
      </c>
      <c r="F2580" s="12" t="s">
        <v>2279</v>
      </c>
      <c r="K2580" s="13" t="s">
        <v>2280</v>
      </c>
      <c r="L2580" t="s">
        <v>117</v>
      </c>
      <c r="M2580">
        <v>2</v>
      </c>
      <c r="N2580" t="s">
        <v>118</v>
      </c>
      <c r="O2580" t="s">
        <v>119</v>
      </c>
      <c r="Q2580"/>
      <c r="R2580" s="14">
        <v>3.1</v>
      </c>
      <c r="S2580" s="14">
        <v>0.7</v>
      </c>
      <c r="T2580" s="14">
        <v>3.6</v>
      </c>
    </row>
    <row r="2581" spans="1:20">
      <c r="A2581" t="s">
        <v>113</v>
      </c>
      <c r="C2581" t="s">
        <v>114</v>
      </c>
      <c r="D2581" t="s">
        <v>115</v>
      </c>
      <c r="F2581" s="12" t="s">
        <v>2279</v>
      </c>
      <c r="K2581" s="13" t="s">
        <v>2280</v>
      </c>
      <c r="L2581" t="s">
        <v>117</v>
      </c>
      <c r="M2581">
        <v>2</v>
      </c>
      <c r="N2581" t="s">
        <v>118</v>
      </c>
      <c r="O2581" t="s">
        <v>119</v>
      </c>
      <c r="Q2581"/>
      <c r="R2581" s="14">
        <v>1.9</v>
      </c>
      <c r="S2581" s="14">
        <v>2.2000000000000002</v>
      </c>
      <c r="T2581" s="14">
        <v>1.2</v>
      </c>
    </row>
    <row r="2582" spans="1:20">
      <c r="A2582" t="s">
        <v>113</v>
      </c>
      <c r="C2582" t="s">
        <v>114</v>
      </c>
      <c r="D2582" t="s">
        <v>115</v>
      </c>
      <c r="F2582" s="12" t="s">
        <v>2279</v>
      </c>
      <c r="K2582" s="13" t="s">
        <v>2280</v>
      </c>
      <c r="L2582" t="s">
        <v>117</v>
      </c>
      <c r="M2582">
        <v>2</v>
      </c>
      <c r="N2582" t="s">
        <v>118</v>
      </c>
      <c r="O2582" t="s">
        <v>119</v>
      </c>
      <c r="Q2582"/>
      <c r="R2582" s="14">
        <v>1.7</v>
      </c>
      <c r="S2582" s="14">
        <v>0.8</v>
      </c>
      <c r="T2582" s="14">
        <v>1.5</v>
      </c>
    </row>
    <row r="2583" spans="1:20">
      <c r="A2583" t="s">
        <v>113</v>
      </c>
      <c r="C2583" t="s">
        <v>114</v>
      </c>
      <c r="D2583" t="s">
        <v>115</v>
      </c>
      <c r="F2583" s="12" t="s">
        <v>2279</v>
      </c>
      <c r="K2583" s="13" t="s">
        <v>2280</v>
      </c>
      <c r="L2583" t="s">
        <v>117</v>
      </c>
      <c r="M2583">
        <v>2</v>
      </c>
      <c r="N2583" t="s">
        <v>118</v>
      </c>
      <c r="O2583" t="s">
        <v>119</v>
      </c>
      <c r="Q2583"/>
      <c r="R2583" s="14">
        <v>1.2</v>
      </c>
      <c r="S2583" s="14">
        <v>1.8</v>
      </c>
      <c r="T2583" s="14">
        <v>2.5</v>
      </c>
    </row>
    <row r="2584" spans="1:20">
      <c r="A2584" t="s">
        <v>113</v>
      </c>
      <c r="C2584" t="s">
        <v>114</v>
      </c>
      <c r="D2584" t="s">
        <v>115</v>
      </c>
      <c r="F2584" s="12" t="s">
        <v>2288</v>
      </c>
      <c r="K2584" s="15" t="s">
        <v>2289</v>
      </c>
      <c r="L2584" t="s">
        <v>117</v>
      </c>
      <c r="M2584">
        <v>2</v>
      </c>
      <c r="N2584" t="s">
        <v>118</v>
      </c>
      <c r="O2584" t="s">
        <v>119</v>
      </c>
      <c r="Q2584" s="12"/>
      <c r="R2584" s="16"/>
      <c r="S2584" s="16">
        <v>7.8</v>
      </c>
      <c r="T2584" s="16">
        <v>0.4</v>
      </c>
    </row>
    <row r="2585" spans="1:20">
      <c r="A2585" t="s">
        <v>113</v>
      </c>
      <c r="C2585" t="s">
        <v>114</v>
      </c>
      <c r="D2585" t="s">
        <v>115</v>
      </c>
      <c r="F2585" s="12" t="s">
        <v>2288</v>
      </c>
      <c r="K2585" s="15" t="s">
        <v>2289</v>
      </c>
      <c r="L2585" t="s">
        <v>117</v>
      </c>
      <c r="M2585">
        <v>2</v>
      </c>
      <c r="N2585" t="s">
        <v>118</v>
      </c>
      <c r="O2585" t="s">
        <v>119</v>
      </c>
      <c r="Q2585" s="12"/>
      <c r="R2585" s="16"/>
      <c r="S2585" s="16">
        <v>7</v>
      </c>
      <c r="T2585" s="16">
        <v>1.1000000000000001</v>
      </c>
    </row>
    <row r="2586" spans="1:20">
      <c r="A2586" t="s">
        <v>113</v>
      </c>
      <c r="C2586" t="s">
        <v>114</v>
      </c>
      <c r="D2586" t="s">
        <v>115</v>
      </c>
      <c r="F2586" s="12" t="s">
        <v>2288</v>
      </c>
      <c r="K2586" s="15" t="s">
        <v>2289</v>
      </c>
      <c r="L2586" t="s">
        <v>117</v>
      </c>
      <c r="M2586">
        <v>2</v>
      </c>
      <c r="N2586" t="s">
        <v>118</v>
      </c>
      <c r="O2586" t="s">
        <v>119</v>
      </c>
      <c r="Q2586" s="12"/>
      <c r="R2586" s="16"/>
      <c r="S2586" s="16">
        <v>9.8000000000000007</v>
      </c>
      <c r="T2586" s="16">
        <v>0.9</v>
      </c>
    </row>
    <row r="2587" spans="1:20">
      <c r="A2587" t="s">
        <v>113</v>
      </c>
      <c r="C2587" t="s">
        <v>114</v>
      </c>
      <c r="D2587" t="s">
        <v>115</v>
      </c>
      <c r="F2587" s="12" t="s">
        <v>2288</v>
      </c>
      <c r="K2587" s="15" t="s">
        <v>2289</v>
      </c>
      <c r="L2587" t="s">
        <v>117</v>
      </c>
      <c r="M2587">
        <v>2</v>
      </c>
      <c r="N2587" t="s">
        <v>118</v>
      </c>
      <c r="O2587" t="s">
        <v>119</v>
      </c>
      <c r="Q2587" s="12"/>
      <c r="R2587" s="16"/>
      <c r="S2587" s="16">
        <v>6.6</v>
      </c>
      <c r="T2587" s="16">
        <v>0.6</v>
      </c>
    </row>
    <row r="2588" spans="1:20">
      <c r="A2588" t="s">
        <v>113</v>
      </c>
      <c r="C2588" t="s">
        <v>114</v>
      </c>
      <c r="D2588" t="s">
        <v>115</v>
      </c>
      <c r="F2588" s="12" t="s">
        <v>2288</v>
      </c>
      <c r="K2588" s="15" t="s">
        <v>2289</v>
      </c>
      <c r="L2588" t="s">
        <v>117</v>
      </c>
      <c r="M2588">
        <v>2</v>
      </c>
      <c r="N2588" t="s">
        <v>118</v>
      </c>
      <c r="O2588" t="s">
        <v>119</v>
      </c>
      <c r="Q2588" s="12"/>
      <c r="R2588" s="16"/>
      <c r="S2588" s="16">
        <v>14.6</v>
      </c>
      <c r="T2588" s="16">
        <v>0.7</v>
      </c>
    </row>
    <row r="2589" spans="1:20">
      <c r="A2589" t="s">
        <v>113</v>
      </c>
      <c r="C2589" t="s">
        <v>114</v>
      </c>
      <c r="D2589" t="s">
        <v>115</v>
      </c>
      <c r="F2589" s="12" t="s">
        <v>2288</v>
      </c>
      <c r="K2589" s="15" t="s">
        <v>2289</v>
      </c>
      <c r="L2589" t="s">
        <v>117</v>
      </c>
      <c r="M2589">
        <v>2</v>
      </c>
      <c r="N2589" t="s">
        <v>118</v>
      </c>
      <c r="O2589" t="s">
        <v>119</v>
      </c>
      <c r="Q2589" s="12"/>
      <c r="R2589" s="16"/>
      <c r="S2589" s="17">
        <v>0</v>
      </c>
      <c r="T2589" s="17">
        <v>0</v>
      </c>
    </row>
    <row r="2590" spans="1:20">
      <c r="A2590" t="s">
        <v>113</v>
      </c>
      <c r="C2590" t="s">
        <v>114</v>
      </c>
      <c r="D2590" t="s">
        <v>115</v>
      </c>
      <c r="F2590" s="12" t="s">
        <v>2290</v>
      </c>
      <c r="K2590" s="15" t="s">
        <v>2289</v>
      </c>
      <c r="L2590" t="s">
        <v>117</v>
      </c>
      <c r="M2590">
        <v>2</v>
      </c>
      <c r="N2590" t="s">
        <v>118</v>
      </c>
      <c r="O2590" t="s">
        <v>119</v>
      </c>
      <c r="Q2590" s="12"/>
      <c r="R2590" s="16"/>
      <c r="S2590" s="16">
        <v>9.8000000000000007</v>
      </c>
      <c r="T2590" s="17">
        <v>0</v>
      </c>
    </row>
    <row r="2591" spans="1:20">
      <c r="A2591" t="s">
        <v>113</v>
      </c>
      <c r="C2591" t="s">
        <v>114</v>
      </c>
      <c r="D2591" t="s">
        <v>115</v>
      </c>
      <c r="F2591" s="12" t="s">
        <v>2290</v>
      </c>
      <c r="K2591" s="15" t="s">
        <v>2289</v>
      </c>
      <c r="L2591" t="s">
        <v>117</v>
      </c>
      <c r="M2591">
        <v>2</v>
      </c>
      <c r="N2591" t="s">
        <v>118</v>
      </c>
      <c r="O2591" t="s">
        <v>119</v>
      </c>
      <c r="Q2591" s="12"/>
      <c r="R2591" s="16"/>
      <c r="S2591" s="16">
        <v>7.9</v>
      </c>
      <c r="T2591" s="16">
        <v>0.2</v>
      </c>
    </row>
    <row r="2592" spans="1:20">
      <c r="A2592" t="s">
        <v>113</v>
      </c>
      <c r="C2592" t="s">
        <v>114</v>
      </c>
      <c r="D2592" t="s">
        <v>115</v>
      </c>
      <c r="F2592" s="12" t="s">
        <v>2290</v>
      </c>
      <c r="K2592" s="15" t="s">
        <v>2289</v>
      </c>
      <c r="L2592" t="s">
        <v>117</v>
      </c>
      <c r="M2592">
        <v>2</v>
      </c>
      <c r="N2592" t="s">
        <v>118</v>
      </c>
      <c r="O2592" t="s">
        <v>119</v>
      </c>
      <c r="Q2592" s="12"/>
      <c r="R2592" s="16"/>
      <c r="S2592" s="16">
        <v>5</v>
      </c>
      <c r="T2592" s="16">
        <v>0.2</v>
      </c>
    </row>
    <row r="2593" spans="1:20">
      <c r="A2593" t="s">
        <v>113</v>
      </c>
      <c r="C2593" t="s">
        <v>114</v>
      </c>
      <c r="D2593" t="s">
        <v>115</v>
      </c>
      <c r="F2593" s="12" t="s">
        <v>2290</v>
      </c>
      <c r="K2593" s="15" t="s">
        <v>2289</v>
      </c>
      <c r="L2593" t="s">
        <v>117</v>
      </c>
      <c r="M2593">
        <v>2</v>
      </c>
      <c r="N2593" t="s">
        <v>118</v>
      </c>
      <c r="O2593" t="s">
        <v>119</v>
      </c>
      <c r="Q2593" s="12"/>
      <c r="R2593" s="16"/>
      <c r="S2593" s="16">
        <v>6.5</v>
      </c>
      <c r="T2593" s="17">
        <v>0</v>
      </c>
    </row>
    <row r="2594" spans="1:20">
      <c r="A2594" t="s">
        <v>113</v>
      </c>
      <c r="C2594" t="s">
        <v>114</v>
      </c>
      <c r="D2594" t="s">
        <v>115</v>
      </c>
      <c r="F2594" s="12" t="s">
        <v>2290</v>
      </c>
      <c r="K2594" s="15" t="s">
        <v>2289</v>
      </c>
      <c r="L2594" t="s">
        <v>117</v>
      </c>
      <c r="M2594">
        <v>2</v>
      </c>
      <c r="N2594" t="s">
        <v>118</v>
      </c>
      <c r="O2594" t="s">
        <v>119</v>
      </c>
      <c r="Q2594" s="12"/>
      <c r="R2594" s="16"/>
      <c r="S2594" s="16">
        <v>9.6999999999999993</v>
      </c>
      <c r="T2594" s="17">
        <v>0</v>
      </c>
    </row>
    <row r="2595" spans="1:20">
      <c r="A2595" t="s">
        <v>113</v>
      </c>
      <c r="C2595" t="s">
        <v>225</v>
      </c>
      <c r="D2595" t="s">
        <v>115</v>
      </c>
      <c r="F2595" s="12" t="s">
        <v>2294</v>
      </c>
      <c r="K2595" s="13" t="s">
        <v>2295</v>
      </c>
      <c r="L2595" t="s">
        <v>117</v>
      </c>
      <c r="M2595">
        <v>2</v>
      </c>
      <c r="N2595" t="s">
        <v>118</v>
      </c>
      <c r="O2595" t="s">
        <v>119</v>
      </c>
      <c r="Q2595" t="s">
        <v>227</v>
      </c>
      <c r="R2595" s="14">
        <v>1.66</v>
      </c>
      <c r="S2595" s="14">
        <v>4.95</v>
      </c>
      <c r="T2595" s="14">
        <v>3.93</v>
      </c>
    </row>
    <row r="2596" spans="1:20">
      <c r="A2596" t="s">
        <v>113</v>
      </c>
      <c r="C2596" t="s">
        <v>225</v>
      </c>
      <c r="D2596" t="s">
        <v>115</v>
      </c>
      <c r="F2596" s="12" t="s">
        <v>2294</v>
      </c>
      <c r="K2596" s="13" t="s">
        <v>2295</v>
      </c>
      <c r="L2596" t="s">
        <v>117</v>
      </c>
      <c r="M2596">
        <v>2</v>
      </c>
      <c r="N2596" t="s">
        <v>118</v>
      </c>
      <c r="O2596" t="s">
        <v>119</v>
      </c>
      <c r="Q2596" t="s">
        <v>227</v>
      </c>
      <c r="R2596" s="14">
        <v>0</v>
      </c>
      <c r="S2596" s="14">
        <v>2.69</v>
      </c>
      <c r="T2596" s="14">
        <v>1.1000000000000001</v>
      </c>
    </row>
    <row r="2597" spans="1:20">
      <c r="A2597" t="s">
        <v>113</v>
      </c>
      <c r="C2597" t="s">
        <v>225</v>
      </c>
      <c r="D2597" t="s">
        <v>115</v>
      </c>
      <c r="F2597" s="12" t="s">
        <v>2064</v>
      </c>
      <c r="K2597" s="13" t="s">
        <v>2295</v>
      </c>
      <c r="L2597" t="s">
        <v>117</v>
      </c>
      <c r="M2597">
        <v>2</v>
      </c>
      <c r="N2597" t="s">
        <v>118</v>
      </c>
      <c r="O2597" t="s">
        <v>119</v>
      </c>
      <c r="Q2597" t="s">
        <v>946</v>
      </c>
      <c r="R2597" s="14">
        <v>0.8</v>
      </c>
      <c r="S2597" s="14">
        <v>1.01</v>
      </c>
      <c r="T2597" s="14">
        <v>4.38</v>
      </c>
    </row>
    <row r="2598" spans="1:20">
      <c r="A2598" t="s">
        <v>113</v>
      </c>
      <c r="C2598" t="s">
        <v>114</v>
      </c>
      <c r="D2598" t="s">
        <v>115</v>
      </c>
      <c r="F2598" s="12" t="s">
        <v>116</v>
      </c>
      <c r="K2598" s="13" t="s">
        <v>2308</v>
      </c>
      <c r="L2598" t="s">
        <v>117</v>
      </c>
      <c r="M2598">
        <v>2</v>
      </c>
      <c r="N2598" t="s">
        <v>118</v>
      </c>
      <c r="O2598" t="s">
        <v>119</v>
      </c>
      <c r="Q2598"/>
      <c r="R2598" s="14">
        <v>9.1999999999999993</v>
      </c>
      <c r="S2598" s="14">
        <v>0.66</v>
      </c>
      <c r="T2598" s="14">
        <v>11.6</v>
      </c>
    </row>
    <row r="2599" spans="1:20">
      <c r="A2599" t="s">
        <v>113</v>
      </c>
      <c r="C2599" t="s">
        <v>114</v>
      </c>
      <c r="D2599" t="s">
        <v>115</v>
      </c>
      <c r="F2599" s="12" t="s">
        <v>135</v>
      </c>
      <c r="K2599" s="13" t="s">
        <v>2308</v>
      </c>
      <c r="L2599" t="s">
        <v>117</v>
      </c>
      <c r="M2599">
        <v>2</v>
      </c>
      <c r="N2599" t="s">
        <v>118</v>
      </c>
      <c r="O2599" t="s">
        <v>119</v>
      </c>
      <c r="Q2599"/>
      <c r="R2599" s="14">
        <v>2.83</v>
      </c>
      <c r="S2599" s="14">
        <v>14.2</v>
      </c>
      <c r="T2599" s="14">
        <v>0</v>
      </c>
    </row>
    <row r="2600" spans="1:20">
      <c r="A2600" t="s">
        <v>113</v>
      </c>
      <c r="C2600" t="s">
        <v>114</v>
      </c>
      <c r="D2600" t="s">
        <v>115</v>
      </c>
      <c r="F2600" s="12" t="s">
        <v>116</v>
      </c>
      <c r="K2600" s="13" t="s">
        <v>2366</v>
      </c>
      <c r="L2600" t="s">
        <v>117</v>
      </c>
      <c r="M2600">
        <v>2</v>
      </c>
      <c r="N2600" t="s">
        <v>118</v>
      </c>
      <c r="O2600" t="s">
        <v>119</v>
      </c>
      <c r="Q2600"/>
      <c r="R2600" s="14">
        <v>20.43984476</v>
      </c>
      <c r="S2600" s="14">
        <v>1.0349288489999999</v>
      </c>
      <c r="T2600" s="14">
        <v>9.0556274259999991</v>
      </c>
    </row>
    <row r="2601" spans="1:20">
      <c r="A2601" t="s">
        <v>113</v>
      </c>
      <c r="C2601" t="s">
        <v>114</v>
      </c>
      <c r="D2601" t="s">
        <v>115</v>
      </c>
      <c r="F2601" s="12" t="s">
        <v>2367</v>
      </c>
      <c r="K2601" s="15" t="s">
        <v>2366</v>
      </c>
      <c r="L2601" t="s">
        <v>117</v>
      </c>
      <c r="M2601">
        <v>2</v>
      </c>
      <c r="N2601" t="s">
        <v>118</v>
      </c>
      <c r="O2601" t="s">
        <v>119</v>
      </c>
      <c r="Q2601" s="12"/>
      <c r="R2601" s="16">
        <v>0</v>
      </c>
      <c r="S2601" s="16">
        <v>17.100000000000001</v>
      </c>
      <c r="T2601" s="16">
        <v>0.6</v>
      </c>
    </row>
    <row r="2602" spans="1:20">
      <c r="A2602" t="s">
        <v>113</v>
      </c>
      <c r="C2602" t="s">
        <v>114</v>
      </c>
      <c r="D2602" t="s">
        <v>115</v>
      </c>
      <c r="F2602" s="12" t="s">
        <v>2368</v>
      </c>
      <c r="K2602" s="15" t="s">
        <v>2366</v>
      </c>
      <c r="L2602" t="s">
        <v>117</v>
      </c>
      <c r="M2602">
        <v>2</v>
      </c>
      <c r="N2602" t="s">
        <v>118</v>
      </c>
      <c r="O2602" t="s">
        <v>119</v>
      </c>
      <c r="Q2602" s="12"/>
      <c r="R2602" s="16">
        <v>0</v>
      </c>
      <c r="S2602" s="16">
        <v>26.7</v>
      </c>
      <c r="T2602" s="16">
        <v>0.7</v>
      </c>
    </row>
    <row r="2603" spans="1:20">
      <c r="A2603" t="s">
        <v>113</v>
      </c>
      <c r="C2603" t="s">
        <v>114</v>
      </c>
      <c r="D2603" t="s">
        <v>115</v>
      </c>
      <c r="F2603" s="12" t="s">
        <v>2369</v>
      </c>
      <c r="K2603" s="13" t="s">
        <v>2366</v>
      </c>
      <c r="L2603" t="s">
        <v>117</v>
      </c>
      <c r="M2603">
        <v>2</v>
      </c>
      <c r="N2603" t="s">
        <v>118</v>
      </c>
      <c r="O2603" t="s">
        <v>119</v>
      </c>
      <c r="Q2603"/>
      <c r="R2603" s="14">
        <v>17.010309280000001</v>
      </c>
      <c r="S2603" s="14">
        <v>23.195876290000001</v>
      </c>
      <c r="T2603" s="14">
        <v>2.7061855669999999</v>
      </c>
    </row>
    <row r="2604" spans="1:20">
      <c r="A2604" t="s">
        <v>113</v>
      </c>
      <c r="C2604" t="s">
        <v>114</v>
      </c>
      <c r="D2604" t="s">
        <v>115</v>
      </c>
      <c r="F2604" s="12" t="s">
        <v>134</v>
      </c>
      <c r="K2604" s="13" t="s">
        <v>2366</v>
      </c>
      <c r="L2604" t="s">
        <v>117</v>
      </c>
      <c r="M2604">
        <v>2</v>
      </c>
      <c r="N2604" t="s">
        <v>118</v>
      </c>
      <c r="O2604" t="s">
        <v>119</v>
      </c>
      <c r="Q2604"/>
      <c r="R2604" s="14">
        <v>0.21528525300000001</v>
      </c>
      <c r="S2604" s="14">
        <v>30.570505919999999</v>
      </c>
      <c r="T2604" s="14">
        <v>1.6146393969999999</v>
      </c>
    </row>
    <row r="2605" spans="1:20">
      <c r="A2605" t="s">
        <v>113</v>
      </c>
      <c r="C2605" t="s">
        <v>114</v>
      </c>
      <c r="D2605" t="s">
        <v>115</v>
      </c>
      <c r="F2605" s="12" t="s">
        <v>134</v>
      </c>
      <c r="K2605" s="13" t="s">
        <v>2366</v>
      </c>
      <c r="L2605" t="s">
        <v>117</v>
      </c>
      <c r="M2605">
        <v>2</v>
      </c>
      <c r="N2605" t="s">
        <v>118</v>
      </c>
      <c r="O2605" t="s">
        <v>119</v>
      </c>
      <c r="Q2605"/>
      <c r="R2605" s="14">
        <v>0.2</v>
      </c>
      <c r="S2605" s="14">
        <v>28.4</v>
      </c>
      <c r="T2605" s="14">
        <v>1.5</v>
      </c>
    </row>
    <row r="2606" spans="1:20">
      <c r="A2606" t="s">
        <v>113</v>
      </c>
      <c r="C2606" t="s">
        <v>225</v>
      </c>
      <c r="D2606" t="s">
        <v>115</v>
      </c>
      <c r="F2606" s="12" t="s">
        <v>2371</v>
      </c>
      <c r="K2606" s="13" t="s">
        <v>2372</v>
      </c>
      <c r="L2606" t="s">
        <v>117</v>
      </c>
      <c r="M2606">
        <v>2</v>
      </c>
      <c r="N2606" t="s">
        <v>118</v>
      </c>
      <c r="O2606" t="s">
        <v>119</v>
      </c>
      <c r="Q2606" t="s">
        <v>943</v>
      </c>
      <c r="R2606" s="14">
        <v>0</v>
      </c>
      <c r="S2606" s="14">
        <v>2.9</v>
      </c>
      <c r="T2606" s="14">
        <v>0</v>
      </c>
    </row>
    <row r="2607" spans="1:20">
      <c r="A2607" t="s">
        <v>113</v>
      </c>
      <c r="C2607" t="s">
        <v>225</v>
      </c>
      <c r="D2607" t="s">
        <v>115</v>
      </c>
      <c r="F2607" s="12" t="s">
        <v>2373</v>
      </c>
      <c r="K2607" s="13" t="s">
        <v>2372</v>
      </c>
      <c r="L2607" t="s">
        <v>117</v>
      </c>
      <c r="M2607">
        <v>2</v>
      </c>
      <c r="N2607" t="s">
        <v>118</v>
      </c>
      <c r="O2607" t="s">
        <v>119</v>
      </c>
      <c r="Q2607" t="s">
        <v>943</v>
      </c>
      <c r="R2607" s="14">
        <v>0</v>
      </c>
      <c r="S2607" s="14">
        <v>27.26</v>
      </c>
      <c r="T2607" s="14">
        <v>0</v>
      </c>
    </row>
    <row r="2608" spans="1:20">
      <c r="A2608" t="s">
        <v>113</v>
      </c>
      <c r="C2608" t="s">
        <v>225</v>
      </c>
      <c r="D2608" t="s">
        <v>115</v>
      </c>
      <c r="F2608" s="12" t="s">
        <v>2374</v>
      </c>
      <c r="K2608" s="13" t="s">
        <v>2372</v>
      </c>
      <c r="L2608" t="s">
        <v>117</v>
      </c>
      <c r="M2608">
        <v>2</v>
      </c>
      <c r="N2608" t="s">
        <v>118</v>
      </c>
      <c r="O2608" t="s">
        <v>119</v>
      </c>
      <c r="Q2608" t="s">
        <v>946</v>
      </c>
      <c r="R2608" s="14">
        <v>0</v>
      </c>
      <c r="S2608" s="14">
        <v>0.85</v>
      </c>
      <c r="T2608" s="14">
        <v>0</v>
      </c>
    </row>
    <row r="2609" spans="1:20">
      <c r="A2609" t="s">
        <v>113</v>
      </c>
      <c r="C2609" t="s">
        <v>225</v>
      </c>
      <c r="D2609" t="s">
        <v>115</v>
      </c>
      <c r="F2609" s="12" t="s">
        <v>2375</v>
      </c>
      <c r="K2609" s="13" t="s">
        <v>2372</v>
      </c>
      <c r="L2609" t="s">
        <v>117</v>
      </c>
      <c r="M2609">
        <v>2</v>
      </c>
      <c r="N2609" t="s">
        <v>118</v>
      </c>
      <c r="O2609" t="s">
        <v>119</v>
      </c>
      <c r="Q2609" t="s">
        <v>946</v>
      </c>
      <c r="R2609" s="14">
        <v>0.86</v>
      </c>
      <c r="S2609" s="14">
        <v>2.02</v>
      </c>
      <c r="T2609" s="14">
        <v>0</v>
      </c>
    </row>
    <row r="2610" spans="1:20">
      <c r="A2610" t="s">
        <v>113</v>
      </c>
      <c r="C2610" t="s">
        <v>225</v>
      </c>
      <c r="D2610" t="s">
        <v>115</v>
      </c>
      <c r="F2610" s="12" t="s">
        <v>2376</v>
      </c>
      <c r="K2610" s="13" t="s">
        <v>2372</v>
      </c>
      <c r="L2610" t="s">
        <v>117</v>
      </c>
      <c r="M2610">
        <v>2</v>
      </c>
      <c r="N2610" t="s">
        <v>118</v>
      </c>
      <c r="O2610" t="s">
        <v>119</v>
      </c>
      <c r="Q2610" t="s">
        <v>227</v>
      </c>
      <c r="R2610" s="14">
        <v>0</v>
      </c>
      <c r="S2610" s="14">
        <v>11.46</v>
      </c>
      <c r="T2610" s="14">
        <v>0</v>
      </c>
    </row>
    <row r="2611" spans="1:20">
      <c r="A2611" t="s">
        <v>113</v>
      </c>
      <c r="C2611" t="s">
        <v>225</v>
      </c>
      <c r="D2611" t="s">
        <v>115</v>
      </c>
      <c r="F2611" s="12" t="s">
        <v>2377</v>
      </c>
      <c r="K2611" s="13" t="s">
        <v>2372</v>
      </c>
      <c r="L2611" t="s">
        <v>117</v>
      </c>
      <c r="M2611">
        <v>2</v>
      </c>
      <c r="N2611" t="s">
        <v>118</v>
      </c>
      <c r="O2611" t="s">
        <v>119</v>
      </c>
      <c r="Q2611" t="s">
        <v>946</v>
      </c>
      <c r="R2611" s="14">
        <v>0</v>
      </c>
      <c r="S2611" s="14">
        <v>1.4</v>
      </c>
      <c r="T2611" s="14">
        <v>0</v>
      </c>
    </row>
    <row r="2612" spans="1:20">
      <c r="A2612" t="s">
        <v>113</v>
      </c>
      <c r="C2612" t="s">
        <v>225</v>
      </c>
      <c r="D2612" t="s">
        <v>115</v>
      </c>
      <c r="F2612" s="12" t="s">
        <v>2378</v>
      </c>
      <c r="K2612" s="13" t="s">
        <v>2372</v>
      </c>
      <c r="L2612" t="s">
        <v>117</v>
      </c>
      <c r="M2612">
        <v>2</v>
      </c>
      <c r="N2612" t="s">
        <v>118</v>
      </c>
      <c r="O2612" t="s">
        <v>119</v>
      </c>
      <c r="Q2612" t="s">
        <v>946</v>
      </c>
      <c r="R2612" s="14">
        <v>0</v>
      </c>
      <c r="S2612" s="14">
        <v>1.48</v>
      </c>
      <c r="T2612" s="14">
        <v>0</v>
      </c>
    </row>
    <row r="2613" spans="1:20">
      <c r="A2613" t="s">
        <v>113</v>
      </c>
      <c r="C2613" t="s">
        <v>225</v>
      </c>
      <c r="D2613" t="s">
        <v>115</v>
      </c>
      <c r="F2613" s="12" t="s">
        <v>2379</v>
      </c>
      <c r="K2613" s="13" t="s">
        <v>2372</v>
      </c>
      <c r="L2613" t="s">
        <v>117</v>
      </c>
      <c r="M2613">
        <v>2</v>
      </c>
      <c r="N2613" t="s">
        <v>118</v>
      </c>
      <c r="O2613" t="s">
        <v>119</v>
      </c>
      <c r="Q2613" t="s">
        <v>227</v>
      </c>
      <c r="R2613" s="14">
        <v>0</v>
      </c>
      <c r="S2613" s="14">
        <v>6.57</v>
      </c>
      <c r="T2613" s="14">
        <v>0</v>
      </c>
    </row>
    <row r="2614" spans="1:20">
      <c r="A2614" t="s">
        <v>113</v>
      </c>
      <c r="C2614" t="s">
        <v>225</v>
      </c>
      <c r="D2614" t="s">
        <v>115</v>
      </c>
      <c r="F2614" s="12" t="s">
        <v>2380</v>
      </c>
      <c r="K2614" s="13" t="s">
        <v>2372</v>
      </c>
      <c r="L2614" t="s">
        <v>117</v>
      </c>
      <c r="M2614">
        <v>2</v>
      </c>
      <c r="N2614" t="s">
        <v>118</v>
      </c>
      <c r="O2614" t="s">
        <v>119</v>
      </c>
      <c r="Q2614" t="s">
        <v>227</v>
      </c>
      <c r="R2614" s="14">
        <v>0</v>
      </c>
      <c r="S2614" s="14">
        <v>0</v>
      </c>
      <c r="T2614" s="14">
        <v>0</v>
      </c>
    </row>
    <row r="2615" spans="1:20">
      <c r="A2615" t="s">
        <v>113</v>
      </c>
      <c r="C2615" t="s">
        <v>225</v>
      </c>
      <c r="D2615" t="s">
        <v>115</v>
      </c>
      <c r="F2615" s="12" t="s">
        <v>2381</v>
      </c>
      <c r="K2615" s="13" t="s">
        <v>2372</v>
      </c>
      <c r="L2615" t="s">
        <v>117</v>
      </c>
      <c r="M2615">
        <v>2</v>
      </c>
      <c r="N2615" t="s">
        <v>118</v>
      </c>
      <c r="O2615" t="s">
        <v>119</v>
      </c>
      <c r="Q2615" t="s">
        <v>946</v>
      </c>
      <c r="R2615" s="14">
        <v>0</v>
      </c>
      <c r="S2615" s="14">
        <v>3.52</v>
      </c>
      <c r="T2615" s="14">
        <v>0</v>
      </c>
    </row>
    <row r="2616" spans="1:20">
      <c r="A2616" t="s">
        <v>113</v>
      </c>
      <c r="C2616" t="s">
        <v>225</v>
      </c>
      <c r="D2616" t="s">
        <v>115</v>
      </c>
      <c r="F2616" s="12" t="s">
        <v>2382</v>
      </c>
      <c r="K2616" s="13" t="s">
        <v>2372</v>
      </c>
      <c r="L2616" t="s">
        <v>117</v>
      </c>
      <c r="M2616">
        <v>2</v>
      </c>
      <c r="N2616" t="s">
        <v>118</v>
      </c>
      <c r="O2616" t="s">
        <v>119</v>
      </c>
      <c r="Q2616" t="s">
        <v>227</v>
      </c>
      <c r="R2616" s="14">
        <v>0.99</v>
      </c>
      <c r="S2616" s="14">
        <v>14.39</v>
      </c>
      <c r="T2616" s="14">
        <v>0</v>
      </c>
    </row>
    <row r="2617" spans="1:20">
      <c r="A2617" t="s">
        <v>113</v>
      </c>
      <c r="C2617" t="s">
        <v>225</v>
      </c>
      <c r="D2617" t="s">
        <v>115</v>
      </c>
      <c r="F2617" s="12" t="s">
        <v>2383</v>
      </c>
      <c r="K2617" s="13" t="s">
        <v>2372</v>
      </c>
      <c r="L2617" t="s">
        <v>117</v>
      </c>
      <c r="M2617">
        <v>2</v>
      </c>
      <c r="N2617" t="s">
        <v>118</v>
      </c>
      <c r="O2617" t="s">
        <v>119</v>
      </c>
      <c r="Q2617" t="s">
        <v>943</v>
      </c>
      <c r="R2617" s="14">
        <v>0</v>
      </c>
      <c r="S2617" s="14">
        <v>25.46</v>
      </c>
      <c r="T2617" s="14">
        <v>0</v>
      </c>
    </row>
    <row r="2618" spans="1:20">
      <c r="A2618" t="s">
        <v>113</v>
      </c>
      <c r="C2618" t="s">
        <v>225</v>
      </c>
      <c r="D2618" t="s">
        <v>115</v>
      </c>
      <c r="F2618" s="12" t="s">
        <v>2384</v>
      </c>
      <c r="K2618" s="13" t="s">
        <v>2372</v>
      </c>
      <c r="L2618" t="s">
        <v>117</v>
      </c>
      <c r="M2618">
        <v>2</v>
      </c>
      <c r="N2618" t="s">
        <v>118</v>
      </c>
      <c r="O2618" t="s">
        <v>119</v>
      </c>
      <c r="Q2618" t="s">
        <v>943</v>
      </c>
      <c r="R2618" s="14">
        <v>4.8600000000000003</v>
      </c>
      <c r="S2618" s="14">
        <v>18.52</v>
      </c>
      <c r="T2618" s="14">
        <v>0</v>
      </c>
    </row>
    <row r="2619" spans="1:20">
      <c r="A2619" t="s">
        <v>113</v>
      </c>
      <c r="C2619" t="s">
        <v>225</v>
      </c>
      <c r="D2619" t="s">
        <v>115</v>
      </c>
      <c r="F2619" s="12" t="s">
        <v>2385</v>
      </c>
      <c r="K2619" s="13" t="s">
        <v>2372</v>
      </c>
      <c r="L2619" t="s">
        <v>117</v>
      </c>
      <c r="M2619">
        <v>2</v>
      </c>
      <c r="N2619" t="s">
        <v>118</v>
      </c>
      <c r="O2619" t="s">
        <v>119</v>
      </c>
      <c r="Q2619" t="s">
        <v>943</v>
      </c>
      <c r="R2619" s="14">
        <v>0</v>
      </c>
      <c r="S2619" s="14">
        <v>15.26</v>
      </c>
      <c r="T2619" s="14">
        <v>0.93</v>
      </c>
    </row>
    <row r="2620" spans="1:20">
      <c r="A2620" t="s">
        <v>113</v>
      </c>
      <c r="C2620" t="s">
        <v>225</v>
      </c>
      <c r="D2620" t="s">
        <v>115</v>
      </c>
      <c r="F2620" s="12" t="s">
        <v>2386</v>
      </c>
      <c r="K2620" s="13" t="s">
        <v>2372</v>
      </c>
      <c r="L2620" t="s">
        <v>117</v>
      </c>
      <c r="M2620">
        <v>2</v>
      </c>
      <c r="N2620" t="s">
        <v>118</v>
      </c>
      <c r="O2620" t="s">
        <v>119</v>
      </c>
      <c r="Q2620" t="s">
        <v>227</v>
      </c>
      <c r="R2620" s="14">
        <v>1.5</v>
      </c>
      <c r="S2620" s="14">
        <v>8.6</v>
      </c>
      <c r="T2620" s="14">
        <v>0</v>
      </c>
    </row>
    <row r="2621" spans="1:20">
      <c r="A2621" t="s">
        <v>113</v>
      </c>
      <c r="C2621" t="s">
        <v>225</v>
      </c>
      <c r="D2621" t="s">
        <v>115</v>
      </c>
      <c r="F2621" s="12" t="s">
        <v>2387</v>
      </c>
      <c r="K2621" s="13" t="s">
        <v>2372</v>
      </c>
      <c r="L2621" t="s">
        <v>117</v>
      </c>
      <c r="M2621">
        <v>2</v>
      </c>
      <c r="N2621" t="s">
        <v>118</v>
      </c>
      <c r="O2621" t="s">
        <v>119</v>
      </c>
      <c r="Q2621" t="s">
        <v>227</v>
      </c>
      <c r="R2621" s="14">
        <v>0.84</v>
      </c>
      <c r="S2621" s="14">
        <v>13.55</v>
      </c>
      <c r="T2621" s="14">
        <v>0</v>
      </c>
    </row>
    <row r="2622" spans="1:20">
      <c r="A2622" t="s">
        <v>113</v>
      </c>
      <c r="C2622" t="s">
        <v>225</v>
      </c>
      <c r="D2622" t="s">
        <v>115</v>
      </c>
      <c r="F2622" s="12" t="s">
        <v>2388</v>
      </c>
      <c r="K2622" s="13" t="s">
        <v>2372</v>
      </c>
      <c r="L2622" t="s">
        <v>117</v>
      </c>
      <c r="M2622">
        <v>2</v>
      </c>
      <c r="N2622" t="s">
        <v>118</v>
      </c>
      <c r="O2622" t="s">
        <v>119</v>
      </c>
      <c r="Q2622" t="s">
        <v>946</v>
      </c>
      <c r="R2622" s="14">
        <v>0</v>
      </c>
      <c r="S2622" s="14">
        <v>1.5</v>
      </c>
      <c r="T2622" s="14">
        <v>16.510000000000002</v>
      </c>
    </row>
    <row r="2623" spans="1:20">
      <c r="A2623" t="s">
        <v>113</v>
      </c>
      <c r="C2623" t="s">
        <v>114</v>
      </c>
      <c r="D2623" t="s">
        <v>115</v>
      </c>
      <c r="F2623" s="12" t="s">
        <v>923</v>
      </c>
      <c r="K2623" s="13" t="s">
        <v>2389</v>
      </c>
      <c r="L2623" t="s">
        <v>117</v>
      </c>
      <c r="M2623">
        <v>2</v>
      </c>
      <c r="N2623" t="s">
        <v>118</v>
      </c>
      <c r="O2623" t="s">
        <v>119</v>
      </c>
      <c r="Q2623"/>
      <c r="R2623" s="14">
        <v>2.0224719100000002</v>
      </c>
      <c r="S2623" s="14">
        <v>16.404494379999999</v>
      </c>
      <c r="T2623" s="14">
        <v>1.123595506</v>
      </c>
    </row>
    <row r="2624" spans="1:20">
      <c r="A2624" t="s">
        <v>113</v>
      </c>
      <c r="C2624" t="s">
        <v>114</v>
      </c>
      <c r="D2624" t="s">
        <v>115</v>
      </c>
      <c r="F2624" s="12" t="s">
        <v>923</v>
      </c>
      <c r="K2624" s="13" t="s">
        <v>2389</v>
      </c>
      <c r="L2624" t="s">
        <v>117</v>
      </c>
      <c r="M2624">
        <v>2</v>
      </c>
      <c r="N2624" t="s">
        <v>118</v>
      </c>
      <c r="O2624" t="s">
        <v>119</v>
      </c>
      <c r="Q2624"/>
      <c r="R2624" s="14">
        <v>2.2421524659999998</v>
      </c>
      <c r="S2624" s="14">
        <v>20.627802689999999</v>
      </c>
      <c r="T2624" s="14">
        <v>0.89686098700000005</v>
      </c>
    </row>
    <row r="2625" spans="1:20">
      <c r="A2625" t="s">
        <v>113</v>
      </c>
      <c r="C2625" t="s">
        <v>114</v>
      </c>
      <c r="D2625" t="s">
        <v>115</v>
      </c>
      <c r="F2625" s="12" t="s">
        <v>116</v>
      </c>
      <c r="K2625" s="13" t="s">
        <v>2389</v>
      </c>
      <c r="L2625" t="s">
        <v>117</v>
      </c>
      <c r="M2625">
        <v>2</v>
      </c>
      <c r="N2625" t="s">
        <v>118</v>
      </c>
      <c r="O2625" t="s">
        <v>119</v>
      </c>
      <c r="Q2625"/>
      <c r="R2625" s="14">
        <v>21.582733810000001</v>
      </c>
      <c r="S2625" s="14">
        <v>0.71942446000000004</v>
      </c>
      <c r="T2625" s="14">
        <v>2.1582733809999999</v>
      </c>
    </row>
    <row r="2626" spans="1:20">
      <c r="A2626" t="s">
        <v>113</v>
      </c>
      <c r="C2626" t="s">
        <v>114</v>
      </c>
      <c r="D2626" t="s">
        <v>115</v>
      </c>
      <c r="F2626" s="12" t="s">
        <v>116</v>
      </c>
      <c r="K2626" s="13" t="s">
        <v>2389</v>
      </c>
      <c r="L2626" t="s">
        <v>117</v>
      </c>
      <c r="M2626">
        <v>2</v>
      </c>
      <c r="N2626" t="s">
        <v>118</v>
      </c>
      <c r="O2626" t="s">
        <v>119</v>
      </c>
      <c r="Q2626"/>
      <c r="R2626" s="14">
        <v>16.438356160000001</v>
      </c>
      <c r="S2626" s="14">
        <v>0.68493150700000005</v>
      </c>
      <c r="T2626" s="14">
        <v>5.4794520550000003</v>
      </c>
    </row>
    <row r="2627" spans="1:20">
      <c r="A2627" t="s">
        <v>113</v>
      </c>
      <c r="C2627" t="s">
        <v>114</v>
      </c>
      <c r="D2627" t="s">
        <v>115</v>
      </c>
      <c r="F2627" s="12" t="s">
        <v>2581</v>
      </c>
      <c r="K2627" s="13" t="s">
        <v>2582</v>
      </c>
      <c r="L2627" t="s">
        <v>117</v>
      </c>
      <c r="M2627">
        <v>2</v>
      </c>
      <c r="N2627" t="s">
        <v>118</v>
      </c>
      <c r="O2627" t="s">
        <v>119</v>
      </c>
      <c r="Q2627"/>
      <c r="R2627" s="14">
        <v>1</v>
      </c>
      <c r="S2627" s="14">
        <v>10.3</v>
      </c>
      <c r="T2627" s="14">
        <v>2.2000000000000002</v>
      </c>
    </row>
    <row r="2628" spans="1:20">
      <c r="A2628" t="s">
        <v>113</v>
      </c>
      <c r="C2628" t="s">
        <v>114</v>
      </c>
      <c r="D2628" t="s">
        <v>115</v>
      </c>
      <c r="F2628" s="12" t="s">
        <v>2581</v>
      </c>
      <c r="K2628" s="13" t="s">
        <v>2582</v>
      </c>
      <c r="L2628" t="s">
        <v>117</v>
      </c>
      <c r="M2628">
        <v>2</v>
      </c>
      <c r="N2628" t="s">
        <v>118</v>
      </c>
      <c r="O2628" t="s">
        <v>119</v>
      </c>
      <c r="Q2628"/>
      <c r="R2628" s="14">
        <v>3.9</v>
      </c>
      <c r="S2628" s="14">
        <v>10</v>
      </c>
      <c r="T2628" s="14">
        <v>4.2</v>
      </c>
    </row>
    <row r="2629" spans="1:20">
      <c r="A2629" t="s">
        <v>113</v>
      </c>
      <c r="C2629" t="s">
        <v>114</v>
      </c>
      <c r="D2629" t="s">
        <v>115</v>
      </c>
      <c r="F2629" s="12" t="s">
        <v>2581</v>
      </c>
      <c r="K2629" s="13" t="s">
        <v>2582</v>
      </c>
      <c r="L2629" t="s">
        <v>117</v>
      </c>
      <c r="M2629">
        <v>2</v>
      </c>
      <c r="N2629" t="s">
        <v>118</v>
      </c>
      <c r="O2629" t="s">
        <v>119</v>
      </c>
      <c r="Q2629"/>
      <c r="R2629" s="14">
        <v>2.2000000000000002</v>
      </c>
      <c r="S2629" s="14">
        <v>19</v>
      </c>
      <c r="T2629" s="14">
        <v>2.4</v>
      </c>
    </row>
    <row r="2630" spans="1:20">
      <c r="A2630" t="s">
        <v>113</v>
      </c>
      <c r="C2630" t="s">
        <v>114</v>
      </c>
      <c r="D2630" t="s">
        <v>115</v>
      </c>
      <c r="F2630" s="12" t="s">
        <v>2581</v>
      </c>
      <c r="K2630" s="13" t="s">
        <v>2582</v>
      </c>
      <c r="L2630" t="s">
        <v>117</v>
      </c>
      <c r="M2630">
        <v>2</v>
      </c>
      <c r="N2630" t="s">
        <v>118</v>
      </c>
      <c r="O2630" t="s">
        <v>119</v>
      </c>
      <c r="Q2630"/>
      <c r="R2630" s="14">
        <v>3.2</v>
      </c>
      <c r="S2630" s="14">
        <v>7.3</v>
      </c>
      <c r="T2630" s="14">
        <v>2.8</v>
      </c>
    </row>
    <row r="2631" spans="1:20">
      <c r="A2631" t="s">
        <v>113</v>
      </c>
      <c r="C2631" t="s">
        <v>114</v>
      </c>
      <c r="D2631" t="s">
        <v>115</v>
      </c>
      <c r="F2631" s="12" t="s">
        <v>2581</v>
      </c>
      <c r="K2631" s="13" t="s">
        <v>2582</v>
      </c>
      <c r="L2631" t="s">
        <v>117</v>
      </c>
      <c r="M2631">
        <v>2</v>
      </c>
      <c r="N2631" t="s">
        <v>118</v>
      </c>
      <c r="O2631" t="s">
        <v>119</v>
      </c>
      <c r="Q2631"/>
      <c r="R2631" s="14">
        <v>5.0999999999999996</v>
      </c>
      <c r="S2631" s="14">
        <v>13.6</v>
      </c>
      <c r="T2631" s="14">
        <v>2.2000000000000002</v>
      </c>
    </row>
    <row r="2632" spans="1:20">
      <c r="A2632" t="s">
        <v>113</v>
      </c>
      <c r="C2632" t="s">
        <v>114</v>
      </c>
      <c r="D2632" t="s">
        <v>115</v>
      </c>
      <c r="F2632" s="12" t="s">
        <v>2581</v>
      </c>
      <c r="K2632" s="13" t="s">
        <v>2582</v>
      </c>
      <c r="L2632" t="s">
        <v>117</v>
      </c>
      <c r="M2632">
        <v>2</v>
      </c>
      <c r="N2632" t="s">
        <v>118</v>
      </c>
      <c r="O2632" t="s">
        <v>119</v>
      </c>
      <c r="Q2632"/>
      <c r="R2632" s="14">
        <v>1.1000000000000001</v>
      </c>
      <c r="S2632" s="14">
        <v>5.8</v>
      </c>
      <c r="T2632" s="14">
        <v>1</v>
      </c>
    </row>
    <row r="2633" spans="1:20">
      <c r="A2633" t="s">
        <v>113</v>
      </c>
      <c r="C2633" t="s">
        <v>114</v>
      </c>
      <c r="D2633" t="s">
        <v>115</v>
      </c>
      <c r="F2633" s="12" t="s">
        <v>2581</v>
      </c>
      <c r="K2633" s="13" t="s">
        <v>2582</v>
      </c>
      <c r="L2633" t="s">
        <v>117</v>
      </c>
      <c r="M2633">
        <v>2</v>
      </c>
      <c r="N2633" t="s">
        <v>118</v>
      </c>
      <c r="O2633" t="s">
        <v>119</v>
      </c>
      <c r="Q2633"/>
      <c r="R2633" s="14">
        <v>1.7</v>
      </c>
      <c r="S2633" s="14">
        <v>8.1999999999999993</v>
      </c>
      <c r="T2633" s="14">
        <v>2.7</v>
      </c>
    </row>
    <row r="2634" spans="1:20">
      <c r="A2634" t="s">
        <v>113</v>
      </c>
      <c r="C2634" t="s">
        <v>114</v>
      </c>
      <c r="D2634" t="s">
        <v>115</v>
      </c>
      <c r="F2634" s="12" t="s">
        <v>2581</v>
      </c>
      <c r="K2634" s="13" t="s">
        <v>2582</v>
      </c>
      <c r="L2634" t="s">
        <v>117</v>
      </c>
      <c r="M2634">
        <v>2</v>
      </c>
      <c r="N2634" t="s">
        <v>118</v>
      </c>
      <c r="O2634" t="s">
        <v>119</v>
      </c>
      <c r="Q2634"/>
      <c r="R2634" s="14">
        <v>1.3</v>
      </c>
      <c r="S2634" s="14">
        <v>9.6999999999999993</v>
      </c>
      <c r="T2634" s="14">
        <v>2.6</v>
      </c>
    </row>
    <row r="2635" spans="1:20">
      <c r="A2635" t="s">
        <v>113</v>
      </c>
      <c r="C2635" t="s">
        <v>114</v>
      </c>
      <c r="D2635" t="s">
        <v>115</v>
      </c>
      <c r="F2635" s="12" t="s">
        <v>2602</v>
      </c>
      <c r="K2635" s="13" t="s">
        <v>2603</v>
      </c>
      <c r="L2635" t="s">
        <v>117</v>
      </c>
      <c r="M2635">
        <v>2</v>
      </c>
      <c r="N2635" t="s">
        <v>118</v>
      </c>
      <c r="O2635" t="s">
        <v>119</v>
      </c>
      <c r="Q2635"/>
      <c r="R2635" s="14">
        <v>5.3784860559999998</v>
      </c>
      <c r="S2635" s="14">
        <v>20.11952191</v>
      </c>
      <c r="T2635" s="14">
        <v>0.99601593600000005</v>
      </c>
    </row>
    <row r="2636" spans="1:20">
      <c r="A2636" t="s">
        <v>113</v>
      </c>
      <c r="C2636" t="s">
        <v>114</v>
      </c>
      <c r="D2636" t="s">
        <v>115</v>
      </c>
      <c r="F2636" s="12" t="s">
        <v>2602</v>
      </c>
      <c r="K2636" s="13" t="s">
        <v>2603</v>
      </c>
      <c r="L2636" t="s">
        <v>117</v>
      </c>
      <c r="M2636">
        <v>2</v>
      </c>
      <c r="N2636" t="s">
        <v>118</v>
      </c>
      <c r="O2636" t="s">
        <v>119</v>
      </c>
      <c r="Q2636"/>
      <c r="R2636" s="14">
        <v>3.0020703929999999</v>
      </c>
      <c r="S2636" s="14">
        <v>15.52795031</v>
      </c>
      <c r="T2636" s="14">
        <v>2.0703933750000001</v>
      </c>
    </row>
    <row r="2637" spans="1:20">
      <c r="A2637" t="s">
        <v>113</v>
      </c>
      <c r="C2637" t="s">
        <v>114</v>
      </c>
      <c r="D2637" t="s">
        <v>115</v>
      </c>
      <c r="F2637" s="12" t="s">
        <v>2602</v>
      </c>
      <c r="K2637" s="13" t="s">
        <v>2603</v>
      </c>
      <c r="L2637" t="s">
        <v>117</v>
      </c>
      <c r="M2637">
        <v>2</v>
      </c>
      <c r="N2637" t="s">
        <v>118</v>
      </c>
      <c r="O2637" t="s">
        <v>119</v>
      </c>
      <c r="Q2637"/>
      <c r="R2637" s="14">
        <v>2.7</v>
      </c>
      <c r="S2637" s="14">
        <v>10.1</v>
      </c>
      <c r="T2637" s="14">
        <v>0.5</v>
      </c>
    </row>
    <row r="2638" spans="1:20">
      <c r="A2638" t="s">
        <v>113</v>
      </c>
      <c r="C2638" t="s">
        <v>114</v>
      </c>
      <c r="D2638" t="s">
        <v>115</v>
      </c>
      <c r="F2638" s="12" t="s">
        <v>2602</v>
      </c>
      <c r="K2638" s="13" t="s">
        <v>2603</v>
      </c>
      <c r="L2638" t="s">
        <v>117</v>
      </c>
      <c r="M2638">
        <v>2</v>
      </c>
      <c r="N2638" t="s">
        <v>118</v>
      </c>
      <c r="O2638" t="s">
        <v>119</v>
      </c>
      <c r="Q2638"/>
      <c r="R2638" s="14">
        <v>2.9</v>
      </c>
      <c r="S2638" s="14">
        <v>15</v>
      </c>
      <c r="T2638" s="14">
        <v>2</v>
      </c>
    </row>
    <row r="2639" spans="1:20">
      <c r="A2639" t="s">
        <v>113</v>
      </c>
      <c r="C2639" t="s">
        <v>114</v>
      </c>
      <c r="D2639" t="s">
        <v>115</v>
      </c>
      <c r="F2639" s="12" t="s">
        <v>134</v>
      </c>
      <c r="K2639" s="13" t="s">
        <v>2603</v>
      </c>
      <c r="L2639" t="s">
        <v>117</v>
      </c>
      <c r="M2639">
        <v>2</v>
      </c>
      <c r="N2639" t="s">
        <v>118</v>
      </c>
      <c r="O2639" t="s">
        <v>119</v>
      </c>
      <c r="Q2639"/>
      <c r="R2639" s="14">
        <v>5.1689860830000001</v>
      </c>
      <c r="S2639" s="14">
        <v>26.242544729999999</v>
      </c>
      <c r="T2639" s="14">
        <v>1.5904572560000001</v>
      </c>
    </row>
    <row r="2640" spans="1:20">
      <c r="A2640" t="s">
        <v>113</v>
      </c>
      <c r="C2640" t="s">
        <v>114</v>
      </c>
      <c r="D2640" t="s">
        <v>115</v>
      </c>
      <c r="F2640" s="12" t="s">
        <v>134</v>
      </c>
      <c r="K2640" s="13" t="s">
        <v>2603</v>
      </c>
      <c r="L2640" t="s">
        <v>117</v>
      </c>
      <c r="M2640">
        <v>2</v>
      </c>
      <c r="N2640" t="s">
        <v>118</v>
      </c>
      <c r="O2640" t="s">
        <v>119</v>
      </c>
      <c r="Q2640"/>
      <c r="R2640" s="14">
        <v>2.4301336569999998</v>
      </c>
      <c r="S2640" s="14">
        <v>21.749696230000001</v>
      </c>
      <c r="T2640" s="14">
        <v>2.4301336569999998</v>
      </c>
    </row>
    <row r="2641" spans="1:20">
      <c r="A2641" t="s">
        <v>113</v>
      </c>
      <c r="C2641" t="s">
        <v>114</v>
      </c>
      <c r="D2641" t="s">
        <v>115</v>
      </c>
      <c r="F2641" s="12" t="s">
        <v>134</v>
      </c>
      <c r="K2641" s="13" t="s">
        <v>2603</v>
      </c>
      <c r="L2641" t="s">
        <v>117</v>
      </c>
      <c r="M2641">
        <v>2</v>
      </c>
      <c r="N2641" t="s">
        <v>118</v>
      </c>
      <c r="O2641" t="s">
        <v>119</v>
      </c>
      <c r="Q2641"/>
      <c r="R2641" s="14">
        <v>2.6</v>
      </c>
      <c r="S2641" s="14">
        <v>13.2</v>
      </c>
      <c r="T2641" s="14">
        <v>0.8</v>
      </c>
    </row>
    <row r="2642" spans="1:20">
      <c r="A2642" t="s">
        <v>113</v>
      </c>
      <c r="C2642" t="s">
        <v>114</v>
      </c>
      <c r="D2642" t="s">
        <v>115</v>
      </c>
      <c r="F2642" s="12" t="s">
        <v>134</v>
      </c>
      <c r="K2642" s="13" t="s">
        <v>2603</v>
      </c>
      <c r="L2642" t="s">
        <v>117</v>
      </c>
      <c r="M2642">
        <v>2</v>
      </c>
      <c r="N2642" t="s">
        <v>118</v>
      </c>
      <c r="O2642" t="s">
        <v>119</v>
      </c>
      <c r="Q2642"/>
      <c r="R2642" s="14">
        <v>2</v>
      </c>
      <c r="S2642" s="14">
        <v>17.899999999999999</v>
      </c>
      <c r="T2642" s="14">
        <v>2</v>
      </c>
    </row>
    <row r="2643" spans="1:20">
      <c r="A2643" t="s">
        <v>113</v>
      </c>
      <c r="C2643" t="s">
        <v>114</v>
      </c>
      <c r="D2643" t="s">
        <v>115</v>
      </c>
      <c r="F2643" s="12" t="s">
        <v>2146</v>
      </c>
      <c r="K2643" s="13" t="s">
        <v>2603</v>
      </c>
      <c r="L2643" t="s">
        <v>117</v>
      </c>
      <c r="M2643">
        <v>2</v>
      </c>
      <c r="N2643" t="s">
        <v>118</v>
      </c>
      <c r="O2643" t="s">
        <v>119</v>
      </c>
      <c r="Q2643"/>
      <c r="R2643" s="14">
        <v>30.989956960000001</v>
      </c>
      <c r="S2643" s="14">
        <v>13.199426109999999</v>
      </c>
      <c r="T2643" s="14">
        <v>1.4347202299999999</v>
      </c>
    </row>
    <row r="2644" spans="1:20">
      <c r="A2644" t="s">
        <v>113</v>
      </c>
      <c r="C2644" t="s">
        <v>114</v>
      </c>
      <c r="D2644" t="s">
        <v>115</v>
      </c>
      <c r="F2644" s="12" t="s">
        <v>2146</v>
      </c>
      <c r="K2644" s="13" t="s">
        <v>2603</v>
      </c>
      <c r="L2644" t="s">
        <v>117</v>
      </c>
      <c r="M2644">
        <v>2</v>
      </c>
      <c r="N2644" t="s">
        <v>118</v>
      </c>
      <c r="O2644" t="s">
        <v>119</v>
      </c>
      <c r="Q2644"/>
      <c r="R2644" s="14">
        <v>30.325443790000001</v>
      </c>
      <c r="S2644" s="14">
        <v>12.721893489999999</v>
      </c>
      <c r="T2644" s="14">
        <v>1.7751479290000001</v>
      </c>
    </row>
    <row r="2645" spans="1:20">
      <c r="A2645" t="s">
        <v>113</v>
      </c>
      <c r="C2645" t="s">
        <v>114</v>
      </c>
      <c r="D2645" t="s">
        <v>115</v>
      </c>
      <c r="F2645" s="12" t="s">
        <v>116</v>
      </c>
      <c r="K2645" s="13" t="s">
        <v>2603</v>
      </c>
      <c r="L2645" t="s">
        <v>117</v>
      </c>
      <c r="M2645">
        <v>2</v>
      </c>
      <c r="N2645" t="s">
        <v>118</v>
      </c>
      <c r="O2645" t="s">
        <v>119</v>
      </c>
      <c r="Q2645"/>
      <c r="R2645" s="14">
        <v>19.43069307</v>
      </c>
      <c r="S2645" s="14">
        <v>0.86633663400000005</v>
      </c>
      <c r="T2645" s="14">
        <v>8.5396039600000009</v>
      </c>
    </row>
    <row r="2646" spans="1:20">
      <c r="A2646" t="s">
        <v>113</v>
      </c>
      <c r="C2646" t="s">
        <v>114</v>
      </c>
      <c r="D2646" t="s">
        <v>115</v>
      </c>
      <c r="F2646" s="12" t="s">
        <v>116</v>
      </c>
      <c r="K2646" s="13" t="s">
        <v>2603</v>
      </c>
      <c r="L2646" t="s">
        <v>117</v>
      </c>
      <c r="M2646">
        <v>2</v>
      </c>
      <c r="N2646" t="s">
        <v>118</v>
      </c>
      <c r="O2646" t="s">
        <v>119</v>
      </c>
      <c r="Q2646"/>
      <c r="R2646" s="14">
        <v>15.338474720000001</v>
      </c>
      <c r="S2646" s="14">
        <v>0.25706940900000003</v>
      </c>
      <c r="T2646" s="14">
        <v>5.2270779779999996</v>
      </c>
    </row>
    <row r="2647" spans="1:20">
      <c r="A2647" t="s">
        <v>113</v>
      </c>
      <c r="C2647" t="s">
        <v>114</v>
      </c>
      <c r="D2647" t="s">
        <v>115</v>
      </c>
      <c r="F2647" s="12" t="s">
        <v>133</v>
      </c>
      <c r="K2647" s="13" t="s">
        <v>2603</v>
      </c>
      <c r="L2647" t="s">
        <v>117</v>
      </c>
      <c r="M2647">
        <v>2</v>
      </c>
      <c r="N2647" t="s">
        <v>118</v>
      </c>
      <c r="O2647" t="s">
        <v>119</v>
      </c>
      <c r="Q2647"/>
      <c r="R2647" s="14">
        <v>15.439429929999999</v>
      </c>
      <c r="S2647" s="14">
        <v>28.26603325</v>
      </c>
      <c r="T2647" s="14">
        <v>2.1377672209999998</v>
      </c>
    </row>
    <row r="2648" spans="1:20">
      <c r="A2648" t="s">
        <v>113</v>
      </c>
      <c r="C2648" t="s">
        <v>114</v>
      </c>
      <c r="D2648" t="s">
        <v>115</v>
      </c>
      <c r="F2648" s="12" t="s">
        <v>133</v>
      </c>
      <c r="K2648" s="13" t="s">
        <v>2603</v>
      </c>
      <c r="L2648" t="s">
        <v>117</v>
      </c>
      <c r="M2648">
        <v>2</v>
      </c>
      <c r="N2648" t="s">
        <v>118</v>
      </c>
      <c r="O2648" t="s">
        <v>119</v>
      </c>
      <c r="Q2648"/>
      <c r="R2648" s="14">
        <v>14.510489509999999</v>
      </c>
      <c r="S2648" s="14">
        <v>22.63986014</v>
      </c>
      <c r="T2648" s="14">
        <v>2.5349650349999999</v>
      </c>
    </row>
    <row r="2649" spans="1:20">
      <c r="A2649" t="s">
        <v>113</v>
      </c>
      <c r="C2649" t="s">
        <v>114</v>
      </c>
      <c r="D2649" t="s">
        <v>115</v>
      </c>
      <c r="F2649" s="12" t="s">
        <v>1327</v>
      </c>
      <c r="K2649" s="13" t="s">
        <v>2604</v>
      </c>
      <c r="L2649" t="s">
        <v>117</v>
      </c>
      <c r="M2649">
        <v>2</v>
      </c>
      <c r="N2649" t="s">
        <v>118</v>
      </c>
      <c r="O2649" t="s">
        <v>119</v>
      </c>
      <c r="Q2649"/>
      <c r="R2649" s="14">
        <v>8.6999999999999993</v>
      </c>
      <c r="S2649" s="14">
        <v>0.7</v>
      </c>
      <c r="T2649" s="14">
        <v>3.5</v>
      </c>
    </row>
    <row r="2650" spans="1:20">
      <c r="A2650" t="s">
        <v>113</v>
      </c>
      <c r="C2650" t="s">
        <v>114</v>
      </c>
      <c r="D2650" t="s">
        <v>115</v>
      </c>
      <c r="F2650" s="12" t="s">
        <v>1327</v>
      </c>
      <c r="K2650" s="13" t="s">
        <v>2604</v>
      </c>
      <c r="L2650" t="s">
        <v>117</v>
      </c>
      <c r="M2650">
        <v>2</v>
      </c>
      <c r="N2650" t="s">
        <v>118</v>
      </c>
      <c r="O2650" t="s">
        <v>119</v>
      </c>
      <c r="Q2650"/>
      <c r="R2650" s="14">
        <v>7.7</v>
      </c>
      <c r="S2650" s="14">
        <v>0.6</v>
      </c>
      <c r="T2650" s="14">
        <v>3.8</v>
      </c>
    </row>
    <row r="2651" spans="1:20">
      <c r="A2651" t="s">
        <v>113</v>
      </c>
      <c r="C2651" t="s">
        <v>114</v>
      </c>
      <c r="D2651" t="s">
        <v>115</v>
      </c>
      <c r="F2651" s="12" t="s">
        <v>1327</v>
      </c>
      <c r="K2651" s="13" t="s">
        <v>2604</v>
      </c>
      <c r="L2651" t="s">
        <v>117</v>
      </c>
      <c r="M2651">
        <v>2</v>
      </c>
      <c r="N2651" t="s">
        <v>118</v>
      </c>
      <c r="O2651" t="s">
        <v>119</v>
      </c>
      <c r="Q2651"/>
      <c r="R2651" s="14">
        <v>9</v>
      </c>
      <c r="S2651" s="14">
        <v>0.9</v>
      </c>
      <c r="T2651" s="14">
        <v>5</v>
      </c>
    </row>
    <row r="2652" spans="1:20">
      <c r="A2652" t="s">
        <v>113</v>
      </c>
      <c r="C2652" t="s">
        <v>114</v>
      </c>
      <c r="D2652" t="s">
        <v>115</v>
      </c>
      <c r="F2652" s="12" t="s">
        <v>1327</v>
      </c>
      <c r="K2652" s="13" t="s">
        <v>2604</v>
      </c>
      <c r="L2652" t="s">
        <v>117</v>
      </c>
      <c r="M2652">
        <v>2</v>
      </c>
      <c r="N2652" t="s">
        <v>118</v>
      </c>
      <c r="O2652" t="s">
        <v>119</v>
      </c>
      <c r="Q2652"/>
      <c r="R2652" s="14">
        <v>5.3</v>
      </c>
      <c r="S2652" s="14">
        <v>4.0999999999999996</v>
      </c>
      <c r="T2652" s="14">
        <v>9.8000000000000007</v>
      </c>
    </row>
    <row r="2653" spans="1:20">
      <c r="A2653" t="s">
        <v>113</v>
      </c>
      <c r="C2653" t="s">
        <v>114</v>
      </c>
      <c r="D2653" t="s">
        <v>115</v>
      </c>
      <c r="F2653" s="12" t="s">
        <v>1327</v>
      </c>
      <c r="K2653" s="13" t="s">
        <v>2605</v>
      </c>
      <c r="L2653" t="s">
        <v>117</v>
      </c>
      <c r="M2653">
        <v>2</v>
      </c>
      <c r="N2653" t="s">
        <v>118</v>
      </c>
      <c r="O2653" t="s">
        <v>119</v>
      </c>
      <c r="Q2653"/>
      <c r="R2653" s="14">
        <v>9.9</v>
      </c>
      <c r="S2653" s="14">
        <v>0.9</v>
      </c>
      <c r="T2653" s="14">
        <v>4</v>
      </c>
    </row>
    <row r="2654" spans="1:20">
      <c r="A2654" t="s">
        <v>113</v>
      </c>
      <c r="C2654" t="s">
        <v>114</v>
      </c>
      <c r="D2654" t="s">
        <v>115</v>
      </c>
      <c r="F2654" s="12" t="s">
        <v>2606</v>
      </c>
      <c r="K2654" s="13" t="s">
        <v>2605</v>
      </c>
      <c r="L2654" t="s">
        <v>117</v>
      </c>
      <c r="M2654">
        <v>2</v>
      </c>
      <c r="N2654" t="s">
        <v>118</v>
      </c>
      <c r="O2654" t="s">
        <v>119</v>
      </c>
      <c r="Q2654"/>
      <c r="R2654" s="14">
        <v>5.3</v>
      </c>
      <c r="S2654" s="14">
        <v>21.4</v>
      </c>
      <c r="T2654" s="14">
        <v>4.2</v>
      </c>
    </row>
    <row r="2655" spans="1:20">
      <c r="A2655" t="s">
        <v>113</v>
      </c>
      <c r="C2655" t="s">
        <v>114</v>
      </c>
      <c r="D2655" t="s">
        <v>115</v>
      </c>
      <c r="F2655" s="12" t="s">
        <v>2606</v>
      </c>
      <c r="K2655" s="13" t="s">
        <v>2605</v>
      </c>
      <c r="L2655" t="s">
        <v>117</v>
      </c>
      <c r="M2655">
        <v>2</v>
      </c>
      <c r="N2655" t="s">
        <v>118</v>
      </c>
      <c r="O2655" t="s">
        <v>119</v>
      </c>
      <c r="Q2655"/>
      <c r="R2655" s="14">
        <v>3.1</v>
      </c>
      <c r="S2655" s="14">
        <v>5.6</v>
      </c>
      <c r="T2655" s="14">
        <v>4.7</v>
      </c>
    </row>
    <row r="2656" spans="1:20">
      <c r="A2656" t="s">
        <v>113</v>
      </c>
      <c r="C2656" t="s">
        <v>114</v>
      </c>
      <c r="D2656" t="s">
        <v>115</v>
      </c>
      <c r="F2656" s="12" t="s">
        <v>2606</v>
      </c>
      <c r="K2656" s="13" t="s">
        <v>2605</v>
      </c>
      <c r="L2656" t="s">
        <v>117</v>
      </c>
      <c r="M2656">
        <v>2</v>
      </c>
      <c r="N2656" t="s">
        <v>118</v>
      </c>
      <c r="O2656" t="s">
        <v>119</v>
      </c>
      <c r="Q2656"/>
      <c r="R2656" s="14">
        <v>3.9</v>
      </c>
      <c r="S2656" s="14">
        <v>6.3</v>
      </c>
      <c r="T2656" s="14">
        <v>3.9</v>
      </c>
    </row>
    <row r="2657" spans="1:20">
      <c r="A2657" t="s">
        <v>113</v>
      </c>
      <c r="C2657" t="s">
        <v>114</v>
      </c>
      <c r="D2657" t="s">
        <v>115</v>
      </c>
      <c r="F2657" s="12" t="s">
        <v>2602</v>
      </c>
      <c r="K2657" s="13" t="s">
        <v>2605</v>
      </c>
      <c r="L2657" t="s">
        <v>117</v>
      </c>
      <c r="M2657">
        <v>2</v>
      </c>
      <c r="N2657" t="s">
        <v>118</v>
      </c>
      <c r="O2657" t="s">
        <v>119</v>
      </c>
      <c r="Q2657"/>
      <c r="R2657" s="14">
        <v>0.8</v>
      </c>
      <c r="S2657" s="14">
        <v>16.7</v>
      </c>
      <c r="T2657" s="14">
        <v>1</v>
      </c>
    </row>
    <row r="2658" spans="1:20">
      <c r="A2658" t="s">
        <v>113</v>
      </c>
      <c r="C2658" t="s">
        <v>114</v>
      </c>
      <c r="D2658" t="s">
        <v>115</v>
      </c>
      <c r="F2658" s="12" t="s">
        <v>161</v>
      </c>
      <c r="K2658" s="13" t="s">
        <v>2605</v>
      </c>
      <c r="L2658" t="s">
        <v>117</v>
      </c>
      <c r="M2658">
        <v>2</v>
      </c>
      <c r="N2658" t="s">
        <v>118</v>
      </c>
      <c r="O2658" t="s">
        <v>119</v>
      </c>
      <c r="Q2658"/>
      <c r="R2658" s="14">
        <v>1.8</v>
      </c>
      <c r="S2658" s="14">
        <v>13</v>
      </c>
      <c r="T2658" s="14">
        <v>1.2</v>
      </c>
    </row>
    <row r="2659" spans="1:20">
      <c r="A2659" t="s">
        <v>113</v>
      </c>
      <c r="C2659" t="s">
        <v>114</v>
      </c>
      <c r="D2659" t="s">
        <v>115</v>
      </c>
      <c r="F2659" s="12" t="s">
        <v>1330</v>
      </c>
      <c r="K2659" s="13" t="s">
        <v>2605</v>
      </c>
      <c r="L2659" t="s">
        <v>117</v>
      </c>
      <c r="M2659">
        <v>2</v>
      </c>
      <c r="N2659" t="s">
        <v>118</v>
      </c>
      <c r="O2659" t="s">
        <v>119</v>
      </c>
      <c r="Q2659"/>
      <c r="R2659" s="14">
        <v>1.4</v>
      </c>
      <c r="S2659" s="14">
        <v>12.9</v>
      </c>
      <c r="T2659" s="14">
        <v>2.2000000000000002</v>
      </c>
    </row>
    <row r="2660" spans="1:20">
      <c r="A2660" t="s">
        <v>113</v>
      </c>
      <c r="C2660" t="s">
        <v>114</v>
      </c>
      <c r="D2660" t="s">
        <v>115</v>
      </c>
      <c r="F2660" s="12" t="s">
        <v>2607</v>
      </c>
      <c r="K2660" s="15" t="s">
        <v>2608</v>
      </c>
      <c r="L2660" t="s">
        <v>117</v>
      </c>
      <c r="M2660">
        <v>2</v>
      </c>
      <c r="N2660" t="s">
        <v>118</v>
      </c>
      <c r="O2660" t="s">
        <v>119</v>
      </c>
      <c r="Q2660" s="12"/>
      <c r="R2660" s="16">
        <v>1</v>
      </c>
      <c r="S2660" s="16">
        <v>8</v>
      </c>
      <c r="T2660" s="16">
        <v>0.4</v>
      </c>
    </row>
    <row r="2661" spans="1:20">
      <c r="A2661" t="s">
        <v>113</v>
      </c>
      <c r="C2661" t="s">
        <v>114</v>
      </c>
      <c r="D2661" t="s">
        <v>115</v>
      </c>
      <c r="F2661" s="12" t="s">
        <v>2609</v>
      </c>
      <c r="K2661" s="15" t="s">
        <v>2608</v>
      </c>
      <c r="L2661" t="s">
        <v>117</v>
      </c>
      <c r="M2661">
        <v>2</v>
      </c>
      <c r="N2661" t="s">
        <v>118</v>
      </c>
      <c r="O2661" t="s">
        <v>119</v>
      </c>
      <c r="Q2661" s="12"/>
      <c r="R2661" s="16">
        <v>0.6</v>
      </c>
      <c r="S2661" s="16">
        <v>6.7</v>
      </c>
      <c r="T2661" s="16">
        <v>1.2</v>
      </c>
    </row>
    <row r="2662" spans="1:20">
      <c r="A2662" t="s">
        <v>113</v>
      </c>
      <c r="C2662" t="s">
        <v>114</v>
      </c>
      <c r="D2662" t="s">
        <v>115</v>
      </c>
      <c r="F2662" s="12" t="s">
        <v>2610</v>
      </c>
      <c r="K2662" s="15" t="s">
        <v>2608</v>
      </c>
      <c r="L2662" t="s">
        <v>117</v>
      </c>
      <c r="M2662">
        <v>2</v>
      </c>
      <c r="N2662" t="s">
        <v>118</v>
      </c>
      <c r="O2662" t="s">
        <v>119</v>
      </c>
      <c r="Q2662" s="12"/>
      <c r="R2662" s="16">
        <v>0.4</v>
      </c>
      <c r="S2662" s="16">
        <v>6.5</v>
      </c>
      <c r="T2662" s="16">
        <v>1.1000000000000001</v>
      </c>
    </row>
    <row r="2663" spans="1:20">
      <c r="A2663" t="s">
        <v>113</v>
      </c>
      <c r="C2663" t="s">
        <v>114</v>
      </c>
      <c r="D2663" t="s">
        <v>115</v>
      </c>
      <c r="F2663" s="12" t="s">
        <v>2611</v>
      </c>
      <c r="K2663" s="15" t="s">
        <v>2608</v>
      </c>
      <c r="L2663" t="s">
        <v>117</v>
      </c>
      <c r="M2663">
        <v>2</v>
      </c>
      <c r="N2663" t="s">
        <v>118</v>
      </c>
      <c r="O2663" t="s">
        <v>119</v>
      </c>
      <c r="Q2663" s="12"/>
      <c r="R2663" s="16">
        <v>0.4</v>
      </c>
      <c r="S2663" s="16">
        <v>6.9</v>
      </c>
      <c r="T2663" s="16">
        <v>1.3</v>
      </c>
    </row>
    <row r="2664" spans="1:20">
      <c r="A2664" t="s">
        <v>113</v>
      </c>
      <c r="C2664" t="s">
        <v>114</v>
      </c>
      <c r="D2664" t="s">
        <v>115</v>
      </c>
      <c r="F2664" s="12" t="s">
        <v>2612</v>
      </c>
      <c r="K2664" s="15" t="s">
        <v>2608</v>
      </c>
      <c r="L2664" t="s">
        <v>117</v>
      </c>
      <c r="M2664">
        <v>2</v>
      </c>
      <c r="N2664" t="s">
        <v>118</v>
      </c>
      <c r="O2664" t="s">
        <v>119</v>
      </c>
      <c r="Q2664" s="12"/>
      <c r="R2664" s="16">
        <v>0.3</v>
      </c>
      <c r="S2664" s="16">
        <v>6.6</v>
      </c>
      <c r="T2664" s="16">
        <v>1.2</v>
      </c>
    </row>
    <row r="2665" spans="1:20">
      <c r="A2665" t="s">
        <v>113</v>
      </c>
      <c r="C2665" t="s">
        <v>114</v>
      </c>
      <c r="D2665" t="s">
        <v>115</v>
      </c>
      <c r="F2665" s="12" t="s">
        <v>116</v>
      </c>
      <c r="K2665" s="13" t="s">
        <v>2608</v>
      </c>
      <c r="L2665" t="s">
        <v>117</v>
      </c>
      <c r="M2665">
        <v>2</v>
      </c>
      <c r="N2665" t="s">
        <v>118</v>
      </c>
      <c r="O2665" t="s">
        <v>119</v>
      </c>
      <c r="Q2665"/>
      <c r="R2665" s="14">
        <v>20.47</v>
      </c>
      <c r="S2665" s="14">
        <v>0.89</v>
      </c>
      <c r="T2665" s="14">
        <v>3.94</v>
      </c>
    </row>
    <row r="2666" spans="1:20">
      <c r="A2666" t="s">
        <v>113</v>
      </c>
      <c r="C2666" t="s">
        <v>114</v>
      </c>
      <c r="D2666" t="s">
        <v>115</v>
      </c>
      <c r="F2666" s="12" t="s">
        <v>1327</v>
      </c>
      <c r="K2666" s="13" t="s">
        <v>2608</v>
      </c>
      <c r="L2666" t="s">
        <v>117</v>
      </c>
      <c r="M2666">
        <v>2</v>
      </c>
      <c r="N2666" t="s">
        <v>118</v>
      </c>
      <c r="O2666" t="s">
        <v>119</v>
      </c>
      <c r="Q2666"/>
      <c r="R2666" s="14">
        <v>5.4</v>
      </c>
      <c r="S2666" s="14">
        <v>1.5</v>
      </c>
      <c r="T2666" s="14">
        <v>4.0999999999999996</v>
      </c>
    </row>
    <row r="2667" spans="1:20">
      <c r="A2667" t="s">
        <v>113</v>
      </c>
      <c r="C2667" t="s">
        <v>114</v>
      </c>
      <c r="D2667" t="s">
        <v>115</v>
      </c>
      <c r="F2667" s="12" t="s">
        <v>1327</v>
      </c>
      <c r="K2667" s="13" t="s">
        <v>2608</v>
      </c>
      <c r="L2667" t="s">
        <v>117</v>
      </c>
      <c r="M2667">
        <v>2</v>
      </c>
      <c r="N2667" t="s">
        <v>118</v>
      </c>
      <c r="O2667" t="s">
        <v>119</v>
      </c>
      <c r="Q2667"/>
      <c r="R2667" s="14">
        <v>5.4</v>
      </c>
      <c r="S2667" s="14">
        <v>0.5</v>
      </c>
      <c r="T2667" s="14">
        <v>4.5999999999999996</v>
      </c>
    </row>
    <row r="2668" spans="1:20">
      <c r="A2668" t="s">
        <v>113</v>
      </c>
      <c r="C2668" t="s">
        <v>114</v>
      </c>
      <c r="D2668" t="s">
        <v>115</v>
      </c>
      <c r="F2668" s="12" t="s">
        <v>1327</v>
      </c>
      <c r="K2668" s="13" t="s">
        <v>2608</v>
      </c>
      <c r="L2668" t="s">
        <v>117</v>
      </c>
      <c r="M2668">
        <v>2</v>
      </c>
      <c r="N2668" t="s">
        <v>118</v>
      </c>
      <c r="O2668" t="s">
        <v>119</v>
      </c>
      <c r="Q2668"/>
      <c r="R2668" s="14">
        <v>6.6</v>
      </c>
      <c r="S2668" s="14">
        <v>0.6</v>
      </c>
      <c r="T2668" s="14">
        <v>5.7</v>
      </c>
    </row>
    <row r="2669" spans="1:20">
      <c r="A2669" t="s">
        <v>113</v>
      </c>
      <c r="C2669" t="s">
        <v>114</v>
      </c>
      <c r="D2669" t="s">
        <v>115</v>
      </c>
      <c r="F2669" s="12" t="s">
        <v>1327</v>
      </c>
      <c r="K2669" s="13" t="s">
        <v>2608</v>
      </c>
      <c r="L2669" t="s">
        <v>117</v>
      </c>
      <c r="M2669">
        <v>2</v>
      </c>
      <c r="N2669" t="s">
        <v>118</v>
      </c>
      <c r="O2669" t="s">
        <v>119</v>
      </c>
      <c r="Q2669"/>
      <c r="R2669" s="14">
        <v>5.8</v>
      </c>
      <c r="S2669" s="14">
        <v>0.8</v>
      </c>
      <c r="T2669" s="14">
        <v>3.6</v>
      </c>
    </row>
    <row r="2670" spans="1:20">
      <c r="A2670" t="s">
        <v>113</v>
      </c>
      <c r="C2670" t="s">
        <v>114</v>
      </c>
      <c r="D2670" t="s">
        <v>115</v>
      </c>
      <c r="F2670" s="12" t="s">
        <v>2613</v>
      </c>
      <c r="K2670" s="13" t="s">
        <v>2608</v>
      </c>
      <c r="L2670" t="s">
        <v>117</v>
      </c>
      <c r="M2670">
        <v>2</v>
      </c>
      <c r="N2670" t="s">
        <v>118</v>
      </c>
      <c r="O2670" t="s">
        <v>119</v>
      </c>
      <c r="Q2670"/>
      <c r="R2670" s="14">
        <v>5.4</v>
      </c>
      <c r="S2670" s="14">
        <v>1.5</v>
      </c>
      <c r="T2670" s="14">
        <v>2.2999999999999998</v>
      </c>
    </row>
    <row r="2671" spans="1:20">
      <c r="A2671" t="s">
        <v>113</v>
      </c>
      <c r="C2671" t="s">
        <v>114</v>
      </c>
      <c r="D2671" t="s">
        <v>115</v>
      </c>
      <c r="F2671" s="12" t="s">
        <v>2613</v>
      </c>
      <c r="K2671" s="13" t="s">
        <v>2608</v>
      </c>
      <c r="L2671" t="s">
        <v>117</v>
      </c>
      <c r="M2671">
        <v>2</v>
      </c>
      <c r="N2671" t="s">
        <v>118</v>
      </c>
      <c r="O2671" t="s">
        <v>119</v>
      </c>
      <c r="Q2671"/>
      <c r="R2671" s="14">
        <v>5.4</v>
      </c>
      <c r="S2671" s="14">
        <v>0.5</v>
      </c>
      <c r="T2671" s="14">
        <v>2.4</v>
      </c>
    </row>
    <row r="2672" spans="1:20">
      <c r="A2672" t="s">
        <v>113</v>
      </c>
      <c r="C2672" t="s">
        <v>114</v>
      </c>
      <c r="D2672" t="s">
        <v>115</v>
      </c>
      <c r="F2672" s="12" t="s">
        <v>2613</v>
      </c>
      <c r="K2672" s="13" t="s">
        <v>2608</v>
      </c>
      <c r="L2672" t="s">
        <v>117</v>
      </c>
      <c r="M2672">
        <v>2</v>
      </c>
      <c r="N2672" t="s">
        <v>118</v>
      </c>
      <c r="O2672" t="s">
        <v>119</v>
      </c>
      <c r="Q2672"/>
      <c r="R2672" s="14">
        <v>6.6</v>
      </c>
      <c r="S2672" s="14">
        <v>0.6</v>
      </c>
      <c r="T2672" s="14">
        <v>2.4</v>
      </c>
    </row>
    <row r="2673" spans="1:20">
      <c r="A2673" t="s">
        <v>113</v>
      </c>
      <c r="C2673" t="s">
        <v>114</v>
      </c>
      <c r="D2673" t="s">
        <v>115</v>
      </c>
      <c r="F2673" s="12" t="s">
        <v>2613</v>
      </c>
      <c r="K2673" s="13" t="s">
        <v>2608</v>
      </c>
      <c r="L2673" t="s">
        <v>117</v>
      </c>
      <c r="M2673">
        <v>2</v>
      </c>
      <c r="N2673" t="s">
        <v>118</v>
      </c>
      <c r="O2673" t="s">
        <v>119</v>
      </c>
      <c r="Q2673"/>
      <c r="R2673" s="14">
        <v>5.8</v>
      </c>
      <c r="S2673" s="14">
        <v>0.8</v>
      </c>
      <c r="T2673" s="14">
        <v>2.9</v>
      </c>
    </row>
    <row r="2674" spans="1:20">
      <c r="A2674" t="s">
        <v>113</v>
      </c>
      <c r="C2674" t="s">
        <v>114</v>
      </c>
      <c r="D2674" t="s">
        <v>115</v>
      </c>
      <c r="F2674" s="12" t="s">
        <v>2614</v>
      </c>
      <c r="K2674" s="13" t="s">
        <v>2608</v>
      </c>
      <c r="L2674" t="s">
        <v>117</v>
      </c>
      <c r="M2674">
        <v>2</v>
      </c>
      <c r="N2674" t="s">
        <v>118</v>
      </c>
      <c r="O2674" t="s">
        <v>119</v>
      </c>
      <c r="Q2674"/>
      <c r="R2674" s="14">
        <v>8.4</v>
      </c>
      <c r="S2674" s="14">
        <v>0.2</v>
      </c>
      <c r="T2674" s="14">
        <v>2.4</v>
      </c>
    </row>
    <row r="2675" spans="1:20">
      <c r="A2675" t="s">
        <v>113</v>
      </c>
      <c r="C2675" t="s">
        <v>114</v>
      </c>
      <c r="D2675" t="s">
        <v>115</v>
      </c>
      <c r="F2675" s="12" t="s">
        <v>2614</v>
      </c>
      <c r="K2675" s="13" t="s">
        <v>2608</v>
      </c>
      <c r="L2675" t="s">
        <v>117</v>
      </c>
      <c r="M2675">
        <v>2</v>
      </c>
      <c r="N2675" t="s">
        <v>118</v>
      </c>
      <c r="O2675" t="s">
        <v>119</v>
      </c>
      <c r="Q2675"/>
      <c r="R2675" s="14">
        <v>9</v>
      </c>
      <c r="S2675" s="14">
        <v>0.5</v>
      </c>
      <c r="T2675" s="14">
        <v>4.3</v>
      </c>
    </row>
    <row r="2676" spans="1:20">
      <c r="A2676" t="s">
        <v>113</v>
      </c>
      <c r="C2676" t="s">
        <v>114</v>
      </c>
      <c r="D2676" t="s">
        <v>115</v>
      </c>
      <c r="F2676" s="12" t="s">
        <v>2614</v>
      </c>
      <c r="K2676" s="13" t="s">
        <v>2608</v>
      </c>
      <c r="L2676" t="s">
        <v>117</v>
      </c>
      <c r="M2676">
        <v>2</v>
      </c>
      <c r="N2676" t="s">
        <v>118</v>
      </c>
      <c r="O2676" t="s">
        <v>119</v>
      </c>
      <c r="Q2676"/>
      <c r="R2676" s="14">
        <v>6</v>
      </c>
      <c r="S2676" s="14">
        <v>0.3</v>
      </c>
      <c r="T2676" s="14">
        <v>2.2999999999999998</v>
      </c>
    </row>
    <row r="2677" spans="1:20">
      <c r="A2677" t="s">
        <v>113</v>
      </c>
      <c r="C2677" t="s">
        <v>114</v>
      </c>
      <c r="D2677" t="s">
        <v>115</v>
      </c>
      <c r="F2677" s="12" t="s">
        <v>2614</v>
      </c>
      <c r="K2677" s="13" t="s">
        <v>2608</v>
      </c>
      <c r="L2677" t="s">
        <v>117</v>
      </c>
      <c r="M2677">
        <v>2</v>
      </c>
      <c r="N2677" t="s">
        <v>118</v>
      </c>
      <c r="O2677" t="s">
        <v>119</v>
      </c>
      <c r="Q2677"/>
      <c r="R2677" s="14">
        <v>6.2</v>
      </c>
      <c r="S2677" s="14">
        <v>0.4</v>
      </c>
      <c r="T2677" s="14">
        <v>1.7</v>
      </c>
    </row>
    <row r="2678" spans="1:20">
      <c r="A2678" t="s">
        <v>113</v>
      </c>
      <c r="C2678" t="s">
        <v>114</v>
      </c>
      <c r="D2678" t="s">
        <v>115</v>
      </c>
      <c r="F2678" s="12" t="s">
        <v>2615</v>
      </c>
      <c r="K2678" s="13" t="s">
        <v>2608</v>
      </c>
      <c r="L2678" t="s">
        <v>117</v>
      </c>
      <c r="M2678">
        <v>2</v>
      </c>
      <c r="N2678" t="s">
        <v>118</v>
      </c>
      <c r="O2678" t="s">
        <v>119</v>
      </c>
      <c r="Q2678"/>
      <c r="R2678" s="14">
        <v>4.2</v>
      </c>
      <c r="S2678" s="14">
        <v>19.100000000000001</v>
      </c>
      <c r="T2678" s="14">
        <v>2.2999999999999998</v>
      </c>
    </row>
    <row r="2679" spans="1:20">
      <c r="A2679" t="s">
        <v>113</v>
      </c>
      <c r="C2679" t="s">
        <v>114</v>
      </c>
      <c r="D2679" t="s">
        <v>115</v>
      </c>
      <c r="F2679" s="12" t="s">
        <v>2615</v>
      </c>
      <c r="K2679" s="13" t="s">
        <v>2608</v>
      </c>
      <c r="L2679" t="s">
        <v>117</v>
      </c>
      <c r="M2679">
        <v>2</v>
      </c>
      <c r="N2679" t="s">
        <v>118</v>
      </c>
      <c r="O2679" t="s">
        <v>119</v>
      </c>
      <c r="Q2679"/>
      <c r="R2679" s="14">
        <v>1.8</v>
      </c>
      <c r="S2679" s="14">
        <v>16.3</v>
      </c>
      <c r="T2679" s="14">
        <v>2.4</v>
      </c>
    </row>
    <row r="2680" spans="1:20">
      <c r="A2680" t="s">
        <v>113</v>
      </c>
      <c r="C2680" t="s">
        <v>114</v>
      </c>
      <c r="D2680" t="s">
        <v>115</v>
      </c>
      <c r="F2680" s="12" t="s">
        <v>2615</v>
      </c>
      <c r="K2680" s="13" t="s">
        <v>2608</v>
      </c>
      <c r="L2680" t="s">
        <v>117</v>
      </c>
      <c r="M2680">
        <v>2</v>
      </c>
      <c r="N2680" t="s">
        <v>118</v>
      </c>
      <c r="O2680" t="s">
        <v>119</v>
      </c>
      <c r="Q2680"/>
      <c r="R2680" s="14">
        <v>1.8</v>
      </c>
      <c r="S2680" s="14">
        <v>16</v>
      </c>
      <c r="T2680" s="14">
        <v>2.4</v>
      </c>
    </row>
    <row r="2681" spans="1:20">
      <c r="A2681" t="s">
        <v>113</v>
      </c>
      <c r="C2681" t="s">
        <v>114</v>
      </c>
      <c r="D2681" t="s">
        <v>115</v>
      </c>
      <c r="F2681" s="12" t="s">
        <v>2615</v>
      </c>
      <c r="K2681" s="13" t="s">
        <v>2608</v>
      </c>
      <c r="L2681" t="s">
        <v>117</v>
      </c>
      <c r="M2681">
        <v>2</v>
      </c>
      <c r="N2681" t="s">
        <v>118</v>
      </c>
      <c r="O2681" t="s">
        <v>119</v>
      </c>
      <c r="Q2681"/>
      <c r="R2681" s="14">
        <v>2.2999999999999998</v>
      </c>
      <c r="S2681" s="14">
        <v>14</v>
      </c>
      <c r="T2681" s="14">
        <v>2.9</v>
      </c>
    </row>
    <row r="2682" spans="1:20">
      <c r="A2682" t="s">
        <v>113</v>
      </c>
      <c r="C2682" t="s">
        <v>114</v>
      </c>
      <c r="D2682" t="s">
        <v>115</v>
      </c>
      <c r="F2682" s="12" t="s">
        <v>2606</v>
      </c>
      <c r="K2682" s="13" t="s">
        <v>2608</v>
      </c>
      <c r="L2682" t="s">
        <v>117</v>
      </c>
      <c r="M2682">
        <v>2</v>
      </c>
      <c r="N2682" t="s">
        <v>118</v>
      </c>
      <c r="O2682" t="s">
        <v>119</v>
      </c>
      <c r="Q2682"/>
      <c r="R2682" s="14">
        <v>4.2</v>
      </c>
      <c r="S2682" s="14">
        <v>19.100000000000001</v>
      </c>
      <c r="T2682" s="14">
        <v>2.2999999999999998</v>
      </c>
    </row>
    <row r="2683" spans="1:20">
      <c r="A2683" t="s">
        <v>113</v>
      </c>
      <c r="C2683" t="s">
        <v>114</v>
      </c>
      <c r="D2683" t="s">
        <v>115</v>
      </c>
      <c r="F2683" s="12" t="s">
        <v>2606</v>
      </c>
      <c r="K2683" s="13" t="s">
        <v>2608</v>
      </c>
      <c r="L2683" t="s">
        <v>117</v>
      </c>
      <c r="M2683">
        <v>2</v>
      </c>
      <c r="N2683" t="s">
        <v>118</v>
      </c>
      <c r="O2683" t="s">
        <v>119</v>
      </c>
      <c r="Q2683"/>
      <c r="R2683" s="14">
        <v>1.8</v>
      </c>
      <c r="S2683" s="14">
        <v>16.3</v>
      </c>
      <c r="T2683" s="14">
        <v>2.4</v>
      </c>
    </row>
    <row r="2684" spans="1:20">
      <c r="A2684" t="s">
        <v>113</v>
      </c>
      <c r="C2684" t="s">
        <v>114</v>
      </c>
      <c r="D2684" t="s">
        <v>115</v>
      </c>
      <c r="F2684" s="12" t="s">
        <v>2606</v>
      </c>
      <c r="K2684" s="13" t="s">
        <v>2608</v>
      </c>
      <c r="L2684" t="s">
        <v>117</v>
      </c>
      <c r="M2684">
        <v>2</v>
      </c>
      <c r="N2684" t="s">
        <v>118</v>
      </c>
      <c r="O2684" t="s">
        <v>119</v>
      </c>
      <c r="Q2684"/>
      <c r="R2684" s="14">
        <v>1.8</v>
      </c>
      <c r="S2684" s="14">
        <v>16</v>
      </c>
      <c r="T2684" s="14">
        <v>2.4</v>
      </c>
    </row>
    <row r="2685" spans="1:20">
      <c r="A2685" t="s">
        <v>113</v>
      </c>
      <c r="C2685" t="s">
        <v>114</v>
      </c>
      <c r="D2685" t="s">
        <v>115</v>
      </c>
      <c r="F2685" s="12" t="s">
        <v>2606</v>
      </c>
      <c r="K2685" s="13" t="s">
        <v>2608</v>
      </c>
      <c r="L2685" t="s">
        <v>117</v>
      </c>
      <c r="M2685">
        <v>2</v>
      </c>
      <c r="N2685" t="s">
        <v>118</v>
      </c>
      <c r="O2685" t="s">
        <v>119</v>
      </c>
      <c r="Q2685"/>
      <c r="R2685" s="14">
        <v>2.2999999999999998</v>
      </c>
      <c r="S2685" s="14">
        <v>14</v>
      </c>
      <c r="T2685" s="14">
        <v>2.9</v>
      </c>
    </row>
    <row r="2686" spans="1:20">
      <c r="A2686" t="s">
        <v>113</v>
      </c>
      <c r="C2686" t="s">
        <v>114</v>
      </c>
      <c r="D2686" t="s">
        <v>115</v>
      </c>
      <c r="F2686" s="12" t="s">
        <v>2602</v>
      </c>
      <c r="K2686" s="13" t="s">
        <v>2608</v>
      </c>
      <c r="L2686" t="s">
        <v>117</v>
      </c>
      <c r="M2686">
        <v>2</v>
      </c>
      <c r="N2686" t="s">
        <v>118</v>
      </c>
      <c r="O2686" t="s">
        <v>119</v>
      </c>
      <c r="Q2686"/>
      <c r="R2686" s="14">
        <v>1</v>
      </c>
      <c r="S2686" s="14">
        <v>8</v>
      </c>
      <c r="T2686" s="14">
        <v>0.4</v>
      </c>
    </row>
    <row r="2687" spans="1:20">
      <c r="A2687" t="s">
        <v>113</v>
      </c>
      <c r="C2687" t="s">
        <v>114</v>
      </c>
      <c r="D2687" t="s">
        <v>115</v>
      </c>
      <c r="F2687" s="12" t="s">
        <v>2602</v>
      </c>
      <c r="K2687" s="13" t="s">
        <v>2608</v>
      </c>
      <c r="L2687" t="s">
        <v>117</v>
      </c>
      <c r="M2687">
        <v>2</v>
      </c>
      <c r="N2687" t="s">
        <v>118</v>
      </c>
      <c r="O2687" t="s">
        <v>119</v>
      </c>
      <c r="Q2687"/>
      <c r="R2687" s="14">
        <v>0.6</v>
      </c>
      <c r="S2687" s="14">
        <v>6.7</v>
      </c>
      <c r="T2687" s="14">
        <v>1.2</v>
      </c>
    </row>
    <row r="2688" spans="1:20">
      <c r="A2688" t="s">
        <v>113</v>
      </c>
      <c r="C2688" t="s">
        <v>114</v>
      </c>
      <c r="D2688" t="s">
        <v>115</v>
      </c>
      <c r="F2688" s="12" t="s">
        <v>2602</v>
      </c>
      <c r="K2688" s="13" t="s">
        <v>2608</v>
      </c>
      <c r="L2688" t="s">
        <v>117</v>
      </c>
      <c r="M2688">
        <v>2</v>
      </c>
      <c r="N2688" t="s">
        <v>118</v>
      </c>
      <c r="O2688" t="s">
        <v>119</v>
      </c>
      <c r="Q2688"/>
      <c r="R2688" s="14">
        <v>0.4</v>
      </c>
      <c r="S2688" s="14">
        <v>6.5</v>
      </c>
      <c r="T2688" s="14">
        <v>1.1000000000000001</v>
      </c>
    </row>
    <row r="2689" spans="1:20">
      <c r="A2689" t="s">
        <v>113</v>
      </c>
      <c r="C2689" t="s">
        <v>114</v>
      </c>
      <c r="D2689" t="s">
        <v>115</v>
      </c>
      <c r="F2689" s="12" t="s">
        <v>2602</v>
      </c>
      <c r="K2689" s="13" t="s">
        <v>2608</v>
      </c>
      <c r="L2689" t="s">
        <v>117</v>
      </c>
      <c r="M2689">
        <v>2</v>
      </c>
      <c r="N2689" t="s">
        <v>118</v>
      </c>
      <c r="O2689" t="s">
        <v>119</v>
      </c>
      <c r="Q2689"/>
      <c r="R2689" s="14">
        <v>0.4</v>
      </c>
      <c r="S2689" s="14">
        <v>6.9</v>
      </c>
      <c r="T2689" s="14">
        <v>1.3</v>
      </c>
    </row>
    <row r="2690" spans="1:20">
      <c r="A2690" t="s">
        <v>113</v>
      </c>
      <c r="C2690" t="s">
        <v>114</v>
      </c>
      <c r="D2690" t="s">
        <v>115</v>
      </c>
      <c r="F2690" s="12" t="s">
        <v>2602</v>
      </c>
      <c r="K2690" s="13" t="s">
        <v>2608</v>
      </c>
      <c r="L2690" t="s">
        <v>117</v>
      </c>
      <c r="M2690">
        <v>2</v>
      </c>
      <c r="N2690" t="s">
        <v>118</v>
      </c>
      <c r="O2690" t="s">
        <v>119</v>
      </c>
      <c r="Q2690"/>
      <c r="R2690" s="14">
        <v>0.3</v>
      </c>
      <c r="S2690" s="14">
        <v>6.6</v>
      </c>
      <c r="T2690" s="14">
        <v>1.2</v>
      </c>
    </row>
    <row r="2691" spans="1:20">
      <c r="A2691" t="s">
        <v>113</v>
      </c>
      <c r="C2691" t="s">
        <v>225</v>
      </c>
      <c r="D2691" t="s">
        <v>115</v>
      </c>
      <c r="F2691" s="12" t="s">
        <v>1750</v>
      </c>
      <c r="K2691" s="13" t="s">
        <v>2618</v>
      </c>
      <c r="L2691" t="s">
        <v>117</v>
      </c>
      <c r="M2691">
        <v>2</v>
      </c>
      <c r="N2691" t="s">
        <v>118</v>
      </c>
      <c r="O2691" t="s">
        <v>119</v>
      </c>
      <c r="Q2691" t="s">
        <v>2631</v>
      </c>
      <c r="R2691" s="14">
        <v>1</v>
      </c>
      <c r="S2691" s="14">
        <v>3</v>
      </c>
      <c r="T2691" s="14">
        <v>8.1999999999999993</v>
      </c>
    </row>
    <row r="2692" spans="1:20">
      <c r="A2692" t="s">
        <v>113</v>
      </c>
      <c r="C2692" t="s">
        <v>225</v>
      </c>
      <c r="D2692" t="s">
        <v>115</v>
      </c>
      <c r="F2692" s="12" t="s">
        <v>1750</v>
      </c>
      <c r="K2692" s="13" t="s">
        <v>2618</v>
      </c>
      <c r="L2692" t="s">
        <v>117</v>
      </c>
      <c r="M2692">
        <v>2</v>
      </c>
      <c r="N2692" t="s">
        <v>118</v>
      </c>
      <c r="O2692" t="s">
        <v>119</v>
      </c>
      <c r="Q2692" t="s">
        <v>2632</v>
      </c>
      <c r="R2692" s="14">
        <v>0.1</v>
      </c>
      <c r="S2692" s="14">
        <v>0.3</v>
      </c>
      <c r="T2692" s="14">
        <v>13.5</v>
      </c>
    </row>
    <row r="2693" spans="1:20">
      <c r="A2693" t="s">
        <v>113</v>
      </c>
      <c r="C2693" t="s">
        <v>225</v>
      </c>
      <c r="D2693" t="s">
        <v>115</v>
      </c>
      <c r="F2693" s="12" t="s">
        <v>2633</v>
      </c>
      <c r="K2693" s="13" t="s">
        <v>2618</v>
      </c>
      <c r="L2693" t="s">
        <v>117</v>
      </c>
      <c r="M2693">
        <v>2</v>
      </c>
      <c r="N2693" t="s">
        <v>118</v>
      </c>
      <c r="O2693" t="s">
        <v>119</v>
      </c>
      <c r="Q2693"/>
      <c r="R2693" s="14">
        <v>0</v>
      </c>
      <c r="S2693" s="14">
        <v>0</v>
      </c>
      <c r="T2693" s="14">
        <v>40.799999999999997</v>
      </c>
    </row>
    <row r="2694" spans="1:20">
      <c r="A2694" t="s">
        <v>113</v>
      </c>
      <c r="C2694" t="s">
        <v>225</v>
      </c>
      <c r="D2694" t="s">
        <v>115</v>
      </c>
      <c r="F2694" s="12" t="s">
        <v>2634</v>
      </c>
      <c r="K2694" s="13" t="s">
        <v>2618</v>
      </c>
      <c r="L2694" t="s">
        <v>117</v>
      </c>
      <c r="M2694">
        <v>2</v>
      </c>
      <c r="N2694" t="s">
        <v>118</v>
      </c>
      <c r="O2694" t="s">
        <v>119</v>
      </c>
      <c r="Q2694" t="s">
        <v>946</v>
      </c>
      <c r="R2694" s="14">
        <v>0.1</v>
      </c>
      <c r="S2694" s="14">
        <v>2.4</v>
      </c>
      <c r="T2694" s="14">
        <v>27.3</v>
      </c>
    </row>
    <row r="2695" spans="1:20">
      <c r="A2695" t="s">
        <v>113</v>
      </c>
      <c r="C2695" t="s">
        <v>225</v>
      </c>
      <c r="D2695" t="s">
        <v>115</v>
      </c>
      <c r="F2695" s="12" t="s">
        <v>2635</v>
      </c>
      <c r="K2695" s="13" t="s">
        <v>2618</v>
      </c>
      <c r="L2695" t="s">
        <v>117</v>
      </c>
      <c r="M2695">
        <v>2</v>
      </c>
      <c r="N2695" t="s">
        <v>118</v>
      </c>
      <c r="O2695" t="s">
        <v>119</v>
      </c>
      <c r="Q2695" t="s">
        <v>2636</v>
      </c>
      <c r="R2695" s="14">
        <v>0</v>
      </c>
      <c r="S2695" s="14">
        <v>0</v>
      </c>
      <c r="T2695" s="14">
        <v>50.9</v>
      </c>
    </row>
    <row r="2696" spans="1:20">
      <c r="A2696" t="s">
        <v>113</v>
      </c>
      <c r="C2696" t="s">
        <v>225</v>
      </c>
      <c r="D2696" t="s">
        <v>115</v>
      </c>
      <c r="F2696" s="12" t="s">
        <v>2637</v>
      </c>
      <c r="K2696" s="13" t="s">
        <v>2618</v>
      </c>
      <c r="L2696" t="s">
        <v>117</v>
      </c>
      <c r="M2696">
        <v>2</v>
      </c>
      <c r="N2696" t="s">
        <v>118</v>
      </c>
      <c r="O2696" t="s">
        <v>119</v>
      </c>
      <c r="Q2696" t="s">
        <v>229</v>
      </c>
      <c r="R2696" s="14">
        <v>0</v>
      </c>
      <c r="S2696" s="14">
        <v>0</v>
      </c>
      <c r="T2696" s="14">
        <v>28.8</v>
      </c>
    </row>
    <row r="2697" spans="1:20">
      <c r="A2697" t="s">
        <v>113</v>
      </c>
      <c r="C2697" t="s">
        <v>225</v>
      </c>
      <c r="D2697" t="s">
        <v>115</v>
      </c>
      <c r="F2697" s="12" t="s">
        <v>2725</v>
      </c>
      <c r="K2697" s="13" t="s">
        <v>2726</v>
      </c>
      <c r="L2697" t="s">
        <v>117</v>
      </c>
      <c r="M2697">
        <v>2</v>
      </c>
      <c r="N2697" t="s">
        <v>118</v>
      </c>
      <c r="O2697" t="s">
        <v>119</v>
      </c>
      <c r="Q2697" t="s">
        <v>227</v>
      </c>
      <c r="R2697" s="14">
        <v>0</v>
      </c>
      <c r="S2697" s="14">
        <v>3.01</v>
      </c>
      <c r="T2697" s="14">
        <v>3.36</v>
      </c>
    </row>
    <row r="2698" spans="1:20">
      <c r="A2698" t="s">
        <v>113</v>
      </c>
      <c r="C2698" t="s">
        <v>225</v>
      </c>
      <c r="D2698" t="s">
        <v>115</v>
      </c>
      <c r="F2698" s="12" t="s">
        <v>2727</v>
      </c>
      <c r="K2698" s="13" t="s">
        <v>2726</v>
      </c>
      <c r="L2698" t="s">
        <v>117</v>
      </c>
      <c r="M2698">
        <v>2</v>
      </c>
      <c r="N2698" t="s">
        <v>118</v>
      </c>
      <c r="O2698" t="s">
        <v>119</v>
      </c>
      <c r="Q2698" t="s">
        <v>227</v>
      </c>
      <c r="R2698" s="14">
        <v>0</v>
      </c>
      <c r="S2698" s="14">
        <v>2.77</v>
      </c>
      <c r="T2698" s="14">
        <v>6.77</v>
      </c>
    </row>
    <row r="2699" spans="1:20">
      <c r="A2699" t="s">
        <v>113</v>
      </c>
      <c r="C2699" t="s">
        <v>225</v>
      </c>
      <c r="D2699" t="s">
        <v>115</v>
      </c>
      <c r="F2699" s="12" t="s">
        <v>2727</v>
      </c>
      <c r="K2699" s="13" t="s">
        <v>2726</v>
      </c>
      <c r="L2699" t="s">
        <v>117</v>
      </c>
      <c r="M2699">
        <v>2</v>
      </c>
      <c r="N2699" t="s">
        <v>118</v>
      </c>
      <c r="O2699" t="s">
        <v>119</v>
      </c>
      <c r="Q2699" t="s">
        <v>227</v>
      </c>
      <c r="R2699" s="14">
        <v>0</v>
      </c>
      <c r="S2699" s="14">
        <v>5.5</v>
      </c>
      <c r="T2699" s="14">
        <v>8.7899999999999991</v>
      </c>
    </row>
    <row r="2700" spans="1:20">
      <c r="A2700" t="s">
        <v>113</v>
      </c>
      <c r="C2700" t="s">
        <v>225</v>
      </c>
      <c r="D2700" t="s">
        <v>115</v>
      </c>
      <c r="F2700" s="12" t="s">
        <v>2728</v>
      </c>
      <c r="K2700" s="13" t="s">
        <v>2726</v>
      </c>
      <c r="L2700" t="s">
        <v>117</v>
      </c>
      <c r="M2700">
        <v>2</v>
      </c>
      <c r="N2700" t="s">
        <v>118</v>
      </c>
      <c r="O2700" t="s">
        <v>119</v>
      </c>
      <c r="Q2700" t="s">
        <v>227</v>
      </c>
      <c r="R2700" s="14">
        <v>0</v>
      </c>
      <c r="S2700" s="14">
        <v>8.6199999999999992</v>
      </c>
      <c r="T2700" s="14">
        <v>5.15</v>
      </c>
    </row>
    <row r="2701" spans="1:20">
      <c r="A2701" t="s">
        <v>113</v>
      </c>
      <c r="C2701" t="s">
        <v>225</v>
      </c>
      <c r="D2701" t="s">
        <v>115</v>
      </c>
      <c r="F2701" s="12" t="s">
        <v>2729</v>
      </c>
      <c r="K2701" s="13" t="s">
        <v>2726</v>
      </c>
      <c r="L2701" t="s">
        <v>117</v>
      </c>
      <c r="M2701">
        <v>2</v>
      </c>
      <c r="N2701" t="s">
        <v>118</v>
      </c>
      <c r="O2701" t="s">
        <v>119</v>
      </c>
      <c r="Q2701" t="s">
        <v>227</v>
      </c>
      <c r="R2701" s="14">
        <v>0</v>
      </c>
      <c r="S2701" s="14">
        <v>9.43</v>
      </c>
      <c r="T2701" s="14">
        <v>11.97</v>
      </c>
    </row>
    <row r="2702" spans="1:20">
      <c r="A2702" t="s">
        <v>113</v>
      </c>
      <c r="C2702" t="s">
        <v>225</v>
      </c>
      <c r="D2702" t="s">
        <v>115</v>
      </c>
      <c r="F2702" s="12" t="s">
        <v>2730</v>
      </c>
      <c r="K2702" s="13" t="s">
        <v>2726</v>
      </c>
      <c r="L2702" t="s">
        <v>117</v>
      </c>
      <c r="M2702">
        <v>2</v>
      </c>
      <c r="N2702" t="s">
        <v>118</v>
      </c>
      <c r="O2702" t="s">
        <v>119</v>
      </c>
      <c r="Q2702" t="s">
        <v>943</v>
      </c>
      <c r="R2702" s="14">
        <v>0</v>
      </c>
      <c r="S2702" s="14">
        <v>24.05</v>
      </c>
      <c r="T2702" s="14">
        <v>0.59</v>
      </c>
    </row>
    <row r="2703" spans="1:20">
      <c r="A2703" t="s">
        <v>113</v>
      </c>
      <c r="C2703" t="s">
        <v>225</v>
      </c>
      <c r="D2703" t="s">
        <v>115</v>
      </c>
      <c r="F2703" s="12" t="s">
        <v>2731</v>
      </c>
      <c r="K2703" s="13" t="s">
        <v>2726</v>
      </c>
      <c r="L2703" t="s">
        <v>117</v>
      </c>
      <c r="M2703">
        <v>2</v>
      </c>
      <c r="N2703" t="s">
        <v>118</v>
      </c>
      <c r="O2703" t="s">
        <v>119</v>
      </c>
      <c r="Q2703" t="s">
        <v>943</v>
      </c>
      <c r="R2703" s="14">
        <v>0</v>
      </c>
      <c r="S2703" s="14">
        <v>6.03</v>
      </c>
      <c r="T2703" s="14">
        <v>0.23</v>
      </c>
    </row>
    <row r="2704" spans="1:20">
      <c r="A2704" t="s">
        <v>113</v>
      </c>
      <c r="C2704" t="s">
        <v>114</v>
      </c>
      <c r="D2704" t="s">
        <v>115</v>
      </c>
      <c r="F2704" s="12" t="s">
        <v>2732</v>
      </c>
      <c r="K2704" s="13" t="s">
        <v>2733</v>
      </c>
      <c r="L2704" t="s">
        <v>117</v>
      </c>
      <c r="M2704">
        <v>2</v>
      </c>
      <c r="N2704" t="s">
        <v>118</v>
      </c>
      <c r="O2704" t="s">
        <v>119</v>
      </c>
      <c r="Q2704"/>
      <c r="R2704" s="14">
        <v>13.2</v>
      </c>
      <c r="S2704" s="14">
        <v>18</v>
      </c>
      <c r="T2704" s="14">
        <v>2.1</v>
      </c>
    </row>
    <row r="2705" spans="1:20">
      <c r="A2705" t="s">
        <v>113</v>
      </c>
      <c r="C2705" t="s">
        <v>114</v>
      </c>
      <c r="D2705" t="s">
        <v>115</v>
      </c>
      <c r="F2705" s="12" t="s">
        <v>134</v>
      </c>
      <c r="K2705" s="15" t="s">
        <v>2734</v>
      </c>
      <c r="L2705" t="s">
        <v>117</v>
      </c>
      <c r="M2705">
        <v>2</v>
      </c>
      <c r="N2705" t="s">
        <v>118</v>
      </c>
      <c r="O2705" t="s">
        <v>119</v>
      </c>
      <c r="Q2705" s="12"/>
      <c r="R2705" s="16">
        <v>0.2</v>
      </c>
      <c r="S2705" s="16">
        <v>28.4</v>
      </c>
      <c r="T2705" s="16">
        <v>1.5</v>
      </c>
    </row>
    <row r="2706" spans="1:20">
      <c r="A2706" t="s">
        <v>113</v>
      </c>
      <c r="C2706" t="s">
        <v>114</v>
      </c>
      <c r="D2706" t="s">
        <v>115</v>
      </c>
      <c r="F2706" s="12" t="s">
        <v>2740</v>
      </c>
      <c r="K2706" s="13" t="s">
        <v>2741</v>
      </c>
      <c r="L2706" t="s">
        <v>117</v>
      </c>
      <c r="M2706">
        <v>2</v>
      </c>
      <c r="N2706" t="s">
        <v>118</v>
      </c>
      <c r="O2706" t="s">
        <v>119</v>
      </c>
      <c r="Q2706"/>
      <c r="R2706" s="14">
        <v>0</v>
      </c>
      <c r="S2706" s="14">
        <v>0</v>
      </c>
      <c r="T2706" s="14">
        <v>0</v>
      </c>
    </row>
    <row r="2707" spans="1:20">
      <c r="A2707" t="s">
        <v>113</v>
      </c>
      <c r="C2707" t="s">
        <v>114</v>
      </c>
      <c r="D2707" t="s">
        <v>115</v>
      </c>
      <c r="F2707" s="12" t="s">
        <v>2740</v>
      </c>
      <c r="K2707" s="13" t="s">
        <v>2741</v>
      </c>
      <c r="L2707" t="s">
        <v>117</v>
      </c>
      <c r="M2707">
        <v>2</v>
      </c>
      <c r="N2707" t="s">
        <v>118</v>
      </c>
      <c r="O2707" t="s">
        <v>119</v>
      </c>
      <c r="Q2707"/>
      <c r="R2707" s="14">
        <v>0.41446872600000001</v>
      </c>
      <c r="S2707" s="14">
        <v>3.692539563</v>
      </c>
      <c r="T2707" s="14">
        <v>1.168048229</v>
      </c>
    </row>
    <row r="2708" spans="1:20">
      <c r="A2708" t="s">
        <v>113</v>
      </c>
      <c r="C2708" t="s">
        <v>114</v>
      </c>
      <c r="D2708" t="s">
        <v>115</v>
      </c>
      <c r="F2708" s="12" t="s">
        <v>926</v>
      </c>
      <c r="K2708" s="13" t="s">
        <v>2741</v>
      </c>
      <c r="L2708" t="s">
        <v>117</v>
      </c>
      <c r="M2708">
        <v>2</v>
      </c>
      <c r="N2708" t="s">
        <v>118</v>
      </c>
      <c r="O2708" t="s">
        <v>119</v>
      </c>
      <c r="Q2708"/>
      <c r="R2708" s="14">
        <v>0</v>
      </c>
      <c r="S2708" s="14">
        <v>1.663585952</v>
      </c>
      <c r="T2708" s="14">
        <v>14.6025878</v>
      </c>
    </row>
    <row r="2709" spans="1:20">
      <c r="A2709" t="s">
        <v>113</v>
      </c>
      <c r="C2709" t="s">
        <v>114</v>
      </c>
      <c r="D2709" t="s">
        <v>115</v>
      </c>
      <c r="F2709" s="12" t="s">
        <v>926</v>
      </c>
      <c r="K2709" s="13" t="s">
        <v>2741</v>
      </c>
      <c r="L2709" t="s">
        <v>117</v>
      </c>
      <c r="M2709">
        <v>2</v>
      </c>
      <c r="N2709" t="s">
        <v>118</v>
      </c>
      <c r="O2709" t="s">
        <v>119</v>
      </c>
      <c r="Q2709"/>
      <c r="R2709" s="14">
        <v>0</v>
      </c>
      <c r="S2709" s="14">
        <v>1.6830294530000001</v>
      </c>
      <c r="T2709" s="14">
        <v>16.549789619999999</v>
      </c>
    </row>
    <row r="2710" spans="1:20">
      <c r="A2710" t="s">
        <v>113</v>
      </c>
      <c r="C2710" t="s">
        <v>114</v>
      </c>
      <c r="D2710" t="s">
        <v>115</v>
      </c>
      <c r="F2710" s="12" t="s">
        <v>2146</v>
      </c>
      <c r="K2710" s="13" t="s">
        <v>2741</v>
      </c>
      <c r="L2710" t="s">
        <v>117</v>
      </c>
      <c r="M2710">
        <v>2</v>
      </c>
      <c r="N2710" t="s">
        <v>118</v>
      </c>
      <c r="O2710" t="s">
        <v>119</v>
      </c>
      <c r="Q2710"/>
      <c r="R2710" s="14">
        <v>14.770642199999999</v>
      </c>
      <c r="S2710" s="14">
        <v>1.6513761469999999</v>
      </c>
      <c r="T2710" s="14">
        <v>1.9266055049999999</v>
      </c>
    </row>
    <row r="2711" spans="1:20">
      <c r="A2711" t="s">
        <v>113</v>
      </c>
      <c r="C2711" t="s">
        <v>114</v>
      </c>
      <c r="D2711" t="s">
        <v>115</v>
      </c>
      <c r="F2711" s="12" t="s">
        <v>1327</v>
      </c>
      <c r="K2711" s="13" t="s">
        <v>2741</v>
      </c>
      <c r="L2711" t="s">
        <v>117</v>
      </c>
      <c r="M2711">
        <v>2</v>
      </c>
      <c r="N2711" t="s">
        <v>118</v>
      </c>
      <c r="O2711" t="s">
        <v>119</v>
      </c>
      <c r="Q2711"/>
      <c r="R2711" s="14">
        <v>8.9169204000000004</v>
      </c>
      <c r="S2711" s="14">
        <v>0.304480209</v>
      </c>
      <c r="T2711" s="14">
        <v>6.8290561109999999</v>
      </c>
    </row>
    <row r="2712" spans="1:20">
      <c r="A2712" t="s">
        <v>113</v>
      </c>
      <c r="C2712" t="s">
        <v>114</v>
      </c>
      <c r="D2712" t="s">
        <v>115</v>
      </c>
      <c r="F2712" s="12" t="s">
        <v>1327</v>
      </c>
      <c r="K2712" s="13" t="s">
        <v>2741</v>
      </c>
      <c r="L2712" t="s">
        <v>117</v>
      </c>
      <c r="M2712">
        <v>2</v>
      </c>
      <c r="N2712" t="s">
        <v>118</v>
      </c>
      <c r="O2712" t="s">
        <v>119</v>
      </c>
      <c r="Q2712"/>
      <c r="R2712" s="14">
        <v>2.6451138869999999</v>
      </c>
      <c r="S2712" s="14">
        <v>1.102130786</v>
      </c>
      <c r="T2712" s="14">
        <v>10.360029389999999</v>
      </c>
    </row>
    <row r="2713" spans="1:20">
      <c r="A2713" t="s">
        <v>113</v>
      </c>
      <c r="C2713" t="s">
        <v>114</v>
      </c>
      <c r="D2713" t="s">
        <v>115</v>
      </c>
      <c r="F2713" s="12" t="s">
        <v>133</v>
      </c>
      <c r="K2713" s="13" t="s">
        <v>2741</v>
      </c>
      <c r="L2713" t="s">
        <v>117</v>
      </c>
      <c r="M2713">
        <v>2</v>
      </c>
      <c r="N2713" t="s">
        <v>118</v>
      </c>
      <c r="O2713" t="s">
        <v>119</v>
      </c>
      <c r="Q2713"/>
      <c r="R2713" s="14">
        <v>7.8864353310000004</v>
      </c>
      <c r="S2713" s="14">
        <v>1.2618296529999999</v>
      </c>
      <c r="T2713" s="14">
        <v>5.3627760249999996</v>
      </c>
    </row>
    <row r="2714" spans="1:20">
      <c r="A2714" t="s">
        <v>113</v>
      </c>
      <c r="C2714" t="s">
        <v>114</v>
      </c>
      <c r="D2714" t="s">
        <v>115</v>
      </c>
      <c r="F2714" s="12" t="s">
        <v>133</v>
      </c>
      <c r="K2714" s="13" t="s">
        <v>2741</v>
      </c>
      <c r="L2714" t="s">
        <v>117</v>
      </c>
      <c r="M2714">
        <v>2</v>
      </c>
      <c r="N2714" t="s">
        <v>118</v>
      </c>
      <c r="O2714" t="s">
        <v>119</v>
      </c>
      <c r="Q2714"/>
      <c r="R2714" s="14">
        <v>20.055071130000002</v>
      </c>
      <c r="S2714" s="14">
        <v>0.55071133500000002</v>
      </c>
      <c r="T2714" s="14">
        <v>6.1037173019999997</v>
      </c>
    </row>
    <row r="2715" spans="1:20">
      <c r="A2715" t="s">
        <v>113</v>
      </c>
      <c r="C2715" t="s">
        <v>114</v>
      </c>
      <c r="D2715" t="s">
        <v>115</v>
      </c>
      <c r="F2715" s="12" t="s">
        <v>134</v>
      </c>
      <c r="K2715" s="13" t="s">
        <v>2741</v>
      </c>
      <c r="L2715" t="s">
        <v>117</v>
      </c>
      <c r="M2715">
        <v>2</v>
      </c>
      <c r="N2715" t="s">
        <v>118</v>
      </c>
      <c r="O2715" t="s">
        <v>119</v>
      </c>
      <c r="Q2715"/>
      <c r="R2715" s="14">
        <v>2.9959514170000001</v>
      </c>
      <c r="S2715" s="14">
        <v>18.3805668</v>
      </c>
      <c r="T2715" s="14">
        <v>3.076923077</v>
      </c>
    </row>
    <row r="2716" spans="1:20">
      <c r="A2716" t="s">
        <v>113</v>
      </c>
      <c r="C2716" t="s">
        <v>114</v>
      </c>
      <c r="D2716" t="s">
        <v>115</v>
      </c>
      <c r="F2716" s="12" t="s">
        <v>134</v>
      </c>
      <c r="K2716" s="13" t="s">
        <v>2741</v>
      </c>
      <c r="L2716" t="s">
        <v>117</v>
      </c>
      <c r="M2716">
        <v>2</v>
      </c>
      <c r="N2716" t="s">
        <v>118</v>
      </c>
      <c r="O2716" t="s">
        <v>119</v>
      </c>
      <c r="Q2716"/>
      <c r="R2716" s="14">
        <v>0.66404328599999995</v>
      </c>
      <c r="S2716" s="14">
        <v>6.0747663550000004</v>
      </c>
      <c r="T2716" s="14">
        <v>0.81160845999999998</v>
      </c>
    </row>
    <row r="2717" spans="1:20">
      <c r="A2717" t="s">
        <v>113</v>
      </c>
      <c r="C2717" t="s">
        <v>114</v>
      </c>
      <c r="D2717" t="s">
        <v>115</v>
      </c>
      <c r="F2717" s="12" t="s">
        <v>134</v>
      </c>
      <c r="K2717" s="13" t="s">
        <v>2741</v>
      </c>
      <c r="L2717" t="s">
        <v>117</v>
      </c>
      <c r="M2717">
        <v>2</v>
      </c>
      <c r="N2717" t="s">
        <v>118</v>
      </c>
      <c r="O2717" t="s">
        <v>119</v>
      </c>
      <c r="Q2717"/>
      <c r="R2717" s="14">
        <v>2.5990099010000001</v>
      </c>
      <c r="S2717" s="14">
        <v>13.61386139</v>
      </c>
      <c r="T2717" s="14">
        <v>0.495049505</v>
      </c>
    </row>
    <row r="2718" spans="1:20">
      <c r="A2718" t="s">
        <v>113</v>
      </c>
      <c r="C2718" t="s">
        <v>114</v>
      </c>
      <c r="D2718" t="s">
        <v>115</v>
      </c>
      <c r="F2718" s="12" t="s">
        <v>134</v>
      </c>
      <c r="K2718" s="13" t="s">
        <v>2741</v>
      </c>
      <c r="L2718" t="s">
        <v>117</v>
      </c>
      <c r="M2718">
        <v>2</v>
      </c>
      <c r="N2718" t="s">
        <v>118</v>
      </c>
      <c r="O2718" t="s">
        <v>119</v>
      </c>
      <c r="Q2718"/>
      <c r="R2718" s="14">
        <v>1.598579041</v>
      </c>
      <c r="S2718" s="14">
        <v>11.07164002</v>
      </c>
      <c r="T2718" s="14">
        <v>0.59206631099999996</v>
      </c>
    </row>
    <row r="2719" spans="1:20">
      <c r="A2719" t="s">
        <v>113</v>
      </c>
      <c r="C2719" t="s">
        <v>114</v>
      </c>
      <c r="D2719" t="s">
        <v>115</v>
      </c>
      <c r="F2719" s="12" t="s">
        <v>134</v>
      </c>
      <c r="K2719" s="13" t="s">
        <v>2741</v>
      </c>
      <c r="L2719" t="s">
        <v>117</v>
      </c>
      <c r="M2719">
        <v>2</v>
      </c>
      <c r="N2719" t="s">
        <v>118</v>
      </c>
      <c r="O2719" t="s">
        <v>119</v>
      </c>
      <c r="Q2719"/>
      <c r="R2719" s="14">
        <v>13.961407489999999</v>
      </c>
      <c r="S2719" s="14">
        <v>0.79455164599999994</v>
      </c>
      <c r="T2719" s="14">
        <v>5.4483541430000004</v>
      </c>
    </row>
    <row r="2720" spans="1:20">
      <c r="A2720" t="s">
        <v>113</v>
      </c>
      <c r="C2720" t="s">
        <v>114</v>
      </c>
      <c r="D2720" t="s">
        <v>115</v>
      </c>
      <c r="F2720" s="12" t="s">
        <v>134</v>
      </c>
      <c r="K2720" s="13" t="s">
        <v>2741</v>
      </c>
      <c r="L2720" t="s">
        <v>117</v>
      </c>
      <c r="M2720">
        <v>2</v>
      </c>
      <c r="N2720" t="s">
        <v>118</v>
      </c>
      <c r="O2720" t="s">
        <v>119</v>
      </c>
      <c r="Q2720"/>
      <c r="R2720" s="14">
        <v>11.275720160000001</v>
      </c>
      <c r="S2720" s="14">
        <v>0.411522634</v>
      </c>
      <c r="T2720" s="14">
        <v>7.3251028810000003</v>
      </c>
    </row>
    <row r="2721" spans="1:20">
      <c r="A2721" t="s">
        <v>113</v>
      </c>
      <c r="C2721" t="s">
        <v>114</v>
      </c>
      <c r="D2721" t="s">
        <v>115</v>
      </c>
      <c r="F2721" s="12" t="s">
        <v>2742</v>
      </c>
      <c r="K2721" s="13" t="s">
        <v>2741</v>
      </c>
      <c r="L2721" t="s">
        <v>117</v>
      </c>
      <c r="M2721">
        <v>2</v>
      </c>
      <c r="N2721" t="s">
        <v>118</v>
      </c>
      <c r="O2721" t="s">
        <v>119</v>
      </c>
      <c r="Q2721"/>
      <c r="R2721" s="14">
        <v>41.873278239999998</v>
      </c>
      <c r="S2721" s="14">
        <v>2.0661157019999998</v>
      </c>
      <c r="T2721" s="14">
        <v>2.7548209369999999</v>
      </c>
    </row>
    <row r="2722" spans="1:20">
      <c r="A2722" t="s">
        <v>113</v>
      </c>
      <c r="C2722" t="s">
        <v>114</v>
      </c>
      <c r="D2722" t="s">
        <v>115</v>
      </c>
      <c r="F2722" s="12" t="s">
        <v>2742</v>
      </c>
      <c r="K2722" s="13" t="s">
        <v>2741</v>
      </c>
      <c r="L2722" t="s">
        <v>117</v>
      </c>
      <c r="M2722">
        <v>2</v>
      </c>
      <c r="N2722" t="s">
        <v>118</v>
      </c>
      <c r="O2722" t="s">
        <v>119</v>
      </c>
      <c r="Q2722"/>
      <c r="R2722" s="14">
        <v>39.067524120000002</v>
      </c>
      <c r="S2722" s="14">
        <v>0.88424437300000003</v>
      </c>
      <c r="T2722" s="14">
        <v>11.13344051</v>
      </c>
    </row>
    <row r="2723" spans="1:20">
      <c r="A2723" t="s">
        <v>113</v>
      </c>
      <c r="C2723" t="s">
        <v>114</v>
      </c>
      <c r="D2723" t="s">
        <v>115</v>
      </c>
      <c r="F2723" s="12" t="s">
        <v>161</v>
      </c>
      <c r="K2723" s="13" t="s">
        <v>2741</v>
      </c>
      <c r="L2723" t="s">
        <v>117</v>
      </c>
      <c r="M2723">
        <v>2</v>
      </c>
      <c r="N2723" t="s">
        <v>118</v>
      </c>
      <c r="O2723" t="s">
        <v>119</v>
      </c>
      <c r="Q2723"/>
      <c r="R2723" s="14">
        <v>4.882459313</v>
      </c>
      <c r="S2723" s="14">
        <v>7.4141048820000002</v>
      </c>
      <c r="T2723" s="14">
        <v>0</v>
      </c>
    </row>
    <row r="2724" spans="1:20">
      <c r="A2724" t="s">
        <v>113</v>
      </c>
      <c r="C2724" t="s">
        <v>114</v>
      </c>
      <c r="D2724" t="s">
        <v>115</v>
      </c>
      <c r="F2724" s="12" t="s">
        <v>161</v>
      </c>
      <c r="K2724" s="13" t="s">
        <v>2741</v>
      </c>
      <c r="L2724" t="s">
        <v>117</v>
      </c>
      <c r="M2724">
        <v>2</v>
      </c>
      <c r="N2724" t="s">
        <v>118</v>
      </c>
      <c r="O2724" t="s">
        <v>119</v>
      </c>
      <c r="Q2724"/>
      <c r="R2724" s="14">
        <v>4.5830681090000001</v>
      </c>
      <c r="S2724" s="14">
        <v>15.722469759999999</v>
      </c>
      <c r="T2724" s="14">
        <v>0.95480585600000001</v>
      </c>
    </row>
    <row r="2725" spans="1:20">
      <c r="A2725" t="s">
        <v>113</v>
      </c>
      <c r="C2725" t="s">
        <v>114</v>
      </c>
      <c r="D2725" t="s">
        <v>115</v>
      </c>
      <c r="F2725" s="12" t="s">
        <v>2743</v>
      </c>
      <c r="K2725" s="13" t="s">
        <v>2741</v>
      </c>
      <c r="L2725" t="s">
        <v>117</v>
      </c>
      <c r="M2725">
        <v>2</v>
      </c>
      <c r="N2725" t="s">
        <v>118</v>
      </c>
      <c r="O2725" t="s">
        <v>119</v>
      </c>
      <c r="Q2725"/>
      <c r="R2725" s="14">
        <v>3.6101083030000001</v>
      </c>
      <c r="S2725" s="14">
        <v>20.216606500000001</v>
      </c>
      <c r="T2725" s="14">
        <v>0</v>
      </c>
    </row>
    <row r="2726" spans="1:20">
      <c r="A2726" t="s">
        <v>113</v>
      </c>
      <c r="C2726" t="s">
        <v>114</v>
      </c>
      <c r="D2726" t="s">
        <v>115</v>
      </c>
      <c r="F2726" s="12" t="s">
        <v>2743</v>
      </c>
      <c r="K2726" s="13" t="s">
        <v>2741</v>
      </c>
      <c r="L2726" t="s">
        <v>117</v>
      </c>
      <c r="M2726">
        <v>2</v>
      </c>
      <c r="N2726" t="s">
        <v>118</v>
      </c>
      <c r="O2726" t="s">
        <v>119</v>
      </c>
      <c r="Q2726"/>
      <c r="R2726" s="14">
        <v>1.3430544900000001</v>
      </c>
      <c r="S2726" s="14">
        <v>13.085188029999999</v>
      </c>
      <c r="T2726" s="14">
        <v>1.3430544900000001</v>
      </c>
    </row>
    <row r="2727" spans="1:20">
      <c r="A2727" t="s">
        <v>113</v>
      </c>
      <c r="C2727" t="s">
        <v>114</v>
      </c>
      <c r="D2727" t="s">
        <v>115</v>
      </c>
      <c r="F2727" s="12" t="s">
        <v>135</v>
      </c>
      <c r="K2727" s="13" t="s">
        <v>2741</v>
      </c>
      <c r="L2727" t="s">
        <v>117</v>
      </c>
      <c r="M2727">
        <v>2</v>
      </c>
      <c r="N2727" t="s">
        <v>118</v>
      </c>
      <c r="O2727" t="s">
        <v>119</v>
      </c>
      <c r="Q2727"/>
      <c r="R2727" s="14">
        <v>1.428571429</v>
      </c>
      <c r="S2727" s="14">
        <v>22</v>
      </c>
      <c r="T2727" s="14">
        <v>2.2857142860000002</v>
      </c>
    </row>
    <row r="2728" spans="1:20">
      <c r="A2728" t="s">
        <v>113</v>
      </c>
      <c r="C2728" t="s">
        <v>114</v>
      </c>
      <c r="D2728" t="s">
        <v>115</v>
      </c>
      <c r="F2728" s="12" t="s">
        <v>135</v>
      </c>
      <c r="K2728" s="13" t="s">
        <v>2741</v>
      </c>
      <c r="L2728" t="s">
        <v>117</v>
      </c>
      <c r="M2728">
        <v>2</v>
      </c>
      <c r="N2728" t="s">
        <v>118</v>
      </c>
      <c r="O2728" t="s">
        <v>119</v>
      </c>
      <c r="Q2728"/>
      <c r="R2728" s="14">
        <v>2.3872679049999999</v>
      </c>
      <c r="S2728" s="14">
        <v>9.4164456229999995</v>
      </c>
      <c r="T2728" s="14">
        <v>0.70733863799999996</v>
      </c>
    </row>
    <row r="2729" spans="1:20">
      <c r="A2729" t="s">
        <v>113</v>
      </c>
      <c r="C2729" t="s">
        <v>114</v>
      </c>
      <c r="D2729" t="s">
        <v>115</v>
      </c>
      <c r="F2729" s="12" t="s">
        <v>2750</v>
      </c>
      <c r="K2729" s="15" t="s">
        <v>2751</v>
      </c>
      <c r="L2729" t="s">
        <v>117</v>
      </c>
      <c r="M2729">
        <v>2</v>
      </c>
      <c r="N2729" t="s">
        <v>118</v>
      </c>
      <c r="O2729" t="s">
        <v>119</v>
      </c>
      <c r="Q2729" s="12"/>
      <c r="R2729" s="16">
        <v>2.1</v>
      </c>
      <c r="S2729" s="16">
        <v>20.100000000000001</v>
      </c>
      <c r="T2729" s="16">
        <v>3.1</v>
      </c>
    </row>
    <row r="2730" spans="1:20">
      <c r="A2730" t="s">
        <v>113</v>
      </c>
      <c r="C2730" t="s">
        <v>114</v>
      </c>
      <c r="D2730" t="s">
        <v>115</v>
      </c>
      <c r="F2730" s="12" t="s">
        <v>2752</v>
      </c>
      <c r="K2730" s="15" t="s">
        <v>2751</v>
      </c>
      <c r="L2730" t="s">
        <v>117</v>
      </c>
      <c r="M2730">
        <v>2</v>
      </c>
      <c r="N2730" t="s">
        <v>118</v>
      </c>
      <c r="O2730" t="s">
        <v>119</v>
      </c>
      <c r="Q2730" s="12"/>
      <c r="R2730" s="16">
        <v>4.2</v>
      </c>
      <c r="S2730" s="16">
        <v>20.2</v>
      </c>
      <c r="T2730" s="16">
        <v>0.5</v>
      </c>
    </row>
    <row r="2731" spans="1:20">
      <c r="A2731" t="s">
        <v>113</v>
      </c>
      <c r="C2731" t="s">
        <v>114</v>
      </c>
      <c r="D2731" t="s">
        <v>115</v>
      </c>
      <c r="F2731" s="12" t="s">
        <v>135</v>
      </c>
      <c r="K2731" s="15" t="s">
        <v>2751</v>
      </c>
      <c r="L2731" t="s">
        <v>117</v>
      </c>
      <c r="M2731">
        <v>2</v>
      </c>
      <c r="N2731" t="s">
        <v>118</v>
      </c>
      <c r="O2731" t="s">
        <v>119</v>
      </c>
      <c r="Q2731" s="12"/>
      <c r="R2731" s="16">
        <v>1.3</v>
      </c>
      <c r="S2731" s="16">
        <v>10.199999999999999</v>
      </c>
      <c r="T2731" s="16">
        <v>0.3</v>
      </c>
    </row>
    <row r="2732" spans="1:20">
      <c r="A2732" t="s">
        <v>113</v>
      </c>
      <c r="C2732" t="s">
        <v>114</v>
      </c>
      <c r="D2732" t="s">
        <v>115</v>
      </c>
      <c r="F2732" s="12" t="s">
        <v>135</v>
      </c>
      <c r="K2732" s="15" t="s">
        <v>2751</v>
      </c>
      <c r="L2732" t="s">
        <v>117</v>
      </c>
      <c r="M2732">
        <v>2</v>
      </c>
      <c r="N2732" t="s">
        <v>118</v>
      </c>
      <c r="O2732" t="s">
        <v>119</v>
      </c>
      <c r="Q2732" s="12"/>
      <c r="R2732" s="16">
        <v>1.3</v>
      </c>
      <c r="S2732" s="16">
        <v>10.199999999999999</v>
      </c>
      <c r="T2732" s="16">
        <v>0.3</v>
      </c>
    </row>
    <row r="2733" spans="1:20">
      <c r="A2733" t="s">
        <v>113</v>
      </c>
      <c r="C2733" t="s">
        <v>114</v>
      </c>
      <c r="D2733" t="s">
        <v>115</v>
      </c>
      <c r="F2733" s="12" t="s">
        <v>2769</v>
      </c>
      <c r="K2733" s="13" t="s">
        <v>2770</v>
      </c>
      <c r="L2733" t="s">
        <v>117</v>
      </c>
      <c r="M2733">
        <v>2</v>
      </c>
      <c r="N2733" t="s">
        <v>118</v>
      </c>
      <c r="O2733" t="s">
        <v>119</v>
      </c>
      <c r="Q2733"/>
      <c r="R2733" s="14">
        <v>0.5</v>
      </c>
      <c r="S2733" s="14">
        <v>17.3</v>
      </c>
      <c r="T2733" s="14">
        <v>0.3</v>
      </c>
    </row>
    <row r="2734" spans="1:20">
      <c r="A2734" t="s">
        <v>113</v>
      </c>
      <c r="C2734" t="s">
        <v>114</v>
      </c>
      <c r="D2734" t="s">
        <v>115</v>
      </c>
      <c r="F2734" s="12" t="s">
        <v>2769</v>
      </c>
      <c r="K2734" s="13" t="s">
        <v>2770</v>
      </c>
      <c r="L2734" t="s">
        <v>117</v>
      </c>
      <c r="M2734">
        <v>2</v>
      </c>
      <c r="N2734" t="s">
        <v>118</v>
      </c>
      <c r="O2734" t="s">
        <v>119</v>
      </c>
      <c r="Q2734"/>
      <c r="R2734" s="14">
        <v>0.5</v>
      </c>
      <c r="S2734" s="14">
        <v>17.3</v>
      </c>
      <c r="T2734" s="14">
        <v>0.3</v>
      </c>
    </row>
    <row r="2735" spans="1:20">
      <c r="A2735" t="s">
        <v>113</v>
      </c>
      <c r="C2735" t="s">
        <v>114</v>
      </c>
      <c r="D2735" t="s">
        <v>115</v>
      </c>
      <c r="F2735" s="12" t="s">
        <v>2769</v>
      </c>
      <c r="K2735" s="13" t="s">
        <v>2770</v>
      </c>
      <c r="L2735" t="s">
        <v>117</v>
      </c>
      <c r="M2735">
        <v>2</v>
      </c>
      <c r="N2735" t="s">
        <v>118</v>
      </c>
      <c r="O2735" t="s">
        <v>119</v>
      </c>
      <c r="Q2735"/>
      <c r="R2735" s="14">
        <v>0.4</v>
      </c>
      <c r="S2735" s="14">
        <v>14.4</v>
      </c>
      <c r="T2735" s="14">
        <v>0</v>
      </c>
    </row>
    <row r="2736" spans="1:20">
      <c r="A2736" t="s">
        <v>113</v>
      </c>
      <c r="C2736" t="s">
        <v>114</v>
      </c>
      <c r="D2736" t="s">
        <v>115</v>
      </c>
      <c r="F2736" s="12" t="s">
        <v>2771</v>
      </c>
      <c r="K2736" s="13" t="s">
        <v>2770</v>
      </c>
      <c r="L2736" t="s">
        <v>117</v>
      </c>
      <c r="M2736">
        <v>2</v>
      </c>
      <c r="N2736" t="s">
        <v>118</v>
      </c>
      <c r="O2736" t="s">
        <v>119</v>
      </c>
      <c r="Q2736"/>
      <c r="R2736" s="14">
        <v>2.2999999999999998</v>
      </c>
      <c r="S2736" s="14">
        <v>28.2</v>
      </c>
      <c r="T2736" s="14">
        <v>1.3</v>
      </c>
    </row>
    <row r="2737" spans="1:20">
      <c r="A2737" t="s">
        <v>113</v>
      </c>
      <c r="C2737" t="s">
        <v>114</v>
      </c>
      <c r="D2737" t="s">
        <v>115</v>
      </c>
      <c r="F2737" s="12" t="s">
        <v>2771</v>
      </c>
      <c r="K2737" s="13" t="s">
        <v>2770</v>
      </c>
      <c r="L2737" t="s">
        <v>117</v>
      </c>
      <c r="M2737">
        <v>2</v>
      </c>
      <c r="N2737" t="s">
        <v>118</v>
      </c>
      <c r="O2737" t="s">
        <v>119</v>
      </c>
      <c r="Q2737"/>
      <c r="R2737" s="14">
        <v>2.2999999999999998</v>
      </c>
      <c r="S2737" s="14">
        <v>28.3</v>
      </c>
      <c r="T2737" s="14">
        <v>1.2</v>
      </c>
    </row>
    <row r="2738" spans="1:20">
      <c r="A2738" t="s">
        <v>113</v>
      </c>
      <c r="C2738" t="s">
        <v>114</v>
      </c>
      <c r="D2738" t="s">
        <v>115</v>
      </c>
      <c r="F2738" s="12" t="s">
        <v>2771</v>
      </c>
      <c r="K2738" s="13" t="s">
        <v>2770</v>
      </c>
      <c r="L2738" t="s">
        <v>117</v>
      </c>
      <c r="M2738">
        <v>2</v>
      </c>
      <c r="N2738" t="s">
        <v>118</v>
      </c>
      <c r="O2738" t="s">
        <v>119</v>
      </c>
      <c r="Q2738"/>
      <c r="R2738" s="14">
        <v>2.1</v>
      </c>
      <c r="S2738" s="14">
        <v>28.6</v>
      </c>
      <c r="T2738" s="14">
        <v>1.2</v>
      </c>
    </row>
    <row r="2739" spans="1:20">
      <c r="A2739" t="s">
        <v>113</v>
      </c>
      <c r="C2739" t="s">
        <v>114</v>
      </c>
      <c r="D2739" t="s">
        <v>115</v>
      </c>
      <c r="F2739" s="12" t="s">
        <v>2771</v>
      </c>
      <c r="K2739" s="13" t="s">
        <v>2770</v>
      </c>
      <c r="L2739" t="s">
        <v>117</v>
      </c>
      <c r="M2739">
        <v>2</v>
      </c>
      <c r="N2739" t="s">
        <v>118</v>
      </c>
      <c r="O2739" t="s">
        <v>119</v>
      </c>
      <c r="Q2739"/>
      <c r="R2739" s="14">
        <v>3.1080000000000001</v>
      </c>
      <c r="S2739" s="14">
        <v>42.328000000000003</v>
      </c>
      <c r="T2739" s="14">
        <v>1.776</v>
      </c>
    </row>
    <row r="2740" spans="1:20">
      <c r="A2740" t="s">
        <v>113</v>
      </c>
      <c r="C2740" t="s">
        <v>114</v>
      </c>
      <c r="D2740" t="s">
        <v>115</v>
      </c>
      <c r="F2740" s="12" t="s">
        <v>2772</v>
      </c>
      <c r="K2740" s="13" t="s">
        <v>2770</v>
      </c>
      <c r="L2740" t="s">
        <v>117</v>
      </c>
      <c r="M2740">
        <v>2</v>
      </c>
      <c r="N2740" t="s">
        <v>118</v>
      </c>
      <c r="O2740" t="s">
        <v>119</v>
      </c>
      <c r="Q2740"/>
      <c r="R2740" s="14">
        <v>0</v>
      </c>
      <c r="S2740" s="14">
        <v>0</v>
      </c>
      <c r="T2740" s="14">
        <v>0.6</v>
      </c>
    </row>
    <row r="2741" spans="1:20">
      <c r="A2741" t="s">
        <v>113</v>
      </c>
      <c r="C2741" t="s">
        <v>114</v>
      </c>
      <c r="D2741" t="s">
        <v>115</v>
      </c>
      <c r="F2741" s="12" t="s">
        <v>2772</v>
      </c>
      <c r="K2741" s="13" t="s">
        <v>2770</v>
      </c>
      <c r="L2741" t="s">
        <v>117</v>
      </c>
      <c r="M2741">
        <v>2</v>
      </c>
      <c r="N2741" t="s">
        <v>118</v>
      </c>
      <c r="O2741" t="s">
        <v>119</v>
      </c>
      <c r="Q2741"/>
      <c r="R2741" s="14">
        <v>0</v>
      </c>
      <c r="S2741" s="14">
        <v>0</v>
      </c>
      <c r="T2741" s="14">
        <v>1.2</v>
      </c>
    </row>
    <row r="2742" spans="1:20">
      <c r="A2742" t="s">
        <v>113</v>
      </c>
      <c r="C2742" t="s">
        <v>114</v>
      </c>
      <c r="D2742" t="s">
        <v>115</v>
      </c>
      <c r="F2742" s="12" t="s">
        <v>2772</v>
      </c>
      <c r="K2742" s="13" t="s">
        <v>2770</v>
      </c>
      <c r="L2742" t="s">
        <v>117</v>
      </c>
      <c r="M2742">
        <v>2</v>
      </c>
      <c r="N2742" t="s">
        <v>118</v>
      </c>
      <c r="O2742" t="s">
        <v>119</v>
      </c>
      <c r="Q2742"/>
      <c r="R2742" s="14">
        <v>0</v>
      </c>
      <c r="S2742" s="14">
        <v>0</v>
      </c>
      <c r="T2742" s="14">
        <v>0.4</v>
      </c>
    </row>
    <row r="2743" spans="1:20">
      <c r="A2743" t="s">
        <v>113</v>
      </c>
      <c r="C2743" t="s">
        <v>114</v>
      </c>
      <c r="D2743" t="s">
        <v>115</v>
      </c>
      <c r="F2743" s="12" t="s">
        <v>2848</v>
      </c>
      <c r="K2743" s="13" t="s">
        <v>2849</v>
      </c>
      <c r="L2743" t="s">
        <v>117</v>
      </c>
      <c r="M2743">
        <v>2</v>
      </c>
      <c r="N2743" t="s">
        <v>118</v>
      </c>
      <c r="O2743" t="s">
        <v>119</v>
      </c>
      <c r="Q2743"/>
      <c r="R2743" s="14">
        <v>1.4977089800000001</v>
      </c>
      <c r="S2743" s="14">
        <v>11.012928069999999</v>
      </c>
      <c r="T2743" s="14">
        <v>1.597829299</v>
      </c>
    </row>
    <row r="2744" spans="1:20">
      <c r="A2744" t="s">
        <v>113</v>
      </c>
      <c r="C2744" t="s">
        <v>114</v>
      </c>
      <c r="D2744" t="s">
        <v>115</v>
      </c>
      <c r="F2744" s="12" t="s">
        <v>2850</v>
      </c>
      <c r="K2744" s="13" t="s">
        <v>2851</v>
      </c>
      <c r="L2744" t="s">
        <v>117</v>
      </c>
      <c r="M2744">
        <v>2</v>
      </c>
      <c r="N2744" t="s">
        <v>118</v>
      </c>
      <c r="O2744" t="s">
        <v>119</v>
      </c>
      <c r="Q2744"/>
      <c r="R2744" s="14">
        <v>0</v>
      </c>
      <c r="S2744" s="14">
        <v>1.1599999999999999</v>
      </c>
      <c r="T2744" s="14">
        <v>23.23</v>
      </c>
    </row>
    <row r="2745" spans="1:20">
      <c r="A2745" t="s">
        <v>113</v>
      </c>
      <c r="C2745" t="s">
        <v>114</v>
      </c>
      <c r="D2745" t="s">
        <v>115</v>
      </c>
      <c r="F2745" s="12" t="s">
        <v>116</v>
      </c>
      <c r="K2745" s="13" t="s">
        <v>2858</v>
      </c>
      <c r="L2745" t="s">
        <v>117</v>
      </c>
      <c r="M2745">
        <v>2</v>
      </c>
      <c r="N2745" t="s">
        <v>118</v>
      </c>
      <c r="O2745" t="s">
        <v>119</v>
      </c>
      <c r="Q2745"/>
      <c r="R2745" s="14">
        <v>27.5</v>
      </c>
      <c r="S2745" s="14">
        <v>0</v>
      </c>
      <c r="T2745" s="14">
        <v>11.5</v>
      </c>
    </row>
    <row r="2746" spans="1:20">
      <c r="A2746" t="s">
        <v>113</v>
      </c>
      <c r="C2746" t="s">
        <v>114</v>
      </c>
      <c r="D2746" t="s">
        <v>115</v>
      </c>
      <c r="F2746" s="12" t="s">
        <v>116</v>
      </c>
      <c r="K2746" s="13" t="s">
        <v>2858</v>
      </c>
      <c r="L2746" t="s">
        <v>117</v>
      </c>
      <c r="M2746">
        <v>2</v>
      </c>
      <c r="N2746" t="s">
        <v>118</v>
      </c>
      <c r="O2746" t="s">
        <v>119</v>
      </c>
      <c r="Q2746"/>
      <c r="R2746" s="14">
        <v>14.3</v>
      </c>
      <c r="S2746" s="14">
        <v>0</v>
      </c>
      <c r="T2746" s="14">
        <v>15.7</v>
      </c>
    </row>
    <row r="2747" spans="1:20">
      <c r="A2747" t="s">
        <v>113</v>
      </c>
      <c r="C2747" t="s">
        <v>114</v>
      </c>
      <c r="D2747" t="s">
        <v>115</v>
      </c>
      <c r="F2747" s="12" t="s">
        <v>131</v>
      </c>
      <c r="K2747" s="13" t="s">
        <v>3051</v>
      </c>
      <c r="L2747" t="s">
        <v>117</v>
      </c>
      <c r="M2747">
        <v>2</v>
      </c>
      <c r="N2747" t="s">
        <v>118</v>
      </c>
      <c r="O2747" t="s">
        <v>119</v>
      </c>
      <c r="Q2747"/>
      <c r="R2747" s="14">
        <v>1.3</v>
      </c>
      <c r="S2747" s="14">
        <v>16.5</v>
      </c>
      <c r="T2747" s="14">
        <v>0.2</v>
      </c>
    </row>
    <row r="2748" spans="1:20">
      <c r="A2748" t="s">
        <v>113</v>
      </c>
      <c r="C2748" t="s">
        <v>114</v>
      </c>
      <c r="D2748" t="s">
        <v>115</v>
      </c>
      <c r="F2748" s="12" t="s">
        <v>131</v>
      </c>
      <c r="K2748" s="13" t="s">
        <v>3051</v>
      </c>
      <c r="L2748" t="s">
        <v>117</v>
      </c>
      <c r="M2748">
        <v>2</v>
      </c>
      <c r="N2748" t="s">
        <v>118</v>
      </c>
      <c r="O2748" t="s">
        <v>119</v>
      </c>
      <c r="Q2748"/>
      <c r="R2748" s="14">
        <v>1.5</v>
      </c>
      <c r="S2748" s="14">
        <v>15.7</v>
      </c>
      <c r="T2748" s="14">
        <v>0.3</v>
      </c>
    </row>
    <row r="2749" spans="1:20">
      <c r="A2749" t="s">
        <v>113</v>
      </c>
      <c r="C2749" t="s">
        <v>114</v>
      </c>
      <c r="D2749" t="s">
        <v>115</v>
      </c>
      <c r="F2749" s="12" t="s">
        <v>131</v>
      </c>
      <c r="K2749" s="13" t="s">
        <v>3051</v>
      </c>
      <c r="L2749" t="s">
        <v>117</v>
      </c>
      <c r="M2749">
        <v>2</v>
      </c>
      <c r="N2749" t="s">
        <v>118</v>
      </c>
      <c r="O2749" t="s">
        <v>119</v>
      </c>
      <c r="Q2749"/>
      <c r="R2749" s="14">
        <v>0.7</v>
      </c>
      <c r="S2749" s="14">
        <v>10.5</v>
      </c>
      <c r="T2749" s="14">
        <v>0.3</v>
      </c>
    </row>
    <row r="2750" spans="1:20">
      <c r="A2750" t="s">
        <v>113</v>
      </c>
      <c r="C2750" t="s">
        <v>114</v>
      </c>
      <c r="D2750" t="s">
        <v>115</v>
      </c>
      <c r="F2750" s="12" t="s">
        <v>131</v>
      </c>
      <c r="K2750" s="13" t="s">
        <v>3051</v>
      </c>
      <c r="L2750" t="s">
        <v>117</v>
      </c>
      <c r="M2750">
        <v>2</v>
      </c>
      <c r="N2750" t="s">
        <v>118</v>
      </c>
      <c r="O2750" t="s">
        <v>119</v>
      </c>
      <c r="Q2750"/>
      <c r="R2750" s="14">
        <v>0.9</v>
      </c>
      <c r="S2750" s="14">
        <v>14.6</v>
      </c>
      <c r="T2750" s="14">
        <v>0</v>
      </c>
    </row>
    <row r="2751" spans="1:20">
      <c r="A2751" t="s">
        <v>113</v>
      </c>
      <c r="C2751" t="s">
        <v>114</v>
      </c>
      <c r="D2751" t="s">
        <v>115</v>
      </c>
      <c r="F2751" s="12" t="s">
        <v>131</v>
      </c>
      <c r="K2751" s="13" t="s">
        <v>3051</v>
      </c>
      <c r="L2751" t="s">
        <v>117</v>
      </c>
      <c r="M2751">
        <v>2</v>
      </c>
      <c r="N2751" t="s">
        <v>118</v>
      </c>
      <c r="O2751" t="s">
        <v>119</v>
      </c>
      <c r="Q2751" s="12"/>
      <c r="R2751" s="16">
        <v>1.2</v>
      </c>
      <c r="S2751" s="16">
        <v>14.1</v>
      </c>
      <c r="T2751" s="16">
        <v>0</v>
      </c>
    </row>
    <row r="2752" spans="1:20">
      <c r="A2752" t="s">
        <v>113</v>
      </c>
      <c r="C2752" t="s">
        <v>114</v>
      </c>
      <c r="D2752" t="s">
        <v>115</v>
      </c>
      <c r="F2752" s="12" t="s">
        <v>131</v>
      </c>
      <c r="K2752" s="13" t="s">
        <v>3051</v>
      </c>
      <c r="L2752" t="s">
        <v>117</v>
      </c>
      <c r="M2752">
        <v>2</v>
      </c>
      <c r="N2752" t="s">
        <v>118</v>
      </c>
      <c r="O2752" t="s">
        <v>119</v>
      </c>
      <c r="Q2752" s="12"/>
      <c r="R2752" s="16">
        <v>1.3</v>
      </c>
      <c r="S2752" s="16">
        <v>16.5</v>
      </c>
      <c r="T2752" s="16">
        <v>0.2</v>
      </c>
    </row>
    <row r="2753" spans="1:20">
      <c r="A2753" t="s">
        <v>113</v>
      </c>
      <c r="C2753" t="s">
        <v>114</v>
      </c>
      <c r="D2753" t="s">
        <v>115</v>
      </c>
      <c r="F2753" s="12" t="s">
        <v>131</v>
      </c>
      <c r="K2753" s="13" t="s">
        <v>3051</v>
      </c>
      <c r="L2753" t="s">
        <v>117</v>
      </c>
      <c r="M2753">
        <v>2</v>
      </c>
      <c r="N2753" t="s">
        <v>118</v>
      </c>
      <c r="O2753" t="s">
        <v>119</v>
      </c>
      <c r="Q2753" s="12"/>
      <c r="R2753" s="16">
        <v>1.5</v>
      </c>
      <c r="S2753" s="16">
        <v>15.7</v>
      </c>
      <c r="T2753" s="16">
        <v>0.3</v>
      </c>
    </row>
    <row r="2754" spans="1:20">
      <c r="A2754" t="s">
        <v>113</v>
      </c>
      <c r="C2754" t="s">
        <v>114</v>
      </c>
      <c r="D2754" t="s">
        <v>115</v>
      </c>
      <c r="F2754" s="12" t="s">
        <v>131</v>
      </c>
      <c r="K2754" s="13" t="s">
        <v>3051</v>
      </c>
      <c r="L2754" t="s">
        <v>117</v>
      </c>
      <c r="M2754">
        <v>2</v>
      </c>
      <c r="N2754" t="s">
        <v>118</v>
      </c>
      <c r="O2754" t="s">
        <v>119</v>
      </c>
      <c r="Q2754" s="12"/>
      <c r="R2754" s="16">
        <v>0.7</v>
      </c>
      <c r="S2754" s="16">
        <v>10.5</v>
      </c>
      <c r="T2754" s="16">
        <v>0.3</v>
      </c>
    </row>
    <row r="2755" spans="1:20">
      <c r="A2755" t="s">
        <v>113</v>
      </c>
      <c r="C2755" t="s">
        <v>114</v>
      </c>
      <c r="D2755" t="s">
        <v>115</v>
      </c>
      <c r="F2755" s="12" t="s">
        <v>131</v>
      </c>
      <c r="K2755" s="13" t="s">
        <v>3051</v>
      </c>
      <c r="L2755" t="s">
        <v>117</v>
      </c>
      <c r="M2755">
        <v>2</v>
      </c>
      <c r="N2755" t="s">
        <v>118</v>
      </c>
      <c r="O2755" t="s">
        <v>119</v>
      </c>
      <c r="Q2755" s="12"/>
      <c r="R2755" s="16">
        <v>0.9</v>
      </c>
      <c r="S2755" s="16">
        <v>14.6</v>
      </c>
      <c r="T2755" s="16">
        <v>0</v>
      </c>
    </row>
    <row r="2756" spans="1:20">
      <c r="A2756" t="s">
        <v>113</v>
      </c>
      <c r="C2756" t="s">
        <v>114</v>
      </c>
      <c r="D2756" t="s">
        <v>115</v>
      </c>
      <c r="F2756" s="12" t="s">
        <v>923</v>
      </c>
      <c r="K2756" s="13" t="s">
        <v>3051</v>
      </c>
      <c r="L2756" t="s">
        <v>117</v>
      </c>
      <c r="M2756">
        <v>2</v>
      </c>
      <c r="N2756" t="s">
        <v>118</v>
      </c>
      <c r="O2756" t="s">
        <v>119</v>
      </c>
      <c r="Q2756"/>
      <c r="R2756" s="14">
        <v>0</v>
      </c>
      <c r="S2756" s="14">
        <v>6.3</v>
      </c>
      <c r="T2756" s="14">
        <v>0.7</v>
      </c>
    </row>
    <row r="2757" spans="1:20">
      <c r="A2757" t="s">
        <v>113</v>
      </c>
      <c r="C2757" t="s">
        <v>114</v>
      </c>
      <c r="D2757" t="s">
        <v>115</v>
      </c>
      <c r="F2757" s="12" t="s">
        <v>923</v>
      </c>
      <c r="K2757" s="13" t="s">
        <v>3051</v>
      </c>
      <c r="L2757" t="s">
        <v>117</v>
      </c>
      <c r="M2757">
        <v>2</v>
      </c>
      <c r="N2757" t="s">
        <v>118</v>
      </c>
      <c r="O2757" t="s">
        <v>119</v>
      </c>
      <c r="Q2757"/>
      <c r="R2757" s="14">
        <v>0</v>
      </c>
      <c r="S2757" s="14">
        <v>2.8</v>
      </c>
      <c r="T2757" s="14">
        <v>0.3</v>
      </c>
    </row>
    <row r="2758" spans="1:20">
      <c r="A2758" t="s">
        <v>113</v>
      </c>
      <c r="C2758" t="s">
        <v>114</v>
      </c>
      <c r="D2758" t="s">
        <v>115</v>
      </c>
      <c r="F2758" s="12" t="s">
        <v>923</v>
      </c>
      <c r="K2758" s="13" t="s">
        <v>3051</v>
      </c>
      <c r="L2758" t="s">
        <v>117</v>
      </c>
      <c r="M2758">
        <v>2</v>
      </c>
      <c r="N2758" t="s">
        <v>118</v>
      </c>
      <c r="O2758" t="s">
        <v>119</v>
      </c>
      <c r="Q2758"/>
      <c r="R2758" s="14">
        <v>1.5</v>
      </c>
      <c r="S2758" s="14">
        <v>11.6</v>
      </c>
      <c r="T2758" s="14">
        <v>0.8</v>
      </c>
    </row>
    <row r="2759" spans="1:20">
      <c r="A2759" t="s">
        <v>113</v>
      </c>
      <c r="C2759" t="s">
        <v>114</v>
      </c>
      <c r="D2759" t="s">
        <v>115</v>
      </c>
      <c r="F2759" s="12" t="s">
        <v>923</v>
      </c>
      <c r="K2759" s="13" t="s">
        <v>3051</v>
      </c>
      <c r="L2759" t="s">
        <v>117</v>
      </c>
      <c r="M2759">
        <v>2</v>
      </c>
      <c r="N2759" t="s">
        <v>118</v>
      </c>
      <c r="O2759" t="s">
        <v>119</v>
      </c>
      <c r="Q2759"/>
      <c r="R2759" s="14">
        <v>0.5</v>
      </c>
      <c r="S2759" s="14">
        <v>5.8</v>
      </c>
      <c r="T2759" s="14">
        <v>0.7</v>
      </c>
    </row>
    <row r="2760" spans="1:20">
      <c r="A2760" t="s">
        <v>113</v>
      </c>
      <c r="C2760" t="s">
        <v>114</v>
      </c>
      <c r="D2760" t="s">
        <v>115</v>
      </c>
      <c r="F2760" s="12" t="s">
        <v>923</v>
      </c>
      <c r="K2760" s="13" t="s">
        <v>3051</v>
      </c>
      <c r="L2760" t="s">
        <v>117</v>
      </c>
      <c r="M2760">
        <v>2</v>
      </c>
      <c r="N2760" t="s">
        <v>118</v>
      </c>
      <c r="O2760" t="s">
        <v>119</v>
      </c>
      <c r="Q2760"/>
      <c r="R2760" s="14">
        <v>0.6</v>
      </c>
      <c r="S2760" s="14">
        <v>5.3</v>
      </c>
      <c r="T2760" s="14">
        <v>0.6</v>
      </c>
    </row>
    <row r="2761" spans="1:20">
      <c r="A2761" t="s">
        <v>113</v>
      </c>
      <c r="C2761" t="s">
        <v>114</v>
      </c>
      <c r="D2761" t="s">
        <v>115</v>
      </c>
      <c r="F2761" s="12" t="s">
        <v>923</v>
      </c>
      <c r="K2761" s="13" t="s">
        <v>3051</v>
      </c>
      <c r="L2761" t="s">
        <v>117</v>
      </c>
      <c r="M2761">
        <v>2</v>
      </c>
      <c r="N2761" t="s">
        <v>118</v>
      </c>
      <c r="O2761" t="s">
        <v>119</v>
      </c>
      <c r="Q2761" s="12"/>
      <c r="R2761" s="16">
        <v>0</v>
      </c>
      <c r="S2761" s="16">
        <v>6.3</v>
      </c>
      <c r="T2761" s="16">
        <v>0.7</v>
      </c>
    </row>
    <row r="2762" spans="1:20">
      <c r="A2762" t="s">
        <v>113</v>
      </c>
      <c r="C2762" t="s">
        <v>114</v>
      </c>
      <c r="D2762" t="s">
        <v>115</v>
      </c>
      <c r="F2762" s="12" t="s">
        <v>923</v>
      </c>
      <c r="K2762" s="13" t="s">
        <v>3051</v>
      </c>
      <c r="L2762" t="s">
        <v>117</v>
      </c>
      <c r="M2762">
        <v>2</v>
      </c>
      <c r="N2762" t="s">
        <v>118</v>
      </c>
      <c r="O2762" t="s">
        <v>119</v>
      </c>
      <c r="Q2762" s="12"/>
      <c r="R2762" s="16">
        <v>0</v>
      </c>
      <c r="S2762" s="16">
        <v>2.8</v>
      </c>
      <c r="T2762" s="16">
        <v>0.3</v>
      </c>
    </row>
    <row r="2763" spans="1:20">
      <c r="A2763" t="s">
        <v>113</v>
      </c>
      <c r="C2763" t="s">
        <v>114</v>
      </c>
      <c r="D2763" t="s">
        <v>115</v>
      </c>
      <c r="F2763" s="12" t="s">
        <v>923</v>
      </c>
      <c r="K2763" s="13" t="s">
        <v>3051</v>
      </c>
      <c r="L2763" t="s">
        <v>117</v>
      </c>
      <c r="M2763">
        <v>2</v>
      </c>
      <c r="N2763" t="s">
        <v>118</v>
      </c>
      <c r="O2763" t="s">
        <v>119</v>
      </c>
      <c r="Q2763" s="12"/>
      <c r="R2763" s="16">
        <v>1.5</v>
      </c>
      <c r="S2763" s="16">
        <v>11.6</v>
      </c>
      <c r="T2763" s="16">
        <v>0.8</v>
      </c>
    </row>
    <row r="2764" spans="1:20">
      <c r="A2764" t="s">
        <v>113</v>
      </c>
      <c r="C2764" t="s">
        <v>114</v>
      </c>
      <c r="D2764" t="s">
        <v>115</v>
      </c>
      <c r="F2764" s="12" t="s">
        <v>923</v>
      </c>
      <c r="K2764" s="13" t="s">
        <v>3051</v>
      </c>
      <c r="L2764" t="s">
        <v>117</v>
      </c>
      <c r="M2764">
        <v>2</v>
      </c>
      <c r="N2764" t="s">
        <v>118</v>
      </c>
      <c r="O2764" t="s">
        <v>119</v>
      </c>
      <c r="Q2764" s="12"/>
      <c r="R2764" s="16">
        <v>0.5</v>
      </c>
      <c r="S2764" s="16">
        <v>5.8</v>
      </c>
      <c r="T2764" s="16">
        <v>0.7</v>
      </c>
    </row>
    <row r="2765" spans="1:20">
      <c r="A2765" t="s">
        <v>113</v>
      </c>
      <c r="C2765" t="s">
        <v>114</v>
      </c>
      <c r="D2765" t="s">
        <v>115</v>
      </c>
      <c r="F2765" s="12" t="s">
        <v>923</v>
      </c>
      <c r="K2765" s="13" t="s">
        <v>3051</v>
      </c>
      <c r="L2765" t="s">
        <v>117</v>
      </c>
      <c r="M2765">
        <v>2</v>
      </c>
      <c r="N2765" t="s">
        <v>118</v>
      </c>
      <c r="O2765" t="s">
        <v>119</v>
      </c>
      <c r="Q2765" s="12"/>
      <c r="R2765" s="16">
        <v>0.6</v>
      </c>
      <c r="S2765" s="16">
        <v>5.3</v>
      </c>
      <c r="T2765" s="16">
        <v>0.6</v>
      </c>
    </row>
    <row r="2766" spans="1:20">
      <c r="A2766" t="s">
        <v>113</v>
      </c>
      <c r="C2766" t="s">
        <v>114</v>
      </c>
      <c r="D2766" t="s">
        <v>115</v>
      </c>
      <c r="F2766" s="12" t="s">
        <v>2769</v>
      </c>
      <c r="K2766" s="13" t="s">
        <v>3051</v>
      </c>
      <c r="L2766" t="s">
        <v>117</v>
      </c>
      <c r="M2766">
        <v>2</v>
      </c>
      <c r="N2766" t="s">
        <v>118</v>
      </c>
      <c r="O2766" t="s">
        <v>119</v>
      </c>
      <c r="Q2766"/>
      <c r="R2766" s="14">
        <v>4</v>
      </c>
      <c r="S2766" s="14">
        <v>10.4</v>
      </c>
      <c r="T2766" s="14">
        <v>0</v>
      </c>
    </row>
    <row r="2767" spans="1:20">
      <c r="A2767" t="s">
        <v>113</v>
      </c>
      <c r="C2767" t="s">
        <v>114</v>
      </c>
      <c r="D2767" t="s">
        <v>115</v>
      </c>
      <c r="F2767" s="12" t="s">
        <v>2769</v>
      </c>
      <c r="K2767" s="13" t="s">
        <v>3051</v>
      </c>
      <c r="L2767" t="s">
        <v>117</v>
      </c>
      <c r="M2767">
        <v>2</v>
      </c>
      <c r="N2767" t="s">
        <v>118</v>
      </c>
      <c r="O2767" t="s">
        <v>119</v>
      </c>
      <c r="Q2767"/>
      <c r="R2767" s="14">
        <v>0.7</v>
      </c>
      <c r="S2767" s="14">
        <v>3.7</v>
      </c>
      <c r="T2767" s="14">
        <v>0.2</v>
      </c>
    </row>
    <row r="2768" spans="1:20">
      <c r="A2768" t="s">
        <v>113</v>
      </c>
      <c r="C2768" t="s">
        <v>114</v>
      </c>
      <c r="D2768" t="s">
        <v>115</v>
      </c>
      <c r="F2768" s="12" t="s">
        <v>2769</v>
      </c>
      <c r="K2768" s="13" t="s">
        <v>3051</v>
      </c>
      <c r="L2768" t="s">
        <v>117</v>
      </c>
      <c r="M2768">
        <v>2</v>
      </c>
      <c r="N2768" t="s">
        <v>118</v>
      </c>
      <c r="O2768" t="s">
        <v>119</v>
      </c>
      <c r="Q2768"/>
      <c r="R2768" s="14">
        <v>1.1000000000000001</v>
      </c>
      <c r="S2768" s="14">
        <v>6.1</v>
      </c>
      <c r="T2768" s="14">
        <v>0.2</v>
      </c>
    </row>
    <row r="2769" spans="1:20">
      <c r="A2769" t="s">
        <v>113</v>
      </c>
      <c r="C2769" t="s">
        <v>114</v>
      </c>
      <c r="D2769" t="s">
        <v>115</v>
      </c>
      <c r="F2769" s="12" t="s">
        <v>2769</v>
      </c>
      <c r="K2769" s="13" t="s">
        <v>3051</v>
      </c>
      <c r="L2769" t="s">
        <v>117</v>
      </c>
      <c r="M2769">
        <v>2</v>
      </c>
      <c r="N2769" t="s">
        <v>118</v>
      </c>
      <c r="O2769" t="s">
        <v>119</v>
      </c>
      <c r="Q2769"/>
      <c r="R2769" s="14">
        <v>0.5</v>
      </c>
      <c r="S2769" s="14">
        <v>2</v>
      </c>
      <c r="T2769" s="14">
        <v>0.3</v>
      </c>
    </row>
    <row r="2770" spans="1:20">
      <c r="A2770" t="s">
        <v>113</v>
      </c>
      <c r="C2770" t="s">
        <v>114</v>
      </c>
      <c r="D2770" t="s">
        <v>115</v>
      </c>
      <c r="F2770" s="12" t="s">
        <v>2769</v>
      </c>
      <c r="K2770" s="13" t="s">
        <v>3051</v>
      </c>
      <c r="L2770" t="s">
        <v>117</v>
      </c>
      <c r="M2770">
        <v>2</v>
      </c>
      <c r="N2770" t="s">
        <v>118</v>
      </c>
      <c r="O2770" t="s">
        <v>119</v>
      </c>
      <c r="Q2770"/>
      <c r="R2770" s="14">
        <v>1.2</v>
      </c>
      <c r="S2770" s="14">
        <v>6.8</v>
      </c>
      <c r="T2770" s="14">
        <v>0.3</v>
      </c>
    </row>
    <row r="2771" spans="1:20">
      <c r="A2771" t="s">
        <v>113</v>
      </c>
      <c r="C2771" t="s">
        <v>114</v>
      </c>
      <c r="D2771" t="s">
        <v>115</v>
      </c>
      <c r="F2771" s="12" t="s">
        <v>3052</v>
      </c>
      <c r="K2771" s="13" t="s">
        <v>3051</v>
      </c>
      <c r="L2771" t="s">
        <v>117</v>
      </c>
      <c r="M2771">
        <v>2</v>
      </c>
      <c r="N2771" t="s">
        <v>118</v>
      </c>
      <c r="O2771" t="s">
        <v>119</v>
      </c>
      <c r="Q2771" s="12"/>
      <c r="R2771" s="16">
        <v>4</v>
      </c>
      <c r="S2771" s="16">
        <v>10.4</v>
      </c>
      <c r="T2771" s="16">
        <v>0</v>
      </c>
    </row>
    <row r="2772" spans="1:20">
      <c r="A2772" t="s">
        <v>113</v>
      </c>
      <c r="C2772" t="s">
        <v>114</v>
      </c>
      <c r="D2772" t="s">
        <v>115</v>
      </c>
      <c r="F2772" s="12" t="s">
        <v>3052</v>
      </c>
      <c r="K2772" s="13" t="s">
        <v>3051</v>
      </c>
      <c r="L2772" t="s">
        <v>117</v>
      </c>
      <c r="M2772">
        <v>2</v>
      </c>
      <c r="N2772" t="s">
        <v>118</v>
      </c>
      <c r="O2772" t="s">
        <v>119</v>
      </c>
      <c r="Q2772" s="12"/>
      <c r="R2772" s="16">
        <v>0.7</v>
      </c>
      <c r="S2772" s="16">
        <v>3.7</v>
      </c>
      <c r="T2772" s="16">
        <v>0.2</v>
      </c>
    </row>
    <row r="2773" spans="1:20">
      <c r="A2773" t="s">
        <v>113</v>
      </c>
      <c r="C2773" t="s">
        <v>114</v>
      </c>
      <c r="D2773" t="s">
        <v>115</v>
      </c>
      <c r="F2773" s="12" t="s">
        <v>3052</v>
      </c>
      <c r="K2773" s="13" t="s">
        <v>3051</v>
      </c>
      <c r="L2773" t="s">
        <v>117</v>
      </c>
      <c r="M2773">
        <v>2</v>
      </c>
      <c r="N2773" t="s">
        <v>118</v>
      </c>
      <c r="O2773" t="s">
        <v>119</v>
      </c>
      <c r="Q2773" s="12"/>
      <c r="R2773" s="16">
        <v>1.1000000000000001</v>
      </c>
      <c r="S2773" s="16">
        <v>6.1</v>
      </c>
      <c r="T2773" s="16">
        <v>0.2</v>
      </c>
    </row>
    <row r="2774" spans="1:20">
      <c r="A2774" t="s">
        <v>113</v>
      </c>
      <c r="C2774" t="s">
        <v>114</v>
      </c>
      <c r="D2774" t="s">
        <v>115</v>
      </c>
      <c r="F2774" s="12" t="s">
        <v>3052</v>
      </c>
      <c r="K2774" s="13" t="s">
        <v>3051</v>
      </c>
      <c r="L2774" t="s">
        <v>117</v>
      </c>
      <c r="M2774">
        <v>2</v>
      </c>
      <c r="N2774" t="s">
        <v>118</v>
      </c>
      <c r="O2774" t="s">
        <v>119</v>
      </c>
      <c r="Q2774" s="12"/>
      <c r="R2774" s="16">
        <v>0.5</v>
      </c>
      <c r="S2774" s="16">
        <v>2</v>
      </c>
      <c r="T2774" s="16">
        <v>0.3</v>
      </c>
    </row>
    <row r="2775" spans="1:20">
      <c r="A2775" t="s">
        <v>113</v>
      </c>
      <c r="C2775" t="s">
        <v>114</v>
      </c>
      <c r="D2775" t="s">
        <v>115</v>
      </c>
      <c r="F2775" s="12" t="s">
        <v>3052</v>
      </c>
      <c r="K2775" s="13" t="s">
        <v>3051</v>
      </c>
      <c r="L2775" t="s">
        <v>117</v>
      </c>
      <c r="M2775">
        <v>2</v>
      </c>
      <c r="N2775" t="s">
        <v>118</v>
      </c>
      <c r="O2775" t="s">
        <v>119</v>
      </c>
      <c r="Q2775" s="12"/>
      <c r="R2775" s="16">
        <v>1.2</v>
      </c>
      <c r="S2775" s="16">
        <v>6.8</v>
      </c>
      <c r="T2775" s="16">
        <v>0.5</v>
      </c>
    </row>
    <row r="2776" spans="1:20">
      <c r="A2776" t="s">
        <v>113</v>
      </c>
      <c r="C2776" t="s">
        <v>114</v>
      </c>
      <c r="D2776" t="s">
        <v>115</v>
      </c>
      <c r="F2776" s="12" t="s">
        <v>116</v>
      </c>
      <c r="K2776" s="13" t="s">
        <v>3051</v>
      </c>
      <c r="L2776" t="s">
        <v>117</v>
      </c>
      <c r="M2776">
        <v>2</v>
      </c>
      <c r="N2776" t="s">
        <v>118</v>
      </c>
      <c r="O2776" t="s">
        <v>119</v>
      </c>
      <c r="Q2776"/>
      <c r="R2776" s="14">
        <v>4</v>
      </c>
      <c r="S2776" s="14">
        <v>11.6</v>
      </c>
      <c r="T2776" s="14">
        <v>0</v>
      </c>
    </row>
    <row r="2777" spans="1:20">
      <c r="A2777" t="s">
        <v>113</v>
      </c>
      <c r="C2777" t="s">
        <v>114</v>
      </c>
      <c r="D2777" t="s">
        <v>115</v>
      </c>
      <c r="F2777" s="12" t="s">
        <v>116</v>
      </c>
      <c r="K2777" s="13" t="s">
        <v>3051</v>
      </c>
      <c r="L2777" t="s">
        <v>117</v>
      </c>
      <c r="M2777">
        <v>2</v>
      </c>
      <c r="N2777" t="s">
        <v>118</v>
      </c>
      <c r="O2777" t="s">
        <v>119</v>
      </c>
      <c r="Q2777"/>
      <c r="R2777" s="14">
        <v>0</v>
      </c>
      <c r="S2777" s="14">
        <v>2.8</v>
      </c>
      <c r="T2777" s="14">
        <v>0.3</v>
      </c>
    </row>
    <row r="2778" spans="1:20">
      <c r="A2778" t="s">
        <v>113</v>
      </c>
      <c r="C2778" t="s">
        <v>114</v>
      </c>
      <c r="D2778" t="s">
        <v>115</v>
      </c>
      <c r="F2778" s="12" t="s">
        <v>116</v>
      </c>
      <c r="K2778" s="13" t="s">
        <v>3051</v>
      </c>
      <c r="L2778" t="s">
        <v>117</v>
      </c>
      <c r="M2778">
        <v>2</v>
      </c>
      <c r="N2778" t="s">
        <v>118</v>
      </c>
      <c r="O2778" t="s">
        <v>119</v>
      </c>
      <c r="Q2778"/>
      <c r="R2778" s="14">
        <v>14.4</v>
      </c>
      <c r="S2778" s="14">
        <v>0.5</v>
      </c>
      <c r="T2778" s="14">
        <v>6.3</v>
      </c>
    </row>
    <row r="2779" spans="1:20">
      <c r="A2779" t="s">
        <v>113</v>
      </c>
      <c r="C2779" t="s">
        <v>114</v>
      </c>
      <c r="D2779" t="s">
        <v>115</v>
      </c>
      <c r="F2779" s="12" t="s">
        <v>116</v>
      </c>
      <c r="K2779" s="13" t="s">
        <v>3051</v>
      </c>
      <c r="L2779" t="s">
        <v>117</v>
      </c>
      <c r="M2779">
        <v>2</v>
      </c>
      <c r="N2779" t="s">
        <v>118</v>
      </c>
      <c r="O2779" t="s">
        <v>119</v>
      </c>
      <c r="Q2779"/>
      <c r="R2779" s="14">
        <v>11.1</v>
      </c>
      <c r="S2779" s="14">
        <v>0.6</v>
      </c>
      <c r="T2779" s="14">
        <v>5.8</v>
      </c>
    </row>
    <row r="2780" spans="1:20">
      <c r="A2780" t="s">
        <v>113</v>
      </c>
      <c r="C2780" t="s">
        <v>114</v>
      </c>
      <c r="D2780" t="s">
        <v>115</v>
      </c>
      <c r="F2780" s="12" t="s">
        <v>116</v>
      </c>
      <c r="K2780" s="13" t="s">
        <v>3051</v>
      </c>
      <c r="L2780" t="s">
        <v>117</v>
      </c>
      <c r="M2780">
        <v>2</v>
      </c>
      <c r="N2780" t="s">
        <v>118</v>
      </c>
      <c r="O2780" t="s">
        <v>119</v>
      </c>
      <c r="Q2780"/>
      <c r="R2780" s="14">
        <v>8.1999999999999993</v>
      </c>
      <c r="S2780" s="14">
        <v>1.9</v>
      </c>
      <c r="T2780" s="14">
        <v>5.2</v>
      </c>
    </row>
    <row r="2781" spans="1:20">
      <c r="A2781" t="s">
        <v>113</v>
      </c>
      <c r="C2781" t="s">
        <v>114</v>
      </c>
      <c r="D2781" t="s">
        <v>115</v>
      </c>
      <c r="F2781" s="12" t="s">
        <v>116</v>
      </c>
      <c r="K2781" s="13" t="s">
        <v>3051</v>
      </c>
      <c r="L2781" t="s">
        <v>117</v>
      </c>
      <c r="M2781">
        <v>2</v>
      </c>
      <c r="N2781" t="s">
        <v>118</v>
      </c>
      <c r="O2781" t="s">
        <v>119</v>
      </c>
      <c r="Q2781"/>
      <c r="R2781" s="14">
        <v>4</v>
      </c>
      <c r="S2781" s="14">
        <v>11.6</v>
      </c>
      <c r="T2781" s="14">
        <v>0</v>
      </c>
    </row>
    <row r="2782" spans="1:20">
      <c r="A2782" t="s">
        <v>113</v>
      </c>
      <c r="C2782" t="s">
        <v>114</v>
      </c>
      <c r="D2782" t="s">
        <v>115</v>
      </c>
      <c r="F2782" s="12" t="s">
        <v>116</v>
      </c>
      <c r="K2782" s="13" t="s">
        <v>3051</v>
      </c>
      <c r="L2782" t="s">
        <v>117</v>
      </c>
      <c r="M2782">
        <v>2</v>
      </c>
      <c r="N2782" t="s">
        <v>118</v>
      </c>
      <c r="O2782" t="s">
        <v>119</v>
      </c>
      <c r="Q2782"/>
      <c r="R2782" s="14">
        <v>0</v>
      </c>
      <c r="S2782" s="14">
        <v>2.8</v>
      </c>
      <c r="T2782" s="14">
        <v>0.3</v>
      </c>
    </row>
    <row r="2783" spans="1:20">
      <c r="A2783" t="s">
        <v>113</v>
      </c>
      <c r="C2783" t="s">
        <v>114</v>
      </c>
      <c r="D2783" t="s">
        <v>115</v>
      </c>
      <c r="F2783" s="12" t="s">
        <v>116</v>
      </c>
      <c r="K2783" s="13" t="s">
        <v>3051</v>
      </c>
      <c r="L2783" t="s">
        <v>117</v>
      </c>
      <c r="M2783">
        <v>2</v>
      </c>
      <c r="N2783" t="s">
        <v>118</v>
      </c>
      <c r="O2783" t="s">
        <v>119</v>
      </c>
      <c r="Q2783"/>
      <c r="R2783" s="14">
        <v>14.4</v>
      </c>
      <c r="S2783" s="14">
        <v>0.5</v>
      </c>
      <c r="T2783" s="14">
        <v>6.3</v>
      </c>
    </row>
    <row r="2784" spans="1:20">
      <c r="A2784" t="s">
        <v>113</v>
      </c>
      <c r="C2784" t="s">
        <v>114</v>
      </c>
      <c r="D2784" t="s">
        <v>115</v>
      </c>
      <c r="F2784" s="12" t="s">
        <v>116</v>
      </c>
      <c r="K2784" s="13" t="s">
        <v>3051</v>
      </c>
      <c r="L2784" t="s">
        <v>117</v>
      </c>
      <c r="M2784">
        <v>2</v>
      </c>
      <c r="N2784" t="s">
        <v>118</v>
      </c>
      <c r="O2784" t="s">
        <v>119</v>
      </c>
      <c r="Q2784"/>
      <c r="R2784" s="14">
        <v>11.1</v>
      </c>
      <c r="S2784" s="14">
        <v>0.6</v>
      </c>
      <c r="T2784" s="14">
        <v>5.8</v>
      </c>
    </row>
    <row r="2785" spans="1:20">
      <c r="A2785" t="s">
        <v>113</v>
      </c>
      <c r="C2785" t="s">
        <v>114</v>
      </c>
      <c r="D2785" t="s">
        <v>115</v>
      </c>
      <c r="F2785" s="12" t="s">
        <v>116</v>
      </c>
      <c r="K2785" s="13" t="s">
        <v>3051</v>
      </c>
      <c r="L2785" t="s">
        <v>117</v>
      </c>
      <c r="M2785">
        <v>2</v>
      </c>
      <c r="N2785" t="s">
        <v>118</v>
      </c>
      <c r="O2785" t="s">
        <v>119</v>
      </c>
      <c r="Q2785"/>
      <c r="R2785" s="14">
        <v>8.1999999999999993</v>
      </c>
      <c r="S2785" s="14">
        <v>1.9</v>
      </c>
      <c r="T2785" s="14">
        <v>5.2</v>
      </c>
    </row>
    <row r="2786" spans="1:20">
      <c r="A2786" t="s">
        <v>113</v>
      </c>
      <c r="C2786" t="s">
        <v>114</v>
      </c>
      <c r="D2786" t="s">
        <v>115</v>
      </c>
      <c r="F2786" s="12" t="s">
        <v>3053</v>
      </c>
      <c r="K2786" s="13" t="s">
        <v>3051</v>
      </c>
      <c r="L2786" t="s">
        <v>117</v>
      </c>
      <c r="M2786">
        <v>2</v>
      </c>
      <c r="N2786" t="s">
        <v>118</v>
      </c>
      <c r="O2786" t="s">
        <v>119</v>
      </c>
      <c r="Q2786"/>
      <c r="R2786" s="14">
        <v>5.2</v>
      </c>
      <c r="S2786" s="14">
        <v>11.7</v>
      </c>
      <c r="T2786" s="14">
        <v>0</v>
      </c>
    </row>
    <row r="2787" spans="1:20">
      <c r="A2787" t="s">
        <v>113</v>
      </c>
      <c r="C2787" t="s">
        <v>114</v>
      </c>
      <c r="D2787" t="s">
        <v>115</v>
      </c>
      <c r="F2787" s="12" t="s">
        <v>3053</v>
      </c>
      <c r="K2787" s="13" t="s">
        <v>3051</v>
      </c>
      <c r="L2787" t="s">
        <v>117</v>
      </c>
      <c r="M2787">
        <v>2</v>
      </c>
      <c r="N2787" t="s">
        <v>118</v>
      </c>
      <c r="O2787" t="s">
        <v>119</v>
      </c>
      <c r="Q2787"/>
      <c r="R2787" s="14">
        <v>4.9000000000000004</v>
      </c>
      <c r="S2787" s="14">
        <v>14</v>
      </c>
      <c r="T2787" s="14">
        <v>0</v>
      </c>
    </row>
    <row r="2788" spans="1:20">
      <c r="A2788" t="s">
        <v>113</v>
      </c>
      <c r="C2788" t="s">
        <v>114</v>
      </c>
      <c r="D2788" t="s">
        <v>115</v>
      </c>
      <c r="F2788" s="12" t="s">
        <v>3053</v>
      </c>
      <c r="K2788" s="13" t="s">
        <v>3051</v>
      </c>
      <c r="L2788" t="s">
        <v>117</v>
      </c>
      <c r="M2788">
        <v>2</v>
      </c>
      <c r="N2788" t="s">
        <v>118</v>
      </c>
      <c r="O2788" t="s">
        <v>119</v>
      </c>
      <c r="Q2788"/>
      <c r="R2788" s="14">
        <v>9.6999999999999993</v>
      </c>
      <c r="S2788" s="14">
        <v>16.899999999999999</v>
      </c>
      <c r="T2788" s="14">
        <v>2.9</v>
      </c>
    </row>
    <row r="2789" spans="1:20">
      <c r="A2789" t="s">
        <v>113</v>
      </c>
      <c r="C2789" t="s">
        <v>114</v>
      </c>
      <c r="D2789" t="s">
        <v>115</v>
      </c>
      <c r="F2789" s="12" t="s">
        <v>3053</v>
      </c>
      <c r="K2789" s="13" t="s">
        <v>3051</v>
      </c>
      <c r="L2789" t="s">
        <v>117</v>
      </c>
      <c r="M2789">
        <v>2</v>
      </c>
      <c r="N2789" t="s">
        <v>118</v>
      </c>
      <c r="O2789" t="s">
        <v>119</v>
      </c>
      <c r="Q2789"/>
      <c r="R2789" s="14">
        <v>1.9</v>
      </c>
      <c r="S2789" s="14">
        <v>7.9</v>
      </c>
      <c r="T2789" s="14">
        <v>0.2</v>
      </c>
    </row>
    <row r="2790" spans="1:20">
      <c r="A2790" t="s">
        <v>113</v>
      </c>
      <c r="C2790" t="s">
        <v>114</v>
      </c>
      <c r="D2790" t="s">
        <v>115</v>
      </c>
      <c r="F2790" s="12" t="s">
        <v>3053</v>
      </c>
      <c r="K2790" s="13" t="s">
        <v>3051</v>
      </c>
      <c r="L2790" t="s">
        <v>117</v>
      </c>
      <c r="M2790">
        <v>2</v>
      </c>
      <c r="N2790" t="s">
        <v>118</v>
      </c>
      <c r="O2790" t="s">
        <v>119</v>
      </c>
      <c r="Q2790"/>
      <c r="R2790" s="14">
        <v>2.2999999999999998</v>
      </c>
      <c r="S2790" s="14">
        <v>10.8</v>
      </c>
      <c r="T2790" s="14">
        <v>0.2</v>
      </c>
    </row>
    <row r="2791" spans="1:20">
      <c r="A2791" t="s">
        <v>113</v>
      </c>
      <c r="C2791" t="s">
        <v>114</v>
      </c>
      <c r="D2791" t="s">
        <v>115</v>
      </c>
      <c r="F2791" s="12" t="s">
        <v>133</v>
      </c>
      <c r="K2791" s="13" t="s">
        <v>3051</v>
      </c>
      <c r="L2791" t="s">
        <v>117</v>
      </c>
      <c r="M2791">
        <v>2</v>
      </c>
      <c r="N2791" t="s">
        <v>118</v>
      </c>
      <c r="O2791" t="s">
        <v>119</v>
      </c>
      <c r="Q2791"/>
      <c r="R2791" s="14">
        <v>5.2</v>
      </c>
      <c r="S2791" s="14">
        <v>11.7</v>
      </c>
      <c r="T2791" s="14">
        <v>0</v>
      </c>
    </row>
    <row r="2792" spans="1:20">
      <c r="A2792" t="s">
        <v>113</v>
      </c>
      <c r="C2792" t="s">
        <v>114</v>
      </c>
      <c r="D2792" t="s">
        <v>115</v>
      </c>
      <c r="F2792" s="12" t="s">
        <v>133</v>
      </c>
      <c r="K2792" s="13" t="s">
        <v>3051</v>
      </c>
      <c r="L2792" t="s">
        <v>117</v>
      </c>
      <c r="M2792">
        <v>2</v>
      </c>
      <c r="N2792" t="s">
        <v>118</v>
      </c>
      <c r="O2792" t="s">
        <v>119</v>
      </c>
      <c r="Q2792"/>
      <c r="R2792" s="14">
        <v>4.9000000000000004</v>
      </c>
      <c r="S2792" s="14">
        <v>14</v>
      </c>
      <c r="T2792" s="14">
        <v>0</v>
      </c>
    </row>
    <row r="2793" spans="1:20">
      <c r="A2793" t="s">
        <v>113</v>
      </c>
      <c r="C2793" t="s">
        <v>114</v>
      </c>
      <c r="D2793" t="s">
        <v>115</v>
      </c>
      <c r="F2793" s="12" t="s">
        <v>133</v>
      </c>
      <c r="K2793" s="13" t="s">
        <v>3051</v>
      </c>
      <c r="L2793" t="s">
        <v>117</v>
      </c>
      <c r="M2793">
        <v>2</v>
      </c>
      <c r="N2793" t="s">
        <v>118</v>
      </c>
      <c r="O2793" t="s">
        <v>119</v>
      </c>
      <c r="Q2793"/>
      <c r="R2793" s="14">
        <v>9.6999999999999993</v>
      </c>
      <c r="S2793" s="14">
        <v>16.899999999999999</v>
      </c>
      <c r="T2793" s="14">
        <v>2.9</v>
      </c>
    </row>
    <row r="2794" spans="1:20">
      <c r="A2794" t="s">
        <v>113</v>
      </c>
      <c r="C2794" t="s">
        <v>114</v>
      </c>
      <c r="D2794" t="s">
        <v>115</v>
      </c>
      <c r="F2794" s="12" t="s">
        <v>133</v>
      </c>
      <c r="K2794" s="13" t="s">
        <v>3051</v>
      </c>
      <c r="L2794" t="s">
        <v>117</v>
      </c>
      <c r="M2794">
        <v>2</v>
      </c>
      <c r="N2794" t="s">
        <v>118</v>
      </c>
      <c r="O2794" t="s">
        <v>119</v>
      </c>
      <c r="Q2794"/>
      <c r="R2794" s="14">
        <v>1.9</v>
      </c>
      <c r="S2794" s="14">
        <v>7.9</v>
      </c>
      <c r="T2794" s="14">
        <v>0.2</v>
      </c>
    </row>
    <row r="2795" spans="1:20">
      <c r="A2795" t="s">
        <v>113</v>
      </c>
      <c r="C2795" t="s">
        <v>114</v>
      </c>
      <c r="D2795" t="s">
        <v>115</v>
      </c>
      <c r="F2795" s="12" t="s">
        <v>133</v>
      </c>
      <c r="K2795" s="13" t="s">
        <v>3051</v>
      </c>
      <c r="L2795" t="s">
        <v>117</v>
      </c>
      <c r="M2795">
        <v>2</v>
      </c>
      <c r="N2795" t="s">
        <v>118</v>
      </c>
      <c r="O2795" t="s">
        <v>119</v>
      </c>
      <c r="Q2795"/>
      <c r="R2795" s="14">
        <v>2.2999999999999998</v>
      </c>
      <c r="S2795" s="14">
        <v>10.8</v>
      </c>
      <c r="T2795" s="14">
        <v>0.2</v>
      </c>
    </row>
    <row r="2796" spans="1:20">
      <c r="A2796" t="s">
        <v>113</v>
      </c>
      <c r="C2796" t="s">
        <v>114</v>
      </c>
      <c r="D2796" t="s">
        <v>115</v>
      </c>
      <c r="F2796" s="12" t="s">
        <v>133</v>
      </c>
      <c r="K2796" s="13" t="s">
        <v>3051</v>
      </c>
      <c r="L2796" t="s">
        <v>117</v>
      </c>
      <c r="M2796">
        <v>2</v>
      </c>
      <c r="N2796" t="s">
        <v>118</v>
      </c>
      <c r="O2796" t="s">
        <v>119</v>
      </c>
      <c r="Q2796"/>
      <c r="R2796" s="14">
        <v>9.36</v>
      </c>
      <c r="S2796" s="14">
        <v>22.9</v>
      </c>
      <c r="T2796" s="14">
        <v>2.56</v>
      </c>
    </row>
    <row r="2797" spans="1:20">
      <c r="A2797" t="s">
        <v>113</v>
      </c>
      <c r="C2797" t="s">
        <v>114</v>
      </c>
      <c r="D2797" t="s">
        <v>115</v>
      </c>
      <c r="F2797" s="12" t="s">
        <v>133</v>
      </c>
      <c r="K2797" s="13" t="s">
        <v>3051</v>
      </c>
      <c r="L2797" t="s">
        <v>117</v>
      </c>
      <c r="M2797">
        <v>2</v>
      </c>
      <c r="N2797" t="s">
        <v>118</v>
      </c>
      <c r="O2797" t="s">
        <v>119</v>
      </c>
      <c r="Q2797"/>
      <c r="R2797" s="14">
        <v>8</v>
      </c>
      <c r="S2797" s="14">
        <v>24.7</v>
      </c>
      <c r="T2797" s="14">
        <v>1.87</v>
      </c>
    </row>
    <row r="2798" spans="1:20">
      <c r="A2798" t="s">
        <v>113</v>
      </c>
      <c r="C2798" t="s">
        <v>114</v>
      </c>
      <c r="D2798" t="s">
        <v>115</v>
      </c>
      <c r="F2798" s="12" t="s">
        <v>134</v>
      </c>
      <c r="K2798" s="13" t="s">
        <v>3051</v>
      </c>
      <c r="L2798" t="s">
        <v>117</v>
      </c>
      <c r="M2798">
        <v>2</v>
      </c>
      <c r="N2798" t="s">
        <v>118</v>
      </c>
      <c r="O2798" t="s">
        <v>119</v>
      </c>
      <c r="Q2798"/>
      <c r="R2798" s="14">
        <v>4.0999999999999996</v>
      </c>
      <c r="S2798" s="14">
        <v>22.1</v>
      </c>
      <c r="T2798" s="14">
        <v>0.7</v>
      </c>
    </row>
    <row r="2799" spans="1:20">
      <c r="A2799" t="s">
        <v>113</v>
      </c>
      <c r="C2799" t="s">
        <v>114</v>
      </c>
      <c r="D2799" t="s">
        <v>115</v>
      </c>
      <c r="F2799" s="12" t="s">
        <v>134</v>
      </c>
      <c r="K2799" s="13" t="s">
        <v>3051</v>
      </c>
      <c r="L2799" t="s">
        <v>117</v>
      </c>
      <c r="M2799">
        <v>2</v>
      </c>
      <c r="N2799" t="s">
        <v>118</v>
      </c>
      <c r="O2799" t="s">
        <v>119</v>
      </c>
      <c r="Q2799"/>
      <c r="R2799" s="14">
        <v>3.9</v>
      </c>
      <c r="S2799" s="14">
        <v>23.3</v>
      </c>
      <c r="T2799" s="14">
        <v>0.8</v>
      </c>
    </row>
    <row r="2800" spans="1:20">
      <c r="A2800" t="s">
        <v>113</v>
      </c>
      <c r="C2800" t="s">
        <v>114</v>
      </c>
      <c r="D2800" t="s">
        <v>115</v>
      </c>
      <c r="F2800" s="12" t="s">
        <v>134</v>
      </c>
      <c r="K2800" s="13" t="s">
        <v>3051</v>
      </c>
      <c r="L2800" t="s">
        <v>117</v>
      </c>
      <c r="M2800">
        <v>2</v>
      </c>
      <c r="N2800" t="s">
        <v>118</v>
      </c>
      <c r="O2800" t="s">
        <v>119</v>
      </c>
      <c r="Q2800"/>
      <c r="R2800" s="14">
        <v>2.9</v>
      </c>
      <c r="S2800" s="14">
        <v>16.2</v>
      </c>
      <c r="T2800" s="14">
        <v>0.9</v>
      </c>
    </row>
    <row r="2801" spans="1:20">
      <c r="A2801" t="s">
        <v>113</v>
      </c>
      <c r="C2801" t="s">
        <v>114</v>
      </c>
      <c r="D2801" t="s">
        <v>115</v>
      </c>
      <c r="F2801" s="12" t="s">
        <v>134</v>
      </c>
      <c r="K2801" s="13" t="s">
        <v>3051</v>
      </c>
      <c r="L2801" t="s">
        <v>117</v>
      </c>
      <c r="M2801">
        <v>2</v>
      </c>
      <c r="N2801" t="s">
        <v>118</v>
      </c>
      <c r="O2801" t="s">
        <v>119</v>
      </c>
      <c r="Q2801"/>
      <c r="R2801" s="14">
        <v>3.5</v>
      </c>
      <c r="S2801" s="14">
        <v>20.9</v>
      </c>
      <c r="T2801" s="14">
        <v>0.9</v>
      </c>
    </row>
    <row r="2802" spans="1:20">
      <c r="A2802" t="s">
        <v>113</v>
      </c>
      <c r="C2802" t="s">
        <v>114</v>
      </c>
      <c r="D2802" t="s">
        <v>115</v>
      </c>
      <c r="F2802" s="12" t="s">
        <v>134</v>
      </c>
      <c r="K2802" s="13" t="s">
        <v>3051</v>
      </c>
      <c r="L2802" t="s">
        <v>117</v>
      </c>
      <c r="M2802">
        <v>2</v>
      </c>
      <c r="N2802" t="s">
        <v>118</v>
      </c>
      <c r="O2802" t="s">
        <v>119</v>
      </c>
      <c r="Q2802"/>
      <c r="R2802" s="14">
        <v>1.8</v>
      </c>
      <c r="S2802" s="14">
        <v>10.1</v>
      </c>
      <c r="T2802" s="14">
        <v>0.3</v>
      </c>
    </row>
    <row r="2803" spans="1:20">
      <c r="A2803" t="s">
        <v>113</v>
      </c>
      <c r="C2803" t="s">
        <v>114</v>
      </c>
      <c r="D2803" t="s">
        <v>115</v>
      </c>
      <c r="F2803" s="12" t="s">
        <v>134</v>
      </c>
      <c r="K2803" s="13" t="s">
        <v>3051</v>
      </c>
      <c r="L2803" t="s">
        <v>117</v>
      </c>
      <c r="M2803">
        <v>2</v>
      </c>
      <c r="N2803" t="s">
        <v>118</v>
      </c>
      <c r="O2803" t="s">
        <v>119</v>
      </c>
      <c r="Q2803" s="12"/>
      <c r="R2803" s="16">
        <v>4.0999999999999996</v>
      </c>
      <c r="S2803" s="16">
        <v>22.1</v>
      </c>
      <c r="T2803" s="16">
        <v>0.7</v>
      </c>
    </row>
    <row r="2804" spans="1:20">
      <c r="A2804" t="s">
        <v>113</v>
      </c>
      <c r="C2804" t="s">
        <v>114</v>
      </c>
      <c r="D2804" t="s">
        <v>115</v>
      </c>
      <c r="F2804" s="12" t="s">
        <v>134</v>
      </c>
      <c r="K2804" s="13" t="s">
        <v>3051</v>
      </c>
      <c r="L2804" t="s">
        <v>117</v>
      </c>
      <c r="M2804">
        <v>2</v>
      </c>
      <c r="N2804" t="s">
        <v>118</v>
      </c>
      <c r="O2804" t="s">
        <v>119</v>
      </c>
      <c r="Q2804" s="12"/>
      <c r="R2804" s="16">
        <v>3.9</v>
      </c>
      <c r="S2804" s="16">
        <v>23.3</v>
      </c>
      <c r="T2804" s="16">
        <v>0.8</v>
      </c>
    </row>
    <row r="2805" spans="1:20">
      <c r="A2805" t="s">
        <v>113</v>
      </c>
      <c r="C2805" t="s">
        <v>114</v>
      </c>
      <c r="D2805" t="s">
        <v>115</v>
      </c>
      <c r="F2805" s="12" t="s">
        <v>134</v>
      </c>
      <c r="K2805" s="13" t="s">
        <v>3051</v>
      </c>
      <c r="L2805" t="s">
        <v>117</v>
      </c>
      <c r="M2805">
        <v>2</v>
      </c>
      <c r="N2805" t="s">
        <v>118</v>
      </c>
      <c r="O2805" t="s">
        <v>119</v>
      </c>
      <c r="Q2805" s="12"/>
      <c r="R2805" s="16">
        <v>2.9</v>
      </c>
      <c r="S2805" s="16">
        <v>16.2</v>
      </c>
      <c r="T2805" s="16">
        <v>0.9</v>
      </c>
    </row>
    <row r="2806" spans="1:20">
      <c r="A2806" t="s">
        <v>113</v>
      </c>
      <c r="C2806" t="s">
        <v>114</v>
      </c>
      <c r="D2806" t="s">
        <v>115</v>
      </c>
      <c r="F2806" s="12" t="s">
        <v>134</v>
      </c>
      <c r="K2806" s="13" t="s">
        <v>3051</v>
      </c>
      <c r="L2806" t="s">
        <v>117</v>
      </c>
      <c r="M2806">
        <v>2</v>
      </c>
      <c r="N2806" t="s">
        <v>118</v>
      </c>
      <c r="O2806" t="s">
        <v>119</v>
      </c>
      <c r="Q2806" s="12"/>
      <c r="R2806" s="16">
        <v>3.5</v>
      </c>
      <c r="S2806" s="16">
        <v>20.9</v>
      </c>
      <c r="T2806" s="16">
        <v>0.9</v>
      </c>
    </row>
    <row r="2807" spans="1:20">
      <c r="A2807" t="s">
        <v>113</v>
      </c>
      <c r="C2807" t="s">
        <v>114</v>
      </c>
      <c r="D2807" t="s">
        <v>115</v>
      </c>
      <c r="F2807" s="12" t="s">
        <v>134</v>
      </c>
      <c r="K2807" s="13" t="s">
        <v>3051</v>
      </c>
      <c r="L2807" t="s">
        <v>117</v>
      </c>
      <c r="M2807">
        <v>2</v>
      </c>
      <c r="N2807" t="s">
        <v>118</v>
      </c>
      <c r="O2807" t="s">
        <v>119</v>
      </c>
      <c r="Q2807" s="12"/>
      <c r="R2807" s="16">
        <v>1.8</v>
      </c>
      <c r="S2807" s="16">
        <v>10.1</v>
      </c>
      <c r="T2807" s="16">
        <v>0.3</v>
      </c>
    </row>
    <row r="2808" spans="1:20">
      <c r="A2808" t="s">
        <v>113</v>
      </c>
      <c r="C2808" t="s">
        <v>114</v>
      </c>
      <c r="D2808" t="s">
        <v>115</v>
      </c>
      <c r="F2808" s="12" t="s">
        <v>135</v>
      </c>
      <c r="K2808" s="15" t="s">
        <v>3051</v>
      </c>
      <c r="L2808" t="s">
        <v>117</v>
      </c>
      <c r="M2808">
        <v>2</v>
      </c>
      <c r="N2808" t="s">
        <v>118</v>
      </c>
      <c r="O2808" t="s">
        <v>119</v>
      </c>
      <c r="Q2808" s="12"/>
      <c r="R2808" s="16">
        <v>5.5</v>
      </c>
      <c r="S2808" s="16">
        <v>15.4</v>
      </c>
      <c r="T2808" s="16">
        <v>0.1</v>
      </c>
    </row>
    <row r="2809" spans="1:20">
      <c r="A2809" t="s">
        <v>113</v>
      </c>
      <c r="C2809" t="s">
        <v>114</v>
      </c>
      <c r="D2809" t="s">
        <v>115</v>
      </c>
      <c r="F2809" s="12" t="s">
        <v>135</v>
      </c>
      <c r="K2809" s="13" t="s">
        <v>3051</v>
      </c>
      <c r="L2809" t="s">
        <v>117</v>
      </c>
      <c r="M2809">
        <v>2</v>
      </c>
      <c r="N2809" t="s">
        <v>118</v>
      </c>
      <c r="O2809" t="s">
        <v>119</v>
      </c>
      <c r="Q2809"/>
      <c r="R2809" s="14">
        <v>4.7</v>
      </c>
      <c r="S2809" s="14">
        <v>13.6</v>
      </c>
      <c r="T2809" s="14">
        <v>0</v>
      </c>
    </row>
    <row r="2810" spans="1:20">
      <c r="A2810" t="s">
        <v>113</v>
      </c>
      <c r="C2810" t="s">
        <v>114</v>
      </c>
      <c r="D2810" t="s">
        <v>115</v>
      </c>
      <c r="F2810" s="12" t="s">
        <v>135</v>
      </c>
      <c r="K2810" s="13" t="s">
        <v>3051</v>
      </c>
      <c r="L2810" t="s">
        <v>117</v>
      </c>
      <c r="M2810">
        <v>2</v>
      </c>
      <c r="N2810" t="s">
        <v>118</v>
      </c>
      <c r="O2810" t="s">
        <v>119</v>
      </c>
      <c r="Q2810"/>
      <c r="R2810" s="14">
        <v>3.2</v>
      </c>
      <c r="S2810" s="14">
        <v>13.7</v>
      </c>
      <c r="T2810" s="14">
        <v>0.3</v>
      </c>
    </row>
    <row r="2811" spans="1:20">
      <c r="A2811" t="s">
        <v>113</v>
      </c>
      <c r="C2811" t="s">
        <v>114</v>
      </c>
      <c r="D2811" t="s">
        <v>115</v>
      </c>
      <c r="F2811" s="12" t="s">
        <v>135</v>
      </c>
      <c r="K2811" s="13" t="s">
        <v>3051</v>
      </c>
      <c r="L2811" t="s">
        <v>117</v>
      </c>
      <c r="M2811">
        <v>2</v>
      </c>
      <c r="N2811" t="s">
        <v>118</v>
      </c>
      <c r="O2811" t="s">
        <v>119</v>
      </c>
      <c r="Q2811"/>
      <c r="R2811" s="14">
        <v>1.1000000000000001</v>
      </c>
      <c r="S2811" s="14">
        <v>5.0999999999999996</v>
      </c>
      <c r="T2811" s="14">
        <v>0.2</v>
      </c>
    </row>
    <row r="2812" spans="1:20">
      <c r="A2812" t="s">
        <v>113</v>
      </c>
      <c r="C2812" t="s">
        <v>114</v>
      </c>
      <c r="D2812" t="s">
        <v>115</v>
      </c>
      <c r="F2812" s="12" t="s">
        <v>135</v>
      </c>
      <c r="K2812" s="13" t="s">
        <v>3051</v>
      </c>
      <c r="L2812" t="s">
        <v>117</v>
      </c>
      <c r="M2812">
        <v>2</v>
      </c>
      <c r="N2812" t="s">
        <v>118</v>
      </c>
      <c r="O2812" t="s">
        <v>119</v>
      </c>
      <c r="Q2812"/>
      <c r="R2812" s="14">
        <v>2.2999999999999998</v>
      </c>
      <c r="S2812" s="14">
        <v>11.9</v>
      </c>
      <c r="T2812" s="14">
        <v>0.3</v>
      </c>
    </row>
    <row r="2813" spans="1:20">
      <c r="A2813" t="s">
        <v>113</v>
      </c>
      <c r="C2813" t="s">
        <v>114</v>
      </c>
      <c r="D2813" t="s">
        <v>115</v>
      </c>
      <c r="F2813" s="12" t="s">
        <v>135</v>
      </c>
      <c r="K2813" s="13" t="s">
        <v>3051</v>
      </c>
      <c r="L2813" t="s">
        <v>117</v>
      </c>
      <c r="M2813">
        <v>2</v>
      </c>
      <c r="N2813" t="s">
        <v>118</v>
      </c>
      <c r="O2813" t="s">
        <v>119</v>
      </c>
      <c r="Q2813" s="12"/>
      <c r="R2813" s="16">
        <v>4.7</v>
      </c>
      <c r="S2813" s="16">
        <v>13.6</v>
      </c>
      <c r="T2813" s="16">
        <v>0</v>
      </c>
    </row>
    <row r="2814" spans="1:20">
      <c r="A2814" t="s">
        <v>113</v>
      </c>
      <c r="C2814" t="s">
        <v>114</v>
      </c>
      <c r="D2814" t="s">
        <v>115</v>
      </c>
      <c r="F2814" s="12" t="s">
        <v>135</v>
      </c>
      <c r="K2814" s="13" t="s">
        <v>3051</v>
      </c>
      <c r="L2814" t="s">
        <v>117</v>
      </c>
      <c r="M2814">
        <v>2</v>
      </c>
      <c r="N2814" t="s">
        <v>118</v>
      </c>
      <c r="O2814" t="s">
        <v>119</v>
      </c>
      <c r="Q2814" s="12"/>
      <c r="R2814" s="16">
        <v>3.2</v>
      </c>
      <c r="S2814" s="16">
        <v>13.7</v>
      </c>
      <c r="T2814" s="16">
        <v>0.3</v>
      </c>
    </row>
    <row r="2815" spans="1:20">
      <c r="A2815" t="s">
        <v>113</v>
      </c>
      <c r="C2815" t="s">
        <v>114</v>
      </c>
      <c r="D2815" t="s">
        <v>115</v>
      </c>
      <c r="F2815" s="12" t="s">
        <v>135</v>
      </c>
      <c r="K2815" s="13" t="s">
        <v>3051</v>
      </c>
      <c r="L2815" t="s">
        <v>117</v>
      </c>
      <c r="M2815">
        <v>2</v>
      </c>
      <c r="N2815" t="s">
        <v>118</v>
      </c>
      <c r="O2815" t="s">
        <v>119</v>
      </c>
      <c r="Q2815" s="12"/>
      <c r="R2815" s="16">
        <v>1.1000000000000001</v>
      </c>
      <c r="S2815" s="16">
        <v>5.0999999999999996</v>
      </c>
      <c r="T2815" s="16">
        <v>0.2</v>
      </c>
    </row>
    <row r="2816" spans="1:20">
      <c r="A2816" t="s">
        <v>113</v>
      </c>
      <c r="C2816" t="s">
        <v>114</v>
      </c>
      <c r="D2816" t="s">
        <v>115</v>
      </c>
      <c r="F2816" s="12" t="s">
        <v>135</v>
      </c>
      <c r="K2816" s="13" t="s">
        <v>3051</v>
      </c>
      <c r="L2816" t="s">
        <v>117</v>
      </c>
      <c r="M2816">
        <v>2</v>
      </c>
      <c r="N2816" t="s">
        <v>118</v>
      </c>
      <c r="O2816" t="s">
        <v>119</v>
      </c>
      <c r="Q2816" s="12"/>
      <c r="R2816" s="16">
        <v>2.2999999999999998</v>
      </c>
      <c r="S2816" s="16">
        <v>11.9</v>
      </c>
      <c r="T2816" s="16">
        <v>0.3</v>
      </c>
    </row>
    <row r="2817" spans="1:20">
      <c r="A2817" t="s">
        <v>113</v>
      </c>
      <c r="C2817" t="s">
        <v>114</v>
      </c>
      <c r="D2817" t="s">
        <v>115</v>
      </c>
      <c r="F2817" s="12" t="s">
        <v>135</v>
      </c>
      <c r="K2817" s="13" t="s">
        <v>3051</v>
      </c>
      <c r="L2817" t="s">
        <v>117</v>
      </c>
      <c r="M2817">
        <v>2</v>
      </c>
      <c r="N2817" t="s">
        <v>118</v>
      </c>
      <c r="O2817" t="s">
        <v>119</v>
      </c>
      <c r="Q2817"/>
      <c r="R2817" s="14">
        <v>5.25</v>
      </c>
      <c r="S2817" s="14">
        <v>16.399999999999999</v>
      </c>
      <c r="T2817" s="14">
        <v>0.46</v>
      </c>
    </row>
    <row r="2818" spans="1:20">
      <c r="A2818" t="s">
        <v>113</v>
      </c>
      <c r="C2818" t="s">
        <v>114</v>
      </c>
      <c r="D2818" t="s">
        <v>115</v>
      </c>
      <c r="F2818" s="12" t="s">
        <v>135</v>
      </c>
      <c r="K2818" s="13" t="s">
        <v>3051</v>
      </c>
      <c r="L2818" t="s">
        <v>117</v>
      </c>
      <c r="M2818">
        <v>2</v>
      </c>
      <c r="N2818" t="s">
        <v>118</v>
      </c>
      <c r="O2818" t="s">
        <v>119</v>
      </c>
      <c r="Q2818"/>
      <c r="R2818" s="14">
        <v>4.83</v>
      </c>
      <c r="S2818" s="14">
        <v>20.9</v>
      </c>
      <c r="T2818" s="14">
        <v>0.35</v>
      </c>
    </row>
    <row r="2819" spans="1:20">
      <c r="A2819" t="s">
        <v>113</v>
      </c>
      <c r="C2819" t="s">
        <v>114</v>
      </c>
      <c r="D2819" t="s">
        <v>115</v>
      </c>
      <c r="F2819" s="12" t="s">
        <v>135</v>
      </c>
      <c r="K2819" s="13" t="s">
        <v>3051</v>
      </c>
      <c r="L2819" t="s">
        <v>117</v>
      </c>
      <c r="M2819">
        <v>2</v>
      </c>
      <c r="N2819" t="s">
        <v>118</v>
      </c>
      <c r="O2819" t="s">
        <v>119</v>
      </c>
      <c r="Q2819" s="12"/>
      <c r="R2819" s="16">
        <v>5.5</v>
      </c>
      <c r="S2819" s="16">
        <v>15.4</v>
      </c>
      <c r="T2819" s="16">
        <v>0.1</v>
      </c>
    </row>
    <row r="2820" spans="1:20">
      <c r="A2820" t="s">
        <v>113</v>
      </c>
      <c r="C2820" t="s">
        <v>114</v>
      </c>
      <c r="D2820" t="s">
        <v>115</v>
      </c>
      <c r="F2820" s="12" t="s">
        <v>135</v>
      </c>
      <c r="K2820" s="13" t="s">
        <v>3051</v>
      </c>
      <c r="L2820" t="s">
        <v>117</v>
      </c>
      <c r="M2820">
        <v>2</v>
      </c>
      <c r="N2820" t="s">
        <v>118</v>
      </c>
      <c r="O2820" t="s">
        <v>119</v>
      </c>
      <c r="Q2820" s="12"/>
      <c r="R2820" s="16">
        <v>4.7</v>
      </c>
      <c r="S2820" s="16">
        <v>13.6</v>
      </c>
      <c r="T2820" s="16">
        <v>0</v>
      </c>
    </row>
    <row r="2821" spans="1:20">
      <c r="A2821" t="s">
        <v>113</v>
      </c>
      <c r="C2821" t="s">
        <v>114</v>
      </c>
      <c r="D2821" t="s">
        <v>115</v>
      </c>
      <c r="F2821" s="12" t="s">
        <v>135</v>
      </c>
      <c r="K2821" s="13" t="s">
        <v>3051</v>
      </c>
      <c r="L2821" t="s">
        <v>117</v>
      </c>
      <c r="M2821">
        <v>2</v>
      </c>
      <c r="N2821" t="s">
        <v>118</v>
      </c>
      <c r="O2821" t="s">
        <v>119</v>
      </c>
      <c r="Q2821" s="12"/>
      <c r="R2821" s="16">
        <v>3.2</v>
      </c>
      <c r="S2821" s="16">
        <v>13.7</v>
      </c>
      <c r="T2821" s="16">
        <v>0.3</v>
      </c>
    </row>
    <row r="2822" spans="1:20">
      <c r="A2822" t="s">
        <v>113</v>
      </c>
      <c r="C2822" t="s">
        <v>114</v>
      </c>
      <c r="D2822" t="s">
        <v>115</v>
      </c>
      <c r="F2822" s="12" t="s">
        <v>135</v>
      </c>
      <c r="K2822" s="13" t="s">
        <v>3051</v>
      </c>
      <c r="L2822" t="s">
        <v>117</v>
      </c>
      <c r="M2822">
        <v>2</v>
      </c>
      <c r="N2822" t="s">
        <v>118</v>
      </c>
      <c r="O2822" t="s">
        <v>119</v>
      </c>
      <c r="Q2822" s="12"/>
      <c r="R2822" s="16">
        <v>1.1000000000000001</v>
      </c>
      <c r="S2822" s="16">
        <v>5.0999999999999996</v>
      </c>
      <c r="T2822" s="16">
        <v>0.2</v>
      </c>
    </row>
    <row r="2823" spans="1:20">
      <c r="A2823" t="s">
        <v>113</v>
      </c>
      <c r="C2823" t="s">
        <v>114</v>
      </c>
      <c r="D2823" t="s">
        <v>115</v>
      </c>
      <c r="F2823" s="12" t="s">
        <v>135</v>
      </c>
      <c r="K2823" s="13" t="s">
        <v>3051</v>
      </c>
      <c r="L2823" t="s">
        <v>117</v>
      </c>
      <c r="M2823">
        <v>2</v>
      </c>
      <c r="N2823" t="s">
        <v>118</v>
      </c>
      <c r="O2823" t="s">
        <v>119</v>
      </c>
      <c r="Q2823" s="12"/>
      <c r="R2823" s="16">
        <v>2.2999999999999998</v>
      </c>
      <c r="S2823" s="16">
        <v>11.9</v>
      </c>
      <c r="T2823" s="16">
        <v>0.3</v>
      </c>
    </row>
    <row r="2824" spans="1:20">
      <c r="A2824" t="s">
        <v>113</v>
      </c>
      <c r="C2824" t="s">
        <v>114</v>
      </c>
      <c r="D2824" t="s">
        <v>115</v>
      </c>
      <c r="F2824" s="12" t="s">
        <v>129</v>
      </c>
      <c r="K2824" s="13" t="s">
        <v>3054</v>
      </c>
      <c r="L2824" t="s">
        <v>117</v>
      </c>
      <c r="M2824">
        <v>2</v>
      </c>
      <c r="N2824" t="s">
        <v>118</v>
      </c>
      <c r="O2824" t="s">
        <v>119</v>
      </c>
      <c r="Q2824"/>
      <c r="R2824" s="14">
        <v>4.0999999999999996</v>
      </c>
      <c r="S2824" s="14">
        <v>2.8</v>
      </c>
      <c r="T2824" s="14">
        <v>12.7</v>
      </c>
    </row>
    <row r="2825" spans="1:20">
      <c r="A2825" t="s">
        <v>113</v>
      </c>
      <c r="C2825" t="s">
        <v>114</v>
      </c>
      <c r="D2825" t="s">
        <v>115</v>
      </c>
      <c r="F2825" s="12" t="s">
        <v>2850</v>
      </c>
      <c r="K2825" s="13" t="s">
        <v>3054</v>
      </c>
      <c r="L2825" t="s">
        <v>117</v>
      </c>
      <c r="M2825">
        <v>2</v>
      </c>
      <c r="N2825" t="s">
        <v>118</v>
      </c>
      <c r="O2825" t="s">
        <v>119</v>
      </c>
      <c r="Q2825"/>
      <c r="R2825" s="14">
        <v>0</v>
      </c>
      <c r="S2825" s="14">
        <v>2.2999999999999998</v>
      </c>
      <c r="T2825" s="14">
        <v>15.9</v>
      </c>
    </row>
    <row r="2826" spans="1:20">
      <c r="A2826" t="s">
        <v>113</v>
      </c>
      <c r="C2826" t="s">
        <v>114</v>
      </c>
      <c r="D2826" t="s">
        <v>115</v>
      </c>
      <c r="F2826" s="12" t="s">
        <v>923</v>
      </c>
      <c r="K2826" s="13" t="s">
        <v>3059</v>
      </c>
      <c r="L2826" t="s">
        <v>117</v>
      </c>
      <c r="M2826">
        <v>2</v>
      </c>
      <c r="N2826" t="s">
        <v>118</v>
      </c>
      <c r="O2826" t="s">
        <v>119</v>
      </c>
      <c r="Q2826"/>
      <c r="R2826" s="14">
        <v>1.1399999999999999</v>
      </c>
      <c r="S2826" s="14">
        <v>10.71</v>
      </c>
      <c r="T2826" s="14">
        <v>0.18</v>
      </c>
    </row>
    <row r="2827" spans="1:20">
      <c r="A2827" t="s">
        <v>113</v>
      </c>
      <c r="C2827" t="s">
        <v>114</v>
      </c>
      <c r="D2827" t="s">
        <v>115</v>
      </c>
      <c r="F2827" s="12" t="s">
        <v>161</v>
      </c>
      <c r="K2827" s="13" t="s">
        <v>3059</v>
      </c>
      <c r="L2827" t="s">
        <v>117</v>
      </c>
      <c r="M2827">
        <v>2</v>
      </c>
      <c r="N2827" t="s">
        <v>118</v>
      </c>
      <c r="O2827" t="s">
        <v>119</v>
      </c>
      <c r="Q2827"/>
      <c r="R2827" s="14">
        <v>5.3</v>
      </c>
      <c r="S2827" s="14">
        <v>13.8</v>
      </c>
      <c r="T2827" s="14">
        <v>2.46</v>
      </c>
    </row>
    <row r="2828" spans="1:20">
      <c r="A2828" t="s">
        <v>113</v>
      </c>
      <c r="C2828" t="s">
        <v>225</v>
      </c>
      <c r="D2828" t="s">
        <v>115</v>
      </c>
      <c r="F2828" s="12" t="s">
        <v>3071</v>
      </c>
      <c r="K2828" s="13" t="s">
        <v>3072</v>
      </c>
      <c r="L2828" t="s">
        <v>117</v>
      </c>
      <c r="M2828">
        <v>2</v>
      </c>
      <c r="N2828" t="s">
        <v>118</v>
      </c>
      <c r="O2828" t="s">
        <v>119</v>
      </c>
      <c r="Q2828" t="s">
        <v>227</v>
      </c>
      <c r="R2828" s="14">
        <v>0</v>
      </c>
      <c r="S2828" s="14">
        <v>4</v>
      </c>
      <c r="T2828" s="14">
        <v>2</v>
      </c>
    </row>
    <row r="2829" spans="1:20">
      <c r="A2829" t="s">
        <v>113</v>
      </c>
      <c r="C2829" t="s">
        <v>225</v>
      </c>
      <c r="D2829" t="s">
        <v>115</v>
      </c>
      <c r="F2829" s="12" t="s">
        <v>3073</v>
      </c>
      <c r="K2829" s="13" t="s">
        <v>3072</v>
      </c>
      <c r="L2829" t="s">
        <v>117</v>
      </c>
      <c r="M2829">
        <v>2</v>
      </c>
      <c r="N2829" t="s">
        <v>118</v>
      </c>
      <c r="O2829" t="s">
        <v>119</v>
      </c>
      <c r="Q2829" t="s">
        <v>946</v>
      </c>
      <c r="R2829" s="14">
        <v>0</v>
      </c>
      <c r="S2829" s="14">
        <v>8</v>
      </c>
      <c r="T2829" s="14">
        <v>18</v>
      </c>
    </row>
    <row r="2830" spans="1:20">
      <c r="A2830" t="s">
        <v>113</v>
      </c>
      <c r="C2830" t="s">
        <v>225</v>
      </c>
      <c r="D2830" t="s">
        <v>115</v>
      </c>
      <c r="F2830" s="12" t="s">
        <v>3074</v>
      </c>
      <c r="K2830" s="13" t="s">
        <v>3072</v>
      </c>
      <c r="L2830" t="s">
        <v>117</v>
      </c>
      <c r="M2830">
        <v>2</v>
      </c>
      <c r="N2830" t="s">
        <v>118</v>
      </c>
      <c r="O2830" t="s">
        <v>119</v>
      </c>
      <c r="Q2830" t="s">
        <v>946</v>
      </c>
      <c r="R2830" s="14">
        <v>0</v>
      </c>
      <c r="S2830" s="14">
        <v>8</v>
      </c>
      <c r="T2830" s="14">
        <v>2</v>
      </c>
    </row>
    <row r="2831" spans="1:20">
      <c r="A2831" t="s">
        <v>113</v>
      </c>
      <c r="C2831" t="s">
        <v>225</v>
      </c>
      <c r="D2831" t="s">
        <v>115</v>
      </c>
      <c r="F2831" s="12" t="s">
        <v>3075</v>
      </c>
      <c r="K2831" s="13" t="s">
        <v>3072</v>
      </c>
      <c r="L2831" t="s">
        <v>117</v>
      </c>
      <c r="M2831">
        <v>2</v>
      </c>
      <c r="N2831" t="s">
        <v>118</v>
      </c>
      <c r="O2831" t="s">
        <v>119</v>
      </c>
      <c r="Q2831" t="s">
        <v>227</v>
      </c>
      <c r="R2831" s="14">
        <v>0</v>
      </c>
      <c r="S2831" s="14">
        <v>4</v>
      </c>
      <c r="T2831" s="14">
        <v>3</v>
      </c>
    </row>
    <row r="2832" spans="1:20">
      <c r="A2832" t="s">
        <v>113</v>
      </c>
      <c r="C2832" t="s">
        <v>225</v>
      </c>
      <c r="D2832" t="s">
        <v>115</v>
      </c>
      <c r="F2832" s="12" t="s">
        <v>3076</v>
      </c>
      <c r="K2832" s="13" t="s">
        <v>3072</v>
      </c>
      <c r="L2832" t="s">
        <v>117</v>
      </c>
      <c r="M2832">
        <v>2</v>
      </c>
      <c r="N2832" t="s">
        <v>118</v>
      </c>
      <c r="O2832" t="s">
        <v>119</v>
      </c>
      <c r="Q2832" t="s">
        <v>227</v>
      </c>
      <c r="R2832" s="14">
        <v>0</v>
      </c>
      <c r="S2832" s="14">
        <v>26</v>
      </c>
      <c r="T2832" s="14">
        <v>0</v>
      </c>
    </row>
    <row r="2833" spans="1:20">
      <c r="A2833" t="s">
        <v>113</v>
      </c>
      <c r="C2833" t="s">
        <v>225</v>
      </c>
      <c r="D2833" t="s">
        <v>115</v>
      </c>
      <c r="F2833" s="12" t="s">
        <v>1578</v>
      </c>
      <c r="K2833" s="13" t="s">
        <v>3072</v>
      </c>
      <c r="L2833" t="s">
        <v>117</v>
      </c>
      <c r="M2833">
        <v>2</v>
      </c>
      <c r="N2833" t="s">
        <v>118</v>
      </c>
      <c r="O2833" t="s">
        <v>119</v>
      </c>
      <c r="Q2833" t="s">
        <v>943</v>
      </c>
      <c r="R2833" s="14">
        <v>0</v>
      </c>
      <c r="S2833" s="14">
        <v>59</v>
      </c>
      <c r="T2833" s="14">
        <v>2</v>
      </c>
    </row>
    <row r="2834" spans="1:20">
      <c r="A2834" t="s">
        <v>113</v>
      </c>
      <c r="C2834" t="s">
        <v>225</v>
      </c>
      <c r="D2834" t="s">
        <v>115</v>
      </c>
      <c r="F2834" s="12" t="s">
        <v>3077</v>
      </c>
      <c r="K2834" s="13" t="s">
        <v>3072</v>
      </c>
      <c r="L2834" t="s">
        <v>117</v>
      </c>
      <c r="M2834">
        <v>2</v>
      </c>
      <c r="N2834" t="s">
        <v>118</v>
      </c>
      <c r="O2834" t="s">
        <v>119</v>
      </c>
      <c r="Q2834" t="s">
        <v>227</v>
      </c>
      <c r="R2834" s="14">
        <v>13</v>
      </c>
      <c r="S2834" s="14">
        <v>5</v>
      </c>
      <c r="T2834" s="14">
        <v>2</v>
      </c>
    </row>
    <row r="2835" spans="1:20">
      <c r="A2835" t="s">
        <v>113</v>
      </c>
      <c r="C2835" t="s">
        <v>225</v>
      </c>
      <c r="D2835" t="s">
        <v>115</v>
      </c>
      <c r="F2835" s="12" t="s">
        <v>2064</v>
      </c>
      <c r="K2835" s="13" t="s">
        <v>3072</v>
      </c>
      <c r="L2835" t="s">
        <v>117</v>
      </c>
      <c r="M2835">
        <v>2</v>
      </c>
      <c r="N2835" t="s">
        <v>118</v>
      </c>
      <c r="O2835" t="s">
        <v>119</v>
      </c>
      <c r="Q2835" t="s">
        <v>946</v>
      </c>
      <c r="R2835" s="14">
        <v>0</v>
      </c>
      <c r="S2835" s="14">
        <v>1</v>
      </c>
      <c r="T2835" s="14">
        <v>20</v>
      </c>
    </row>
    <row r="2836" spans="1:20">
      <c r="A2836" t="s">
        <v>113</v>
      </c>
      <c r="C2836" t="s">
        <v>225</v>
      </c>
      <c r="D2836" t="s">
        <v>115</v>
      </c>
      <c r="F2836" s="12" t="s">
        <v>2729</v>
      </c>
      <c r="K2836" s="13" t="s">
        <v>3072</v>
      </c>
      <c r="L2836" t="s">
        <v>117</v>
      </c>
      <c r="M2836">
        <v>2</v>
      </c>
      <c r="N2836" t="s">
        <v>118</v>
      </c>
      <c r="O2836" t="s">
        <v>119</v>
      </c>
      <c r="Q2836" t="s">
        <v>227</v>
      </c>
      <c r="R2836" s="14">
        <v>0</v>
      </c>
      <c r="S2836" s="14">
        <v>16</v>
      </c>
      <c r="T2836" s="14">
        <v>7</v>
      </c>
    </row>
    <row r="2837" spans="1:20">
      <c r="A2837" t="s">
        <v>113</v>
      </c>
      <c r="C2837" t="s">
        <v>114</v>
      </c>
      <c r="D2837" t="s">
        <v>115</v>
      </c>
      <c r="F2837" s="12" t="s">
        <v>131</v>
      </c>
      <c r="K2837" s="15" t="s">
        <v>3079</v>
      </c>
      <c r="L2837" t="s">
        <v>117</v>
      </c>
      <c r="M2837">
        <v>2</v>
      </c>
      <c r="N2837" t="s">
        <v>118</v>
      </c>
      <c r="O2837" t="s">
        <v>119</v>
      </c>
      <c r="Q2837" s="12"/>
      <c r="R2837" s="16">
        <v>0.8</v>
      </c>
      <c r="S2837" s="16">
        <v>11.1</v>
      </c>
      <c r="T2837" s="16">
        <v>0.8</v>
      </c>
    </row>
    <row r="2838" spans="1:20">
      <c r="A2838" t="s">
        <v>113</v>
      </c>
      <c r="C2838" t="s">
        <v>114</v>
      </c>
      <c r="D2838" t="s">
        <v>115</v>
      </c>
      <c r="F2838" s="12" t="s">
        <v>923</v>
      </c>
      <c r="K2838" s="15" t="s">
        <v>3079</v>
      </c>
      <c r="L2838" t="s">
        <v>117</v>
      </c>
      <c r="M2838">
        <v>2</v>
      </c>
      <c r="N2838" t="s">
        <v>118</v>
      </c>
      <c r="O2838" t="s">
        <v>119</v>
      </c>
      <c r="Q2838" s="12"/>
      <c r="R2838" s="16">
        <v>0.3</v>
      </c>
      <c r="S2838" s="16">
        <v>4.5999999999999996</v>
      </c>
      <c r="T2838" s="16">
        <v>0.5</v>
      </c>
    </row>
    <row r="2839" spans="1:20">
      <c r="A2839" t="s">
        <v>113</v>
      </c>
      <c r="C2839" t="s">
        <v>114</v>
      </c>
      <c r="D2839" t="s">
        <v>115</v>
      </c>
      <c r="F2839" s="12" t="s">
        <v>161</v>
      </c>
      <c r="K2839" s="15" t="s">
        <v>3079</v>
      </c>
      <c r="L2839" t="s">
        <v>117</v>
      </c>
      <c r="M2839">
        <v>2</v>
      </c>
      <c r="N2839" t="s">
        <v>118</v>
      </c>
      <c r="O2839" t="s">
        <v>119</v>
      </c>
      <c r="Q2839" s="12"/>
      <c r="R2839" s="16">
        <v>2</v>
      </c>
      <c r="S2839" s="16">
        <v>6</v>
      </c>
      <c r="T2839" s="16">
        <v>2.2000000000000002</v>
      </c>
    </row>
    <row r="2840" spans="1:20">
      <c r="A2840" t="s">
        <v>113</v>
      </c>
      <c r="C2840" t="s">
        <v>114</v>
      </c>
      <c r="D2840" t="s">
        <v>115</v>
      </c>
      <c r="F2840" s="12" t="s">
        <v>135</v>
      </c>
      <c r="K2840" s="15" t="s">
        <v>3079</v>
      </c>
      <c r="L2840" t="s">
        <v>117</v>
      </c>
      <c r="M2840">
        <v>2</v>
      </c>
      <c r="N2840" t="s">
        <v>118</v>
      </c>
      <c r="O2840" t="s">
        <v>119</v>
      </c>
      <c r="Q2840" s="12"/>
      <c r="R2840" s="16">
        <v>3.9</v>
      </c>
      <c r="S2840" s="16">
        <v>19.3</v>
      </c>
      <c r="T2840" s="16">
        <v>0.4</v>
      </c>
    </row>
    <row r="2841" spans="1:20">
      <c r="A2841" t="s">
        <v>113</v>
      </c>
      <c r="C2841" t="s">
        <v>114</v>
      </c>
      <c r="D2841" t="s">
        <v>115</v>
      </c>
      <c r="F2841" s="12" t="s">
        <v>135</v>
      </c>
      <c r="K2841" s="15" t="s">
        <v>3079</v>
      </c>
      <c r="L2841" t="s">
        <v>117</v>
      </c>
      <c r="M2841">
        <v>2</v>
      </c>
      <c r="N2841" t="s">
        <v>118</v>
      </c>
      <c r="O2841" t="s">
        <v>119</v>
      </c>
      <c r="Q2841" s="12"/>
      <c r="R2841" s="16">
        <v>3.9</v>
      </c>
      <c r="S2841" s="16">
        <v>19.3</v>
      </c>
      <c r="T2841" s="16">
        <v>0.4</v>
      </c>
    </row>
    <row r="2842" spans="1:20">
      <c r="A2842" t="s">
        <v>113</v>
      </c>
      <c r="C2842" t="s">
        <v>114</v>
      </c>
      <c r="D2842" t="s">
        <v>115</v>
      </c>
      <c r="F2842" s="12" t="s">
        <v>3084</v>
      </c>
      <c r="K2842" s="13" t="s">
        <v>3085</v>
      </c>
      <c r="L2842" t="s">
        <v>117</v>
      </c>
      <c r="M2842">
        <v>2</v>
      </c>
      <c r="N2842" t="s">
        <v>118</v>
      </c>
      <c r="O2842" t="s">
        <v>119</v>
      </c>
      <c r="Q2842"/>
      <c r="R2842" s="14">
        <v>17.399999999999999</v>
      </c>
      <c r="S2842" s="14">
        <v>8</v>
      </c>
      <c r="T2842" s="14">
        <v>0.4</v>
      </c>
    </row>
    <row r="2843" spans="1:20">
      <c r="A2843" t="s">
        <v>113</v>
      </c>
      <c r="C2843" t="s">
        <v>114</v>
      </c>
      <c r="D2843" t="s">
        <v>115</v>
      </c>
      <c r="F2843" s="12" t="s">
        <v>1342</v>
      </c>
      <c r="K2843" s="13" t="s">
        <v>3085</v>
      </c>
      <c r="L2843" t="s">
        <v>117</v>
      </c>
      <c r="M2843">
        <v>2</v>
      </c>
      <c r="N2843" t="s">
        <v>118</v>
      </c>
      <c r="O2843" t="s">
        <v>119</v>
      </c>
      <c r="Q2843"/>
      <c r="R2843" s="14">
        <v>0.1</v>
      </c>
      <c r="S2843" s="14">
        <v>0.6</v>
      </c>
      <c r="T2843" s="14">
        <v>1.3</v>
      </c>
    </row>
    <row r="2844" spans="1:20">
      <c r="A2844" t="s">
        <v>113</v>
      </c>
      <c r="C2844" t="s">
        <v>114</v>
      </c>
      <c r="D2844" t="s">
        <v>115</v>
      </c>
      <c r="F2844" s="12" t="s">
        <v>3086</v>
      </c>
      <c r="K2844" s="13" t="s">
        <v>3085</v>
      </c>
      <c r="L2844" t="s">
        <v>117</v>
      </c>
      <c r="M2844">
        <v>2</v>
      </c>
      <c r="N2844" t="s">
        <v>118</v>
      </c>
      <c r="O2844" t="s">
        <v>119</v>
      </c>
      <c r="Q2844"/>
      <c r="R2844" s="14">
        <v>0.5</v>
      </c>
      <c r="S2844" s="14">
        <v>0.3</v>
      </c>
      <c r="T2844" s="14">
        <v>5.5</v>
      </c>
    </row>
    <row r="2845" spans="1:20">
      <c r="A2845" t="s">
        <v>113</v>
      </c>
      <c r="C2845" t="s">
        <v>114</v>
      </c>
      <c r="D2845" t="s">
        <v>115</v>
      </c>
      <c r="F2845" s="12" t="s">
        <v>3087</v>
      </c>
      <c r="K2845" s="13" t="s">
        <v>3085</v>
      </c>
      <c r="L2845" t="s">
        <v>117</v>
      </c>
      <c r="M2845">
        <v>2</v>
      </c>
      <c r="N2845" t="s">
        <v>118</v>
      </c>
      <c r="O2845" t="s">
        <v>119</v>
      </c>
      <c r="Q2845"/>
      <c r="R2845" s="14">
        <v>0.3</v>
      </c>
      <c r="S2845" s="14">
        <v>0</v>
      </c>
      <c r="T2845" s="14">
        <v>5.3</v>
      </c>
    </row>
    <row r="2846" spans="1:20">
      <c r="A2846" t="s">
        <v>113</v>
      </c>
      <c r="C2846" t="s">
        <v>114</v>
      </c>
      <c r="D2846" t="s">
        <v>115</v>
      </c>
      <c r="F2846" s="12" t="s">
        <v>1346</v>
      </c>
      <c r="K2846" s="13" t="s">
        <v>3085</v>
      </c>
      <c r="L2846" t="s">
        <v>117</v>
      </c>
      <c r="M2846">
        <v>2</v>
      </c>
      <c r="N2846" t="s">
        <v>118</v>
      </c>
      <c r="O2846" t="s">
        <v>119</v>
      </c>
      <c r="Q2846"/>
      <c r="R2846" s="14">
        <v>1.5</v>
      </c>
      <c r="S2846" s="14">
        <v>0</v>
      </c>
      <c r="T2846" s="14">
        <v>0.8</v>
      </c>
    </row>
    <row r="2847" spans="1:20">
      <c r="A2847" t="s">
        <v>113</v>
      </c>
      <c r="C2847" t="s">
        <v>114</v>
      </c>
      <c r="D2847" t="s">
        <v>115</v>
      </c>
      <c r="F2847" s="12" t="s">
        <v>3088</v>
      </c>
      <c r="K2847" s="13" t="s">
        <v>3085</v>
      </c>
      <c r="L2847" t="s">
        <v>117</v>
      </c>
      <c r="M2847">
        <v>2</v>
      </c>
      <c r="N2847" t="s">
        <v>118</v>
      </c>
      <c r="O2847" t="s">
        <v>119</v>
      </c>
      <c r="Q2847"/>
      <c r="R2847" s="14">
        <v>1.2</v>
      </c>
      <c r="S2847" s="14">
        <v>1.3</v>
      </c>
      <c r="T2847" s="14">
        <v>13.5</v>
      </c>
    </row>
    <row r="2848" spans="1:20">
      <c r="A2848" t="s">
        <v>113</v>
      </c>
      <c r="C2848" t="s">
        <v>114</v>
      </c>
      <c r="D2848" t="s">
        <v>115</v>
      </c>
      <c r="F2848" s="12" t="s">
        <v>3089</v>
      </c>
      <c r="K2848" s="13" t="s">
        <v>3085</v>
      </c>
      <c r="L2848" t="s">
        <v>117</v>
      </c>
      <c r="M2848">
        <v>2</v>
      </c>
      <c r="N2848" t="s">
        <v>118</v>
      </c>
      <c r="O2848" t="s">
        <v>119</v>
      </c>
      <c r="Q2848"/>
      <c r="R2848" s="14">
        <v>0.2</v>
      </c>
      <c r="S2848" s="14">
        <v>3.1</v>
      </c>
      <c r="T2848" s="14">
        <v>1.7</v>
      </c>
    </row>
    <row r="2849" spans="1:20">
      <c r="A2849" t="s">
        <v>113</v>
      </c>
      <c r="C2849" t="s">
        <v>114</v>
      </c>
      <c r="D2849" t="s">
        <v>115</v>
      </c>
      <c r="F2849" s="12" t="s">
        <v>134</v>
      </c>
      <c r="K2849" s="13" t="s">
        <v>3085</v>
      </c>
      <c r="L2849" t="s">
        <v>117</v>
      </c>
      <c r="M2849">
        <v>2</v>
      </c>
      <c r="N2849" t="s">
        <v>118</v>
      </c>
      <c r="O2849" t="s">
        <v>119</v>
      </c>
      <c r="Q2849"/>
      <c r="R2849" s="14">
        <v>0.8</v>
      </c>
      <c r="S2849" s="14">
        <v>12.5</v>
      </c>
      <c r="T2849" s="14">
        <v>4.0999999999999996</v>
      </c>
    </row>
    <row r="2850" spans="1:20">
      <c r="A2850" t="s">
        <v>113</v>
      </c>
      <c r="C2850" t="s">
        <v>114</v>
      </c>
      <c r="D2850" t="s">
        <v>115</v>
      </c>
      <c r="F2850" s="12" t="s">
        <v>134</v>
      </c>
      <c r="K2850" s="13" t="s">
        <v>3085</v>
      </c>
      <c r="L2850" t="s">
        <v>117</v>
      </c>
      <c r="M2850">
        <v>2</v>
      </c>
      <c r="N2850" t="s">
        <v>118</v>
      </c>
      <c r="O2850" t="s">
        <v>119</v>
      </c>
      <c r="Q2850"/>
      <c r="R2850" s="14">
        <v>4.0800000000000003E-2</v>
      </c>
      <c r="S2850" s="14">
        <v>0.63749999999999996</v>
      </c>
      <c r="T2850" s="14">
        <v>0.20910000000000001</v>
      </c>
    </row>
    <row r="2851" spans="1:20">
      <c r="A2851" t="s">
        <v>113</v>
      </c>
      <c r="C2851" t="s">
        <v>114</v>
      </c>
      <c r="D2851" t="s">
        <v>115</v>
      </c>
      <c r="F2851" s="12" t="s">
        <v>3090</v>
      </c>
      <c r="K2851" s="13" t="s">
        <v>3085</v>
      </c>
      <c r="L2851" t="s">
        <v>117</v>
      </c>
      <c r="M2851">
        <v>2</v>
      </c>
      <c r="N2851" t="s">
        <v>118</v>
      </c>
      <c r="O2851" t="s">
        <v>119</v>
      </c>
      <c r="Q2851"/>
      <c r="R2851" s="14">
        <v>2.8</v>
      </c>
      <c r="S2851" s="14">
        <v>0.1</v>
      </c>
      <c r="T2851" s="14">
        <v>0.7</v>
      </c>
    </row>
    <row r="2852" spans="1:20">
      <c r="A2852" t="s">
        <v>113</v>
      </c>
      <c r="C2852" t="s">
        <v>114</v>
      </c>
      <c r="D2852" t="s">
        <v>115</v>
      </c>
      <c r="F2852" s="12" t="s">
        <v>1343</v>
      </c>
      <c r="K2852" s="13" t="s">
        <v>3085</v>
      </c>
      <c r="L2852" t="s">
        <v>117</v>
      </c>
      <c r="M2852">
        <v>2</v>
      </c>
      <c r="N2852" t="s">
        <v>118</v>
      </c>
      <c r="O2852" t="s">
        <v>119</v>
      </c>
      <c r="Q2852"/>
      <c r="R2852" s="14">
        <v>4.2</v>
      </c>
      <c r="S2852" s="14">
        <v>0.1</v>
      </c>
      <c r="T2852" s="14">
        <v>0.8</v>
      </c>
    </row>
    <row r="2853" spans="1:20">
      <c r="A2853" t="s">
        <v>113</v>
      </c>
      <c r="C2853" t="s">
        <v>114</v>
      </c>
      <c r="D2853" t="s">
        <v>115</v>
      </c>
      <c r="F2853" s="12" t="s">
        <v>3091</v>
      </c>
      <c r="K2853" s="13" t="s">
        <v>3085</v>
      </c>
      <c r="L2853" t="s">
        <v>117</v>
      </c>
      <c r="M2853">
        <v>2</v>
      </c>
      <c r="N2853" t="s">
        <v>118</v>
      </c>
      <c r="O2853" t="s">
        <v>119</v>
      </c>
      <c r="Q2853"/>
      <c r="R2853" s="14">
        <v>0</v>
      </c>
      <c r="S2853" s="14">
        <v>1.7</v>
      </c>
      <c r="T2853" s="14">
        <v>1.7</v>
      </c>
    </row>
    <row r="2854" spans="1:20">
      <c r="A2854" t="s">
        <v>113</v>
      </c>
      <c r="C2854" t="s">
        <v>114</v>
      </c>
      <c r="D2854" t="s">
        <v>115</v>
      </c>
      <c r="F2854" s="12" t="s">
        <v>1345</v>
      </c>
      <c r="K2854" s="13" t="s">
        <v>3085</v>
      </c>
      <c r="L2854" t="s">
        <v>117</v>
      </c>
      <c r="M2854">
        <v>2</v>
      </c>
      <c r="N2854" t="s">
        <v>118</v>
      </c>
      <c r="O2854" t="s">
        <v>119</v>
      </c>
      <c r="Q2854"/>
      <c r="R2854" s="14">
        <v>0.1</v>
      </c>
      <c r="S2854" s="14">
        <v>3.8</v>
      </c>
      <c r="T2854" s="14">
        <v>0</v>
      </c>
    </row>
    <row r="2855" spans="1:20">
      <c r="A2855" t="s">
        <v>113</v>
      </c>
      <c r="C2855" t="s">
        <v>114</v>
      </c>
      <c r="D2855" t="s">
        <v>115</v>
      </c>
      <c r="F2855" s="12" t="s">
        <v>131</v>
      </c>
      <c r="K2855" s="13" t="s">
        <v>3103</v>
      </c>
      <c r="L2855" t="s">
        <v>117</v>
      </c>
      <c r="M2855">
        <v>2</v>
      </c>
      <c r="N2855" t="s">
        <v>118</v>
      </c>
      <c r="O2855" t="s">
        <v>119</v>
      </c>
      <c r="Q2855"/>
      <c r="R2855" s="14">
        <v>0.8</v>
      </c>
      <c r="S2855" s="14">
        <v>11.6</v>
      </c>
      <c r="T2855" s="14">
        <v>0.8</v>
      </c>
    </row>
    <row r="2856" spans="1:20">
      <c r="A2856" t="s">
        <v>113</v>
      </c>
      <c r="C2856" t="s">
        <v>114</v>
      </c>
      <c r="D2856" t="s">
        <v>115</v>
      </c>
      <c r="F2856" s="12" t="s">
        <v>923</v>
      </c>
      <c r="K2856" s="13" t="s">
        <v>3103</v>
      </c>
      <c r="L2856" t="s">
        <v>117</v>
      </c>
      <c r="M2856">
        <v>2</v>
      </c>
      <c r="N2856" t="s">
        <v>118</v>
      </c>
      <c r="O2856" t="s">
        <v>119</v>
      </c>
      <c r="Q2856"/>
      <c r="R2856" s="14">
        <v>0.35</v>
      </c>
      <c r="S2856" s="14">
        <v>5.15</v>
      </c>
      <c r="T2856" s="14">
        <v>0.6</v>
      </c>
    </row>
    <row r="2857" spans="1:20">
      <c r="A2857" t="s">
        <v>113</v>
      </c>
      <c r="C2857" t="s">
        <v>114</v>
      </c>
      <c r="D2857" t="s">
        <v>115</v>
      </c>
      <c r="F2857" s="12" t="s">
        <v>1327</v>
      </c>
      <c r="K2857" s="13" t="s">
        <v>3103</v>
      </c>
      <c r="L2857" t="s">
        <v>117</v>
      </c>
      <c r="M2857">
        <v>2</v>
      </c>
      <c r="N2857" t="s">
        <v>118</v>
      </c>
      <c r="O2857" t="s">
        <v>119</v>
      </c>
      <c r="Q2857"/>
      <c r="R2857" s="14">
        <v>8.3000000000000007</v>
      </c>
      <c r="S2857" s="14">
        <v>0.2</v>
      </c>
      <c r="T2857" s="14">
        <v>2.5</v>
      </c>
    </row>
    <row r="2858" spans="1:20">
      <c r="A2858" t="s">
        <v>113</v>
      </c>
      <c r="C2858" t="s">
        <v>114</v>
      </c>
      <c r="D2858" t="s">
        <v>115</v>
      </c>
      <c r="F2858" s="12" t="s">
        <v>133</v>
      </c>
      <c r="K2858" s="13" t="s">
        <v>3103</v>
      </c>
      <c r="L2858" t="s">
        <v>117</v>
      </c>
      <c r="M2858">
        <v>2</v>
      </c>
      <c r="N2858" t="s">
        <v>118</v>
      </c>
      <c r="O2858" t="s">
        <v>119</v>
      </c>
      <c r="Q2858"/>
      <c r="R2858" s="14">
        <v>9.4</v>
      </c>
      <c r="S2858" s="14">
        <v>19.7</v>
      </c>
      <c r="T2858" s="14">
        <v>1.5</v>
      </c>
    </row>
    <row r="2859" spans="1:20">
      <c r="A2859" t="s">
        <v>113</v>
      </c>
      <c r="C2859" t="s">
        <v>114</v>
      </c>
      <c r="D2859" t="s">
        <v>115</v>
      </c>
      <c r="F2859" s="12" t="s">
        <v>161</v>
      </c>
      <c r="K2859" s="13" t="s">
        <v>3103</v>
      </c>
      <c r="L2859" t="s">
        <v>117</v>
      </c>
      <c r="M2859">
        <v>2</v>
      </c>
      <c r="N2859" t="s">
        <v>118</v>
      </c>
      <c r="O2859" t="s">
        <v>119</v>
      </c>
      <c r="Q2859"/>
      <c r="R2859" s="14">
        <v>2</v>
      </c>
      <c r="S2859" s="14">
        <v>6</v>
      </c>
      <c r="T2859" s="14">
        <v>2.2000000000000002</v>
      </c>
    </row>
    <row r="2860" spans="1:20">
      <c r="A2860" t="s">
        <v>113</v>
      </c>
      <c r="C2860" t="s">
        <v>114</v>
      </c>
      <c r="D2860" t="s">
        <v>115</v>
      </c>
      <c r="F2860" s="12" t="s">
        <v>135</v>
      </c>
      <c r="K2860" s="13" t="s">
        <v>3103</v>
      </c>
      <c r="L2860" t="s">
        <v>117</v>
      </c>
      <c r="M2860">
        <v>2</v>
      </c>
      <c r="N2860" t="s">
        <v>118</v>
      </c>
      <c r="O2860" t="s">
        <v>119</v>
      </c>
      <c r="Q2860"/>
      <c r="R2860" s="14">
        <v>3.9</v>
      </c>
      <c r="S2860" s="14">
        <v>19.3</v>
      </c>
      <c r="T2860" s="14">
        <v>0.4</v>
      </c>
    </row>
    <row r="2861" spans="1:20">
      <c r="A2861" t="s">
        <v>113</v>
      </c>
      <c r="C2861" t="s">
        <v>114</v>
      </c>
      <c r="D2861" t="s">
        <v>115</v>
      </c>
      <c r="F2861" s="12" t="s">
        <v>130</v>
      </c>
      <c r="K2861" s="15" t="s">
        <v>3104</v>
      </c>
      <c r="L2861" t="s">
        <v>117</v>
      </c>
      <c r="M2861">
        <v>2</v>
      </c>
      <c r="N2861" t="s">
        <v>118</v>
      </c>
      <c r="O2861" t="s">
        <v>119</v>
      </c>
      <c r="Q2861" s="12"/>
      <c r="R2861" s="16">
        <v>18.2</v>
      </c>
      <c r="S2861" s="16">
        <v>23.3</v>
      </c>
      <c r="T2861" s="16">
        <v>1.1000000000000001</v>
      </c>
    </row>
    <row r="2862" spans="1:20">
      <c r="A2862" t="s">
        <v>113</v>
      </c>
      <c r="C2862" t="s">
        <v>114</v>
      </c>
      <c r="D2862" t="s">
        <v>115</v>
      </c>
      <c r="F2862" s="12" t="s">
        <v>3105</v>
      </c>
      <c r="K2862" s="15" t="s">
        <v>3104</v>
      </c>
      <c r="L2862" t="s">
        <v>117</v>
      </c>
      <c r="M2862">
        <v>2</v>
      </c>
      <c r="N2862" t="s">
        <v>118</v>
      </c>
      <c r="O2862" t="s">
        <v>119</v>
      </c>
      <c r="Q2862" s="12"/>
      <c r="R2862" s="16">
        <v>1.9</v>
      </c>
      <c r="S2862" s="16">
        <v>30</v>
      </c>
      <c r="T2862" s="16">
        <v>1.4</v>
      </c>
    </row>
    <row r="2863" spans="1:20">
      <c r="A2863" t="s">
        <v>113</v>
      </c>
      <c r="C2863" t="s">
        <v>114</v>
      </c>
      <c r="D2863" t="s">
        <v>115</v>
      </c>
      <c r="F2863" s="12" t="s">
        <v>3106</v>
      </c>
      <c r="K2863" s="15" t="s">
        <v>3104</v>
      </c>
      <c r="L2863" t="s">
        <v>117</v>
      </c>
      <c r="M2863">
        <v>2</v>
      </c>
      <c r="N2863" t="s">
        <v>118</v>
      </c>
      <c r="O2863" t="s">
        <v>119</v>
      </c>
      <c r="Q2863" s="12"/>
      <c r="R2863" s="16">
        <v>0.7</v>
      </c>
      <c r="S2863" s="16">
        <v>30.2</v>
      </c>
      <c r="T2863" s="16">
        <v>0.8</v>
      </c>
    </row>
    <row r="2864" spans="1:20">
      <c r="A2864" t="s">
        <v>113</v>
      </c>
      <c r="C2864" t="s">
        <v>114</v>
      </c>
      <c r="D2864" t="s">
        <v>115</v>
      </c>
      <c r="F2864" s="12" t="s">
        <v>3107</v>
      </c>
      <c r="K2864" s="15" t="s">
        <v>3104</v>
      </c>
      <c r="L2864" t="s">
        <v>117</v>
      </c>
      <c r="M2864">
        <v>2</v>
      </c>
      <c r="N2864" t="s">
        <v>118</v>
      </c>
      <c r="O2864" t="s">
        <v>119</v>
      </c>
      <c r="Q2864" s="12"/>
      <c r="R2864" s="16">
        <v>4.5999999999999996</v>
      </c>
      <c r="S2864" s="16">
        <v>26</v>
      </c>
      <c r="T2864" s="16">
        <v>1.6</v>
      </c>
    </row>
    <row r="2865" spans="1:20">
      <c r="A2865" t="s">
        <v>113</v>
      </c>
      <c r="C2865" t="s">
        <v>114</v>
      </c>
      <c r="D2865" t="s">
        <v>115</v>
      </c>
      <c r="F2865" s="12" t="s">
        <v>2251</v>
      </c>
      <c r="K2865" s="15" t="s">
        <v>3104</v>
      </c>
      <c r="L2865" t="s">
        <v>117</v>
      </c>
      <c r="M2865">
        <v>2</v>
      </c>
      <c r="N2865" t="s">
        <v>118</v>
      </c>
      <c r="O2865" t="s">
        <v>119</v>
      </c>
      <c r="Q2865" s="12"/>
      <c r="R2865" s="16">
        <v>2.6</v>
      </c>
      <c r="S2865" s="16">
        <v>21</v>
      </c>
      <c r="T2865" s="16">
        <v>2.9</v>
      </c>
    </row>
    <row r="2866" spans="1:20">
      <c r="A2866" t="s">
        <v>113</v>
      </c>
      <c r="C2866" t="s">
        <v>114</v>
      </c>
      <c r="D2866" t="s">
        <v>115</v>
      </c>
      <c r="F2866" s="12" t="s">
        <v>2237</v>
      </c>
      <c r="K2866" s="15" t="s">
        <v>3104</v>
      </c>
      <c r="L2866" t="s">
        <v>117</v>
      </c>
      <c r="M2866">
        <v>2</v>
      </c>
      <c r="N2866" t="s">
        <v>118</v>
      </c>
      <c r="O2866" t="s">
        <v>119</v>
      </c>
      <c r="Q2866" s="12"/>
      <c r="R2866" s="16">
        <v>2.4</v>
      </c>
      <c r="S2866" s="16">
        <v>24.2</v>
      </c>
      <c r="T2866" s="16">
        <v>0.5</v>
      </c>
    </row>
    <row r="2867" spans="1:20">
      <c r="A2867" t="s">
        <v>113</v>
      </c>
      <c r="C2867" t="s">
        <v>114</v>
      </c>
      <c r="D2867" t="s">
        <v>115</v>
      </c>
      <c r="F2867" s="12" t="s">
        <v>3108</v>
      </c>
      <c r="K2867" s="13" t="s">
        <v>3104</v>
      </c>
      <c r="L2867" t="s">
        <v>117</v>
      </c>
      <c r="M2867">
        <v>2</v>
      </c>
      <c r="N2867" t="s">
        <v>118</v>
      </c>
      <c r="O2867" t="s">
        <v>119</v>
      </c>
      <c r="Q2867"/>
      <c r="R2867" s="14">
        <v>11</v>
      </c>
      <c r="S2867" s="14">
        <v>25.4</v>
      </c>
      <c r="T2867" s="14">
        <v>2</v>
      </c>
    </row>
    <row r="2868" spans="1:20">
      <c r="A2868" t="s">
        <v>113</v>
      </c>
      <c r="C2868" t="s">
        <v>114</v>
      </c>
      <c r="D2868" t="s">
        <v>115</v>
      </c>
      <c r="F2868" s="12" t="s">
        <v>133</v>
      </c>
      <c r="K2868" s="13" t="s">
        <v>3104</v>
      </c>
      <c r="L2868" t="s">
        <v>117</v>
      </c>
      <c r="M2868">
        <v>2</v>
      </c>
      <c r="N2868" t="s">
        <v>118</v>
      </c>
      <c r="O2868" t="s">
        <v>119</v>
      </c>
      <c r="Q2868"/>
      <c r="R2868" s="14">
        <v>10.7</v>
      </c>
      <c r="S2868" s="14">
        <v>22.4</v>
      </c>
      <c r="T2868" s="14">
        <v>2.2999999999999998</v>
      </c>
    </row>
    <row r="2869" spans="1:20">
      <c r="A2869" t="s">
        <v>113</v>
      </c>
      <c r="C2869" t="s">
        <v>114</v>
      </c>
      <c r="D2869" t="s">
        <v>115</v>
      </c>
      <c r="F2869" s="12" t="s">
        <v>3109</v>
      </c>
      <c r="K2869" s="13" t="s">
        <v>3104</v>
      </c>
      <c r="L2869" t="s">
        <v>117</v>
      </c>
      <c r="M2869">
        <v>2</v>
      </c>
      <c r="N2869" t="s">
        <v>118</v>
      </c>
      <c r="O2869" t="s">
        <v>119</v>
      </c>
      <c r="Q2869"/>
      <c r="R2869" s="14">
        <v>10.9</v>
      </c>
      <c r="S2869" s="14">
        <v>28.2</v>
      </c>
      <c r="T2869" s="14">
        <v>1.8</v>
      </c>
    </row>
    <row r="2870" spans="1:20">
      <c r="A2870" t="s">
        <v>113</v>
      </c>
      <c r="C2870" t="s">
        <v>114</v>
      </c>
      <c r="D2870" t="s">
        <v>115</v>
      </c>
      <c r="F2870" s="12" t="s">
        <v>3110</v>
      </c>
      <c r="K2870" s="13" t="s">
        <v>3104</v>
      </c>
      <c r="L2870" t="s">
        <v>117</v>
      </c>
      <c r="M2870">
        <v>2</v>
      </c>
      <c r="N2870" t="s">
        <v>118</v>
      </c>
      <c r="O2870" t="s">
        <v>119</v>
      </c>
      <c r="Q2870"/>
      <c r="R2870" s="14">
        <v>9.1999999999999993</v>
      </c>
      <c r="S2870" s="14">
        <v>25</v>
      </c>
      <c r="T2870" s="14">
        <v>1.1000000000000001</v>
      </c>
    </row>
    <row r="2871" spans="1:20">
      <c r="A2871" t="s">
        <v>113</v>
      </c>
      <c r="C2871" t="s">
        <v>114</v>
      </c>
      <c r="D2871" t="s">
        <v>115</v>
      </c>
      <c r="F2871" s="12" t="s">
        <v>3111</v>
      </c>
      <c r="K2871" s="13" t="s">
        <v>3104</v>
      </c>
      <c r="L2871" t="s">
        <v>117</v>
      </c>
      <c r="M2871">
        <v>2</v>
      </c>
      <c r="N2871" t="s">
        <v>118</v>
      </c>
      <c r="O2871" t="s">
        <v>119</v>
      </c>
      <c r="Q2871"/>
      <c r="R2871" s="14">
        <v>9.3000000000000007</v>
      </c>
      <c r="S2871" s="14">
        <v>24.2</v>
      </c>
      <c r="T2871" s="14">
        <v>1.8</v>
      </c>
    </row>
    <row r="2872" spans="1:20">
      <c r="A2872" t="s">
        <v>113</v>
      </c>
      <c r="C2872" t="s">
        <v>114</v>
      </c>
      <c r="D2872" t="s">
        <v>115</v>
      </c>
      <c r="F2872" s="12" t="s">
        <v>3112</v>
      </c>
      <c r="K2872" s="15" t="s">
        <v>3104</v>
      </c>
      <c r="L2872" t="s">
        <v>117</v>
      </c>
      <c r="M2872">
        <v>2</v>
      </c>
      <c r="N2872" t="s">
        <v>118</v>
      </c>
      <c r="O2872" t="s">
        <v>119</v>
      </c>
      <c r="Q2872" s="12"/>
      <c r="R2872" s="16">
        <v>18.8</v>
      </c>
      <c r="S2872" s="16">
        <v>1.8</v>
      </c>
      <c r="T2872" s="16">
        <v>1.5</v>
      </c>
    </row>
    <row r="2873" spans="1:20">
      <c r="A2873" t="s">
        <v>113</v>
      </c>
      <c r="C2873" t="s">
        <v>114</v>
      </c>
      <c r="D2873" t="s">
        <v>115</v>
      </c>
      <c r="F2873" s="12" t="s">
        <v>161</v>
      </c>
      <c r="K2873" s="15" t="s">
        <v>3104</v>
      </c>
      <c r="L2873" t="s">
        <v>117</v>
      </c>
      <c r="M2873">
        <v>2</v>
      </c>
      <c r="N2873" t="s">
        <v>118</v>
      </c>
      <c r="O2873" t="s">
        <v>119</v>
      </c>
      <c r="Q2873" s="12"/>
      <c r="R2873" s="16">
        <v>4.7</v>
      </c>
      <c r="S2873" s="16">
        <v>26.1</v>
      </c>
      <c r="T2873" s="16">
        <v>1.4</v>
      </c>
    </row>
    <row r="2874" spans="1:20">
      <c r="A2874" t="s">
        <v>113</v>
      </c>
      <c r="C2874" t="s">
        <v>114</v>
      </c>
      <c r="D2874" t="s">
        <v>115</v>
      </c>
      <c r="F2874" s="12" t="s">
        <v>2752</v>
      </c>
      <c r="K2874" s="15" t="s">
        <v>3104</v>
      </c>
      <c r="L2874" t="s">
        <v>117</v>
      </c>
      <c r="M2874">
        <v>2</v>
      </c>
      <c r="N2874" t="s">
        <v>118</v>
      </c>
      <c r="O2874" t="s">
        <v>119</v>
      </c>
      <c r="Q2874" s="12"/>
      <c r="R2874" s="16">
        <v>4.2</v>
      </c>
      <c r="S2874" s="16">
        <v>18.3</v>
      </c>
      <c r="T2874" s="16">
        <v>0.5</v>
      </c>
    </row>
    <row r="2875" spans="1:20">
      <c r="A2875" t="s">
        <v>113</v>
      </c>
      <c r="C2875" t="s">
        <v>114</v>
      </c>
      <c r="D2875" t="s">
        <v>115</v>
      </c>
      <c r="F2875" s="12" t="s">
        <v>2148</v>
      </c>
      <c r="K2875" s="15" t="s">
        <v>3104</v>
      </c>
      <c r="L2875" t="s">
        <v>117</v>
      </c>
      <c r="M2875">
        <v>2</v>
      </c>
      <c r="N2875" t="s">
        <v>118</v>
      </c>
      <c r="O2875" t="s">
        <v>119</v>
      </c>
      <c r="Q2875" s="12"/>
      <c r="R2875" s="16">
        <v>9.9</v>
      </c>
      <c r="S2875" s="16">
        <v>13.5</v>
      </c>
      <c r="T2875" s="16">
        <v>0.9</v>
      </c>
    </row>
    <row r="2876" spans="1:20">
      <c r="A2876" t="s">
        <v>113</v>
      </c>
      <c r="C2876" t="s">
        <v>114</v>
      </c>
      <c r="D2876" t="s">
        <v>115</v>
      </c>
      <c r="F2876" s="12" t="s">
        <v>3113</v>
      </c>
      <c r="K2876" s="15" t="s">
        <v>3104</v>
      </c>
      <c r="L2876" t="s">
        <v>117</v>
      </c>
      <c r="M2876">
        <v>2</v>
      </c>
      <c r="N2876" t="s">
        <v>118</v>
      </c>
      <c r="O2876" t="s">
        <v>119</v>
      </c>
      <c r="Q2876" s="12"/>
      <c r="R2876" s="16">
        <v>1</v>
      </c>
      <c r="S2876" s="16">
        <v>25.2</v>
      </c>
      <c r="T2876" s="16">
        <v>0.6</v>
      </c>
    </row>
    <row r="2877" spans="1:20">
      <c r="A2877" t="s">
        <v>113</v>
      </c>
      <c r="C2877" t="s">
        <v>114</v>
      </c>
      <c r="D2877" t="s">
        <v>115</v>
      </c>
      <c r="F2877" s="12" t="s">
        <v>3113</v>
      </c>
      <c r="K2877" s="15" t="s">
        <v>3104</v>
      </c>
      <c r="L2877" t="s">
        <v>117</v>
      </c>
      <c r="M2877">
        <v>2</v>
      </c>
      <c r="N2877" t="s">
        <v>118</v>
      </c>
      <c r="O2877" t="s">
        <v>119</v>
      </c>
      <c r="Q2877" s="12"/>
      <c r="R2877" s="16">
        <v>1</v>
      </c>
      <c r="S2877" s="16">
        <v>25.2</v>
      </c>
      <c r="T2877" s="16">
        <v>0.6</v>
      </c>
    </row>
    <row r="2878" spans="1:20">
      <c r="A2878" t="s">
        <v>113</v>
      </c>
      <c r="C2878" t="s">
        <v>114</v>
      </c>
      <c r="D2878" t="s">
        <v>115</v>
      </c>
      <c r="F2878" s="12" t="s">
        <v>1332</v>
      </c>
      <c r="K2878" s="15" t="s">
        <v>3104</v>
      </c>
      <c r="L2878" t="s">
        <v>117</v>
      </c>
      <c r="M2878">
        <v>2</v>
      </c>
      <c r="N2878" t="s">
        <v>118</v>
      </c>
      <c r="O2878" t="s">
        <v>119</v>
      </c>
      <c r="Q2878" s="12"/>
      <c r="R2878" s="16">
        <v>4.8</v>
      </c>
      <c r="S2878" s="16">
        <v>25.3</v>
      </c>
      <c r="T2878" s="16">
        <v>0.5</v>
      </c>
    </row>
    <row r="2879" spans="1:20">
      <c r="A2879" t="s">
        <v>113</v>
      </c>
      <c r="C2879" t="s">
        <v>114</v>
      </c>
      <c r="D2879" t="s">
        <v>115</v>
      </c>
      <c r="F2879" s="12" t="s">
        <v>1332</v>
      </c>
      <c r="K2879" s="15" t="s">
        <v>3104</v>
      </c>
      <c r="L2879" t="s">
        <v>117</v>
      </c>
      <c r="M2879">
        <v>2</v>
      </c>
      <c r="N2879" t="s">
        <v>118</v>
      </c>
      <c r="O2879" t="s">
        <v>119</v>
      </c>
      <c r="Q2879" s="12"/>
      <c r="R2879" s="16">
        <v>4.8</v>
      </c>
      <c r="S2879" s="16">
        <v>25.3</v>
      </c>
      <c r="T2879" s="16">
        <v>0.5</v>
      </c>
    </row>
    <row r="2880" spans="1:20">
      <c r="A2880" t="s">
        <v>113</v>
      </c>
      <c r="C2880" t="s">
        <v>114</v>
      </c>
      <c r="D2880" t="s">
        <v>115</v>
      </c>
      <c r="F2880" s="12" t="s">
        <v>1333</v>
      </c>
      <c r="K2880" s="15" t="s">
        <v>3104</v>
      </c>
      <c r="L2880" t="s">
        <v>117</v>
      </c>
      <c r="M2880">
        <v>2</v>
      </c>
      <c r="N2880" t="s">
        <v>118</v>
      </c>
      <c r="O2880" t="s">
        <v>119</v>
      </c>
      <c r="Q2880" s="12"/>
      <c r="R2880" s="16">
        <v>1.6</v>
      </c>
      <c r="S2880" s="16">
        <v>12.9</v>
      </c>
      <c r="T2880" s="16">
        <v>1.4</v>
      </c>
    </row>
    <row r="2881" spans="1:20">
      <c r="A2881" t="s">
        <v>113</v>
      </c>
      <c r="C2881" t="s">
        <v>114</v>
      </c>
      <c r="D2881" t="s">
        <v>115</v>
      </c>
      <c r="F2881" s="12" t="s">
        <v>116</v>
      </c>
      <c r="K2881" s="13" t="s">
        <v>3114</v>
      </c>
      <c r="L2881" t="s">
        <v>117</v>
      </c>
      <c r="M2881">
        <v>2</v>
      </c>
      <c r="N2881" t="s">
        <v>118</v>
      </c>
      <c r="O2881" t="s">
        <v>119</v>
      </c>
      <c r="Q2881"/>
      <c r="R2881" s="14">
        <v>9.1631816490000002</v>
      </c>
      <c r="S2881" s="14">
        <v>1.5361682750000001</v>
      </c>
      <c r="T2881" s="14">
        <v>4.281396215</v>
      </c>
    </row>
    <row r="2882" spans="1:20">
      <c r="A2882" t="s">
        <v>113</v>
      </c>
      <c r="C2882" t="s">
        <v>114</v>
      </c>
      <c r="D2882" t="s">
        <v>115</v>
      </c>
      <c r="F2882" s="12" t="s">
        <v>3224</v>
      </c>
      <c r="K2882" s="13" t="s">
        <v>3225</v>
      </c>
      <c r="L2882" t="s">
        <v>117</v>
      </c>
      <c r="M2882">
        <v>2</v>
      </c>
      <c r="N2882" t="s">
        <v>118</v>
      </c>
      <c r="O2882" t="s">
        <v>119</v>
      </c>
      <c r="Q2882"/>
      <c r="R2882" s="14">
        <v>0.6</v>
      </c>
      <c r="S2882" s="14">
        <v>18.8</v>
      </c>
      <c r="T2882" s="14">
        <v>1.8</v>
      </c>
    </row>
    <row r="2883" spans="1:20">
      <c r="A2883" t="s">
        <v>113</v>
      </c>
      <c r="C2883" t="s">
        <v>114</v>
      </c>
      <c r="D2883" t="s">
        <v>115</v>
      </c>
      <c r="F2883" s="12" t="s">
        <v>926</v>
      </c>
      <c r="K2883" s="13" t="s">
        <v>3225</v>
      </c>
      <c r="L2883" t="s">
        <v>117</v>
      </c>
      <c r="M2883">
        <v>2</v>
      </c>
      <c r="N2883" t="s">
        <v>118</v>
      </c>
      <c r="O2883" t="s">
        <v>119</v>
      </c>
      <c r="Q2883"/>
      <c r="R2883" s="14">
        <v>0.8</v>
      </c>
      <c r="S2883" s="14">
        <v>12.8</v>
      </c>
      <c r="T2883" s="14">
        <v>0.7</v>
      </c>
    </row>
    <row r="2884" spans="1:20">
      <c r="A2884" t="s">
        <v>113</v>
      </c>
      <c r="C2884" t="s">
        <v>114</v>
      </c>
      <c r="D2884" t="s">
        <v>115</v>
      </c>
      <c r="F2884" s="12" t="s">
        <v>3226</v>
      </c>
      <c r="K2884" s="13" t="s">
        <v>3225</v>
      </c>
      <c r="L2884" t="s">
        <v>117</v>
      </c>
      <c r="M2884">
        <v>2</v>
      </c>
      <c r="N2884" t="s">
        <v>118</v>
      </c>
      <c r="O2884" t="s">
        <v>119</v>
      </c>
      <c r="Q2884"/>
      <c r="R2884" s="14">
        <v>9.5</v>
      </c>
      <c r="S2884" s="14">
        <v>0.1</v>
      </c>
      <c r="T2884" s="14">
        <v>3.7</v>
      </c>
    </row>
    <row r="2885" spans="1:20">
      <c r="A2885" t="s">
        <v>113</v>
      </c>
      <c r="C2885" t="s">
        <v>114</v>
      </c>
      <c r="D2885" t="s">
        <v>115</v>
      </c>
      <c r="F2885" s="12" t="s">
        <v>842</v>
      </c>
      <c r="K2885" s="13" t="s">
        <v>3225</v>
      </c>
      <c r="L2885" t="s">
        <v>117</v>
      </c>
      <c r="M2885">
        <v>2</v>
      </c>
      <c r="N2885" t="s">
        <v>118</v>
      </c>
      <c r="O2885" t="s">
        <v>119</v>
      </c>
      <c r="Q2885" s="12"/>
      <c r="R2885" s="16">
        <v>24.2</v>
      </c>
      <c r="S2885" s="16">
        <v>14.1</v>
      </c>
      <c r="T2885" s="16">
        <v>0.7</v>
      </c>
    </row>
    <row r="2886" spans="1:20">
      <c r="A2886" t="s">
        <v>113</v>
      </c>
      <c r="C2886" t="s">
        <v>114</v>
      </c>
      <c r="D2886" t="s">
        <v>115</v>
      </c>
      <c r="F2886" s="12" t="s">
        <v>3227</v>
      </c>
      <c r="K2886" s="13" t="s">
        <v>3225</v>
      </c>
      <c r="L2886" t="s">
        <v>117</v>
      </c>
      <c r="M2886">
        <v>2</v>
      </c>
      <c r="N2886" t="s">
        <v>118</v>
      </c>
      <c r="O2886" t="s">
        <v>119</v>
      </c>
      <c r="Q2886" s="12"/>
      <c r="R2886" s="16">
        <v>22</v>
      </c>
      <c r="S2886" s="16">
        <v>12.6</v>
      </c>
      <c r="T2886" s="16">
        <v>5.2</v>
      </c>
    </row>
    <row r="2887" spans="1:20">
      <c r="A2887" t="s">
        <v>113</v>
      </c>
      <c r="C2887" t="s">
        <v>114</v>
      </c>
      <c r="D2887" t="s">
        <v>115</v>
      </c>
      <c r="F2887" s="12" t="s">
        <v>3228</v>
      </c>
      <c r="K2887" s="13" t="s">
        <v>3225</v>
      </c>
      <c r="L2887" t="s">
        <v>117</v>
      </c>
      <c r="M2887">
        <v>2</v>
      </c>
      <c r="N2887" t="s">
        <v>118</v>
      </c>
      <c r="O2887" t="s">
        <v>119</v>
      </c>
      <c r="Q2887" s="12"/>
      <c r="R2887" s="16">
        <v>16.5</v>
      </c>
      <c r="S2887" s="16">
        <v>0</v>
      </c>
      <c r="T2887" s="16">
        <v>4.4000000000000004</v>
      </c>
    </row>
    <row r="2888" spans="1:20">
      <c r="A2888" t="s">
        <v>113</v>
      </c>
      <c r="C2888" t="s">
        <v>114</v>
      </c>
      <c r="D2888" t="s">
        <v>115</v>
      </c>
      <c r="F2888" s="12" t="s">
        <v>3109</v>
      </c>
      <c r="K2888" s="13" t="s">
        <v>3225</v>
      </c>
      <c r="L2888" t="s">
        <v>117</v>
      </c>
      <c r="M2888">
        <v>2</v>
      </c>
      <c r="N2888" t="s">
        <v>118</v>
      </c>
      <c r="O2888" t="s">
        <v>119</v>
      </c>
      <c r="Q2888"/>
      <c r="R2888" s="14">
        <v>1.5</v>
      </c>
      <c r="S2888" s="14">
        <v>19.100000000000001</v>
      </c>
      <c r="T2888" s="14">
        <v>1.5</v>
      </c>
    </row>
    <row r="2889" spans="1:20">
      <c r="A2889" t="s">
        <v>113</v>
      </c>
      <c r="C2889" t="s">
        <v>114</v>
      </c>
      <c r="D2889" t="s">
        <v>115</v>
      </c>
      <c r="F2889" s="12" t="s">
        <v>134</v>
      </c>
      <c r="K2889" s="13" t="s">
        <v>3225</v>
      </c>
      <c r="L2889" t="s">
        <v>117</v>
      </c>
      <c r="M2889">
        <v>2</v>
      </c>
      <c r="N2889" t="s">
        <v>118</v>
      </c>
      <c r="O2889" t="s">
        <v>119</v>
      </c>
      <c r="Q2889"/>
      <c r="R2889" s="14">
        <v>0.7</v>
      </c>
      <c r="S2889" s="14">
        <v>28.4</v>
      </c>
      <c r="T2889" s="14">
        <v>1.5</v>
      </c>
    </row>
    <row r="2890" spans="1:20">
      <c r="A2890" t="s">
        <v>113</v>
      </c>
      <c r="C2890" t="s">
        <v>114</v>
      </c>
      <c r="D2890" t="s">
        <v>115</v>
      </c>
      <c r="F2890" s="12" t="s">
        <v>161</v>
      </c>
      <c r="K2890" s="13" t="s">
        <v>3225</v>
      </c>
      <c r="L2890" t="s">
        <v>117</v>
      </c>
      <c r="M2890">
        <v>2</v>
      </c>
      <c r="N2890" t="s">
        <v>118</v>
      </c>
      <c r="O2890" t="s">
        <v>119</v>
      </c>
      <c r="Q2890"/>
      <c r="R2890" s="14">
        <v>2.2999999999999998</v>
      </c>
      <c r="S2890" s="14">
        <v>15.4</v>
      </c>
      <c r="T2890" s="14">
        <v>1.6</v>
      </c>
    </row>
    <row r="2891" spans="1:20">
      <c r="A2891" t="s">
        <v>162</v>
      </c>
      <c r="C2891" t="s">
        <v>163</v>
      </c>
      <c r="D2891" t="s">
        <v>121</v>
      </c>
      <c r="F2891" s="12" t="s">
        <v>342</v>
      </c>
      <c r="G2891" s="12" t="s">
        <v>165</v>
      </c>
      <c r="H2891" t="s">
        <v>343</v>
      </c>
      <c r="I2891" t="s">
        <v>344</v>
      </c>
      <c r="J2891" t="s">
        <v>345</v>
      </c>
      <c r="K2891" s="13" t="s">
        <v>316</v>
      </c>
      <c r="L2891" t="s">
        <v>117</v>
      </c>
      <c r="M2891">
        <v>2</v>
      </c>
      <c r="N2891" t="s">
        <v>118</v>
      </c>
      <c r="O2891" t="s">
        <v>119</v>
      </c>
      <c r="Q2891"/>
      <c r="T2891" s="14">
        <v>19</v>
      </c>
    </row>
    <row r="2892" spans="1:20">
      <c r="A2892" t="s">
        <v>162</v>
      </c>
      <c r="C2892" t="s">
        <v>375</v>
      </c>
      <c r="D2892" t="s">
        <v>121</v>
      </c>
      <c r="F2892" s="12" t="s">
        <v>376</v>
      </c>
      <c r="G2892" s="12" t="s">
        <v>165</v>
      </c>
      <c r="H2892" s="12" t="s">
        <v>343</v>
      </c>
      <c r="I2892" s="12" t="s">
        <v>344</v>
      </c>
      <c r="J2892" s="12" t="s">
        <v>377</v>
      </c>
      <c r="K2892" s="13" t="s">
        <v>316</v>
      </c>
      <c r="L2892" t="s">
        <v>117</v>
      </c>
      <c r="M2892">
        <v>2</v>
      </c>
      <c r="N2892" t="s">
        <v>118</v>
      </c>
      <c r="O2892" t="s">
        <v>119</v>
      </c>
      <c r="Q2892"/>
    </row>
    <row r="2893" spans="1:20">
      <c r="A2893" t="s">
        <v>162</v>
      </c>
      <c r="C2893" t="s">
        <v>163</v>
      </c>
      <c r="D2893" t="s">
        <v>121</v>
      </c>
      <c r="F2893" s="12" t="s">
        <v>164</v>
      </c>
      <c r="G2893" s="12" t="s">
        <v>165</v>
      </c>
      <c r="H2893" t="s">
        <v>166</v>
      </c>
      <c r="I2893" t="s">
        <v>167</v>
      </c>
      <c r="J2893" t="s">
        <v>168</v>
      </c>
      <c r="K2893" s="13" t="s">
        <v>169</v>
      </c>
      <c r="L2893" t="s">
        <v>117</v>
      </c>
      <c r="M2893">
        <v>2</v>
      </c>
      <c r="N2893" t="s">
        <v>118</v>
      </c>
      <c r="O2893" t="s">
        <v>119</v>
      </c>
      <c r="Q2893" t="s">
        <v>170</v>
      </c>
      <c r="T2893" s="14">
        <v>22.8</v>
      </c>
    </row>
    <row r="2894" spans="1:20">
      <c r="A2894" t="s">
        <v>162</v>
      </c>
      <c r="C2894" t="s">
        <v>163</v>
      </c>
      <c r="D2894" t="s">
        <v>121</v>
      </c>
      <c r="F2894" s="12" t="s">
        <v>171</v>
      </c>
      <c r="G2894" s="12" t="s">
        <v>165</v>
      </c>
      <c r="H2894" t="s">
        <v>166</v>
      </c>
      <c r="I2894" t="s">
        <v>172</v>
      </c>
      <c r="J2894" t="s">
        <v>173</v>
      </c>
      <c r="K2894" s="13" t="s">
        <v>169</v>
      </c>
      <c r="L2894" t="s">
        <v>117</v>
      </c>
      <c r="M2894">
        <v>2</v>
      </c>
      <c r="N2894" t="s">
        <v>118</v>
      </c>
      <c r="O2894" t="s">
        <v>119</v>
      </c>
      <c r="Q2894" t="s">
        <v>174</v>
      </c>
    </row>
    <row r="2895" spans="1:20">
      <c r="A2895" t="s">
        <v>162</v>
      </c>
      <c r="C2895" t="s">
        <v>163</v>
      </c>
      <c r="D2895" t="s">
        <v>121</v>
      </c>
      <c r="F2895" s="12" t="s">
        <v>180</v>
      </c>
      <c r="G2895" s="12" t="s">
        <v>165</v>
      </c>
      <c r="H2895" t="s">
        <v>166</v>
      </c>
      <c r="I2895" t="s">
        <v>181</v>
      </c>
      <c r="J2895" t="s">
        <v>182</v>
      </c>
      <c r="K2895" s="13" t="s">
        <v>183</v>
      </c>
      <c r="L2895" t="s">
        <v>117</v>
      </c>
      <c r="M2895">
        <v>2</v>
      </c>
      <c r="N2895" t="s">
        <v>118</v>
      </c>
      <c r="O2895" t="s">
        <v>119</v>
      </c>
      <c r="Q2895"/>
      <c r="T2895" s="14">
        <v>8.1</v>
      </c>
    </row>
    <row r="2896" spans="1:20">
      <c r="A2896" t="s">
        <v>162</v>
      </c>
      <c r="C2896" t="s">
        <v>163</v>
      </c>
      <c r="D2896" t="s">
        <v>121</v>
      </c>
      <c r="F2896" s="12" t="s">
        <v>319</v>
      </c>
      <c r="G2896" s="12" t="s">
        <v>165</v>
      </c>
      <c r="H2896" t="s">
        <v>166</v>
      </c>
      <c r="I2896" t="s">
        <v>320</v>
      </c>
      <c r="J2896" t="s">
        <v>321</v>
      </c>
      <c r="K2896" s="13" t="s">
        <v>316</v>
      </c>
      <c r="L2896" t="s">
        <v>117</v>
      </c>
      <c r="M2896">
        <v>2</v>
      </c>
      <c r="N2896" t="s">
        <v>118</v>
      </c>
      <c r="O2896" t="s">
        <v>119</v>
      </c>
      <c r="Q2896"/>
    </row>
    <row r="2897" spans="1:20">
      <c r="A2897" t="s">
        <v>162</v>
      </c>
      <c r="C2897" t="s">
        <v>163</v>
      </c>
      <c r="D2897" t="s">
        <v>121</v>
      </c>
      <c r="F2897" s="12" t="s">
        <v>319</v>
      </c>
      <c r="G2897" s="12" t="s">
        <v>165</v>
      </c>
      <c r="H2897" t="s">
        <v>166</v>
      </c>
      <c r="I2897" t="s">
        <v>320</v>
      </c>
      <c r="J2897" t="s">
        <v>321</v>
      </c>
      <c r="K2897" s="13" t="s">
        <v>316</v>
      </c>
      <c r="L2897" t="s">
        <v>117</v>
      </c>
      <c r="M2897">
        <v>2</v>
      </c>
      <c r="N2897" t="s">
        <v>118</v>
      </c>
      <c r="O2897" t="s">
        <v>119</v>
      </c>
      <c r="Q2897"/>
    </row>
    <row r="2898" spans="1:20">
      <c r="A2898" t="s">
        <v>162</v>
      </c>
      <c r="C2898" t="s">
        <v>163</v>
      </c>
      <c r="D2898" t="s">
        <v>121</v>
      </c>
      <c r="F2898" s="12" t="s">
        <v>322</v>
      </c>
      <c r="G2898" s="12" t="s">
        <v>165</v>
      </c>
      <c r="H2898" t="s">
        <v>166</v>
      </c>
      <c r="I2898" t="s">
        <v>323</v>
      </c>
      <c r="J2898" s="12" t="s">
        <v>324</v>
      </c>
      <c r="K2898" s="13" t="s">
        <v>316</v>
      </c>
      <c r="L2898" t="s">
        <v>117</v>
      </c>
      <c r="M2898">
        <v>2</v>
      </c>
      <c r="N2898" t="s">
        <v>118</v>
      </c>
      <c r="O2898" t="s">
        <v>119</v>
      </c>
      <c r="Q2898"/>
    </row>
    <row r="2899" spans="1:20">
      <c r="A2899" t="s">
        <v>162</v>
      </c>
      <c r="C2899" t="s">
        <v>163</v>
      </c>
      <c r="D2899" t="s">
        <v>121</v>
      </c>
      <c r="F2899" s="12" t="s">
        <v>325</v>
      </c>
      <c r="G2899" s="12" t="s">
        <v>165</v>
      </c>
      <c r="H2899" t="s">
        <v>166</v>
      </c>
      <c r="I2899" t="s">
        <v>326</v>
      </c>
      <c r="J2899" s="12" t="s">
        <v>327</v>
      </c>
      <c r="K2899" s="13" t="s">
        <v>316</v>
      </c>
      <c r="L2899" t="s">
        <v>117</v>
      </c>
      <c r="M2899">
        <v>2</v>
      </c>
      <c r="N2899" t="s">
        <v>118</v>
      </c>
      <c r="O2899" t="s">
        <v>119</v>
      </c>
      <c r="Q2899"/>
    </row>
    <row r="2900" spans="1:20">
      <c r="A2900" t="s">
        <v>162</v>
      </c>
      <c r="C2900" t="s">
        <v>163</v>
      </c>
      <c r="D2900" t="s">
        <v>121</v>
      </c>
      <c r="F2900" s="12" t="s">
        <v>328</v>
      </c>
      <c r="G2900" s="12" t="s">
        <v>165</v>
      </c>
      <c r="H2900" t="s">
        <v>166</v>
      </c>
      <c r="I2900" t="s">
        <v>326</v>
      </c>
      <c r="J2900" s="12" t="s">
        <v>329</v>
      </c>
      <c r="K2900" s="13" t="s">
        <v>316</v>
      </c>
      <c r="L2900" t="s">
        <v>117</v>
      </c>
      <c r="M2900">
        <v>2</v>
      </c>
      <c r="N2900" t="s">
        <v>118</v>
      </c>
      <c r="O2900" t="s">
        <v>119</v>
      </c>
      <c r="Q2900"/>
    </row>
    <row r="2901" spans="1:20">
      <c r="A2901" t="s">
        <v>162</v>
      </c>
      <c r="C2901" t="s">
        <v>163</v>
      </c>
      <c r="D2901" t="s">
        <v>121</v>
      </c>
      <c r="F2901" s="12" t="s">
        <v>330</v>
      </c>
      <c r="G2901" s="12" t="s">
        <v>165</v>
      </c>
      <c r="H2901" t="s">
        <v>166</v>
      </c>
      <c r="I2901" t="s">
        <v>323</v>
      </c>
      <c r="J2901" s="12" t="s">
        <v>324</v>
      </c>
      <c r="K2901" s="13" t="s">
        <v>316</v>
      </c>
      <c r="L2901" t="s">
        <v>117</v>
      </c>
      <c r="M2901">
        <v>2</v>
      </c>
      <c r="N2901" t="s">
        <v>118</v>
      </c>
      <c r="O2901" t="s">
        <v>119</v>
      </c>
      <c r="Q2901"/>
    </row>
    <row r="2902" spans="1:20">
      <c r="A2902" t="s">
        <v>162</v>
      </c>
      <c r="C2902" t="s">
        <v>163</v>
      </c>
      <c r="D2902" t="s">
        <v>121</v>
      </c>
      <c r="F2902" s="12" t="s">
        <v>331</v>
      </c>
      <c r="G2902" s="12" t="s">
        <v>165</v>
      </c>
      <c r="H2902" t="s">
        <v>166</v>
      </c>
      <c r="I2902" t="s">
        <v>181</v>
      </c>
      <c r="J2902" t="s">
        <v>332</v>
      </c>
      <c r="K2902" s="13" t="s">
        <v>316</v>
      </c>
      <c r="L2902" t="s">
        <v>117</v>
      </c>
      <c r="M2902">
        <v>2</v>
      </c>
      <c r="N2902" t="s">
        <v>118</v>
      </c>
      <c r="O2902" t="s">
        <v>119</v>
      </c>
      <c r="Q2902"/>
      <c r="T2902" s="14">
        <v>34</v>
      </c>
    </row>
    <row r="2903" spans="1:20">
      <c r="A2903" t="s">
        <v>162</v>
      </c>
      <c r="C2903" t="s">
        <v>163</v>
      </c>
      <c r="D2903" t="s">
        <v>121</v>
      </c>
      <c r="F2903" s="12" t="s">
        <v>333</v>
      </c>
      <c r="G2903" s="12" t="s">
        <v>165</v>
      </c>
      <c r="H2903" t="s">
        <v>166</v>
      </c>
      <c r="I2903" t="s">
        <v>334</v>
      </c>
      <c r="J2903" t="s">
        <v>335</v>
      </c>
      <c r="K2903" s="13" t="s">
        <v>316</v>
      </c>
      <c r="L2903" t="s">
        <v>117</v>
      </c>
      <c r="M2903">
        <v>2</v>
      </c>
      <c r="N2903" t="s">
        <v>118</v>
      </c>
      <c r="O2903" t="s">
        <v>119</v>
      </c>
      <c r="Q2903" t="s">
        <v>336</v>
      </c>
      <c r="T2903" s="14">
        <v>21</v>
      </c>
    </row>
    <row r="2904" spans="1:20">
      <c r="A2904" t="s">
        <v>162</v>
      </c>
      <c r="C2904" t="s">
        <v>163</v>
      </c>
      <c r="D2904" t="s">
        <v>121</v>
      </c>
      <c r="F2904" s="12" t="s">
        <v>333</v>
      </c>
      <c r="G2904" s="12" t="s">
        <v>165</v>
      </c>
      <c r="H2904" t="s">
        <v>166</v>
      </c>
      <c r="I2904" t="s">
        <v>334</v>
      </c>
      <c r="J2904" t="s">
        <v>335</v>
      </c>
      <c r="K2904" s="13" t="s">
        <v>316</v>
      </c>
      <c r="L2904" t="s">
        <v>117</v>
      </c>
      <c r="M2904">
        <v>2</v>
      </c>
      <c r="N2904" t="s">
        <v>118</v>
      </c>
      <c r="O2904" t="s">
        <v>119</v>
      </c>
      <c r="Q2904" t="s">
        <v>336</v>
      </c>
      <c r="T2904" s="14">
        <v>14</v>
      </c>
    </row>
    <row r="2905" spans="1:20">
      <c r="A2905" t="s">
        <v>162</v>
      </c>
      <c r="C2905" t="s">
        <v>163</v>
      </c>
      <c r="D2905" t="s">
        <v>121</v>
      </c>
      <c r="F2905" s="12" t="s">
        <v>333</v>
      </c>
      <c r="G2905" s="12" t="s">
        <v>165</v>
      </c>
      <c r="H2905" t="s">
        <v>166</v>
      </c>
      <c r="I2905" t="s">
        <v>334</v>
      </c>
      <c r="J2905" t="s">
        <v>335</v>
      </c>
      <c r="K2905" s="13" t="s">
        <v>316</v>
      </c>
      <c r="L2905" t="s">
        <v>117</v>
      </c>
      <c r="M2905">
        <v>2</v>
      </c>
      <c r="N2905" t="s">
        <v>118</v>
      </c>
      <c r="O2905" t="s">
        <v>119</v>
      </c>
      <c r="Q2905" t="s">
        <v>336</v>
      </c>
      <c r="T2905" s="14">
        <v>19</v>
      </c>
    </row>
    <row r="2906" spans="1:20">
      <c r="A2906" t="s">
        <v>162</v>
      </c>
      <c r="C2906" t="s">
        <v>163</v>
      </c>
      <c r="D2906" t="s">
        <v>121</v>
      </c>
      <c r="F2906" s="12" t="s">
        <v>333</v>
      </c>
      <c r="G2906" s="12" t="s">
        <v>165</v>
      </c>
      <c r="H2906" t="s">
        <v>166</v>
      </c>
      <c r="I2906" t="s">
        <v>334</v>
      </c>
      <c r="J2906" t="s">
        <v>335</v>
      </c>
      <c r="K2906" s="13" t="s">
        <v>316</v>
      </c>
      <c r="L2906" t="s">
        <v>117</v>
      </c>
      <c r="M2906">
        <v>2</v>
      </c>
      <c r="N2906" t="s">
        <v>118</v>
      </c>
      <c r="O2906" t="s">
        <v>119</v>
      </c>
      <c r="Q2906" t="s">
        <v>336</v>
      </c>
      <c r="T2906" s="14">
        <v>25</v>
      </c>
    </row>
    <row r="2907" spans="1:20">
      <c r="A2907" t="s">
        <v>162</v>
      </c>
      <c r="C2907" t="s">
        <v>163</v>
      </c>
      <c r="D2907" t="s">
        <v>121</v>
      </c>
      <c r="F2907" s="12" t="s">
        <v>337</v>
      </c>
      <c r="G2907" s="12" t="s">
        <v>165</v>
      </c>
      <c r="H2907" t="s">
        <v>166</v>
      </c>
      <c r="I2907" t="s">
        <v>323</v>
      </c>
      <c r="J2907" t="s">
        <v>338</v>
      </c>
      <c r="K2907" s="13" t="s">
        <v>316</v>
      </c>
      <c r="L2907" t="s">
        <v>117</v>
      </c>
      <c r="M2907">
        <v>2</v>
      </c>
      <c r="N2907" t="s">
        <v>118</v>
      </c>
      <c r="O2907" t="s">
        <v>119</v>
      </c>
      <c r="Q2907"/>
    </row>
    <row r="2908" spans="1:20">
      <c r="A2908" t="s">
        <v>162</v>
      </c>
      <c r="C2908" t="s">
        <v>163</v>
      </c>
      <c r="D2908" t="s">
        <v>121</v>
      </c>
      <c r="F2908" s="12" t="s">
        <v>339</v>
      </c>
      <c r="G2908" s="12" t="s">
        <v>165</v>
      </c>
      <c r="H2908" t="s">
        <v>166</v>
      </c>
      <c r="I2908" t="s">
        <v>323</v>
      </c>
      <c r="J2908" t="s">
        <v>340</v>
      </c>
      <c r="K2908" s="13" t="s">
        <v>316</v>
      </c>
      <c r="L2908" t="s">
        <v>117</v>
      </c>
      <c r="M2908">
        <v>2</v>
      </c>
      <c r="N2908" t="s">
        <v>118</v>
      </c>
      <c r="O2908" t="s">
        <v>119</v>
      </c>
      <c r="Q2908"/>
    </row>
    <row r="2909" spans="1:20">
      <c r="A2909" t="s">
        <v>162</v>
      </c>
      <c r="C2909" t="s">
        <v>163</v>
      </c>
      <c r="D2909" t="s">
        <v>121</v>
      </c>
      <c r="F2909" s="12" t="s">
        <v>341</v>
      </c>
      <c r="G2909" s="12" t="s">
        <v>165</v>
      </c>
      <c r="H2909" t="s">
        <v>166</v>
      </c>
      <c r="I2909" t="s">
        <v>323</v>
      </c>
      <c r="J2909" t="s">
        <v>324</v>
      </c>
      <c r="K2909" s="13" t="s">
        <v>316</v>
      </c>
      <c r="L2909" t="s">
        <v>117</v>
      </c>
      <c r="M2909">
        <v>2</v>
      </c>
      <c r="N2909" t="s">
        <v>118</v>
      </c>
      <c r="O2909" t="s">
        <v>119</v>
      </c>
      <c r="Q2909"/>
    </row>
    <row r="2910" spans="1:20">
      <c r="A2910" t="s">
        <v>162</v>
      </c>
      <c r="C2910" t="s">
        <v>163</v>
      </c>
      <c r="D2910" t="s">
        <v>121</v>
      </c>
      <c r="F2910" s="12" t="s">
        <v>346</v>
      </c>
      <c r="G2910" s="12" t="s">
        <v>165</v>
      </c>
      <c r="H2910" t="s">
        <v>166</v>
      </c>
      <c r="I2910" t="s">
        <v>326</v>
      </c>
      <c r="J2910" t="s">
        <v>347</v>
      </c>
      <c r="K2910" s="13" t="s">
        <v>316</v>
      </c>
      <c r="L2910" t="s">
        <v>117</v>
      </c>
      <c r="M2910">
        <v>2</v>
      </c>
      <c r="N2910" t="s">
        <v>118</v>
      </c>
      <c r="O2910" t="s">
        <v>119</v>
      </c>
      <c r="Q2910"/>
    </row>
    <row r="2911" spans="1:20">
      <c r="A2911" t="s">
        <v>162</v>
      </c>
      <c r="C2911" t="s">
        <v>163</v>
      </c>
      <c r="D2911" t="s">
        <v>121</v>
      </c>
      <c r="F2911" s="12" t="s">
        <v>348</v>
      </c>
      <c r="G2911" s="12" t="s">
        <v>165</v>
      </c>
      <c r="H2911" t="s">
        <v>166</v>
      </c>
      <c r="I2911" t="s">
        <v>181</v>
      </c>
      <c r="J2911" t="s">
        <v>349</v>
      </c>
      <c r="K2911" s="13" t="s">
        <v>316</v>
      </c>
      <c r="L2911" t="s">
        <v>117</v>
      </c>
      <c r="M2911">
        <v>2</v>
      </c>
      <c r="N2911" t="s">
        <v>118</v>
      </c>
      <c r="O2911" t="s">
        <v>119</v>
      </c>
      <c r="Q2911"/>
      <c r="T2911" s="14">
        <v>8</v>
      </c>
    </row>
    <row r="2912" spans="1:20">
      <c r="A2912" t="s">
        <v>162</v>
      </c>
      <c r="C2912" t="s">
        <v>163</v>
      </c>
      <c r="D2912" t="s">
        <v>121</v>
      </c>
      <c r="F2912" s="12" t="s">
        <v>350</v>
      </c>
      <c r="G2912" s="12" t="s">
        <v>165</v>
      </c>
      <c r="H2912" t="s">
        <v>166</v>
      </c>
      <c r="I2912" t="s">
        <v>326</v>
      </c>
      <c r="J2912" t="s">
        <v>351</v>
      </c>
      <c r="K2912" s="13" t="s">
        <v>316</v>
      </c>
      <c r="L2912" t="s">
        <v>117</v>
      </c>
      <c r="M2912">
        <v>2</v>
      </c>
      <c r="N2912" t="s">
        <v>118</v>
      </c>
      <c r="O2912" t="s">
        <v>119</v>
      </c>
      <c r="Q2912"/>
    </row>
    <row r="2913" spans="1:20">
      <c r="A2913" t="s">
        <v>162</v>
      </c>
      <c r="C2913" t="s">
        <v>163</v>
      </c>
      <c r="D2913" t="s">
        <v>121</v>
      </c>
      <c r="F2913" s="12" t="s">
        <v>352</v>
      </c>
      <c r="G2913" s="12" t="s">
        <v>165</v>
      </c>
      <c r="H2913" t="s">
        <v>166</v>
      </c>
      <c r="I2913" t="s">
        <v>181</v>
      </c>
      <c r="J2913" t="s">
        <v>353</v>
      </c>
      <c r="K2913" s="13" t="s">
        <v>316</v>
      </c>
      <c r="L2913" t="s">
        <v>117</v>
      </c>
      <c r="M2913">
        <v>2</v>
      </c>
      <c r="N2913" t="s">
        <v>118</v>
      </c>
      <c r="O2913" t="s">
        <v>119</v>
      </c>
      <c r="Q2913"/>
      <c r="T2913" s="14">
        <v>24</v>
      </c>
    </row>
    <row r="2914" spans="1:20">
      <c r="A2914" t="s">
        <v>162</v>
      </c>
      <c r="C2914" t="s">
        <v>163</v>
      </c>
      <c r="D2914" t="s">
        <v>121</v>
      </c>
      <c r="F2914" s="12" t="s">
        <v>354</v>
      </c>
      <c r="G2914" s="12" t="s">
        <v>165</v>
      </c>
      <c r="H2914" t="s">
        <v>166</v>
      </c>
      <c r="I2914" t="s">
        <v>172</v>
      </c>
      <c r="J2914" t="s">
        <v>355</v>
      </c>
      <c r="K2914" s="13" t="s">
        <v>316</v>
      </c>
      <c r="L2914" t="s">
        <v>117</v>
      </c>
      <c r="M2914">
        <v>2</v>
      </c>
      <c r="N2914" t="s">
        <v>118</v>
      </c>
      <c r="O2914" t="s">
        <v>119</v>
      </c>
      <c r="Q2914"/>
      <c r="T2914" s="14">
        <v>43</v>
      </c>
    </row>
    <row r="2915" spans="1:20">
      <c r="A2915" t="s">
        <v>162</v>
      </c>
      <c r="C2915" t="s">
        <v>163</v>
      </c>
      <c r="D2915" t="s">
        <v>121</v>
      </c>
      <c r="F2915" s="12" t="s">
        <v>356</v>
      </c>
      <c r="G2915" s="12" t="s">
        <v>165</v>
      </c>
      <c r="H2915" t="s">
        <v>166</v>
      </c>
      <c r="I2915" t="s">
        <v>326</v>
      </c>
      <c r="J2915" t="s">
        <v>357</v>
      </c>
      <c r="K2915" s="13" t="s">
        <v>316</v>
      </c>
      <c r="L2915" t="s">
        <v>117</v>
      </c>
      <c r="M2915">
        <v>2</v>
      </c>
      <c r="N2915" t="s">
        <v>118</v>
      </c>
      <c r="O2915" t="s">
        <v>119</v>
      </c>
      <c r="Q2915"/>
      <c r="T2915" s="14">
        <v>1</v>
      </c>
    </row>
    <row r="2916" spans="1:20">
      <c r="A2916" t="s">
        <v>162</v>
      </c>
      <c r="C2916" t="s">
        <v>163</v>
      </c>
      <c r="D2916" t="s">
        <v>121</v>
      </c>
      <c r="F2916" s="12" t="s">
        <v>358</v>
      </c>
      <c r="G2916" s="12" t="s">
        <v>165</v>
      </c>
      <c r="H2916" t="s">
        <v>166</v>
      </c>
      <c r="I2916" t="s">
        <v>320</v>
      </c>
      <c r="J2916" t="s">
        <v>359</v>
      </c>
      <c r="K2916" s="13" t="s">
        <v>316</v>
      </c>
      <c r="L2916" t="s">
        <v>117</v>
      </c>
      <c r="M2916">
        <v>2</v>
      </c>
      <c r="N2916" t="s">
        <v>118</v>
      </c>
      <c r="O2916" t="s">
        <v>119</v>
      </c>
      <c r="Q2916"/>
      <c r="T2916" s="14">
        <v>5</v>
      </c>
    </row>
    <row r="2917" spans="1:20">
      <c r="A2917" t="s">
        <v>162</v>
      </c>
      <c r="C2917" t="s">
        <v>163</v>
      </c>
      <c r="D2917" t="s">
        <v>121</v>
      </c>
      <c r="F2917" s="12" t="s">
        <v>360</v>
      </c>
      <c r="G2917" s="12" t="s">
        <v>165</v>
      </c>
      <c r="H2917" t="s">
        <v>166</v>
      </c>
      <c r="I2917" t="s">
        <v>181</v>
      </c>
      <c r="J2917" t="s">
        <v>361</v>
      </c>
      <c r="K2917" s="13" t="s">
        <v>316</v>
      </c>
      <c r="L2917" t="s">
        <v>117</v>
      </c>
      <c r="M2917">
        <v>2</v>
      </c>
      <c r="N2917" t="s">
        <v>118</v>
      </c>
      <c r="O2917" t="s">
        <v>119</v>
      </c>
      <c r="Q2917"/>
      <c r="T2917" s="14">
        <v>55</v>
      </c>
    </row>
    <row r="2918" spans="1:20">
      <c r="A2918" t="s">
        <v>162</v>
      </c>
      <c r="C2918" t="s">
        <v>163</v>
      </c>
      <c r="D2918" t="s">
        <v>121</v>
      </c>
      <c r="F2918" s="12" t="s">
        <v>362</v>
      </c>
      <c r="G2918" s="12" t="s">
        <v>165</v>
      </c>
      <c r="H2918" t="s">
        <v>166</v>
      </c>
      <c r="I2918" t="s">
        <v>323</v>
      </c>
      <c r="J2918" t="s">
        <v>363</v>
      </c>
      <c r="K2918" s="13" t="s">
        <v>316</v>
      </c>
      <c r="L2918" t="s">
        <v>117</v>
      </c>
      <c r="M2918">
        <v>2</v>
      </c>
      <c r="N2918" t="s">
        <v>118</v>
      </c>
      <c r="O2918" t="s">
        <v>119</v>
      </c>
      <c r="Q2918"/>
    </row>
    <row r="2919" spans="1:20">
      <c r="A2919" t="s">
        <v>162</v>
      </c>
      <c r="C2919" t="s">
        <v>163</v>
      </c>
      <c r="D2919" t="s">
        <v>121</v>
      </c>
      <c r="F2919" s="12" t="s">
        <v>364</v>
      </c>
      <c r="G2919" s="12" t="s">
        <v>165</v>
      </c>
      <c r="H2919" t="s">
        <v>166</v>
      </c>
      <c r="I2919" t="s">
        <v>323</v>
      </c>
      <c r="J2919" t="s">
        <v>365</v>
      </c>
      <c r="K2919" s="13" t="s">
        <v>316</v>
      </c>
      <c r="L2919" t="s">
        <v>117</v>
      </c>
      <c r="M2919">
        <v>2</v>
      </c>
      <c r="N2919" t="s">
        <v>118</v>
      </c>
      <c r="O2919" t="s">
        <v>119</v>
      </c>
      <c r="Q2919"/>
    </row>
    <row r="2920" spans="1:20">
      <c r="A2920" t="s">
        <v>162</v>
      </c>
      <c r="C2920" t="s">
        <v>163</v>
      </c>
      <c r="D2920" t="s">
        <v>121</v>
      </c>
      <c r="F2920" s="12" t="s">
        <v>366</v>
      </c>
      <c r="G2920" s="12" t="s">
        <v>165</v>
      </c>
      <c r="H2920" t="s">
        <v>166</v>
      </c>
      <c r="I2920" t="s">
        <v>334</v>
      </c>
      <c r="J2920" t="s">
        <v>367</v>
      </c>
      <c r="K2920" s="13" t="s">
        <v>316</v>
      </c>
      <c r="L2920" t="s">
        <v>117</v>
      </c>
      <c r="M2920">
        <v>2</v>
      </c>
      <c r="N2920" t="s">
        <v>118</v>
      </c>
      <c r="O2920" t="s">
        <v>119</v>
      </c>
      <c r="Q2920"/>
      <c r="T2920" s="14">
        <v>12</v>
      </c>
    </row>
    <row r="2921" spans="1:20">
      <c r="A2921" t="s">
        <v>162</v>
      </c>
      <c r="C2921" t="s">
        <v>163</v>
      </c>
      <c r="D2921" t="s">
        <v>121</v>
      </c>
      <c r="F2921" s="12" t="s">
        <v>368</v>
      </c>
      <c r="G2921" s="12" t="s">
        <v>165</v>
      </c>
      <c r="H2921" t="s">
        <v>166</v>
      </c>
      <c r="I2921" t="s">
        <v>323</v>
      </c>
      <c r="J2921" t="s">
        <v>338</v>
      </c>
      <c r="K2921" s="13" t="s">
        <v>316</v>
      </c>
      <c r="L2921" t="s">
        <v>117</v>
      </c>
      <c r="M2921">
        <v>2</v>
      </c>
      <c r="N2921" t="s">
        <v>118</v>
      </c>
      <c r="O2921" t="s">
        <v>119</v>
      </c>
      <c r="Q2921"/>
    </row>
    <row r="2922" spans="1:20">
      <c r="A2922" t="s">
        <v>162</v>
      </c>
      <c r="C2922" t="s">
        <v>163</v>
      </c>
      <c r="D2922" t="s">
        <v>121</v>
      </c>
      <c r="F2922" s="12" t="s">
        <v>369</v>
      </c>
      <c r="G2922" s="12" t="s">
        <v>165</v>
      </c>
      <c r="H2922" t="s">
        <v>166</v>
      </c>
      <c r="I2922" t="s">
        <v>334</v>
      </c>
      <c r="J2922" t="s">
        <v>370</v>
      </c>
      <c r="K2922" s="13" t="s">
        <v>316</v>
      </c>
      <c r="L2922" t="s">
        <v>117</v>
      </c>
      <c r="M2922">
        <v>2</v>
      </c>
      <c r="N2922" t="s">
        <v>118</v>
      </c>
      <c r="O2922" t="s">
        <v>119</v>
      </c>
      <c r="Q2922"/>
      <c r="T2922" s="14">
        <v>8</v>
      </c>
    </row>
    <row r="2923" spans="1:20">
      <c r="A2923" t="s">
        <v>162</v>
      </c>
      <c r="C2923" t="s">
        <v>163</v>
      </c>
      <c r="D2923" t="s">
        <v>121</v>
      </c>
      <c r="F2923" s="12" t="s">
        <v>371</v>
      </c>
      <c r="G2923" s="12" t="s">
        <v>165</v>
      </c>
      <c r="H2923" t="s">
        <v>166</v>
      </c>
      <c r="I2923" t="s">
        <v>334</v>
      </c>
      <c r="J2923" t="s">
        <v>372</v>
      </c>
      <c r="K2923" s="13" t="s">
        <v>316</v>
      </c>
      <c r="L2923" t="s">
        <v>117</v>
      </c>
      <c r="M2923">
        <v>2</v>
      </c>
      <c r="N2923" t="s">
        <v>118</v>
      </c>
      <c r="O2923" t="s">
        <v>119</v>
      </c>
      <c r="Q2923"/>
    </row>
    <row r="2924" spans="1:20">
      <c r="A2924" t="s">
        <v>162</v>
      </c>
      <c r="C2924" t="s">
        <v>163</v>
      </c>
      <c r="D2924" t="s">
        <v>121</v>
      </c>
      <c r="F2924" s="12" t="s">
        <v>373</v>
      </c>
      <c r="G2924" s="12" t="s">
        <v>165</v>
      </c>
      <c r="H2924" t="s">
        <v>166</v>
      </c>
      <c r="I2924" t="s">
        <v>323</v>
      </c>
      <c r="J2924" t="s">
        <v>374</v>
      </c>
      <c r="K2924" s="13" t="s">
        <v>316</v>
      </c>
      <c r="L2924" t="s">
        <v>117</v>
      </c>
      <c r="M2924">
        <v>2</v>
      </c>
      <c r="N2924" t="s">
        <v>118</v>
      </c>
      <c r="O2924" t="s">
        <v>119</v>
      </c>
      <c r="Q2924"/>
    </row>
    <row r="2925" spans="1:20">
      <c r="A2925" t="s">
        <v>162</v>
      </c>
      <c r="C2925" t="s">
        <v>163</v>
      </c>
      <c r="D2925" t="s">
        <v>121</v>
      </c>
      <c r="F2925" s="12" t="s">
        <v>382</v>
      </c>
      <c r="G2925" s="12" t="s">
        <v>165</v>
      </c>
      <c r="H2925" t="s">
        <v>166</v>
      </c>
      <c r="I2925" s="12" t="s">
        <v>172</v>
      </c>
      <c r="J2925" s="12" t="s">
        <v>383</v>
      </c>
      <c r="K2925" s="13" t="s">
        <v>384</v>
      </c>
      <c r="L2925" t="s">
        <v>117</v>
      </c>
      <c r="M2925">
        <v>2</v>
      </c>
      <c r="N2925" t="s">
        <v>118</v>
      </c>
      <c r="O2925" t="s">
        <v>119</v>
      </c>
      <c r="Q2925" t="s">
        <v>385</v>
      </c>
      <c r="T2925" s="14">
        <v>1.7</v>
      </c>
    </row>
    <row r="2926" spans="1:20">
      <c r="A2926" t="s">
        <v>162</v>
      </c>
      <c r="C2926" t="s">
        <v>163</v>
      </c>
      <c r="D2926" t="s">
        <v>121</v>
      </c>
      <c r="F2926" s="12" t="s">
        <v>386</v>
      </c>
      <c r="G2926" s="12" t="s">
        <v>165</v>
      </c>
      <c r="H2926" t="s">
        <v>166</v>
      </c>
      <c r="I2926" t="s">
        <v>172</v>
      </c>
      <c r="J2926" t="s">
        <v>355</v>
      </c>
      <c r="K2926" s="13" t="s">
        <v>384</v>
      </c>
      <c r="L2926" t="s">
        <v>117</v>
      </c>
      <c r="M2926">
        <v>2</v>
      </c>
      <c r="N2926" t="s">
        <v>118</v>
      </c>
      <c r="O2926" t="s">
        <v>119</v>
      </c>
      <c r="Q2926" t="s">
        <v>387</v>
      </c>
      <c r="T2926" s="14">
        <v>40.1</v>
      </c>
    </row>
    <row r="2927" spans="1:20">
      <c r="A2927" t="s">
        <v>162</v>
      </c>
      <c r="C2927" t="s">
        <v>163</v>
      </c>
      <c r="D2927" t="s">
        <v>121</v>
      </c>
      <c r="F2927" s="12" t="s">
        <v>388</v>
      </c>
      <c r="G2927" s="12" t="s">
        <v>165</v>
      </c>
      <c r="H2927" t="s">
        <v>166</v>
      </c>
      <c r="I2927" t="s">
        <v>172</v>
      </c>
      <c r="J2927" t="s">
        <v>389</v>
      </c>
      <c r="K2927" s="13" t="s">
        <v>384</v>
      </c>
      <c r="L2927" t="s">
        <v>117</v>
      </c>
      <c r="M2927">
        <v>2</v>
      </c>
      <c r="N2927" t="s">
        <v>118</v>
      </c>
      <c r="O2927" t="s">
        <v>119</v>
      </c>
      <c r="Q2927" t="s">
        <v>390</v>
      </c>
      <c r="T2927" s="14">
        <v>0.5</v>
      </c>
    </row>
    <row r="2928" spans="1:20">
      <c r="A2928" t="s">
        <v>162</v>
      </c>
      <c r="C2928" t="s">
        <v>163</v>
      </c>
      <c r="D2928" t="s">
        <v>121</v>
      </c>
      <c r="F2928" s="12" t="s">
        <v>391</v>
      </c>
      <c r="G2928" s="12" t="s">
        <v>165</v>
      </c>
      <c r="H2928" t="s">
        <v>166</v>
      </c>
      <c r="I2928" t="s">
        <v>323</v>
      </c>
      <c r="J2928" t="s">
        <v>392</v>
      </c>
      <c r="K2928" s="13" t="s">
        <v>393</v>
      </c>
      <c r="L2928" t="s">
        <v>117</v>
      </c>
      <c r="M2928">
        <v>2</v>
      </c>
      <c r="N2928" t="s">
        <v>118</v>
      </c>
      <c r="O2928" t="s">
        <v>119</v>
      </c>
      <c r="Q2928" t="s">
        <v>394</v>
      </c>
      <c r="T2928" s="14">
        <v>2.35</v>
      </c>
    </row>
    <row r="2929" spans="1:20">
      <c r="A2929" t="s">
        <v>162</v>
      </c>
      <c r="C2929" t="s">
        <v>163</v>
      </c>
      <c r="D2929" t="s">
        <v>121</v>
      </c>
      <c r="F2929" s="12" t="s">
        <v>395</v>
      </c>
      <c r="G2929" s="12" t="s">
        <v>165</v>
      </c>
      <c r="H2929" t="s">
        <v>166</v>
      </c>
      <c r="I2929" t="s">
        <v>323</v>
      </c>
      <c r="J2929" t="s">
        <v>392</v>
      </c>
      <c r="K2929" s="13" t="s">
        <v>393</v>
      </c>
      <c r="L2929" t="s">
        <v>117</v>
      </c>
      <c r="M2929">
        <v>2</v>
      </c>
      <c r="N2929" t="s">
        <v>118</v>
      </c>
      <c r="O2929" t="s">
        <v>119</v>
      </c>
      <c r="Q2929"/>
      <c r="T2929" s="14">
        <v>8.0749999999999993</v>
      </c>
    </row>
    <row r="2930" spans="1:20">
      <c r="A2930" t="s">
        <v>162</v>
      </c>
      <c r="C2930" t="s">
        <v>163</v>
      </c>
      <c r="D2930" t="s">
        <v>121</v>
      </c>
      <c r="F2930" s="12" t="s">
        <v>395</v>
      </c>
      <c r="G2930" s="12" t="s">
        <v>165</v>
      </c>
      <c r="H2930" t="s">
        <v>166</v>
      </c>
      <c r="I2930" t="s">
        <v>323</v>
      </c>
      <c r="J2930" t="s">
        <v>392</v>
      </c>
      <c r="K2930" s="13" t="s">
        <v>393</v>
      </c>
      <c r="L2930" t="s">
        <v>117</v>
      </c>
      <c r="M2930">
        <v>2</v>
      </c>
      <c r="N2930" t="s">
        <v>118</v>
      </c>
      <c r="O2930" t="s">
        <v>119</v>
      </c>
      <c r="Q2930"/>
      <c r="T2930" s="14">
        <v>3.25</v>
      </c>
    </row>
    <row r="2931" spans="1:20">
      <c r="A2931" t="s">
        <v>162</v>
      </c>
      <c r="C2931" t="s">
        <v>375</v>
      </c>
      <c r="D2931" t="s">
        <v>121</v>
      </c>
      <c r="F2931" s="12" t="s">
        <v>391</v>
      </c>
      <c r="G2931" s="12" t="s">
        <v>165</v>
      </c>
      <c r="H2931" t="s">
        <v>166</v>
      </c>
      <c r="I2931" t="s">
        <v>323</v>
      </c>
      <c r="J2931" t="s">
        <v>392</v>
      </c>
      <c r="K2931" s="13" t="s">
        <v>393</v>
      </c>
      <c r="L2931" t="s">
        <v>117</v>
      </c>
      <c r="M2931">
        <v>2</v>
      </c>
      <c r="N2931" t="s">
        <v>118</v>
      </c>
      <c r="O2931" t="s">
        <v>119</v>
      </c>
      <c r="Q2931" t="s">
        <v>394</v>
      </c>
      <c r="T2931" s="14">
        <v>2.3899999999999997</v>
      </c>
    </row>
    <row r="2932" spans="1:20">
      <c r="A2932" t="s">
        <v>162</v>
      </c>
      <c r="C2932" t="s">
        <v>163</v>
      </c>
      <c r="D2932" t="s">
        <v>121</v>
      </c>
      <c r="F2932" s="12" t="s">
        <v>396</v>
      </c>
      <c r="G2932" s="12" t="s">
        <v>165</v>
      </c>
      <c r="H2932" t="s">
        <v>166</v>
      </c>
      <c r="I2932" t="s">
        <v>323</v>
      </c>
      <c r="J2932" t="s">
        <v>397</v>
      </c>
      <c r="K2932" s="13" t="s">
        <v>398</v>
      </c>
      <c r="L2932" t="s">
        <v>117</v>
      </c>
      <c r="M2932">
        <v>2</v>
      </c>
      <c r="N2932" t="s">
        <v>118</v>
      </c>
      <c r="O2932" t="s">
        <v>119</v>
      </c>
      <c r="Q2932" t="s">
        <v>399</v>
      </c>
      <c r="S2932" s="14">
        <v>0.05</v>
      </c>
      <c r="T2932" s="14">
        <v>6.1924999999999999</v>
      </c>
    </row>
    <row r="2933" spans="1:20">
      <c r="A2933" t="s">
        <v>162</v>
      </c>
      <c r="C2933" t="s">
        <v>163</v>
      </c>
      <c r="D2933" t="s">
        <v>121</v>
      </c>
      <c r="F2933" s="12" t="s">
        <v>396</v>
      </c>
      <c r="G2933" s="12" t="s">
        <v>165</v>
      </c>
      <c r="H2933" t="s">
        <v>166</v>
      </c>
      <c r="I2933" t="s">
        <v>323</v>
      </c>
      <c r="J2933" t="s">
        <v>397</v>
      </c>
      <c r="K2933" s="13" t="s">
        <v>398</v>
      </c>
      <c r="L2933" t="s">
        <v>117</v>
      </c>
      <c r="M2933">
        <v>2</v>
      </c>
      <c r="N2933" t="s">
        <v>118</v>
      </c>
      <c r="O2933" t="s">
        <v>119</v>
      </c>
      <c r="Q2933" t="s">
        <v>399</v>
      </c>
      <c r="T2933" s="14">
        <v>5.8974999999999991</v>
      </c>
    </row>
    <row r="2934" spans="1:20">
      <c r="A2934" t="s">
        <v>162</v>
      </c>
      <c r="C2934" t="s">
        <v>163</v>
      </c>
      <c r="D2934" t="s">
        <v>121</v>
      </c>
      <c r="F2934" s="12" t="s">
        <v>396</v>
      </c>
      <c r="G2934" s="12" t="s">
        <v>165</v>
      </c>
      <c r="H2934" t="s">
        <v>166</v>
      </c>
      <c r="I2934" t="s">
        <v>323</v>
      </c>
      <c r="J2934" t="s">
        <v>397</v>
      </c>
      <c r="K2934" s="13" t="s">
        <v>398</v>
      </c>
      <c r="L2934" t="s">
        <v>117</v>
      </c>
      <c r="M2934">
        <v>2</v>
      </c>
      <c r="N2934" t="s">
        <v>118</v>
      </c>
      <c r="O2934" t="s">
        <v>119</v>
      </c>
      <c r="Q2934" t="s">
        <v>399</v>
      </c>
      <c r="S2934" s="14">
        <v>0.05</v>
      </c>
      <c r="T2934" s="14">
        <v>7.4625000000000004</v>
      </c>
    </row>
    <row r="2935" spans="1:20">
      <c r="A2935" t="s">
        <v>162</v>
      </c>
      <c r="C2935" t="s">
        <v>163</v>
      </c>
      <c r="D2935" t="s">
        <v>121</v>
      </c>
      <c r="F2935" s="12" t="s">
        <v>396</v>
      </c>
      <c r="G2935" s="12" t="s">
        <v>165</v>
      </c>
      <c r="H2935" t="s">
        <v>166</v>
      </c>
      <c r="I2935" t="s">
        <v>323</v>
      </c>
      <c r="J2935" t="s">
        <v>397</v>
      </c>
      <c r="K2935" s="13" t="s">
        <v>398</v>
      </c>
      <c r="L2935" t="s">
        <v>117</v>
      </c>
      <c r="M2935">
        <v>2</v>
      </c>
      <c r="N2935" t="s">
        <v>118</v>
      </c>
      <c r="O2935" t="s">
        <v>119</v>
      </c>
      <c r="Q2935" t="s">
        <v>399</v>
      </c>
      <c r="S2935" s="14">
        <v>0.2</v>
      </c>
      <c r="T2935" s="14">
        <v>3.9949999999999997</v>
      </c>
    </row>
    <row r="2936" spans="1:20">
      <c r="A2936" t="s">
        <v>162</v>
      </c>
      <c r="C2936" t="s">
        <v>163</v>
      </c>
      <c r="D2936" t="s">
        <v>121</v>
      </c>
      <c r="F2936" s="12" t="s">
        <v>396</v>
      </c>
      <c r="G2936" s="12" t="s">
        <v>165</v>
      </c>
      <c r="H2936" t="s">
        <v>166</v>
      </c>
      <c r="I2936" t="s">
        <v>323</v>
      </c>
      <c r="J2936" t="s">
        <v>397</v>
      </c>
      <c r="K2936" s="13" t="s">
        <v>398</v>
      </c>
      <c r="L2936" t="s">
        <v>117</v>
      </c>
      <c r="M2936">
        <v>2</v>
      </c>
      <c r="N2936" t="s">
        <v>118</v>
      </c>
      <c r="O2936" t="s">
        <v>119</v>
      </c>
      <c r="Q2936" t="s">
        <v>399</v>
      </c>
      <c r="S2936" s="14">
        <v>0.3</v>
      </c>
      <c r="T2936" s="14">
        <v>3.0750000000000002</v>
      </c>
    </row>
    <row r="2937" spans="1:20">
      <c r="A2937" t="s">
        <v>162</v>
      </c>
      <c r="C2937" t="s">
        <v>163</v>
      </c>
      <c r="D2937" t="s">
        <v>121</v>
      </c>
      <c r="F2937" s="12" t="s">
        <v>396</v>
      </c>
      <c r="G2937" s="12" t="s">
        <v>165</v>
      </c>
      <c r="H2937" t="s">
        <v>166</v>
      </c>
      <c r="I2937" t="s">
        <v>323</v>
      </c>
      <c r="J2937" t="s">
        <v>397</v>
      </c>
      <c r="K2937" s="13" t="s">
        <v>398</v>
      </c>
      <c r="L2937" t="s">
        <v>117</v>
      </c>
      <c r="M2937">
        <v>2</v>
      </c>
      <c r="N2937" t="s">
        <v>118</v>
      </c>
      <c r="O2937" t="s">
        <v>119</v>
      </c>
      <c r="Q2937" t="s">
        <v>399</v>
      </c>
      <c r="T2937" s="14">
        <v>7.2899999999999991</v>
      </c>
    </row>
    <row r="2938" spans="1:20">
      <c r="A2938" t="s">
        <v>162</v>
      </c>
      <c r="C2938" t="s">
        <v>163</v>
      </c>
      <c r="D2938" t="s">
        <v>121</v>
      </c>
      <c r="F2938" s="12" t="s">
        <v>889</v>
      </c>
      <c r="G2938" s="12" t="s">
        <v>165</v>
      </c>
      <c r="H2938" t="s">
        <v>166</v>
      </c>
      <c r="I2938" t="s">
        <v>890</v>
      </c>
      <c r="J2938" t="s">
        <v>891</v>
      </c>
      <c r="K2938" s="13" t="s">
        <v>892</v>
      </c>
      <c r="L2938" t="s">
        <v>117</v>
      </c>
      <c r="M2938">
        <v>2</v>
      </c>
      <c r="N2938" t="s">
        <v>118</v>
      </c>
      <c r="O2938" t="s">
        <v>119</v>
      </c>
      <c r="Q2938"/>
      <c r="S2938" s="14">
        <v>0.06</v>
      </c>
      <c r="T2938" s="14">
        <v>4.3099999999999996</v>
      </c>
    </row>
    <row r="2939" spans="1:20">
      <c r="A2939" t="s">
        <v>162</v>
      </c>
      <c r="C2939" t="s">
        <v>163</v>
      </c>
      <c r="D2939" t="s">
        <v>121</v>
      </c>
      <c r="F2939" s="12" t="s">
        <v>889</v>
      </c>
      <c r="G2939" s="12" t="s">
        <v>165</v>
      </c>
      <c r="H2939" t="s">
        <v>166</v>
      </c>
      <c r="I2939" t="s">
        <v>890</v>
      </c>
      <c r="J2939" t="s">
        <v>891</v>
      </c>
      <c r="K2939" s="13" t="s">
        <v>892</v>
      </c>
      <c r="L2939" t="s">
        <v>117</v>
      </c>
      <c r="M2939">
        <v>2</v>
      </c>
      <c r="N2939" t="s">
        <v>118</v>
      </c>
      <c r="O2939" t="s">
        <v>119</v>
      </c>
      <c r="Q2939"/>
      <c r="T2939" s="14">
        <v>2.89</v>
      </c>
    </row>
    <row r="2940" spans="1:20">
      <c r="A2940" t="s">
        <v>162</v>
      </c>
      <c r="C2940" t="s">
        <v>163</v>
      </c>
      <c r="D2940" t="s">
        <v>121</v>
      </c>
      <c r="F2940" s="12" t="s">
        <v>889</v>
      </c>
      <c r="G2940" s="12" t="s">
        <v>165</v>
      </c>
      <c r="H2940" t="s">
        <v>166</v>
      </c>
      <c r="I2940" t="s">
        <v>890</v>
      </c>
      <c r="J2940" t="s">
        <v>891</v>
      </c>
      <c r="K2940" s="13" t="s">
        <v>892</v>
      </c>
      <c r="L2940" t="s">
        <v>117</v>
      </c>
      <c r="M2940">
        <v>2</v>
      </c>
      <c r="N2940" t="s">
        <v>118</v>
      </c>
      <c r="O2940" t="s">
        <v>119</v>
      </c>
      <c r="Q2940"/>
      <c r="T2940" s="14">
        <v>3.09</v>
      </c>
    </row>
    <row r="2941" spans="1:20">
      <c r="A2941" t="s">
        <v>162</v>
      </c>
      <c r="C2941" t="s">
        <v>163</v>
      </c>
      <c r="D2941" t="s">
        <v>121</v>
      </c>
      <c r="F2941" s="12" t="s">
        <v>889</v>
      </c>
      <c r="G2941" s="12" t="s">
        <v>165</v>
      </c>
      <c r="H2941" t="s">
        <v>166</v>
      </c>
      <c r="I2941" t="s">
        <v>890</v>
      </c>
      <c r="J2941" t="s">
        <v>891</v>
      </c>
      <c r="K2941" s="13" t="s">
        <v>892</v>
      </c>
      <c r="L2941" t="s">
        <v>117</v>
      </c>
      <c r="M2941">
        <v>2</v>
      </c>
      <c r="N2941" t="s">
        <v>118</v>
      </c>
      <c r="O2941" t="s">
        <v>119</v>
      </c>
      <c r="Q2941"/>
      <c r="S2941" s="14">
        <v>0.24000000000000002</v>
      </c>
      <c r="T2941" s="14">
        <v>2.5300000000000002</v>
      </c>
    </row>
    <row r="2942" spans="1:20">
      <c r="A2942" t="s">
        <v>162</v>
      </c>
      <c r="C2942" t="s">
        <v>163</v>
      </c>
      <c r="D2942" t="s">
        <v>121</v>
      </c>
      <c r="F2942" s="12" t="s">
        <v>889</v>
      </c>
      <c r="G2942" s="12" t="s">
        <v>165</v>
      </c>
      <c r="H2942" t="s">
        <v>166</v>
      </c>
      <c r="I2942" t="s">
        <v>890</v>
      </c>
      <c r="J2942" t="s">
        <v>891</v>
      </c>
      <c r="K2942" s="13" t="s">
        <v>892</v>
      </c>
      <c r="L2942" t="s">
        <v>117</v>
      </c>
      <c r="M2942">
        <v>2</v>
      </c>
      <c r="N2942" t="s">
        <v>118</v>
      </c>
      <c r="O2942" t="s">
        <v>119</v>
      </c>
      <c r="Q2942"/>
      <c r="S2942" s="14">
        <v>0.16500000000000001</v>
      </c>
      <c r="T2942" s="14">
        <v>1.5049999999999999</v>
      </c>
    </row>
    <row r="2943" spans="1:20">
      <c r="A2943" t="s">
        <v>162</v>
      </c>
      <c r="C2943" t="s">
        <v>163</v>
      </c>
      <c r="D2943" t="s">
        <v>121</v>
      </c>
      <c r="F2943" s="12" t="s">
        <v>889</v>
      </c>
      <c r="G2943" s="12" t="s">
        <v>165</v>
      </c>
      <c r="H2943" t="s">
        <v>166</v>
      </c>
      <c r="I2943" t="s">
        <v>890</v>
      </c>
      <c r="J2943" t="s">
        <v>891</v>
      </c>
      <c r="K2943" s="13" t="s">
        <v>892</v>
      </c>
      <c r="L2943" t="s">
        <v>117</v>
      </c>
      <c r="M2943">
        <v>2</v>
      </c>
      <c r="N2943" t="s">
        <v>118</v>
      </c>
      <c r="O2943" t="s">
        <v>119</v>
      </c>
      <c r="Q2943"/>
      <c r="T2943" s="14">
        <v>38.130000000000003</v>
      </c>
    </row>
    <row r="2944" spans="1:20">
      <c r="A2944" t="s">
        <v>162</v>
      </c>
      <c r="C2944" t="s">
        <v>163</v>
      </c>
      <c r="D2944" t="s">
        <v>121</v>
      </c>
      <c r="F2944" s="12" t="s">
        <v>889</v>
      </c>
      <c r="G2944" s="12" t="s">
        <v>165</v>
      </c>
      <c r="H2944" t="s">
        <v>166</v>
      </c>
      <c r="I2944" t="s">
        <v>890</v>
      </c>
      <c r="J2944" t="s">
        <v>891</v>
      </c>
      <c r="K2944" s="13" t="s">
        <v>892</v>
      </c>
      <c r="L2944" t="s">
        <v>117</v>
      </c>
      <c r="M2944">
        <v>2</v>
      </c>
      <c r="N2944" t="s">
        <v>118</v>
      </c>
      <c r="O2944" t="s">
        <v>119</v>
      </c>
      <c r="Q2944"/>
      <c r="T2944" s="14">
        <v>27.02</v>
      </c>
    </row>
    <row r="2945" spans="1:20">
      <c r="A2945" t="s">
        <v>162</v>
      </c>
      <c r="C2945" t="s">
        <v>163</v>
      </c>
      <c r="D2945" t="s">
        <v>121</v>
      </c>
      <c r="F2945" s="12" t="s">
        <v>889</v>
      </c>
      <c r="G2945" s="12" t="s">
        <v>165</v>
      </c>
      <c r="H2945" t="s">
        <v>166</v>
      </c>
      <c r="I2945" t="s">
        <v>890</v>
      </c>
      <c r="J2945" t="s">
        <v>891</v>
      </c>
      <c r="K2945" s="13" t="s">
        <v>892</v>
      </c>
      <c r="L2945" t="s">
        <v>117</v>
      </c>
      <c r="M2945">
        <v>2</v>
      </c>
      <c r="N2945" t="s">
        <v>118</v>
      </c>
      <c r="O2945" t="s">
        <v>119</v>
      </c>
      <c r="Q2945"/>
      <c r="S2945" s="14">
        <v>0.4</v>
      </c>
      <c r="T2945" s="14">
        <v>28.1</v>
      </c>
    </row>
    <row r="2946" spans="1:20">
      <c r="A2946" t="s">
        <v>162</v>
      </c>
      <c r="C2946" t="s">
        <v>163</v>
      </c>
      <c r="D2946" t="s">
        <v>121</v>
      </c>
      <c r="F2946" s="12" t="s">
        <v>889</v>
      </c>
      <c r="G2946" s="12" t="s">
        <v>165</v>
      </c>
      <c r="H2946" t="s">
        <v>166</v>
      </c>
      <c r="I2946" t="s">
        <v>890</v>
      </c>
      <c r="J2946" t="s">
        <v>891</v>
      </c>
      <c r="K2946" s="13" t="s">
        <v>892</v>
      </c>
      <c r="L2946" t="s">
        <v>117</v>
      </c>
      <c r="M2946">
        <v>2</v>
      </c>
      <c r="N2946" t="s">
        <v>118</v>
      </c>
      <c r="O2946" t="s">
        <v>119</v>
      </c>
      <c r="Q2946"/>
      <c r="S2946" s="14">
        <v>0.22</v>
      </c>
      <c r="T2946" s="14">
        <v>29.02</v>
      </c>
    </row>
    <row r="2947" spans="1:20">
      <c r="A2947" t="s">
        <v>162</v>
      </c>
      <c r="C2947" t="s">
        <v>163</v>
      </c>
      <c r="D2947" t="s">
        <v>121</v>
      </c>
      <c r="F2947" s="12" t="s">
        <v>889</v>
      </c>
      <c r="G2947" s="12" t="s">
        <v>165</v>
      </c>
      <c r="H2947" t="s">
        <v>166</v>
      </c>
      <c r="I2947" t="s">
        <v>890</v>
      </c>
      <c r="J2947" t="s">
        <v>891</v>
      </c>
      <c r="K2947" s="13" t="s">
        <v>892</v>
      </c>
      <c r="L2947" t="s">
        <v>117</v>
      </c>
      <c r="M2947">
        <v>2</v>
      </c>
      <c r="N2947" t="s">
        <v>118</v>
      </c>
      <c r="O2947" t="s">
        <v>119</v>
      </c>
      <c r="Q2947"/>
      <c r="T2947" s="14">
        <v>2.89</v>
      </c>
    </row>
    <row r="2948" spans="1:20">
      <c r="A2948" t="s">
        <v>162</v>
      </c>
      <c r="C2948" t="s">
        <v>163</v>
      </c>
      <c r="D2948" t="s">
        <v>121</v>
      </c>
      <c r="F2948" s="12" t="s">
        <v>889</v>
      </c>
      <c r="G2948" s="12" t="s">
        <v>165</v>
      </c>
      <c r="H2948" t="s">
        <v>166</v>
      </c>
      <c r="I2948" t="s">
        <v>890</v>
      </c>
      <c r="J2948" t="s">
        <v>891</v>
      </c>
      <c r="K2948" s="13" t="s">
        <v>892</v>
      </c>
      <c r="L2948" t="s">
        <v>117</v>
      </c>
      <c r="M2948">
        <v>2</v>
      </c>
      <c r="N2948" t="s">
        <v>118</v>
      </c>
      <c r="O2948" t="s">
        <v>119</v>
      </c>
      <c r="Q2948"/>
      <c r="T2948" s="14">
        <v>3.09</v>
      </c>
    </row>
    <row r="2949" spans="1:20">
      <c r="A2949" t="s">
        <v>162</v>
      </c>
      <c r="C2949" t="s">
        <v>163</v>
      </c>
      <c r="D2949" t="s">
        <v>121</v>
      </c>
      <c r="F2949" s="12" t="s">
        <v>889</v>
      </c>
      <c r="G2949" s="12" t="s">
        <v>165</v>
      </c>
      <c r="H2949" t="s">
        <v>166</v>
      </c>
      <c r="I2949" t="s">
        <v>890</v>
      </c>
      <c r="J2949" t="s">
        <v>891</v>
      </c>
      <c r="K2949" s="13" t="s">
        <v>892</v>
      </c>
      <c r="L2949" t="s">
        <v>117</v>
      </c>
      <c r="M2949">
        <v>2</v>
      </c>
      <c r="N2949" t="s">
        <v>118</v>
      </c>
      <c r="O2949" t="s">
        <v>119</v>
      </c>
      <c r="Q2949"/>
      <c r="S2949" s="14">
        <v>0.08</v>
      </c>
      <c r="T2949" s="14">
        <v>2.4700000000000002</v>
      </c>
    </row>
    <row r="2950" spans="1:20">
      <c r="A2950" t="s">
        <v>162</v>
      </c>
      <c r="C2950" t="s">
        <v>163</v>
      </c>
      <c r="D2950" t="s">
        <v>121</v>
      </c>
      <c r="F2950" s="12" t="s">
        <v>889</v>
      </c>
      <c r="G2950" s="12" t="s">
        <v>165</v>
      </c>
      <c r="H2950" t="s">
        <v>166</v>
      </c>
      <c r="I2950" t="s">
        <v>890</v>
      </c>
      <c r="J2950" t="s">
        <v>891</v>
      </c>
      <c r="K2950" s="13" t="s">
        <v>892</v>
      </c>
      <c r="L2950" t="s">
        <v>117</v>
      </c>
      <c r="M2950">
        <v>2</v>
      </c>
      <c r="N2950" t="s">
        <v>118</v>
      </c>
      <c r="O2950" t="s">
        <v>119</v>
      </c>
      <c r="Q2950"/>
      <c r="S2950" s="14">
        <v>0.11</v>
      </c>
      <c r="T2950" s="14">
        <v>1.38</v>
      </c>
    </row>
    <row r="2951" spans="1:20">
      <c r="A2951" t="s">
        <v>162</v>
      </c>
      <c r="C2951" t="s">
        <v>163</v>
      </c>
      <c r="D2951" t="s">
        <v>121</v>
      </c>
      <c r="F2951" s="12" t="s">
        <v>893</v>
      </c>
      <c r="G2951" s="12" t="s">
        <v>165</v>
      </c>
      <c r="H2951" t="s">
        <v>166</v>
      </c>
      <c r="I2951" t="s">
        <v>894</v>
      </c>
      <c r="J2951" t="s">
        <v>895</v>
      </c>
      <c r="K2951" s="13" t="s">
        <v>892</v>
      </c>
      <c r="L2951" t="s">
        <v>117</v>
      </c>
      <c r="M2951">
        <v>2</v>
      </c>
      <c r="N2951" t="s">
        <v>118</v>
      </c>
      <c r="O2951" t="s">
        <v>119</v>
      </c>
      <c r="Q2951"/>
      <c r="S2951" s="14">
        <v>0.67500000000000004</v>
      </c>
      <c r="T2951" s="14">
        <v>5.6849999999999996</v>
      </c>
    </row>
    <row r="2952" spans="1:20">
      <c r="A2952" t="s">
        <v>162</v>
      </c>
      <c r="C2952" t="s">
        <v>163</v>
      </c>
      <c r="D2952" t="s">
        <v>121</v>
      </c>
      <c r="F2952" s="12" t="s">
        <v>896</v>
      </c>
      <c r="G2952" s="12" t="s">
        <v>165</v>
      </c>
      <c r="H2952" t="s">
        <v>166</v>
      </c>
      <c r="I2952" t="s">
        <v>894</v>
      </c>
      <c r="J2952" t="s">
        <v>897</v>
      </c>
      <c r="K2952" s="13" t="s">
        <v>892</v>
      </c>
      <c r="L2952" t="s">
        <v>117</v>
      </c>
      <c r="M2952">
        <v>2</v>
      </c>
      <c r="N2952" t="s">
        <v>118</v>
      </c>
      <c r="O2952" t="s">
        <v>119</v>
      </c>
      <c r="Q2952"/>
      <c r="S2952" s="14">
        <v>4.8499999999999996</v>
      </c>
      <c r="T2952" s="14">
        <v>3.085</v>
      </c>
    </row>
    <row r="2953" spans="1:20">
      <c r="A2953" t="s">
        <v>162</v>
      </c>
      <c r="C2953" t="s">
        <v>163</v>
      </c>
      <c r="D2953" t="s">
        <v>121</v>
      </c>
      <c r="F2953" s="12" t="s">
        <v>909</v>
      </c>
      <c r="G2953" s="12" t="s">
        <v>165</v>
      </c>
      <c r="H2953" t="s">
        <v>166</v>
      </c>
      <c r="I2953" t="s">
        <v>172</v>
      </c>
      <c r="J2953" t="s">
        <v>383</v>
      </c>
      <c r="K2953" s="13" t="s">
        <v>910</v>
      </c>
      <c r="L2953" t="s">
        <v>117</v>
      </c>
      <c r="M2953">
        <v>2</v>
      </c>
      <c r="N2953" t="s">
        <v>118</v>
      </c>
      <c r="O2953" t="s">
        <v>119</v>
      </c>
      <c r="Q2953" t="s">
        <v>390</v>
      </c>
      <c r="T2953" s="14">
        <v>2.34</v>
      </c>
    </row>
    <row r="2954" spans="1:20">
      <c r="A2954" t="s">
        <v>162</v>
      </c>
      <c r="C2954" t="s">
        <v>163</v>
      </c>
      <c r="D2954" t="s">
        <v>121</v>
      </c>
      <c r="F2954" s="12" t="s">
        <v>911</v>
      </c>
      <c r="G2954" s="12" t="s">
        <v>165</v>
      </c>
      <c r="H2954" t="s">
        <v>166</v>
      </c>
      <c r="I2954" t="s">
        <v>172</v>
      </c>
      <c r="J2954" t="s">
        <v>355</v>
      </c>
      <c r="K2954" s="13" t="s">
        <v>910</v>
      </c>
      <c r="L2954" t="s">
        <v>117</v>
      </c>
      <c r="M2954">
        <v>2</v>
      </c>
      <c r="N2954" t="s">
        <v>118</v>
      </c>
      <c r="O2954" t="s">
        <v>119</v>
      </c>
      <c r="Q2954" t="s">
        <v>912</v>
      </c>
      <c r="T2954" s="14">
        <v>16.46</v>
      </c>
    </row>
    <row r="2955" spans="1:20">
      <c r="A2955" t="s">
        <v>162</v>
      </c>
      <c r="C2955" t="s">
        <v>163</v>
      </c>
      <c r="D2955" t="s">
        <v>121</v>
      </c>
      <c r="F2955" s="12" t="s">
        <v>1348</v>
      </c>
      <c r="G2955" s="12" t="s">
        <v>165</v>
      </c>
      <c r="H2955" t="s">
        <v>166</v>
      </c>
      <c r="I2955" t="s">
        <v>181</v>
      </c>
      <c r="J2955" t="s">
        <v>1349</v>
      </c>
      <c r="K2955" s="13" t="s">
        <v>1350</v>
      </c>
      <c r="L2955" t="s">
        <v>117</v>
      </c>
      <c r="M2955">
        <v>2</v>
      </c>
      <c r="N2955" t="s">
        <v>118</v>
      </c>
      <c r="O2955" t="s">
        <v>119</v>
      </c>
      <c r="Q2955" t="s">
        <v>1351</v>
      </c>
      <c r="T2955" s="14">
        <v>18.7</v>
      </c>
    </row>
    <row r="2956" spans="1:20">
      <c r="A2956" t="s">
        <v>162</v>
      </c>
      <c r="C2956" t="s">
        <v>163</v>
      </c>
      <c r="D2956" t="s">
        <v>121</v>
      </c>
      <c r="F2956" s="12" t="s">
        <v>1352</v>
      </c>
      <c r="G2956" s="12" t="s">
        <v>165</v>
      </c>
      <c r="H2956" t="s">
        <v>166</v>
      </c>
      <c r="I2956" t="s">
        <v>323</v>
      </c>
      <c r="J2956" t="s">
        <v>392</v>
      </c>
      <c r="K2956" s="13" t="s">
        <v>1350</v>
      </c>
      <c r="L2956" t="s">
        <v>117</v>
      </c>
      <c r="M2956">
        <v>2</v>
      </c>
      <c r="N2956" t="s">
        <v>118</v>
      </c>
      <c r="O2956" t="s">
        <v>119</v>
      </c>
      <c r="Q2956" t="s">
        <v>1353</v>
      </c>
      <c r="T2956" s="14">
        <v>1.7</v>
      </c>
    </row>
    <row r="2957" spans="1:20">
      <c r="A2957" t="s">
        <v>162</v>
      </c>
      <c r="C2957" t="s">
        <v>163</v>
      </c>
      <c r="D2957" t="s">
        <v>121</v>
      </c>
      <c r="F2957" s="12" t="s">
        <v>1354</v>
      </c>
      <c r="G2957" s="12" t="s">
        <v>165</v>
      </c>
      <c r="H2957" t="s">
        <v>166</v>
      </c>
      <c r="I2957" t="s">
        <v>167</v>
      </c>
      <c r="J2957" t="s">
        <v>168</v>
      </c>
      <c r="K2957" s="13" t="s">
        <v>1355</v>
      </c>
      <c r="L2957" t="s">
        <v>117</v>
      </c>
      <c r="M2957">
        <v>2</v>
      </c>
      <c r="N2957" t="s">
        <v>118</v>
      </c>
      <c r="O2957" t="s">
        <v>119</v>
      </c>
      <c r="Q2957"/>
      <c r="T2957" s="14">
        <v>3.85</v>
      </c>
    </row>
    <row r="2958" spans="1:20">
      <c r="A2958" t="s">
        <v>162</v>
      </c>
      <c r="C2958" t="s">
        <v>163</v>
      </c>
      <c r="D2958" t="s">
        <v>121</v>
      </c>
      <c r="F2958" s="12" t="s">
        <v>1363</v>
      </c>
      <c r="G2958" s="12" t="s">
        <v>165</v>
      </c>
      <c r="H2958" t="s">
        <v>166</v>
      </c>
      <c r="I2958" t="s">
        <v>323</v>
      </c>
      <c r="K2958" s="13" t="s">
        <v>1364</v>
      </c>
      <c r="L2958" t="s">
        <v>117</v>
      </c>
      <c r="M2958">
        <v>2</v>
      </c>
      <c r="N2958" t="s">
        <v>118</v>
      </c>
      <c r="O2958" t="s">
        <v>119</v>
      </c>
      <c r="Q2958" t="s">
        <v>1365</v>
      </c>
      <c r="T2958" s="14">
        <v>0.02</v>
      </c>
    </row>
    <row r="2959" spans="1:20">
      <c r="A2959" t="s">
        <v>162</v>
      </c>
      <c r="C2959" t="s">
        <v>163</v>
      </c>
      <c r="D2959" t="s">
        <v>121</v>
      </c>
      <c r="F2959" s="12" t="s">
        <v>1416</v>
      </c>
      <c r="G2959" s="12" t="s">
        <v>165</v>
      </c>
      <c r="H2959" t="s">
        <v>166</v>
      </c>
      <c r="I2959" t="s">
        <v>334</v>
      </c>
      <c r="J2959" s="12" t="s">
        <v>372</v>
      </c>
      <c r="K2959" s="13" t="s">
        <v>1414</v>
      </c>
      <c r="L2959" t="s">
        <v>117</v>
      </c>
      <c r="M2959">
        <v>2</v>
      </c>
      <c r="N2959" t="s">
        <v>118</v>
      </c>
      <c r="O2959" t="s">
        <v>119</v>
      </c>
      <c r="Q2959" t="s">
        <v>1417</v>
      </c>
      <c r="T2959" s="14">
        <v>29.4</v>
      </c>
    </row>
    <row r="2960" spans="1:20">
      <c r="A2960" t="s">
        <v>162</v>
      </c>
      <c r="C2960" t="s">
        <v>163</v>
      </c>
      <c r="D2960" t="s">
        <v>121</v>
      </c>
      <c r="F2960" s="12" t="s">
        <v>1418</v>
      </c>
      <c r="G2960" s="12" t="s">
        <v>165</v>
      </c>
      <c r="H2960" t="s">
        <v>166</v>
      </c>
      <c r="I2960" t="s">
        <v>323</v>
      </c>
      <c r="J2960" s="12" t="s">
        <v>365</v>
      </c>
      <c r="K2960" s="13" t="s">
        <v>1414</v>
      </c>
      <c r="L2960" t="s">
        <v>117</v>
      </c>
      <c r="M2960">
        <v>2</v>
      </c>
      <c r="N2960" t="s">
        <v>118</v>
      </c>
      <c r="O2960" t="s">
        <v>119</v>
      </c>
      <c r="Q2960" t="s">
        <v>1419</v>
      </c>
      <c r="T2960" s="14">
        <v>3.7</v>
      </c>
    </row>
    <row r="2961" spans="1:20">
      <c r="A2961" t="s">
        <v>162</v>
      </c>
      <c r="C2961" t="s">
        <v>163</v>
      </c>
      <c r="D2961" t="s">
        <v>121</v>
      </c>
      <c r="F2961" s="12" t="s">
        <v>1420</v>
      </c>
      <c r="G2961" s="12" t="s">
        <v>165</v>
      </c>
      <c r="H2961" t="s">
        <v>166</v>
      </c>
      <c r="I2961" t="s">
        <v>181</v>
      </c>
      <c r="J2961" s="12" t="s">
        <v>1421</v>
      </c>
      <c r="K2961" s="13" t="s">
        <v>1414</v>
      </c>
      <c r="L2961" t="s">
        <v>117</v>
      </c>
      <c r="M2961">
        <v>2</v>
      </c>
      <c r="N2961" t="s">
        <v>118</v>
      </c>
      <c r="O2961" t="s">
        <v>119</v>
      </c>
      <c r="Q2961" t="s">
        <v>1422</v>
      </c>
      <c r="T2961" s="14">
        <v>31.7</v>
      </c>
    </row>
    <row r="2962" spans="1:20">
      <c r="A2962" t="s">
        <v>162</v>
      </c>
      <c r="C2962" t="s">
        <v>163</v>
      </c>
      <c r="D2962" t="s">
        <v>121</v>
      </c>
      <c r="F2962" s="12" t="s">
        <v>1423</v>
      </c>
      <c r="G2962" s="12" t="s">
        <v>165</v>
      </c>
      <c r="H2962" t="s">
        <v>166</v>
      </c>
      <c r="I2962" t="s">
        <v>320</v>
      </c>
      <c r="J2962" s="12" t="s">
        <v>1424</v>
      </c>
      <c r="K2962" s="13" t="s">
        <v>1414</v>
      </c>
      <c r="L2962" t="s">
        <v>117</v>
      </c>
      <c r="M2962">
        <v>2</v>
      </c>
      <c r="N2962" t="s">
        <v>118</v>
      </c>
      <c r="O2962" t="s">
        <v>119</v>
      </c>
      <c r="Q2962" t="s">
        <v>1425</v>
      </c>
      <c r="T2962" s="14">
        <v>33.6</v>
      </c>
    </row>
    <row r="2963" spans="1:20">
      <c r="A2963" t="s">
        <v>162</v>
      </c>
      <c r="C2963" t="s">
        <v>163</v>
      </c>
      <c r="D2963" t="s">
        <v>121</v>
      </c>
      <c r="F2963" s="12" t="s">
        <v>1426</v>
      </c>
      <c r="G2963" s="12" t="s">
        <v>165</v>
      </c>
      <c r="H2963" t="s">
        <v>166</v>
      </c>
      <c r="I2963" t="s">
        <v>334</v>
      </c>
      <c r="J2963" t="s">
        <v>372</v>
      </c>
      <c r="K2963" s="13" t="s">
        <v>1414</v>
      </c>
      <c r="L2963" t="s">
        <v>117</v>
      </c>
      <c r="M2963">
        <v>2</v>
      </c>
      <c r="N2963" t="s">
        <v>118</v>
      </c>
      <c r="O2963" t="s">
        <v>119</v>
      </c>
      <c r="Q2963" t="s">
        <v>1417</v>
      </c>
      <c r="T2963" s="14">
        <v>21.8</v>
      </c>
    </row>
    <row r="2964" spans="1:20">
      <c r="A2964" t="s">
        <v>162</v>
      </c>
      <c r="C2964" t="s">
        <v>163</v>
      </c>
      <c r="D2964" t="s">
        <v>121</v>
      </c>
      <c r="F2964" s="12" t="s">
        <v>1427</v>
      </c>
      <c r="G2964" s="12" t="s">
        <v>165</v>
      </c>
      <c r="H2964" t="s">
        <v>166</v>
      </c>
      <c r="I2964" t="s">
        <v>181</v>
      </c>
      <c r="J2964" t="s">
        <v>1428</v>
      </c>
      <c r="K2964" s="13" t="s">
        <v>1414</v>
      </c>
      <c r="L2964" t="s">
        <v>117</v>
      </c>
      <c r="M2964">
        <v>2</v>
      </c>
      <c r="N2964" t="s">
        <v>118</v>
      </c>
      <c r="O2964" t="s">
        <v>119</v>
      </c>
      <c r="Q2964" t="s">
        <v>1422</v>
      </c>
      <c r="T2964" s="14">
        <v>37.31</v>
      </c>
    </row>
    <row r="2965" spans="1:20">
      <c r="A2965" t="s">
        <v>162</v>
      </c>
      <c r="C2965" t="s">
        <v>163</v>
      </c>
      <c r="D2965" t="s">
        <v>121</v>
      </c>
      <c r="F2965" s="12" t="s">
        <v>1429</v>
      </c>
      <c r="G2965" s="12" t="s">
        <v>165</v>
      </c>
      <c r="H2965" t="s">
        <v>166</v>
      </c>
      <c r="I2965" t="s">
        <v>1430</v>
      </c>
      <c r="J2965" t="s">
        <v>1431</v>
      </c>
      <c r="K2965" s="13" t="s">
        <v>1414</v>
      </c>
      <c r="L2965" t="s">
        <v>117</v>
      </c>
      <c r="M2965">
        <v>2</v>
      </c>
      <c r="N2965" t="s">
        <v>118</v>
      </c>
      <c r="O2965" t="s">
        <v>119</v>
      </c>
      <c r="Q2965" t="s">
        <v>1432</v>
      </c>
      <c r="T2965" s="14">
        <v>30.8</v>
      </c>
    </row>
    <row r="2966" spans="1:20">
      <c r="A2966" t="s">
        <v>162</v>
      </c>
      <c r="C2966" t="s">
        <v>163</v>
      </c>
      <c r="D2966" t="s">
        <v>121</v>
      </c>
      <c r="F2966" s="12" t="s">
        <v>1433</v>
      </c>
      <c r="G2966" s="12" t="s">
        <v>165</v>
      </c>
      <c r="H2966" t="s">
        <v>166</v>
      </c>
      <c r="I2966" t="s">
        <v>181</v>
      </c>
      <c r="J2966" t="s">
        <v>1434</v>
      </c>
      <c r="K2966" s="13" t="s">
        <v>1414</v>
      </c>
      <c r="L2966" t="s">
        <v>117</v>
      </c>
      <c r="M2966">
        <v>2</v>
      </c>
      <c r="N2966" t="s">
        <v>118</v>
      </c>
      <c r="O2966" t="s">
        <v>119</v>
      </c>
      <c r="Q2966" t="s">
        <v>1422</v>
      </c>
      <c r="T2966" s="14">
        <v>38.799999999999997</v>
      </c>
    </row>
    <row r="2967" spans="1:20">
      <c r="A2967" t="s">
        <v>162</v>
      </c>
      <c r="C2967" t="s">
        <v>163</v>
      </c>
      <c r="D2967" t="s">
        <v>121</v>
      </c>
      <c r="F2967" s="12" t="s">
        <v>1435</v>
      </c>
      <c r="G2967" s="12" t="s">
        <v>165</v>
      </c>
      <c r="H2967" t="s">
        <v>166</v>
      </c>
      <c r="I2967" t="s">
        <v>326</v>
      </c>
      <c r="J2967" t="s">
        <v>1436</v>
      </c>
      <c r="K2967" s="13" t="s">
        <v>1414</v>
      </c>
      <c r="L2967" t="s">
        <v>117</v>
      </c>
      <c r="M2967">
        <v>2</v>
      </c>
      <c r="N2967" t="s">
        <v>118</v>
      </c>
      <c r="O2967" t="s">
        <v>119</v>
      </c>
      <c r="Q2967" t="s">
        <v>1415</v>
      </c>
      <c r="T2967" s="14">
        <v>3.4</v>
      </c>
    </row>
    <row r="2968" spans="1:20">
      <c r="A2968" t="s">
        <v>162</v>
      </c>
      <c r="C2968" t="s">
        <v>163</v>
      </c>
      <c r="D2968" t="s">
        <v>121</v>
      </c>
      <c r="F2968" s="12" t="s">
        <v>1437</v>
      </c>
      <c r="G2968" s="12" t="s">
        <v>165</v>
      </c>
      <c r="H2968" t="s">
        <v>166</v>
      </c>
      <c r="I2968" t="s">
        <v>326</v>
      </c>
      <c r="J2968" t="s">
        <v>351</v>
      </c>
      <c r="K2968" s="13" t="s">
        <v>1414</v>
      </c>
      <c r="L2968" t="s">
        <v>117</v>
      </c>
      <c r="M2968">
        <v>2</v>
      </c>
      <c r="N2968" t="s">
        <v>118</v>
      </c>
      <c r="O2968" t="s">
        <v>119</v>
      </c>
      <c r="Q2968" t="s">
        <v>1415</v>
      </c>
      <c r="T2968" s="14">
        <v>5</v>
      </c>
    </row>
    <row r="2969" spans="1:20">
      <c r="A2969" t="s">
        <v>162</v>
      </c>
      <c r="C2969" t="s">
        <v>163</v>
      </c>
      <c r="D2969" t="s">
        <v>121</v>
      </c>
      <c r="F2969" s="12" t="s">
        <v>1438</v>
      </c>
      <c r="G2969" s="12" t="s">
        <v>165</v>
      </c>
      <c r="H2969" t="s">
        <v>166</v>
      </c>
      <c r="I2969" t="s">
        <v>320</v>
      </c>
      <c r="J2969" t="s">
        <v>359</v>
      </c>
      <c r="K2969" s="13" t="s">
        <v>1414</v>
      </c>
      <c r="L2969" t="s">
        <v>117</v>
      </c>
      <c r="M2969">
        <v>2</v>
      </c>
      <c r="N2969" t="s">
        <v>118</v>
      </c>
      <c r="O2969" t="s">
        <v>119</v>
      </c>
      <c r="Q2969" t="s">
        <v>1425</v>
      </c>
      <c r="T2969" s="14">
        <v>27.3</v>
      </c>
    </row>
    <row r="2970" spans="1:20">
      <c r="A2970" t="s">
        <v>162</v>
      </c>
      <c r="C2970" t="s">
        <v>163</v>
      </c>
      <c r="D2970" t="s">
        <v>121</v>
      </c>
      <c r="F2970" s="12" t="s">
        <v>1439</v>
      </c>
      <c r="G2970" s="12" t="s">
        <v>165</v>
      </c>
      <c r="H2970" t="s">
        <v>166</v>
      </c>
      <c r="I2970" t="s">
        <v>326</v>
      </c>
      <c r="J2970" t="s">
        <v>357</v>
      </c>
      <c r="K2970" s="13" t="s">
        <v>1414</v>
      </c>
      <c r="L2970" t="s">
        <v>117</v>
      </c>
      <c r="M2970">
        <v>2</v>
      </c>
      <c r="N2970" t="s">
        <v>118</v>
      </c>
      <c r="O2970" t="s">
        <v>119</v>
      </c>
      <c r="Q2970" t="s">
        <v>1415</v>
      </c>
      <c r="T2970" s="14">
        <v>2.7</v>
      </c>
    </row>
    <row r="2971" spans="1:20">
      <c r="A2971" t="s">
        <v>162</v>
      </c>
      <c r="C2971" t="s">
        <v>163</v>
      </c>
      <c r="D2971" t="s">
        <v>121</v>
      </c>
      <c r="F2971" s="12" t="s">
        <v>358</v>
      </c>
      <c r="G2971" s="12" t="s">
        <v>165</v>
      </c>
      <c r="H2971" t="s">
        <v>166</v>
      </c>
      <c r="I2971" t="s">
        <v>320</v>
      </c>
      <c r="J2971" t="s">
        <v>359</v>
      </c>
      <c r="K2971" s="13" t="s">
        <v>1414</v>
      </c>
      <c r="L2971" t="s">
        <v>117</v>
      </c>
      <c r="M2971">
        <v>2</v>
      </c>
      <c r="N2971" t="s">
        <v>118</v>
      </c>
      <c r="O2971" t="s">
        <v>119</v>
      </c>
      <c r="Q2971" t="s">
        <v>1425</v>
      </c>
      <c r="T2971" s="14">
        <v>18.7</v>
      </c>
    </row>
    <row r="2972" spans="1:20">
      <c r="A2972" t="s">
        <v>162</v>
      </c>
      <c r="C2972" t="s">
        <v>163</v>
      </c>
      <c r="D2972" t="s">
        <v>121</v>
      </c>
      <c r="F2972" s="12" t="s">
        <v>1440</v>
      </c>
      <c r="G2972" s="12" t="s">
        <v>165</v>
      </c>
      <c r="H2972" t="s">
        <v>166</v>
      </c>
      <c r="I2972" t="s">
        <v>326</v>
      </c>
      <c r="J2972" t="s">
        <v>1441</v>
      </c>
      <c r="K2972" s="13" t="s">
        <v>1414</v>
      </c>
      <c r="L2972" t="s">
        <v>117</v>
      </c>
      <c r="M2972">
        <v>2</v>
      </c>
      <c r="N2972" t="s">
        <v>118</v>
      </c>
      <c r="O2972" t="s">
        <v>119</v>
      </c>
      <c r="Q2972" t="s">
        <v>1415</v>
      </c>
      <c r="T2972" s="14">
        <v>11.1</v>
      </c>
    </row>
    <row r="2973" spans="1:20">
      <c r="A2973" t="s">
        <v>162</v>
      </c>
      <c r="C2973" t="s">
        <v>163</v>
      </c>
      <c r="D2973" t="s">
        <v>121</v>
      </c>
      <c r="F2973" s="12" t="s">
        <v>1442</v>
      </c>
      <c r="G2973" s="12" t="s">
        <v>165</v>
      </c>
      <c r="H2973" t="s">
        <v>166</v>
      </c>
      <c r="I2973" t="s">
        <v>181</v>
      </c>
      <c r="J2973" t="s">
        <v>1434</v>
      </c>
      <c r="K2973" s="13" t="s">
        <v>1414</v>
      </c>
      <c r="L2973" t="s">
        <v>117</v>
      </c>
      <c r="M2973">
        <v>2</v>
      </c>
      <c r="N2973" t="s">
        <v>118</v>
      </c>
      <c r="O2973" t="s">
        <v>119</v>
      </c>
      <c r="Q2973" t="s">
        <v>1422</v>
      </c>
      <c r="T2973" s="14">
        <v>7.8</v>
      </c>
    </row>
    <row r="2974" spans="1:20">
      <c r="A2974" t="s">
        <v>162</v>
      </c>
      <c r="C2974" t="s">
        <v>163</v>
      </c>
      <c r="D2974" t="s">
        <v>121</v>
      </c>
      <c r="F2974" s="12" t="s">
        <v>1443</v>
      </c>
      <c r="G2974" s="12" t="s">
        <v>165</v>
      </c>
      <c r="H2974" t="s">
        <v>166</v>
      </c>
      <c r="I2974" t="s">
        <v>326</v>
      </c>
      <c r="J2974" t="s">
        <v>1444</v>
      </c>
      <c r="K2974" s="13" t="s">
        <v>1414</v>
      </c>
      <c r="L2974" t="s">
        <v>117</v>
      </c>
      <c r="M2974">
        <v>2</v>
      </c>
      <c r="N2974" t="s">
        <v>118</v>
      </c>
      <c r="O2974" t="s">
        <v>119</v>
      </c>
      <c r="Q2974" t="s">
        <v>1415</v>
      </c>
      <c r="T2974" s="14">
        <v>5.7</v>
      </c>
    </row>
    <row r="2975" spans="1:20">
      <c r="A2975" t="s">
        <v>162</v>
      </c>
      <c r="C2975" t="s">
        <v>163</v>
      </c>
      <c r="D2975" t="s">
        <v>121</v>
      </c>
      <c r="F2975" s="12" t="s">
        <v>1445</v>
      </c>
      <c r="G2975" s="12" t="s">
        <v>165</v>
      </c>
      <c r="H2975" t="s">
        <v>166</v>
      </c>
      <c r="I2975" t="s">
        <v>320</v>
      </c>
      <c r="J2975" t="s">
        <v>1446</v>
      </c>
      <c r="K2975" s="13" t="s">
        <v>1414</v>
      </c>
      <c r="L2975" t="s">
        <v>117</v>
      </c>
      <c r="M2975">
        <v>2</v>
      </c>
      <c r="N2975" t="s">
        <v>118</v>
      </c>
      <c r="O2975" t="s">
        <v>119</v>
      </c>
      <c r="Q2975" t="s">
        <v>1425</v>
      </c>
      <c r="T2975" s="14">
        <v>22.1</v>
      </c>
    </row>
    <row r="2976" spans="1:20">
      <c r="A2976" t="s">
        <v>162</v>
      </c>
      <c r="C2976" t="s">
        <v>163</v>
      </c>
      <c r="D2976" t="s">
        <v>121</v>
      </c>
      <c r="F2976" s="12" t="s">
        <v>1447</v>
      </c>
      <c r="G2976" s="12" t="s">
        <v>165</v>
      </c>
      <c r="H2976" t="s">
        <v>166</v>
      </c>
      <c r="I2976" t="s">
        <v>334</v>
      </c>
      <c r="J2976" t="s">
        <v>1448</v>
      </c>
      <c r="K2976" s="13" t="s">
        <v>1414</v>
      </c>
      <c r="L2976" t="s">
        <v>117</v>
      </c>
      <c r="M2976">
        <v>2</v>
      </c>
      <c r="N2976" t="s">
        <v>118</v>
      </c>
      <c r="O2976" t="s">
        <v>119</v>
      </c>
      <c r="Q2976" t="s">
        <v>1417</v>
      </c>
      <c r="T2976" s="14">
        <v>9.1999999999999993</v>
      </c>
    </row>
    <row r="2977" spans="1:20">
      <c r="A2977" t="s">
        <v>162</v>
      </c>
      <c r="C2977" t="s">
        <v>163</v>
      </c>
      <c r="D2977" t="s">
        <v>121</v>
      </c>
      <c r="F2977" s="12" t="s">
        <v>1449</v>
      </c>
      <c r="G2977" s="12" t="s">
        <v>165</v>
      </c>
      <c r="H2977" t="s">
        <v>166</v>
      </c>
      <c r="I2977" t="s">
        <v>323</v>
      </c>
      <c r="J2977" t="s">
        <v>363</v>
      </c>
      <c r="K2977" s="13" t="s">
        <v>1414</v>
      </c>
      <c r="L2977" t="s">
        <v>117</v>
      </c>
      <c r="M2977">
        <v>2</v>
      </c>
      <c r="N2977" t="s">
        <v>118</v>
      </c>
      <c r="O2977" t="s">
        <v>119</v>
      </c>
      <c r="Q2977" t="s">
        <v>1419</v>
      </c>
      <c r="T2977" s="14">
        <v>5.5</v>
      </c>
    </row>
    <row r="2978" spans="1:20">
      <c r="A2978" t="s">
        <v>162</v>
      </c>
      <c r="C2978" t="s">
        <v>163</v>
      </c>
      <c r="D2978" t="s">
        <v>121</v>
      </c>
      <c r="F2978" s="12" t="s">
        <v>1450</v>
      </c>
      <c r="G2978" s="12" t="s">
        <v>165</v>
      </c>
      <c r="H2978" t="s">
        <v>166</v>
      </c>
      <c r="I2978" t="s">
        <v>323</v>
      </c>
      <c r="J2978" t="s">
        <v>374</v>
      </c>
      <c r="K2978" s="13" t="s">
        <v>1414</v>
      </c>
      <c r="L2978" t="s">
        <v>117</v>
      </c>
      <c r="M2978">
        <v>2</v>
      </c>
      <c r="N2978" t="s">
        <v>118</v>
      </c>
      <c r="O2978" t="s">
        <v>119</v>
      </c>
      <c r="Q2978" t="s">
        <v>1419</v>
      </c>
      <c r="T2978" s="14">
        <v>20.6</v>
      </c>
    </row>
    <row r="2979" spans="1:20">
      <c r="A2979" t="s">
        <v>162</v>
      </c>
      <c r="C2979" t="s">
        <v>163</v>
      </c>
      <c r="D2979" t="s">
        <v>121</v>
      </c>
      <c r="F2979" s="12" t="s">
        <v>1451</v>
      </c>
      <c r="G2979" s="12" t="s">
        <v>165</v>
      </c>
      <c r="H2979" t="s">
        <v>166</v>
      </c>
      <c r="I2979" t="s">
        <v>326</v>
      </c>
      <c r="J2979" t="s">
        <v>1452</v>
      </c>
      <c r="K2979" s="13" t="s">
        <v>1414</v>
      </c>
      <c r="L2979" t="s">
        <v>117</v>
      </c>
      <c r="M2979">
        <v>2</v>
      </c>
      <c r="N2979" t="s">
        <v>118</v>
      </c>
      <c r="O2979" t="s">
        <v>119</v>
      </c>
      <c r="Q2979" t="s">
        <v>1415</v>
      </c>
      <c r="T2979" s="14">
        <v>10.4</v>
      </c>
    </row>
    <row r="2980" spans="1:20">
      <c r="A2980" t="s">
        <v>162</v>
      </c>
      <c r="C2980" t="s">
        <v>163</v>
      </c>
      <c r="D2980" t="s">
        <v>121</v>
      </c>
      <c r="F2980" s="12" t="s">
        <v>1453</v>
      </c>
      <c r="G2980" s="12" t="s">
        <v>165</v>
      </c>
      <c r="H2980" t="s">
        <v>166</v>
      </c>
      <c r="I2980" t="s">
        <v>334</v>
      </c>
      <c r="J2980" t="s">
        <v>1454</v>
      </c>
      <c r="K2980" s="13" t="s">
        <v>1414</v>
      </c>
      <c r="L2980" t="s">
        <v>117</v>
      </c>
      <c r="M2980">
        <v>2</v>
      </c>
      <c r="N2980" t="s">
        <v>118</v>
      </c>
      <c r="O2980" t="s">
        <v>119</v>
      </c>
      <c r="Q2980" t="s">
        <v>1417</v>
      </c>
      <c r="T2980" s="14">
        <v>6.2</v>
      </c>
    </row>
    <row r="2981" spans="1:20">
      <c r="A2981" t="s">
        <v>162</v>
      </c>
      <c r="C2981" t="s">
        <v>163</v>
      </c>
      <c r="D2981" t="s">
        <v>121</v>
      </c>
      <c r="F2981" s="12" t="s">
        <v>1650</v>
      </c>
      <c r="G2981" s="12" t="s">
        <v>165</v>
      </c>
      <c r="H2981" t="s">
        <v>166</v>
      </c>
      <c r="I2981" t="s">
        <v>323</v>
      </c>
      <c r="J2981" t="s">
        <v>340</v>
      </c>
      <c r="K2981" s="13" t="s">
        <v>1651</v>
      </c>
      <c r="L2981" t="s">
        <v>117</v>
      </c>
      <c r="M2981">
        <v>2</v>
      </c>
      <c r="N2981" t="s">
        <v>118</v>
      </c>
      <c r="O2981" t="s">
        <v>119</v>
      </c>
      <c r="Q2981" t="s">
        <v>1652</v>
      </c>
      <c r="T2981" s="14">
        <v>0.8</v>
      </c>
    </row>
    <row r="2982" spans="1:20">
      <c r="A2982" t="s">
        <v>162</v>
      </c>
      <c r="C2982" t="s">
        <v>163</v>
      </c>
      <c r="D2982" t="s">
        <v>121</v>
      </c>
      <c r="F2982" s="12" t="s">
        <v>1650</v>
      </c>
      <c r="G2982" s="12" t="s">
        <v>165</v>
      </c>
      <c r="H2982" t="s">
        <v>166</v>
      </c>
      <c r="I2982" t="s">
        <v>323</v>
      </c>
      <c r="J2982" t="s">
        <v>340</v>
      </c>
      <c r="K2982" s="13" t="s">
        <v>1651</v>
      </c>
      <c r="L2982" t="s">
        <v>117</v>
      </c>
      <c r="M2982">
        <v>2</v>
      </c>
      <c r="N2982" t="s">
        <v>118</v>
      </c>
      <c r="O2982" t="s">
        <v>119</v>
      </c>
      <c r="Q2982" t="s">
        <v>1652</v>
      </c>
      <c r="T2982" s="14">
        <v>0.1</v>
      </c>
    </row>
    <row r="2983" spans="1:20">
      <c r="A2983" t="s">
        <v>162</v>
      </c>
      <c r="C2983" t="s">
        <v>163</v>
      </c>
      <c r="D2983" t="s">
        <v>121</v>
      </c>
      <c r="F2983" s="12" t="s">
        <v>1650</v>
      </c>
      <c r="G2983" s="12" t="s">
        <v>165</v>
      </c>
      <c r="H2983" t="s">
        <v>166</v>
      </c>
      <c r="I2983" t="s">
        <v>323</v>
      </c>
      <c r="J2983" t="s">
        <v>340</v>
      </c>
      <c r="K2983" s="13" t="s">
        <v>1651</v>
      </c>
      <c r="L2983" t="s">
        <v>117</v>
      </c>
      <c r="M2983">
        <v>2</v>
      </c>
      <c r="N2983" t="s">
        <v>118</v>
      </c>
      <c r="O2983" t="s">
        <v>119</v>
      </c>
      <c r="Q2983" t="s">
        <v>1652</v>
      </c>
    </row>
    <row r="2984" spans="1:20">
      <c r="A2984" t="s">
        <v>162</v>
      </c>
      <c r="C2984" t="s">
        <v>163</v>
      </c>
      <c r="D2984" t="s">
        <v>121</v>
      </c>
      <c r="F2984" s="12" t="s">
        <v>1650</v>
      </c>
      <c r="G2984" s="12" t="s">
        <v>165</v>
      </c>
      <c r="H2984" t="s">
        <v>166</v>
      </c>
      <c r="I2984" t="s">
        <v>323</v>
      </c>
      <c r="J2984" t="s">
        <v>340</v>
      </c>
      <c r="K2984" s="13" t="s">
        <v>1651</v>
      </c>
      <c r="L2984" t="s">
        <v>117</v>
      </c>
      <c r="M2984">
        <v>2</v>
      </c>
      <c r="N2984" t="s">
        <v>118</v>
      </c>
      <c r="O2984" t="s">
        <v>119</v>
      </c>
      <c r="Q2984" t="s">
        <v>1652</v>
      </c>
      <c r="T2984" s="14">
        <v>0.1</v>
      </c>
    </row>
    <row r="2985" spans="1:20">
      <c r="A2985" t="s">
        <v>162</v>
      </c>
      <c r="C2985" t="s">
        <v>163</v>
      </c>
      <c r="D2985" t="s">
        <v>121</v>
      </c>
      <c r="F2985" s="12" t="s">
        <v>1650</v>
      </c>
      <c r="G2985" s="12" t="s">
        <v>165</v>
      </c>
      <c r="H2985" t="s">
        <v>166</v>
      </c>
      <c r="I2985" t="s">
        <v>323</v>
      </c>
      <c r="J2985" t="s">
        <v>340</v>
      </c>
      <c r="K2985" s="13" t="s">
        <v>1651</v>
      </c>
      <c r="L2985" t="s">
        <v>117</v>
      </c>
      <c r="M2985">
        <v>2</v>
      </c>
      <c r="N2985" t="s">
        <v>118</v>
      </c>
      <c r="O2985" t="s">
        <v>119</v>
      </c>
      <c r="Q2985" t="s">
        <v>1652</v>
      </c>
      <c r="T2985" s="14">
        <v>0.2</v>
      </c>
    </row>
    <row r="2986" spans="1:20">
      <c r="A2986" t="s">
        <v>162</v>
      </c>
      <c r="C2986" t="s">
        <v>163</v>
      </c>
      <c r="D2986" t="s">
        <v>121</v>
      </c>
      <c r="F2986" s="12" t="s">
        <v>1650</v>
      </c>
      <c r="G2986" s="12" t="s">
        <v>165</v>
      </c>
      <c r="H2986" t="s">
        <v>166</v>
      </c>
      <c r="I2986" t="s">
        <v>323</v>
      </c>
      <c r="J2986" t="s">
        <v>340</v>
      </c>
      <c r="K2986" s="13" t="s">
        <v>1651</v>
      </c>
      <c r="L2986" t="s">
        <v>117</v>
      </c>
      <c r="M2986">
        <v>2</v>
      </c>
      <c r="N2986" t="s">
        <v>118</v>
      </c>
      <c r="O2986" t="s">
        <v>119</v>
      </c>
      <c r="Q2986" t="s">
        <v>1652</v>
      </c>
      <c r="T2986" s="14">
        <v>0.2</v>
      </c>
    </row>
    <row r="2987" spans="1:20">
      <c r="A2987" t="s">
        <v>162</v>
      </c>
      <c r="C2987" t="s">
        <v>163</v>
      </c>
      <c r="D2987" t="s">
        <v>121</v>
      </c>
      <c r="F2987" s="12" t="s">
        <v>1690</v>
      </c>
      <c r="G2987" s="12" t="s">
        <v>165</v>
      </c>
      <c r="H2987" t="s">
        <v>166</v>
      </c>
      <c r="I2987" t="s">
        <v>334</v>
      </c>
      <c r="K2987" s="13" t="s">
        <v>1691</v>
      </c>
      <c r="L2987" t="s">
        <v>117</v>
      </c>
      <c r="M2987">
        <v>2</v>
      </c>
      <c r="N2987" t="s">
        <v>118</v>
      </c>
      <c r="O2987" t="s">
        <v>119</v>
      </c>
      <c r="Q2987" t="s">
        <v>1417</v>
      </c>
      <c r="T2987" s="14">
        <v>9.6999999999999993</v>
      </c>
    </row>
    <row r="2988" spans="1:20">
      <c r="A2988" t="s">
        <v>162</v>
      </c>
      <c r="C2988" t="s">
        <v>163</v>
      </c>
      <c r="D2988" t="s">
        <v>121</v>
      </c>
      <c r="F2988" s="12" t="s">
        <v>1692</v>
      </c>
      <c r="G2988" s="12" t="s">
        <v>165</v>
      </c>
      <c r="H2988" t="s">
        <v>166</v>
      </c>
      <c r="I2988" t="s">
        <v>334</v>
      </c>
      <c r="J2988" t="s">
        <v>1693</v>
      </c>
      <c r="K2988" s="13" t="s">
        <v>1691</v>
      </c>
      <c r="L2988" t="s">
        <v>117</v>
      </c>
      <c r="M2988">
        <v>2</v>
      </c>
      <c r="N2988" t="s">
        <v>118</v>
      </c>
      <c r="O2988" t="s">
        <v>119</v>
      </c>
      <c r="Q2988" t="s">
        <v>1694</v>
      </c>
    </row>
    <row r="2989" spans="1:20">
      <c r="A2989" t="s">
        <v>162</v>
      </c>
      <c r="C2989" t="s">
        <v>163</v>
      </c>
      <c r="D2989" t="s">
        <v>121</v>
      </c>
      <c r="F2989" s="12" t="s">
        <v>1695</v>
      </c>
      <c r="G2989" s="12" t="s">
        <v>165</v>
      </c>
      <c r="H2989" t="s">
        <v>166</v>
      </c>
      <c r="I2989" t="s">
        <v>326</v>
      </c>
      <c r="K2989" s="13" t="s">
        <v>1691</v>
      </c>
      <c r="L2989" t="s">
        <v>117</v>
      </c>
      <c r="M2989">
        <v>2</v>
      </c>
      <c r="N2989" t="s">
        <v>118</v>
      </c>
      <c r="O2989" t="s">
        <v>119</v>
      </c>
      <c r="Q2989" t="s">
        <v>1415</v>
      </c>
      <c r="T2989" s="14">
        <v>2.23</v>
      </c>
    </row>
    <row r="2990" spans="1:20">
      <c r="A2990" t="s">
        <v>162</v>
      </c>
      <c r="C2990" t="s">
        <v>163</v>
      </c>
      <c r="D2990" t="s">
        <v>121</v>
      </c>
      <c r="F2990" s="12" t="s">
        <v>1696</v>
      </c>
      <c r="G2990" s="12" t="s">
        <v>165</v>
      </c>
      <c r="H2990" t="s">
        <v>166</v>
      </c>
      <c r="I2990" t="s">
        <v>323</v>
      </c>
      <c r="K2990" s="13" t="s">
        <v>1691</v>
      </c>
      <c r="L2990" t="s">
        <v>117</v>
      </c>
      <c r="M2990">
        <v>2</v>
      </c>
      <c r="N2990" t="s">
        <v>118</v>
      </c>
      <c r="O2990" t="s">
        <v>119</v>
      </c>
      <c r="Q2990" t="s">
        <v>1697</v>
      </c>
      <c r="T2990" s="14">
        <v>1.43</v>
      </c>
    </row>
    <row r="2991" spans="1:20">
      <c r="A2991" t="s">
        <v>162</v>
      </c>
      <c r="C2991" t="s">
        <v>163</v>
      </c>
      <c r="D2991" t="s">
        <v>121</v>
      </c>
      <c r="F2991" s="12" t="s">
        <v>1698</v>
      </c>
      <c r="G2991" s="12" t="s">
        <v>165</v>
      </c>
      <c r="H2991" t="s">
        <v>166</v>
      </c>
      <c r="I2991" t="s">
        <v>320</v>
      </c>
      <c r="K2991" s="13" t="s">
        <v>1691</v>
      </c>
      <c r="L2991" t="s">
        <v>117</v>
      </c>
      <c r="M2991">
        <v>2</v>
      </c>
      <c r="N2991" t="s">
        <v>118</v>
      </c>
      <c r="O2991" t="s">
        <v>119</v>
      </c>
      <c r="Q2991" t="s">
        <v>1425</v>
      </c>
      <c r="T2991" s="14">
        <v>15.54</v>
      </c>
    </row>
    <row r="2992" spans="1:20">
      <c r="A2992" t="s">
        <v>162</v>
      </c>
      <c r="C2992" t="s">
        <v>163</v>
      </c>
      <c r="D2992" t="s">
        <v>121</v>
      </c>
      <c r="F2992" s="12" t="s">
        <v>1699</v>
      </c>
      <c r="G2992" s="12" t="s">
        <v>165</v>
      </c>
      <c r="H2992" t="s">
        <v>166</v>
      </c>
      <c r="I2992" t="s">
        <v>181</v>
      </c>
      <c r="K2992" s="13" t="s">
        <v>1691</v>
      </c>
      <c r="L2992" t="s">
        <v>117</v>
      </c>
      <c r="M2992">
        <v>2</v>
      </c>
      <c r="N2992" t="s">
        <v>118</v>
      </c>
      <c r="O2992" t="s">
        <v>119</v>
      </c>
      <c r="Q2992" t="s">
        <v>1422</v>
      </c>
      <c r="T2992" s="14">
        <v>22.18</v>
      </c>
    </row>
    <row r="2993" spans="1:20">
      <c r="A2993" t="s">
        <v>162</v>
      </c>
      <c r="C2993" t="s">
        <v>163</v>
      </c>
      <c r="D2993" t="s">
        <v>121</v>
      </c>
      <c r="F2993" s="12" t="s">
        <v>1700</v>
      </c>
      <c r="G2993" s="12" t="s">
        <v>165</v>
      </c>
      <c r="H2993" t="s">
        <v>166</v>
      </c>
      <c r="I2993" t="s">
        <v>172</v>
      </c>
      <c r="K2993" s="13" t="s">
        <v>1691</v>
      </c>
      <c r="L2993" t="s">
        <v>117</v>
      </c>
      <c r="M2993">
        <v>2</v>
      </c>
      <c r="N2993" t="s">
        <v>118</v>
      </c>
      <c r="O2993" t="s">
        <v>119</v>
      </c>
      <c r="Q2993" t="s">
        <v>1432</v>
      </c>
      <c r="T2993" s="14">
        <v>8.9700000000000006</v>
      </c>
    </row>
    <row r="2994" spans="1:20">
      <c r="A2994" t="s">
        <v>162</v>
      </c>
      <c r="C2994" t="s">
        <v>163</v>
      </c>
      <c r="D2994" t="s">
        <v>121</v>
      </c>
      <c r="F2994" s="12" t="s">
        <v>1706</v>
      </c>
      <c r="G2994" s="12" t="s">
        <v>165</v>
      </c>
      <c r="H2994" t="s">
        <v>166</v>
      </c>
      <c r="I2994" t="s">
        <v>167</v>
      </c>
      <c r="J2994" t="s">
        <v>168</v>
      </c>
      <c r="K2994" s="13" t="s">
        <v>1707</v>
      </c>
      <c r="L2994" t="s">
        <v>117</v>
      </c>
      <c r="M2994">
        <v>2</v>
      </c>
      <c r="N2994" t="s">
        <v>118</v>
      </c>
      <c r="O2994" t="s">
        <v>119</v>
      </c>
      <c r="Q2994" t="s">
        <v>1708</v>
      </c>
    </row>
    <row r="2995" spans="1:20">
      <c r="A2995" t="s">
        <v>162</v>
      </c>
      <c r="C2995" t="s">
        <v>163</v>
      </c>
      <c r="D2995" t="s">
        <v>121</v>
      </c>
      <c r="F2995" s="12" t="s">
        <v>2079</v>
      </c>
      <c r="G2995" s="12" t="s">
        <v>165</v>
      </c>
      <c r="H2995" t="s">
        <v>166</v>
      </c>
      <c r="I2995" t="s">
        <v>326</v>
      </c>
      <c r="J2995" t="s">
        <v>1452</v>
      </c>
      <c r="K2995" s="13" t="s">
        <v>2080</v>
      </c>
      <c r="L2995" t="s">
        <v>117</v>
      </c>
      <c r="M2995">
        <v>2</v>
      </c>
      <c r="N2995" t="s">
        <v>118</v>
      </c>
      <c r="O2995" t="s">
        <v>119</v>
      </c>
      <c r="Q2995" t="s">
        <v>2081</v>
      </c>
      <c r="T2995" s="14">
        <v>1</v>
      </c>
    </row>
    <row r="2996" spans="1:20">
      <c r="A2996" t="s">
        <v>162</v>
      </c>
      <c r="C2996" t="s">
        <v>163</v>
      </c>
      <c r="D2996" t="s">
        <v>121</v>
      </c>
      <c r="F2996" s="12" t="s">
        <v>2079</v>
      </c>
      <c r="G2996" s="12" t="s">
        <v>165</v>
      </c>
      <c r="H2996" t="s">
        <v>166</v>
      </c>
      <c r="I2996" t="s">
        <v>326</v>
      </c>
      <c r="J2996" t="s">
        <v>1452</v>
      </c>
      <c r="K2996" s="13" t="s">
        <v>2080</v>
      </c>
      <c r="L2996" t="s">
        <v>117</v>
      </c>
      <c r="M2996">
        <v>2</v>
      </c>
      <c r="N2996" t="s">
        <v>118</v>
      </c>
      <c r="O2996" t="s">
        <v>119</v>
      </c>
      <c r="Q2996" t="s">
        <v>2081</v>
      </c>
      <c r="T2996" s="14">
        <v>1.3</v>
      </c>
    </row>
    <row r="2997" spans="1:20">
      <c r="A2997" t="s">
        <v>162</v>
      </c>
      <c r="C2997" t="s">
        <v>163</v>
      </c>
      <c r="D2997" t="s">
        <v>121</v>
      </c>
      <c r="F2997" s="12" t="s">
        <v>2079</v>
      </c>
      <c r="G2997" s="12" t="s">
        <v>165</v>
      </c>
      <c r="H2997" t="s">
        <v>166</v>
      </c>
      <c r="I2997" t="s">
        <v>326</v>
      </c>
      <c r="J2997" t="s">
        <v>1452</v>
      </c>
      <c r="K2997" s="13" t="s">
        <v>2080</v>
      </c>
      <c r="L2997" t="s">
        <v>117</v>
      </c>
      <c r="M2997">
        <v>2</v>
      </c>
      <c r="N2997" t="s">
        <v>118</v>
      </c>
      <c r="O2997" t="s">
        <v>119</v>
      </c>
      <c r="Q2997" t="s">
        <v>2081</v>
      </c>
      <c r="T2997" s="14">
        <v>3.2</v>
      </c>
    </row>
    <row r="2998" spans="1:20">
      <c r="A2998" t="s">
        <v>162</v>
      </c>
      <c r="C2998" t="s">
        <v>163</v>
      </c>
      <c r="D2998" t="s">
        <v>121</v>
      </c>
      <c r="F2998" s="12" t="s">
        <v>2266</v>
      </c>
      <c r="G2998" s="12" t="s">
        <v>165</v>
      </c>
      <c r="H2998" t="s">
        <v>166</v>
      </c>
      <c r="I2998" t="s">
        <v>320</v>
      </c>
      <c r="J2998" s="12" t="s">
        <v>2267</v>
      </c>
      <c r="K2998" s="13" t="s">
        <v>2268</v>
      </c>
      <c r="L2998" t="s">
        <v>117</v>
      </c>
      <c r="M2998">
        <v>2</v>
      </c>
      <c r="N2998" t="s">
        <v>118</v>
      </c>
      <c r="O2998" t="s">
        <v>119</v>
      </c>
      <c r="Q2998" t="s">
        <v>2269</v>
      </c>
      <c r="T2998" s="14">
        <v>14.3</v>
      </c>
    </row>
    <row r="2999" spans="1:20">
      <c r="A2999" t="s">
        <v>162</v>
      </c>
      <c r="C2999" t="s">
        <v>163</v>
      </c>
      <c r="D2999" t="s">
        <v>121</v>
      </c>
      <c r="F2999" s="12" t="s">
        <v>2266</v>
      </c>
      <c r="G2999" s="12" t="s">
        <v>165</v>
      </c>
      <c r="H2999" t="s">
        <v>166</v>
      </c>
      <c r="I2999" t="s">
        <v>320</v>
      </c>
      <c r="J2999" s="12" t="s">
        <v>2267</v>
      </c>
      <c r="K2999" s="13" t="s">
        <v>2268</v>
      </c>
      <c r="L2999" t="s">
        <v>117</v>
      </c>
      <c r="M2999">
        <v>2</v>
      </c>
      <c r="N2999" t="s">
        <v>118</v>
      </c>
      <c r="O2999" t="s">
        <v>119</v>
      </c>
      <c r="Q2999" t="s">
        <v>2269</v>
      </c>
      <c r="T2999" s="14">
        <v>12.1</v>
      </c>
    </row>
    <row r="3000" spans="1:20">
      <c r="A3000" t="s">
        <v>162</v>
      </c>
      <c r="C3000" t="s">
        <v>163</v>
      </c>
      <c r="D3000" t="s">
        <v>121</v>
      </c>
      <c r="F3000" s="12" t="s">
        <v>2284</v>
      </c>
      <c r="G3000" s="12" t="s">
        <v>165</v>
      </c>
      <c r="H3000" t="s">
        <v>166</v>
      </c>
      <c r="I3000" t="s">
        <v>181</v>
      </c>
      <c r="J3000" t="s">
        <v>2285</v>
      </c>
      <c r="K3000" s="13" t="s">
        <v>2286</v>
      </c>
      <c r="L3000" t="s">
        <v>117</v>
      </c>
      <c r="M3000">
        <v>2</v>
      </c>
      <c r="N3000" t="s">
        <v>118</v>
      </c>
      <c r="O3000" t="s">
        <v>119</v>
      </c>
      <c r="Q3000" t="s">
        <v>2287</v>
      </c>
      <c r="S3000" s="14">
        <v>0.3</v>
      </c>
      <c r="T3000" s="14">
        <v>5.6999999999999993</v>
      </c>
    </row>
    <row r="3001" spans="1:20">
      <c r="A3001" t="s">
        <v>162</v>
      </c>
      <c r="C3001" t="s">
        <v>163</v>
      </c>
      <c r="D3001" t="s">
        <v>121</v>
      </c>
      <c r="F3001" s="12" t="s">
        <v>2284</v>
      </c>
      <c r="G3001" s="12" t="s">
        <v>165</v>
      </c>
      <c r="H3001" t="s">
        <v>166</v>
      </c>
      <c r="I3001" t="s">
        <v>181</v>
      </c>
      <c r="J3001" t="s">
        <v>2285</v>
      </c>
      <c r="K3001" s="13" t="s">
        <v>2286</v>
      </c>
      <c r="L3001" t="s">
        <v>117</v>
      </c>
      <c r="M3001">
        <v>2</v>
      </c>
      <c r="N3001" t="s">
        <v>118</v>
      </c>
      <c r="O3001" t="s">
        <v>119</v>
      </c>
      <c r="Q3001" t="s">
        <v>2287</v>
      </c>
      <c r="S3001" s="14">
        <v>0.05</v>
      </c>
      <c r="T3001" s="14">
        <v>5.0999999999999996</v>
      </c>
    </row>
    <row r="3002" spans="1:20">
      <c r="A3002" t="s">
        <v>162</v>
      </c>
      <c r="C3002" t="s">
        <v>163</v>
      </c>
      <c r="D3002" t="s">
        <v>121</v>
      </c>
      <c r="F3002" s="12" t="s">
        <v>2284</v>
      </c>
      <c r="G3002" s="12" t="s">
        <v>165</v>
      </c>
      <c r="H3002" t="s">
        <v>166</v>
      </c>
      <c r="I3002" t="s">
        <v>181</v>
      </c>
      <c r="J3002" t="s">
        <v>2285</v>
      </c>
      <c r="K3002" s="13" t="s">
        <v>2286</v>
      </c>
      <c r="L3002" t="s">
        <v>117</v>
      </c>
      <c r="M3002">
        <v>2</v>
      </c>
      <c r="N3002" t="s">
        <v>118</v>
      </c>
      <c r="O3002" t="s">
        <v>119</v>
      </c>
      <c r="Q3002" t="s">
        <v>2287</v>
      </c>
      <c r="T3002" s="14">
        <v>5.1999999999999993</v>
      </c>
    </row>
    <row r="3003" spans="1:20">
      <c r="A3003" t="s">
        <v>162</v>
      </c>
      <c r="C3003" t="s">
        <v>163</v>
      </c>
      <c r="D3003" t="s">
        <v>121</v>
      </c>
      <c r="F3003" s="12" t="s">
        <v>2284</v>
      </c>
      <c r="G3003" s="12" t="s">
        <v>165</v>
      </c>
      <c r="H3003" t="s">
        <v>166</v>
      </c>
      <c r="I3003" t="s">
        <v>181</v>
      </c>
      <c r="J3003" t="s">
        <v>2285</v>
      </c>
      <c r="K3003" s="13" t="s">
        <v>2286</v>
      </c>
      <c r="L3003" t="s">
        <v>117</v>
      </c>
      <c r="M3003">
        <v>2</v>
      </c>
      <c r="N3003" t="s">
        <v>118</v>
      </c>
      <c r="O3003" t="s">
        <v>119</v>
      </c>
      <c r="Q3003" t="s">
        <v>2287</v>
      </c>
      <c r="S3003" s="14">
        <v>0.05</v>
      </c>
      <c r="T3003" s="14">
        <v>6.25</v>
      </c>
    </row>
    <row r="3004" spans="1:20">
      <c r="A3004" t="s">
        <v>162</v>
      </c>
      <c r="C3004" t="s">
        <v>163</v>
      </c>
      <c r="D3004" t="s">
        <v>121</v>
      </c>
      <c r="F3004" s="12" t="s">
        <v>2284</v>
      </c>
      <c r="G3004" s="12" t="s">
        <v>165</v>
      </c>
      <c r="H3004" t="s">
        <v>166</v>
      </c>
      <c r="I3004" t="s">
        <v>181</v>
      </c>
      <c r="J3004" t="s">
        <v>2285</v>
      </c>
      <c r="K3004" s="13" t="s">
        <v>2286</v>
      </c>
      <c r="L3004" t="s">
        <v>117</v>
      </c>
      <c r="M3004">
        <v>2</v>
      </c>
      <c r="N3004" t="s">
        <v>118</v>
      </c>
      <c r="O3004" t="s">
        <v>119</v>
      </c>
      <c r="Q3004" t="s">
        <v>2287</v>
      </c>
      <c r="S3004" s="14">
        <v>0.2</v>
      </c>
      <c r="T3004" s="14">
        <v>5.6</v>
      </c>
    </row>
    <row r="3005" spans="1:20">
      <c r="A3005" t="s">
        <v>162</v>
      </c>
      <c r="C3005" t="s">
        <v>163</v>
      </c>
      <c r="D3005" t="s">
        <v>121</v>
      </c>
      <c r="F3005" s="12" t="s">
        <v>2284</v>
      </c>
      <c r="G3005" s="12" t="s">
        <v>165</v>
      </c>
      <c r="H3005" t="s">
        <v>166</v>
      </c>
      <c r="I3005" t="s">
        <v>181</v>
      </c>
      <c r="J3005" t="s">
        <v>2285</v>
      </c>
      <c r="K3005" s="13" t="s">
        <v>2286</v>
      </c>
      <c r="L3005" t="s">
        <v>117</v>
      </c>
      <c r="M3005">
        <v>2</v>
      </c>
      <c r="N3005" t="s">
        <v>118</v>
      </c>
      <c r="O3005" t="s">
        <v>119</v>
      </c>
      <c r="Q3005" t="s">
        <v>2287</v>
      </c>
      <c r="S3005" s="14">
        <v>0.3</v>
      </c>
      <c r="T3005" s="14">
        <v>3.8</v>
      </c>
    </row>
    <row r="3006" spans="1:20">
      <c r="A3006" t="s">
        <v>162</v>
      </c>
      <c r="C3006" t="s">
        <v>163</v>
      </c>
      <c r="D3006" t="s">
        <v>121</v>
      </c>
      <c r="F3006" s="12" t="s">
        <v>2583</v>
      </c>
      <c r="G3006" s="12" t="s">
        <v>165</v>
      </c>
      <c r="H3006" t="s">
        <v>166</v>
      </c>
      <c r="I3006" t="s">
        <v>172</v>
      </c>
      <c r="J3006" t="s">
        <v>383</v>
      </c>
      <c r="K3006" s="13" t="s">
        <v>2584</v>
      </c>
      <c r="L3006" t="s">
        <v>117</v>
      </c>
      <c r="M3006">
        <v>2</v>
      </c>
      <c r="N3006" t="s">
        <v>118</v>
      </c>
      <c r="O3006" t="s">
        <v>119</v>
      </c>
      <c r="Q3006" t="s">
        <v>2585</v>
      </c>
    </row>
    <row r="3007" spans="1:20">
      <c r="A3007" t="s">
        <v>162</v>
      </c>
      <c r="C3007" t="s">
        <v>163</v>
      </c>
      <c r="D3007" t="s">
        <v>121</v>
      </c>
      <c r="F3007" s="12" t="s">
        <v>2586</v>
      </c>
      <c r="G3007" s="12" t="s">
        <v>165</v>
      </c>
      <c r="H3007" t="s">
        <v>166</v>
      </c>
      <c r="I3007" t="s">
        <v>334</v>
      </c>
      <c r="J3007" t="s">
        <v>2587</v>
      </c>
      <c r="K3007" s="13" t="s">
        <v>2584</v>
      </c>
      <c r="L3007" t="s">
        <v>117</v>
      </c>
      <c r="M3007">
        <v>2</v>
      </c>
      <c r="N3007" t="s">
        <v>118</v>
      </c>
      <c r="O3007" t="s">
        <v>119</v>
      </c>
      <c r="Q3007" t="s">
        <v>2588</v>
      </c>
      <c r="S3007" s="14">
        <v>12.94</v>
      </c>
      <c r="T3007" s="14">
        <v>1.75</v>
      </c>
    </row>
    <row r="3008" spans="1:20">
      <c r="A3008" t="s">
        <v>162</v>
      </c>
      <c r="C3008" t="s">
        <v>163</v>
      </c>
      <c r="D3008" t="s">
        <v>121</v>
      </c>
      <c r="F3008" s="12" t="s">
        <v>2589</v>
      </c>
      <c r="G3008" s="12" t="s">
        <v>165</v>
      </c>
      <c r="H3008" t="s">
        <v>166</v>
      </c>
      <c r="I3008" t="s">
        <v>334</v>
      </c>
      <c r="J3008" t="s">
        <v>2587</v>
      </c>
      <c r="K3008" s="13" t="s">
        <v>2584</v>
      </c>
      <c r="L3008" t="s">
        <v>117</v>
      </c>
      <c r="M3008">
        <v>2</v>
      </c>
      <c r="N3008" t="s">
        <v>118</v>
      </c>
      <c r="O3008" t="s">
        <v>119</v>
      </c>
      <c r="Q3008" t="s">
        <v>2590</v>
      </c>
      <c r="R3008" s="14">
        <v>3.39</v>
      </c>
    </row>
    <row r="3009" spans="1:20">
      <c r="A3009" t="s">
        <v>162</v>
      </c>
      <c r="C3009" t="s">
        <v>163</v>
      </c>
      <c r="D3009" t="s">
        <v>121</v>
      </c>
      <c r="F3009" s="12" t="s">
        <v>2591</v>
      </c>
      <c r="G3009" s="12" t="s">
        <v>165</v>
      </c>
      <c r="H3009" t="s">
        <v>166</v>
      </c>
      <c r="I3009" t="s">
        <v>323</v>
      </c>
      <c r="J3009" t="s">
        <v>340</v>
      </c>
      <c r="K3009" s="13" t="s">
        <v>2584</v>
      </c>
      <c r="L3009" t="s">
        <v>117</v>
      </c>
      <c r="M3009">
        <v>2</v>
      </c>
      <c r="N3009" t="s">
        <v>118</v>
      </c>
      <c r="O3009" t="s">
        <v>119</v>
      </c>
      <c r="Q3009" t="s">
        <v>2592</v>
      </c>
    </row>
    <row r="3010" spans="1:20">
      <c r="A3010" t="s">
        <v>162</v>
      </c>
      <c r="C3010" t="s">
        <v>163</v>
      </c>
      <c r="D3010" t="s">
        <v>121</v>
      </c>
      <c r="F3010" s="12" t="s">
        <v>2593</v>
      </c>
      <c r="G3010" s="12" t="s">
        <v>165</v>
      </c>
      <c r="H3010" t="s">
        <v>166</v>
      </c>
      <c r="I3010" t="s">
        <v>320</v>
      </c>
      <c r="J3010" t="s">
        <v>321</v>
      </c>
      <c r="K3010" s="13" t="s">
        <v>2584</v>
      </c>
      <c r="L3010" t="s">
        <v>117</v>
      </c>
      <c r="M3010">
        <v>2</v>
      </c>
      <c r="N3010" t="s">
        <v>118</v>
      </c>
      <c r="O3010" t="s">
        <v>119</v>
      </c>
      <c r="Q3010" t="s">
        <v>2594</v>
      </c>
    </row>
    <row r="3011" spans="1:20">
      <c r="A3011" t="s">
        <v>162</v>
      </c>
      <c r="C3011" t="s">
        <v>163</v>
      </c>
      <c r="D3011" t="s">
        <v>121</v>
      </c>
      <c r="F3011" s="12" t="s">
        <v>2593</v>
      </c>
      <c r="G3011" s="12" t="s">
        <v>165</v>
      </c>
      <c r="H3011" t="s">
        <v>166</v>
      </c>
      <c r="I3011" t="s">
        <v>320</v>
      </c>
      <c r="J3011" t="s">
        <v>321</v>
      </c>
      <c r="K3011" s="13" t="s">
        <v>2584</v>
      </c>
      <c r="L3011" t="s">
        <v>117</v>
      </c>
      <c r="M3011">
        <v>2</v>
      </c>
      <c r="N3011" t="s">
        <v>118</v>
      </c>
      <c r="O3011" t="s">
        <v>119</v>
      </c>
      <c r="Q3011" t="s">
        <v>2595</v>
      </c>
      <c r="R3011" s="14">
        <v>0.74</v>
      </c>
      <c r="T3011" s="14">
        <v>0.36</v>
      </c>
    </row>
    <row r="3012" spans="1:20">
      <c r="A3012" t="s">
        <v>162</v>
      </c>
      <c r="C3012" t="s">
        <v>163</v>
      </c>
      <c r="D3012" t="s">
        <v>121</v>
      </c>
      <c r="F3012" s="12" t="s">
        <v>2596</v>
      </c>
      <c r="G3012" s="12" t="s">
        <v>165</v>
      </c>
      <c r="H3012" t="s">
        <v>166</v>
      </c>
      <c r="I3012" t="s">
        <v>167</v>
      </c>
      <c r="J3012" t="s">
        <v>168</v>
      </c>
      <c r="K3012" s="13" t="s">
        <v>2584</v>
      </c>
      <c r="L3012" t="s">
        <v>117</v>
      </c>
      <c r="M3012">
        <v>2</v>
      </c>
      <c r="N3012" t="s">
        <v>118</v>
      </c>
      <c r="O3012" t="s">
        <v>119</v>
      </c>
      <c r="Q3012" t="s">
        <v>2597</v>
      </c>
      <c r="T3012" s="14">
        <v>0.34</v>
      </c>
    </row>
    <row r="3013" spans="1:20">
      <c r="A3013" t="s">
        <v>162</v>
      </c>
      <c r="C3013" t="s">
        <v>163</v>
      </c>
      <c r="D3013" t="s">
        <v>121</v>
      </c>
      <c r="F3013" s="12" t="s">
        <v>2598</v>
      </c>
      <c r="G3013" s="12" t="s">
        <v>165</v>
      </c>
      <c r="H3013" t="s">
        <v>166</v>
      </c>
      <c r="I3013" t="s">
        <v>323</v>
      </c>
      <c r="J3013" t="s">
        <v>2599</v>
      </c>
      <c r="K3013" s="13" t="s">
        <v>2584</v>
      </c>
      <c r="L3013" t="s">
        <v>117</v>
      </c>
      <c r="M3013">
        <v>2</v>
      </c>
      <c r="N3013" t="s">
        <v>118</v>
      </c>
      <c r="O3013" t="s">
        <v>119</v>
      </c>
      <c r="Q3013" t="s">
        <v>2600</v>
      </c>
    </row>
    <row r="3014" spans="1:20">
      <c r="A3014" t="s">
        <v>162</v>
      </c>
      <c r="C3014" t="s">
        <v>163</v>
      </c>
      <c r="D3014" t="s">
        <v>121</v>
      </c>
      <c r="F3014" s="12" t="s">
        <v>2266</v>
      </c>
      <c r="G3014" s="12" t="s">
        <v>165</v>
      </c>
      <c r="H3014" t="s">
        <v>166</v>
      </c>
      <c r="I3014" t="s">
        <v>320</v>
      </c>
      <c r="J3014" s="12" t="s">
        <v>2267</v>
      </c>
      <c r="K3014" s="13" t="s">
        <v>2641</v>
      </c>
      <c r="L3014" t="s">
        <v>117</v>
      </c>
      <c r="M3014">
        <v>2</v>
      </c>
      <c r="N3014" t="s">
        <v>118</v>
      </c>
      <c r="O3014" t="s">
        <v>119</v>
      </c>
      <c r="Q3014" t="s">
        <v>2269</v>
      </c>
      <c r="T3014" s="14">
        <v>10.7</v>
      </c>
    </row>
    <row r="3015" spans="1:20">
      <c r="A3015" t="s">
        <v>162</v>
      </c>
      <c r="C3015" t="s">
        <v>163</v>
      </c>
      <c r="D3015" t="s">
        <v>121</v>
      </c>
      <c r="F3015" s="12" t="s">
        <v>2266</v>
      </c>
      <c r="G3015" s="12" t="s">
        <v>165</v>
      </c>
      <c r="H3015" t="s">
        <v>166</v>
      </c>
      <c r="I3015" t="s">
        <v>320</v>
      </c>
      <c r="J3015" s="12" t="s">
        <v>2267</v>
      </c>
      <c r="K3015" s="13" t="s">
        <v>2641</v>
      </c>
      <c r="L3015" t="s">
        <v>117</v>
      </c>
      <c r="M3015">
        <v>2</v>
      </c>
      <c r="N3015" t="s">
        <v>118</v>
      </c>
      <c r="O3015" t="s">
        <v>119</v>
      </c>
      <c r="Q3015" t="s">
        <v>2269</v>
      </c>
      <c r="T3015" s="14">
        <v>6.8</v>
      </c>
    </row>
    <row r="3016" spans="1:20">
      <c r="A3016" t="s">
        <v>162</v>
      </c>
      <c r="C3016" t="s">
        <v>163</v>
      </c>
      <c r="D3016" t="s">
        <v>121</v>
      </c>
      <c r="F3016" s="12" t="s">
        <v>2664</v>
      </c>
      <c r="G3016" s="12" t="s">
        <v>165</v>
      </c>
      <c r="H3016" t="s">
        <v>166</v>
      </c>
      <c r="I3016" s="12" t="s">
        <v>172</v>
      </c>
      <c r="J3016" s="12" t="s">
        <v>383</v>
      </c>
      <c r="K3016" s="13" t="s">
        <v>2665</v>
      </c>
      <c r="L3016" t="s">
        <v>117</v>
      </c>
      <c r="M3016">
        <v>2</v>
      </c>
      <c r="N3016" t="s">
        <v>118</v>
      </c>
      <c r="O3016" t="s">
        <v>119</v>
      </c>
      <c r="Q3016" t="s">
        <v>2666</v>
      </c>
      <c r="T3016" s="14">
        <v>1.7</v>
      </c>
    </row>
    <row r="3017" spans="1:20">
      <c r="A3017" t="s">
        <v>162</v>
      </c>
      <c r="C3017" t="s">
        <v>163</v>
      </c>
      <c r="D3017" t="s">
        <v>121</v>
      </c>
      <c r="F3017" s="12" t="s">
        <v>2667</v>
      </c>
      <c r="G3017" s="12" t="s">
        <v>165</v>
      </c>
      <c r="H3017" t="s">
        <v>166</v>
      </c>
      <c r="I3017" s="12" t="s">
        <v>172</v>
      </c>
      <c r="J3017" s="12" t="s">
        <v>383</v>
      </c>
      <c r="K3017" s="13" t="s">
        <v>2665</v>
      </c>
      <c r="L3017" t="s">
        <v>117</v>
      </c>
      <c r="M3017">
        <v>2</v>
      </c>
      <c r="N3017" t="s">
        <v>118</v>
      </c>
      <c r="O3017" t="s">
        <v>119</v>
      </c>
      <c r="Q3017" t="s">
        <v>2666</v>
      </c>
    </row>
    <row r="3018" spans="1:20">
      <c r="A3018" t="s">
        <v>162</v>
      </c>
      <c r="C3018" t="s">
        <v>163</v>
      </c>
      <c r="D3018" t="s">
        <v>121</v>
      </c>
      <c r="F3018" s="12" t="s">
        <v>2668</v>
      </c>
      <c r="G3018" s="12" t="s">
        <v>165</v>
      </c>
      <c r="H3018" t="s">
        <v>166</v>
      </c>
      <c r="I3018" t="s">
        <v>323</v>
      </c>
      <c r="J3018" s="12" t="s">
        <v>392</v>
      </c>
      <c r="K3018" s="13" t="s">
        <v>2665</v>
      </c>
      <c r="L3018" t="s">
        <v>117</v>
      </c>
      <c r="M3018">
        <v>2</v>
      </c>
      <c r="N3018" t="s">
        <v>118</v>
      </c>
      <c r="O3018" t="s">
        <v>119</v>
      </c>
      <c r="Q3018" t="s">
        <v>2669</v>
      </c>
      <c r="T3018" s="14">
        <v>1.28</v>
      </c>
    </row>
    <row r="3019" spans="1:20">
      <c r="A3019" t="s">
        <v>162</v>
      </c>
      <c r="C3019" t="s">
        <v>163</v>
      </c>
      <c r="D3019" t="s">
        <v>121</v>
      </c>
      <c r="F3019" s="12" t="s">
        <v>2670</v>
      </c>
      <c r="G3019" s="12" t="s">
        <v>165</v>
      </c>
      <c r="H3019" t="s">
        <v>166</v>
      </c>
      <c r="I3019" t="s">
        <v>181</v>
      </c>
      <c r="J3019" s="12" t="s">
        <v>182</v>
      </c>
      <c r="K3019" s="13" t="s">
        <v>2665</v>
      </c>
      <c r="L3019" t="s">
        <v>117</v>
      </c>
      <c r="M3019">
        <v>2</v>
      </c>
      <c r="N3019" t="s">
        <v>118</v>
      </c>
      <c r="O3019" t="s">
        <v>119</v>
      </c>
      <c r="Q3019" t="s">
        <v>2671</v>
      </c>
      <c r="T3019" s="14">
        <v>34.270000000000003</v>
      </c>
    </row>
    <row r="3020" spans="1:20">
      <c r="A3020" t="s">
        <v>162</v>
      </c>
      <c r="C3020" t="s">
        <v>163</v>
      </c>
      <c r="D3020" t="s">
        <v>121</v>
      </c>
      <c r="F3020" s="12" t="s">
        <v>2672</v>
      </c>
      <c r="G3020" s="12" t="s">
        <v>165</v>
      </c>
      <c r="H3020" t="s">
        <v>166</v>
      </c>
      <c r="I3020" t="s">
        <v>323</v>
      </c>
      <c r="J3020" s="12" t="s">
        <v>2673</v>
      </c>
      <c r="K3020" s="13" t="s">
        <v>2665</v>
      </c>
      <c r="L3020" t="s">
        <v>117</v>
      </c>
      <c r="M3020">
        <v>2</v>
      </c>
      <c r="N3020" t="s">
        <v>118</v>
      </c>
      <c r="O3020" t="s">
        <v>119</v>
      </c>
      <c r="Q3020" t="s">
        <v>2669</v>
      </c>
      <c r="T3020" s="14">
        <v>0.45</v>
      </c>
    </row>
    <row r="3021" spans="1:20">
      <c r="A3021" t="s">
        <v>162</v>
      </c>
      <c r="C3021" t="s">
        <v>163</v>
      </c>
      <c r="D3021" t="s">
        <v>121</v>
      </c>
      <c r="F3021" s="12" t="s">
        <v>2674</v>
      </c>
      <c r="G3021" s="12" t="s">
        <v>165</v>
      </c>
      <c r="H3021" t="s">
        <v>166</v>
      </c>
      <c r="I3021" t="s">
        <v>181</v>
      </c>
      <c r="J3021" t="s">
        <v>1349</v>
      </c>
      <c r="K3021" s="13" t="s">
        <v>2665</v>
      </c>
      <c r="L3021" t="s">
        <v>117</v>
      </c>
      <c r="M3021">
        <v>2</v>
      </c>
      <c r="N3021" t="s">
        <v>118</v>
      </c>
      <c r="O3021" t="s">
        <v>119</v>
      </c>
      <c r="Q3021" t="s">
        <v>2671</v>
      </c>
      <c r="T3021" s="14">
        <v>38.020000000000003</v>
      </c>
    </row>
    <row r="3022" spans="1:20">
      <c r="A3022" t="s">
        <v>162</v>
      </c>
      <c r="C3022" t="s">
        <v>163</v>
      </c>
      <c r="D3022" t="s">
        <v>121</v>
      </c>
      <c r="F3022" s="12" t="s">
        <v>2674</v>
      </c>
      <c r="G3022" s="12" t="s">
        <v>165</v>
      </c>
      <c r="H3022" t="s">
        <v>166</v>
      </c>
      <c r="I3022" t="s">
        <v>181</v>
      </c>
      <c r="J3022" t="s">
        <v>1349</v>
      </c>
      <c r="K3022" s="13" t="s">
        <v>2665</v>
      </c>
      <c r="L3022" t="s">
        <v>117</v>
      </c>
      <c r="M3022">
        <v>2</v>
      </c>
      <c r="N3022" t="s">
        <v>118</v>
      </c>
      <c r="O3022" t="s">
        <v>119</v>
      </c>
      <c r="Q3022" t="s">
        <v>2671</v>
      </c>
      <c r="T3022" s="14">
        <v>36.299999999999997</v>
      </c>
    </row>
    <row r="3023" spans="1:20">
      <c r="A3023" t="s">
        <v>162</v>
      </c>
      <c r="C3023" t="s">
        <v>163</v>
      </c>
      <c r="D3023" t="s">
        <v>121</v>
      </c>
      <c r="F3023" s="12" t="s">
        <v>2674</v>
      </c>
      <c r="G3023" s="12" t="s">
        <v>165</v>
      </c>
      <c r="H3023" t="s">
        <v>166</v>
      </c>
      <c r="I3023" t="s">
        <v>181</v>
      </c>
      <c r="J3023" t="s">
        <v>1349</v>
      </c>
      <c r="K3023" s="13" t="s">
        <v>2665</v>
      </c>
      <c r="L3023" t="s">
        <v>117</v>
      </c>
      <c r="M3023">
        <v>2</v>
      </c>
      <c r="N3023" t="s">
        <v>118</v>
      </c>
      <c r="O3023" t="s">
        <v>119</v>
      </c>
      <c r="Q3023" t="s">
        <v>2671</v>
      </c>
      <c r="T3023" s="14">
        <v>25.7</v>
      </c>
    </row>
    <row r="3024" spans="1:20">
      <c r="A3024" t="s">
        <v>162</v>
      </c>
      <c r="C3024" t="s">
        <v>163</v>
      </c>
      <c r="D3024" t="s">
        <v>121</v>
      </c>
      <c r="F3024" s="12" t="s">
        <v>2583</v>
      </c>
      <c r="G3024" s="12" t="s">
        <v>165</v>
      </c>
      <c r="H3024" t="s">
        <v>166</v>
      </c>
      <c r="I3024" t="s">
        <v>172</v>
      </c>
      <c r="J3024" t="s">
        <v>383</v>
      </c>
      <c r="K3024" s="13" t="s">
        <v>2665</v>
      </c>
      <c r="L3024" t="s">
        <v>117</v>
      </c>
      <c r="M3024">
        <v>2</v>
      </c>
      <c r="N3024" t="s">
        <v>118</v>
      </c>
      <c r="O3024" t="s">
        <v>119</v>
      </c>
      <c r="Q3024" t="s">
        <v>2666</v>
      </c>
    </row>
    <row r="3025" spans="1:20">
      <c r="A3025" t="s">
        <v>162</v>
      </c>
      <c r="C3025" t="s">
        <v>163</v>
      </c>
      <c r="D3025" t="s">
        <v>121</v>
      </c>
      <c r="F3025" s="12" t="s">
        <v>2583</v>
      </c>
      <c r="G3025" s="12" t="s">
        <v>165</v>
      </c>
      <c r="H3025" t="s">
        <v>166</v>
      </c>
      <c r="I3025" t="s">
        <v>172</v>
      </c>
      <c r="J3025" t="s">
        <v>383</v>
      </c>
      <c r="K3025" s="13" t="s">
        <v>2665</v>
      </c>
      <c r="L3025" t="s">
        <v>117</v>
      </c>
      <c r="M3025">
        <v>2</v>
      </c>
      <c r="N3025" t="s">
        <v>118</v>
      </c>
      <c r="O3025" t="s">
        <v>119</v>
      </c>
      <c r="Q3025" t="s">
        <v>2666</v>
      </c>
    </row>
    <row r="3026" spans="1:20">
      <c r="A3026" t="s">
        <v>162</v>
      </c>
      <c r="C3026" t="s">
        <v>163</v>
      </c>
      <c r="D3026" t="s">
        <v>121</v>
      </c>
      <c r="F3026" s="12" t="s">
        <v>2675</v>
      </c>
      <c r="G3026" s="12" t="s">
        <v>165</v>
      </c>
      <c r="H3026" t="s">
        <v>166</v>
      </c>
      <c r="I3026" t="s">
        <v>320</v>
      </c>
      <c r="J3026" t="s">
        <v>321</v>
      </c>
      <c r="K3026" s="13" t="s">
        <v>2665</v>
      </c>
      <c r="L3026" t="s">
        <v>117</v>
      </c>
      <c r="M3026">
        <v>2</v>
      </c>
      <c r="N3026" t="s">
        <v>118</v>
      </c>
      <c r="O3026" t="s">
        <v>119</v>
      </c>
      <c r="Q3026" t="s">
        <v>2676</v>
      </c>
    </row>
    <row r="3027" spans="1:20">
      <c r="A3027" t="s">
        <v>162</v>
      </c>
      <c r="C3027" t="s">
        <v>163</v>
      </c>
      <c r="D3027" t="s">
        <v>121</v>
      </c>
      <c r="F3027" s="12" t="s">
        <v>2675</v>
      </c>
      <c r="G3027" s="12" t="s">
        <v>165</v>
      </c>
      <c r="H3027" t="s">
        <v>166</v>
      </c>
      <c r="I3027" t="s">
        <v>320</v>
      </c>
      <c r="J3027" t="s">
        <v>321</v>
      </c>
      <c r="K3027" s="13" t="s">
        <v>2665</v>
      </c>
      <c r="L3027" t="s">
        <v>117</v>
      </c>
      <c r="M3027">
        <v>2</v>
      </c>
      <c r="N3027" t="s">
        <v>118</v>
      </c>
      <c r="O3027" t="s">
        <v>119</v>
      </c>
      <c r="Q3027" t="s">
        <v>2676</v>
      </c>
      <c r="T3027" s="14">
        <v>1.43</v>
      </c>
    </row>
    <row r="3028" spans="1:20">
      <c r="A3028" t="s">
        <v>162</v>
      </c>
      <c r="C3028" t="s">
        <v>163</v>
      </c>
      <c r="D3028" t="s">
        <v>121</v>
      </c>
      <c r="F3028" s="12" t="s">
        <v>2675</v>
      </c>
      <c r="G3028" s="12" t="s">
        <v>165</v>
      </c>
      <c r="H3028" t="s">
        <v>166</v>
      </c>
      <c r="I3028" t="s">
        <v>320</v>
      </c>
      <c r="J3028" t="s">
        <v>321</v>
      </c>
      <c r="K3028" s="13" t="s">
        <v>2665</v>
      </c>
      <c r="L3028" t="s">
        <v>117</v>
      </c>
      <c r="M3028">
        <v>2</v>
      </c>
      <c r="N3028" t="s">
        <v>118</v>
      </c>
      <c r="O3028" t="s">
        <v>119</v>
      </c>
      <c r="Q3028" t="s">
        <v>2676</v>
      </c>
      <c r="T3028" s="14">
        <v>1</v>
      </c>
    </row>
    <row r="3029" spans="1:20">
      <c r="A3029" t="s">
        <v>162</v>
      </c>
      <c r="C3029" t="s">
        <v>163</v>
      </c>
      <c r="D3029" t="s">
        <v>121</v>
      </c>
      <c r="F3029" s="12" t="s">
        <v>2677</v>
      </c>
      <c r="G3029" s="12" t="s">
        <v>165</v>
      </c>
      <c r="H3029" t="s">
        <v>166</v>
      </c>
      <c r="I3029" t="s">
        <v>172</v>
      </c>
      <c r="J3029" t="s">
        <v>355</v>
      </c>
      <c r="K3029" s="13" t="s">
        <v>2665</v>
      </c>
      <c r="L3029" t="s">
        <v>117</v>
      </c>
      <c r="M3029">
        <v>2</v>
      </c>
      <c r="N3029" t="s">
        <v>118</v>
      </c>
      <c r="O3029" t="s">
        <v>119</v>
      </c>
      <c r="Q3029" t="s">
        <v>2666</v>
      </c>
      <c r="T3029" s="14">
        <v>40.1</v>
      </c>
    </row>
    <row r="3030" spans="1:20">
      <c r="A3030" t="s">
        <v>162</v>
      </c>
      <c r="C3030" t="s">
        <v>163</v>
      </c>
      <c r="D3030" t="s">
        <v>121</v>
      </c>
      <c r="F3030" s="12" t="s">
        <v>180</v>
      </c>
      <c r="G3030" s="12" t="s">
        <v>165</v>
      </c>
      <c r="H3030" t="s">
        <v>166</v>
      </c>
      <c r="I3030" t="s">
        <v>181</v>
      </c>
      <c r="J3030" t="s">
        <v>182</v>
      </c>
      <c r="K3030" s="13" t="s">
        <v>2665</v>
      </c>
      <c r="L3030" t="s">
        <v>117</v>
      </c>
      <c r="M3030">
        <v>2</v>
      </c>
      <c r="N3030" t="s">
        <v>118</v>
      </c>
      <c r="O3030" t="s">
        <v>119</v>
      </c>
      <c r="Q3030" t="s">
        <v>2671</v>
      </c>
      <c r="T3030" s="14">
        <v>45.3</v>
      </c>
    </row>
    <row r="3031" spans="1:20">
      <c r="A3031" t="s">
        <v>162</v>
      </c>
      <c r="C3031" t="s">
        <v>163</v>
      </c>
      <c r="D3031" t="s">
        <v>121</v>
      </c>
      <c r="F3031" s="12" t="s">
        <v>1690</v>
      </c>
      <c r="G3031" s="12" t="s">
        <v>165</v>
      </c>
      <c r="H3031" t="s">
        <v>166</v>
      </c>
      <c r="I3031" t="s">
        <v>334</v>
      </c>
      <c r="K3031" s="13" t="s">
        <v>2665</v>
      </c>
      <c r="L3031" t="s">
        <v>117</v>
      </c>
      <c r="M3031">
        <v>2</v>
      </c>
      <c r="N3031" t="s">
        <v>118</v>
      </c>
      <c r="O3031" t="s">
        <v>119</v>
      </c>
      <c r="Q3031" t="s">
        <v>2678</v>
      </c>
      <c r="T3031" s="14">
        <v>9.6999999999999993</v>
      </c>
    </row>
    <row r="3032" spans="1:20">
      <c r="A3032" t="s">
        <v>162</v>
      </c>
      <c r="C3032" t="s">
        <v>163</v>
      </c>
      <c r="D3032" t="s">
        <v>121</v>
      </c>
      <c r="F3032" s="12" t="s">
        <v>1690</v>
      </c>
      <c r="G3032" s="12" t="s">
        <v>165</v>
      </c>
      <c r="H3032" t="s">
        <v>166</v>
      </c>
      <c r="I3032" t="s">
        <v>334</v>
      </c>
      <c r="K3032" s="13" t="s">
        <v>2665</v>
      </c>
      <c r="L3032" t="s">
        <v>117</v>
      </c>
      <c r="M3032">
        <v>2</v>
      </c>
      <c r="N3032" t="s">
        <v>118</v>
      </c>
      <c r="O3032" t="s">
        <v>119</v>
      </c>
      <c r="Q3032" t="s">
        <v>2678</v>
      </c>
      <c r="T3032" s="14">
        <v>4.7</v>
      </c>
    </row>
    <row r="3033" spans="1:20">
      <c r="A3033" t="s">
        <v>162</v>
      </c>
      <c r="C3033" t="s">
        <v>163</v>
      </c>
      <c r="D3033" t="s">
        <v>121</v>
      </c>
      <c r="F3033" s="12" t="s">
        <v>2679</v>
      </c>
      <c r="G3033" s="12" t="s">
        <v>165</v>
      </c>
      <c r="H3033" t="s">
        <v>166</v>
      </c>
      <c r="I3033" t="s">
        <v>334</v>
      </c>
      <c r="J3033" t="s">
        <v>2587</v>
      </c>
      <c r="K3033" s="13" t="s">
        <v>2665</v>
      </c>
      <c r="L3033" t="s">
        <v>117</v>
      </c>
      <c r="M3033">
        <v>2</v>
      </c>
      <c r="N3033" t="s">
        <v>118</v>
      </c>
      <c r="O3033" t="s">
        <v>119</v>
      </c>
      <c r="Q3033" t="s">
        <v>2678</v>
      </c>
      <c r="T3033" s="14">
        <v>0.84</v>
      </c>
    </row>
    <row r="3034" spans="1:20">
      <c r="A3034" t="s">
        <v>162</v>
      </c>
      <c r="C3034" t="s">
        <v>163</v>
      </c>
      <c r="D3034" t="s">
        <v>121</v>
      </c>
      <c r="F3034" s="12" t="s">
        <v>2679</v>
      </c>
      <c r="G3034" s="12" t="s">
        <v>165</v>
      </c>
      <c r="H3034" t="s">
        <v>166</v>
      </c>
      <c r="I3034" t="s">
        <v>334</v>
      </c>
      <c r="J3034" t="s">
        <v>2587</v>
      </c>
      <c r="K3034" s="13" t="s">
        <v>2665</v>
      </c>
      <c r="L3034" t="s">
        <v>117</v>
      </c>
      <c r="M3034">
        <v>2</v>
      </c>
      <c r="N3034" t="s">
        <v>118</v>
      </c>
      <c r="O3034" t="s">
        <v>119</v>
      </c>
      <c r="Q3034" t="s">
        <v>2678</v>
      </c>
      <c r="S3034" s="14">
        <v>12.94</v>
      </c>
      <c r="T3034" s="14">
        <v>1.75</v>
      </c>
    </row>
    <row r="3035" spans="1:20">
      <c r="A3035" t="s">
        <v>162</v>
      </c>
      <c r="C3035" t="s">
        <v>163</v>
      </c>
      <c r="D3035" t="s">
        <v>121</v>
      </c>
      <c r="F3035" s="12" t="s">
        <v>2680</v>
      </c>
      <c r="G3035" s="12" t="s">
        <v>165</v>
      </c>
      <c r="H3035" t="s">
        <v>166</v>
      </c>
      <c r="I3035" t="s">
        <v>334</v>
      </c>
      <c r="J3035" t="s">
        <v>2681</v>
      </c>
      <c r="K3035" s="13" t="s">
        <v>2665</v>
      </c>
      <c r="L3035" t="s">
        <v>117</v>
      </c>
      <c r="M3035">
        <v>2</v>
      </c>
      <c r="N3035" t="s">
        <v>118</v>
      </c>
      <c r="O3035" t="s">
        <v>119</v>
      </c>
      <c r="Q3035" t="s">
        <v>2678</v>
      </c>
      <c r="S3035" s="14">
        <v>1.6</v>
      </c>
      <c r="T3035" s="14">
        <v>6.3</v>
      </c>
    </row>
    <row r="3036" spans="1:20">
      <c r="A3036" t="s">
        <v>162</v>
      </c>
      <c r="C3036" t="s">
        <v>163</v>
      </c>
      <c r="D3036" t="s">
        <v>121</v>
      </c>
      <c r="F3036" s="12" t="s">
        <v>1692</v>
      </c>
      <c r="G3036" s="12" t="s">
        <v>165</v>
      </c>
      <c r="H3036" t="s">
        <v>166</v>
      </c>
      <c r="I3036" t="s">
        <v>334</v>
      </c>
      <c r="J3036" t="s">
        <v>1693</v>
      </c>
      <c r="K3036" s="13" t="s">
        <v>2665</v>
      </c>
      <c r="L3036" t="s">
        <v>117</v>
      </c>
      <c r="M3036">
        <v>2</v>
      </c>
      <c r="N3036" t="s">
        <v>118</v>
      </c>
      <c r="O3036" t="s">
        <v>119</v>
      </c>
      <c r="Q3036" t="s">
        <v>2666</v>
      </c>
    </row>
    <row r="3037" spans="1:20">
      <c r="A3037" t="s">
        <v>162</v>
      </c>
      <c r="C3037" t="s">
        <v>163</v>
      </c>
      <c r="D3037" t="s">
        <v>121</v>
      </c>
      <c r="F3037" s="12" t="s">
        <v>2682</v>
      </c>
      <c r="G3037" s="12" t="s">
        <v>165</v>
      </c>
      <c r="H3037" t="s">
        <v>166</v>
      </c>
      <c r="I3037" t="s">
        <v>326</v>
      </c>
      <c r="K3037" s="13" t="s">
        <v>2665</v>
      </c>
      <c r="L3037" t="s">
        <v>117</v>
      </c>
      <c r="M3037">
        <v>2</v>
      </c>
      <c r="N3037" t="s">
        <v>118</v>
      </c>
      <c r="O3037" t="s">
        <v>119</v>
      </c>
      <c r="Q3037" t="s">
        <v>2683</v>
      </c>
      <c r="T3037" s="14">
        <v>2.23</v>
      </c>
    </row>
    <row r="3038" spans="1:20">
      <c r="A3038" t="s">
        <v>162</v>
      </c>
      <c r="C3038" t="s">
        <v>163</v>
      </c>
      <c r="D3038" t="s">
        <v>121</v>
      </c>
      <c r="F3038" s="12" t="s">
        <v>2684</v>
      </c>
      <c r="G3038" s="12" t="s">
        <v>165</v>
      </c>
      <c r="H3038" t="s">
        <v>166</v>
      </c>
      <c r="I3038" t="s">
        <v>172</v>
      </c>
      <c r="J3038" t="s">
        <v>389</v>
      </c>
      <c r="K3038" s="13" t="s">
        <v>2665</v>
      </c>
      <c r="L3038" t="s">
        <v>117</v>
      </c>
      <c r="M3038">
        <v>2</v>
      </c>
      <c r="N3038" t="s">
        <v>118</v>
      </c>
      <c r="O3038" t="s">
        <v>119</v>
      </c>
      <c r="Q3038" t="s">
        <v>2666</v>
      </c>
      <c r="T3038" s="14">
        <v>0.5</v>
      </c>
    </row>
    <row r="3039" spans="1:20">
      <c r="A3039" t="s">
        <v>162</v>
      </c>
      <c r="C3039" t="s">
        <v>163</v>
      </c>
      <c r="D3039" t="s">
        <v>121</v>
      </c>
      <c r="F3039" s="12" t="s">
        <v>2685</v>
      </c>
      <c r="G3039" s="12" t="s">
        <v>165</v>
      </c>
      <c r="H3039" t="s">
        <v>166</v>
      </c>
      <c r="I3039" t="s">
        <v>334</v>
      </c>
      <c r="J3039" t="s">
        <v>2587</v>
      </c>
      <c r="K3039" s="13" t="s">
        <v>2665</v>
      </c>
      <c r="L3039" t="s">
        <v>117</v>
      </c>
      <c r="M3039">
        <v>2</v>
      </c>
      <c r="N3039" t="s">
        <v>118</v>
      </c>
      <c r="O3039" t="s">
        <v>119</v>
      </c>
      <c r="Q3039" t="s">
        <v>2678</v>
      </c>
      <c r="T3039" s="14">
        <v>0.65</v>
      </c>
    </row>
    <row r="3040" spans="1:20">
      <c r="A3040" t="s">
        <v>162</v>
      </c>
      <c r="C3040" t="s">
        <v>163</v>
      </c>
      <c r="D3040" t="s">
        <v>121</v>
      </c>
      <c r="F3040" s="12" t="s">
        <v>1696</v>
      </c>
      <c r="G3040" s="12" t="s">
        <v>165</v>
      </c>
      <c r="H3040" t="s">
        <v>166</v>
      </c>
      <c r="I3040" t="s">
        <v>323</v>
      </c>
      <c r="K3040" s="13" t="s">
        <v>2665</v>
      </c>
      <c r="L3040" t="s">
        <v>117</v>
      </c>
      <c r="M3040">
        <v>2</v>
      </c>
      <c r="N3040" t="s">
        <v>118</v>
      </c>
      <c r="O3040" t="s">
        <v>119</v>
      </c>
      <c r="Q3040" t="s">
        <v>2669</v>
      </c>
      <c r="T3040" s="14">
        <v>1.43</v>
      </c>
    </row>
    <row r="3041" spans="1:20">
      <c r="A3041" t="s">
        <v>162</v>
      </c>
      <c r="C3041" t="s">
        <v>163</v>
      </c>
      <c r="D3041" t="s">
        <v>121</v>
      </c>
      <c r="F3041" s="12" t="s">
        <v>2686</v>
      </c>
      <c r="G3041" s="12" t="s">
        <v>165</v>
      </c>
      <c r="H3041" t="s">
        <v>166</v>
      </c>
      <c r="I3041" t="s">
        <v>334</v>
      </c>
      <c r="J3041" t="s">
        <v>2587</v>
      </c>
      <c r="K3041" s="13" t="s">
        <v>2665</v>
      </c>
      <c r="L3041" t="s">
        <v>117</v>
      </c>
      <c r="M3041">
        <v>2</v>
      </c>
      <c r="N3041" t="s">
        <v>118</v>
      </c>
      <c r="O3041" t="s">
        <v>119</v>
      </c>
      <c r="Q3041" t="s">
        <v>2678</v>
      </c>
    </row>
    <row r="3042" spans="1:20">
      <c r="A3042" t="s">
        <v>162</v>
      </c>
      <c r="C3042" t="s">
        <v>163</v>
      </c>
      <c r="D3042" t="s">
        <v>121</v>
      </c>
      <c r="F3042" s="12" t="s">
        <v>2687</v>
      </c>
      <c r="G3042" s="12" t="s">
        <v>165</v>
      </c>
      <c r="H3042" t="s">
        <v>166</v>
      </c>
      <c r="I3042" t="s">
        <v>334</v>
      </c>
      <c r="J3042" t="s">
        <v>2587</v>
      </c>
      <c r="K3042" s="13" t="s">
        <v>2665</v>
      </c>
      <c r="L3042" t="s">
        <v>117</v>
      </c>
      <c r="M3042">
        <v>2</v>
      </c>
      <c r="N3042" t="s">
        <v>118</v>
      </c>
      <c r="O3042" t="s">
        <v>119</v>
      </c>
      <c r="Q3042" t="s">
        <v>2678</v>
      </c>
    </row>
    <row r="3043" spans="1:20">
      <c r="A3043" t="s">
        <v>162</v>
      </c>
      <c r="C3043" t="s">
        <v>163</v>
      </c>
      <c r="D3043" t="s">
        <v>121</v>
      </c>
      <c r="F3043" s="12" t="s">
        <v>2688</v>
      </c>
      <c r="G3043" s="12" t="s">
        <v>165</v>
      </c>
      <c r="H3043" t="s">
        <v>166</v>
      </c>
      <c r="I3043" t="s">
        <v>172</v>
      </c>
      <c r="J3043" t="s">
        <v>2689</v>
      </c>
      <c r="K3043" s="13" t="s">
        <v>2665</v>
      </c>
      <c r="L3043" t="s">
        <v>117</v>
      </c>
      <c r="M3043">
        <v>2</v>
      </c>
      <c r="N3043" t="s">
        <v>118</v>
      </c>
      <c r="O3043" t="s">
        <v>119</v>
      </c>
      <c r="Q3043" t="s">
        <v>2666</v>
      </c>
      <c r="T3043" s="14">
        <v>16.190000000000001</v>
      </c>
    </row>
    <row r="3044" spans="1:20">
      <c r="A3044" t="s">
        <v>162</v>
      </c>
      <c r="C3044" t="s">
        <v>163</v>
      </c>
      <c r="D3044" t="s">
        <v>121</v>
      </c>
      <c r="F3044" s="12" t="s">
        <v>2690</v>
      </c>
      <c r="G3044" s="12" t="s">
        <v>165</v>
      </c>
      <c r="H3044" t="s">
        <v>166</v>
      </c>
      <c r="I3044" t="s">
        <v>334</v>
      </c>
      <c r="J3044" t="s">
        <v>2691</v>
      </c>
      <c r="K3044" s="13" t="s">
        <v>2665</v>
      </c>
      <c r="L3044" t="s">
        <v>117</v>
      </c>
      <c r="M3044">
        <v>2</v>
      </c>
      <c r="N3044" t="s">
        <v>118</v>
      </c>
      <c r="O3044" t="s">
        <v>119</v>
      </c>
      <c r="Q3044" t="s">
        <v>2678</v>
      </c>
      <c r="S3044" s="14">
        <v>2.8</v>
      </c>
      <c r="T3044" s="14">
        <v>3.1</v>
      </c>
    </row>
    <row r="3045" spans="1:20">
      <c r="A3045" t="s">
        <v>162</v>
      </c>
      <c r="C3045" t="s">
        <v>163</v>
      </c>
      <c r="D3045" t="s">
        <v>121</v>
      </c>
      <c r="F3045" s="12" t="s">
        <v>2692</v>
      </c>
      <c r="G3045" s="12" t="s">
        <v>165</v>
      </c>
      <c r="H3045" t="s">
        <v>166</v>
      </c>
      <c r="I3045" t="s">
        <v>181</v>
      </c>
      <c r="J3045" t="s">
        <v>182</v>
      </c>
      <c r="K3045" s="13" t="s">
        <v>2665</v>
      </c>
      <c r="L3045" t="s">
        <v>117</v>
      </c>
      <c r="M3045">
        <v>2</v>
      </c>
      <c r="N3045" t="s">
        <v>118</v>
      </c>
      <c r="O3045" t="s">
        <v>119</v>
      </c>
      <c r="Q3045" t="s">
        <v>2671</v>
      </c>
      <c r="T3045" s="14">
        <v>19.600000000000001</v>
      </c>
    </row>
    <row r="3046" spans="1:20">
      <c r="A3046" t="s">
        <v>162</v>
      </c>
      <c r="C3046" t="s">
        <v>163</v>
      </c>
      <c r="D3046" t="s">
        <v>121</v>
      </c>
      <c r="F3046" s="12" t="s">
        <v>2693</v>
      </c>
      <c r="G3046" s="12" t="s">
        <v>165</v>
      </c>
      <c r="H3046" t="s">
        <v>166</v>
      </c>
      <c r="I3046" t="s">
        <v>181</v>
      </c>
      <c r="J3046" t="s">
        <v>182</v>
      </c>
      <c r="K3046" s="13" t="s">
        <v>2665</v>
      </c>
      <c r="L3046" t="s">
        <v>117</v>
      </c>
      <c r="M3046">
        <v>2</v>
      </c>
      <c r="N3046" t="s">
        <v>118</v>
      </c>
      <c r="O3046" t="s">
        <v>119</v>
      </c>
      <c r="Q3046" t="s">
        <v>2671</v>
      </c>
      <c r="T3046" s="14">
        <v>35.1</v>
      </c>
    </row>
    <row r="3047" spans="1:20">
      <c r="A3047" t="s">
        <v>162</v>
      </c>
      <c r="C3047" t="s">
        <v>163</v>
      </c>
      <c r="D3047" t="s">
        <v>121</v>
      </c>
      <c r="F3047" s="12" t="s">
        <v>2694</v>
      </c>
      <c r="G3047" s="12" t="s">
        <v>165</v>
      </c>
      <c r="H3047" t="s">
        <v>166</v>
      </c>
      <c r="I3047" t="s">
        <v>181</v>
      </c>
      <c r="J3047" t="s">
        <v>182</v>
      </c>
      <c r="K3047" s="13" t="s">
        <v>2665</v>
      </c>
      <c r="L3047" t="s">
        <v>117</v>
      </c>
      <c r="M3047">
        <v>2</v>
      </c>
      <c r="N3047" t="s">
        <v>118</v>
      </c>
      <c r="O3047" t="s">
        <v>119</v>
      </c>
      <c r="Q3047" t="s">
        <v>2671</v>
      </c>
      <c r="T3047" s="14">
        <v>11</v>
      </c>
    </row>
    <row r="3048" spans="1:20">
      <c r="A3048" t="s">
        <v>162</v>
      </c>
      <c r="C3048" t="s">
        <v>163</v>
      </c>
      <c r="D3048" t="s">
        <v>121</v>
      </c>
      <c r="F3048" s="12" t="s">
        <v>2695</v>
      </c>
      <c r="G3048" s="12" t="s">
        <v>165</v>
      </c>
      <c r="H3048" t="s">
        <v>166</v>
      </c>
      <c r="I3048" t="s">
        <v>181</v>
      </c>
      <c r="J3048" t="s">
        <v>182</v>
      </c>
      <c r="K3048" s="13" t="s">
        <v>2665</v>
      </c>
      <c r="L3048" t="s">
        <v>117</v>
      </c>
      <c r="M3048">
        <v>2</v>
      </c>
      <c r="N3048" t="s">
        <v>118</v>
      </c>
      <c r="O3048" t="s">
        <v>119</v>
      </c>
      <c r="Q3048" t="s">
        <v>2671</v>
      </c>
    </row>
    <row r="3049" spans="1:20">
      <c r="A3049" t="s">
        <v>162</v>
      </c>
      <c r="C3049" t="s">
        <v>163</v>
      </c>
      <c r="D3049" t="s">
        <v>121</v>
      </c>
      <c r="F3049" s="12" t="s">
        <v>2696</v>
      </c>
      <c r="G3049" s="12" t="s">
        <v>165</v>
      </c>
      <c r="H3049" t="s">
        <v>166</v>
      </c>
      <c r="I3049" t="s">
        <v>181</v>
      </c>
      <c r="J3049" t="s">
        <v>182</v>
      </c>
      <c r="K3049" s="13" t="s">
        <v>2665</v>
      </c>
      <c r="L3049" t="s">
        <v>117</v>
      </c>
      <c r="M3049">
        <v>2</v>
      </c>
      <c r="N3049" t="s">
        <v>118</v>
      </c>
      <c r="O3049" t="s">
        <v>119</v>
      </c>
      <c r="Q3049" t="s">
        <v>2671</v>
      </c>
      <c r="T3049" s="14">
        <v>36.799999999999997</v>
      </c>
    </row>
    <row r="3050" spans="1:20">
      <c r="A3050" t="s">
        <v>162</v>
      </c>
      <c r="C3050" t="s">
        <v>163</v>
      </c>
      <c r="D3050" t="s">
        <v>121</v>
      </c>
      <c r="F3050" s="12" t="s">
        <v>1699</v>
      </c>
      <c r="G3050" s="12" t="s">
        <v>165</v>
      </c>
      <c r="H3050" t="s">
        <v>166</v>
      </c>
      <c r="I3050" t="s">
        <v>181</v>
      </c>
      <c r="K3050" s="13" t="s">
        <v>2665</v>
      </c>
      <c r="L3050" t="s">
        <v>117</v>
      </c>
      <c r="M3050">
        <v>2</v>
      </c>
      <c r="N3050" t="s">
        <v>118</v>
      </c>
      <c r="O3050" t="s">
        <v>119</v>
      </c>
      <c r="Q3050" t="s">
        <v>2671</v>
      </c>
      <c r="T3050" s="14">
        <v>22.18</v>
      </c>
    </row>
    <row r="3051" spans="1:20">
      <c r="A3051" t="s">
        <v>162</v>
      </c>
      <c r="C3051" t="s">
        <v>163</v>
      </c>
      <c r="D3051" t="s">
        <v>121</v>
      </c>
      <c r="F3051" s="12" t="s">
        <v>2697</v>
      </c>
      <c r="G3051" s="12" t="s">
        <v>165</v>
      </c>
      <c r="H3051" t="s">
        <v>166</v>
      </c>
      <c r="I3051" t="s">
        <v>323</v>
      </c>
      <c r="J3051" t="s">
        <v>2698</v>
      </c>
      <c r="K3051" s="13" t="s">
        <v>2665</v>
      </c>
      <c r="L3051" t="s">
        <v>117</v>
      </c>
      <c r="M3051">
        <v>2</v>
      </c>
      <c r="N3051" t="s">
        <v>118</v>
      </c>
      <c r="O3051" t="s">
        <v>119</v>
      </c>
      <c r="Q3051" t="s">
        <v>2669</v>
      </c>
      <c r="S3051" s="14">
        <v>1.96</v>
      </c>
      <c r="T3051" s="14">
        <v>3.4</v>
      </c>
    </row>
    <row r="3052" spans="1:20">
      <c r="A3052" t="s">
        <v>162</v>
      </c>
      <c r="C3052" t="s">
        <v>163</v>
      </c>
      <c r="D3052" t="s">
        <v>121</v>
      </c>
      <c r="F3052" s="12" t="s">
        <v>2699</v>
      </c>
      <c r="G3052" s="12" t="s">
        <v>165</v>
      </c>
      <c r="H3052" t="s">
        <v>166</v>
      </c>
      <c r="I3052" t="s">
        <v>334</v>
      </c>
      <c r="J3052" t="s">
        <v>2587</v>
      </c>
      <c r="K3052" s="13" t="s">
        <v>2665</v>
      </c>
      <c r="L3052" t="s">
        <v>117</v>
      </c>
      <c r="M3052">
        <v>2</v>
      </c>
      <c r="N3052" t="s">
        <v>118</v>
      </c>
      <c r="O3052" t="s">
        <v>119</v>
      </c>
      <c r="Q3052" t="s">
        <v>2678</v>
      </c>
      <c r="T3052" s="14">
        <v>0.67</v>
      </c>
    </row>
    <row r="3053" spans="1:20">
      <c r="A3053" t="s">
        <v>162</v>
      </c>
      <c r="C3053" t="s">
        <v>163</v>
      </c>
      <c r="D3053" t="s">
        <v>121</v>
      </c>
      <c r="F3053" s="12" t="s">
        <v>164</v>
      </c>
      <c r="G3053" s="12" t="s">
        <v>165</v>
      </c>
      <c r="H3053" t="s">
        <v>166</v>
      </c>
      <c r="I3053" t="s">
        <v>167</v>
      </c>
      <c r="J3053" t="s">
        <v>168</v>
      </c>
      <c r="K3053" s="13" t="s">
        <v>2665</v>
      </c>
      <c r="L3053" t="s">
        <v>117</v>
      </c>
      <c r="M3053">
        <v>2</v>
      </c>
      <c r="N3053" t="s">
        <v>118</v>
      </c>
      <c r="O3053" t="s">
        <v>119</v>
      </c>
      <c r="Q3053" t="s">
        <v>2700</v>
      </c>
      <c r="T3053" s="14">
        <v>3.85</v>
      </c>
    </row>
    <row r="3054" spans="1:20">
      <c r="A3054" t="s">
        <v>162</v>
      </c>
      <c r="C3054" t="s">
        <v>163</v>
      </c>
      <c r="D3054" t="s">
        <v>121</v>
      </c>
      <c r="F3054" s="12" t="s">
        <v>164</v>
      </c>
      <c r="G3054" s="12" t="s">
        <v>165</v>
      </c>
      <c r="H3054" t="s">
        <v>166</v>
      </c>
      <c r="I3054" t="s">
        <v>167</v>
      </c>
      <c r="J3054" t="s">
        <v>168</v>
      </c>
      <c r="K3054" s="13" t="s">
        <v>2665</v>
      </c>
      <c r="L3054" t="s">
        <v>117</v>
      </c>
      <c r="M3054">
        <v>2</v>
      </c>
      <c r="N3054" t="s">
        <v>118</v>
      </c>
      <c r="O3054" t="s">
        <v>119</v>
      </c>
      <c r="Q3054" t="s">
        <v>2700</v>
      </c>
      <c r="T3054" s="14">
        <v>3.9</v>
      </c>
    </row>
    <row r="3055" spans="1:20">
      <c r="A3055" t="s">
        <v>162</v>
      </c>
      <c r="C3055" t="s">
        <v>163</v>
      </c>
      <c r="D3055" t="s">
        <v>121</v>
      </c>
      <c r="F3055" s="12" t="s">
        <v>1706</v>
      </c>
      <c r="G3055" s="12" t="s">
        <v>165</v>
      </c>
      <c r="H3055" t="s">
        <v>166</v>
      </c>
      <c r="I3055" t="s">
        <v>167</v>
      </c>
      <c r="J3055" t="s">
        <v>168</v>
      </c>
      <c r="K3055" s="13" t="s">
        <v>2665</v>
      </c>
      <c r="L3055" t="s">
        <v>117</v>
      </c>
      <c r="M3055">
        <v>2</v>
      </c>
      <c r="N3055" t="s">
        <v>118</v>
      </c>
      <c r="O3055" t="s">
        <v>119</v>
      </c>
      <c r="Q3055" t="s">
        <v>2700</v>
      </c>
    </row>
    <row r="3056" spans="1:20">
      <c r="A3056" t="s">
        <v>162</v>
      </c>
      <c r="C3056" t="s">
        <v>163</v>
      </c>
      <c r="D3056" t="s">
        <v>121</v>
      </c>
      <c r="F3056" s="12" t="s">
        <v>2701</v>
      </c>
      <c r="G3056" s="12" t="s">
        <v>165</v>
      </c>
      <c r="H3056" t="s">
        <v>166</v>
      </c>
      <c r="I3056" t="s">
        <v>323</v>
      </c>
      <c r="J3056" t="s">
        <v>340</v>
      </c>
      <c r="K3056" s="13" t="s">
        <v>2665</v>
      </c>
      <c r="L3056" t="s">
        <v>117</v>
      </c>
      <c r="M3056">
        <v>2</v>
      </c>
      <c r="N3056" t="s">
        <v>118</v>
      </c>
      <c r="O3056" t="s">
        <v>119</v>
      </c>
      <c r="Q3056" t="s">
        <v>2669</v>
      </c>
    </row>
    <row r="3057" spans="1:20">
      <c r="A3057" t="s">
        <v>162</v>
      </c>
      <c r="C3057" t="s">
        <v>163</v>
      </c>
      <c r="D3057" t="s">
        <v>121</v>
      </c>
      <c r="F3057" s="12" t="s">
        <v>1439</v>
      </c>
      <c r="G3057" s="12" t="s">
        <v>165</v>
      </c>
      <c r="H3057" t="s">
        <v>166</v>
      </c>
      <c r="I3057" t="s">
        <v>326</v>
      </c>
      <c r="J3057" t="s">
        <v>357</v>
      </c>
      <c r="K3057" s="13" t="s">
        <v>2665</v>
      </c>
      <c r="L3057" t="s">
        <v>117</v>
      </c>
      <c r="M3057">
        <v>2</v>
      </c>
      <c r="N3057" t="s">
        <v>118</v>
      </c>
      <c r="O3057" t="s">
        <v>119</v>
      </c>
      <c r="Q3057" t="s">
        <v>2683</v>
      </c>
    </row>
    <row r="3058" spans="1:20">
      <c r="A3058" t="s">
        <v>162</v>
      </c>
      <c r="C3058" t="s">
        <v>163</v>
      </c>
      <c r="D3058" t="s">
        <v>121</v>
      </c>
      <c r="F3058" s="12" t="s">
        <v>1439</v>
      </c>
      <c r="G3058" s="12" t="s">
        <v>165</v>
      </c>
      <c r="H3058" t="s">
        <v>166</v>
      </c>
      <c r="I3058" t="s">
        <v>326</v>
      </c>
      <c r="J3058" t="s">
        <v>357</v>
      </c>
      <c r="K3058" s="13" t="s">
        <v>2665</v>
      </c>
      <c r="L3058" t="s">
        <v>117</v>
      </c>
      <c r="M3058">
        <v>2</v>
      </c>
      <c r="N3058" t="s">
        <v>118</v>
      </c>
      <c r="O3058" t="s">
        <v>119</v>
      </c>
      <c r="Q3058" t="s">
        <v>2683</v>
      </c>
      <c r="T3058" s="14">
        <v>2.1</v>
      </c>
    </row>
    <row r="3059" spans="1:20">
      <c r="A3059" t="s">
        <v>162</v>
      </c>
      <c r="C3059" t="s">
        <v>163</v>
      </c>
      <c r="D3059" t="s">
        <v>121</v>
      </c>
      <c r="F3059" s="12" t="s">
        <v>2702</v>
      </c>
      <c r="G3059" s="12" t="s">
        <v>165</v>
      </c>
      <c r="H3059" t="s">
        <v>166</v>
      </c>
      <c r="I3059" t="s">
        <v>181</v>
      </c>
      <c r="J3059" t="s">
        <v>182</v>
      </c>
      <c r="K3059" s="13" t="s">
        <v>2665</v>
      </c>
      <c r="L3059" t="s">
        <v>117</v>
      </c>
      <c r="M3059">
        <v>2</v>
      </c>
      <c r="N3059" t="s">
        <v>118</v>
      </c>
      <c r="O3059" t="s">
        <v>119</v>
      </c>
      <c r="Q3059" t="s">
        <v>2671</v>
      </c>
      <c r="T3059" s="14">
        <v>35.6</v>
      </c>
    </row>
    <row r="3060" spans="1:20">
      <c r="A3060" t="s">
        <v>162</v>
      </c>
      <c r="C3060" t="s">
        <v>163</v>
      </c>
      <c r="D3060" t="s">
        <v>121</v>
      </c>
      <c r="F3060" s="12" t="s">
        <v>2593</v>
      </c>
      <c r="G3060" s="12" t="s">
        <v>165</v>
      </c>
      <c r="H3060" t="s">
        <v>166</v>
      </c>
      <c r="I3060" t="s">
        <v>320</v>
      </c>
      <c r="J3060" t="s">
        <v>321</v>
      </c>
      <c r="K3060" s="13" t="s">
        <v>2665</v>
      </c>
      <c r="L3060" t="s">
        <v>117</v>
      </c>
      <c r="M3060">
        <v>2</v>
      </c>
      <c r="N3060" t="s">
        <v>118</v>
      </c>
      <c r="O3060" t="s">
        <v>119</v>
      </c>
      <c r="Q3060" t="s">
        <v>2676</v>
      </c>
      <c r="S3060" s="14">
        <v>0.3</v>
      </c>
      <c r="T3060" s="14">
        <v>0.36</v>
      </c>
    </row>
    <row r="3061" spans="1:20">
      <c r="A3061" t="s">
        <v>162</v>
      </c>
      <c r="C3061" t="s">
        <v>163</v>
      </c>
      <c r="D3061" t="s">
        <v>121</v>
      </c>
      <c r="F3061" s="12" t="s">
        <v>2593</v>
      </c>
      <c r="G3061" s="12" t="s">
        <v>165</v>
      </c>
      <c r="H3061" t="s">
        <v>166</v>
      </c>
      <c r="I3061" t="s">
        <v>320</v>
      </c>
      <c r="J3061" t="s">
        <v>321</v>
      </c>
      <c r="K3061" s="13" t="s">
        <v>2665</v>
      </c>
      <c r="L3061" t="s">
        <v>117</v>
      </c>
      <c r="M3061">
        <v>2</v>
      </c>
      <c r="N3061" t="s">
        <v>118</v>
      </c>
      <c r="O3061" t="s">
        <v>119</v>
      </c>
      <c r="Q3061" t="s">
        <v>2676</v>
      </c>
    </row>
    <row r="3062" spans="1:20">
      <c r="A3062" t="s">
        <v>162</v>
      </c>
      <c r="C3062" t="s">
        <v>163</v>
      </c>
      <c r="D3062" t="s">
        <v>121</v>
      </c>
      <c r="F3062" s="12" t="s">
        <v>2593</v>
      </c>
      <c r="G3062" s="12" t="s">
        <v>165</v>
      </c>
      <c r="H3062" t="s">
        <v>166</v>
      </c>
      <c r="I3062" t="s">
        <v>320</v>
      </c>
      <c r="J3062" t="s">
        <v>321</v>
      </c>
      <c r="K3062" s="13" t="s">
        <v>2665</v>
      </c>
      <c r="L3062" t="s">
        <v>117</v>
      </c>
      <c r="M3062">
        <v>2</v>
      </c>
      <c r="N3062" t="s">
        <v>118</v>
      </c>
      <c r="O3062" t="s">
        <v>119</v>
      </c>
      <c r="Q3062" t="s">
        <v>2676</v>
      </c>
    </row>
    <row r="3063" spans="1:20">
      <c r="A3063" t="s">
        <v>162</v>
      </c>
      <c r="C3063" t="s">
        <v>163</v>
      </c>
      <c r="D3063" t="s">
        <v>121</v>
      </c>
      <c r="F3063" s="12" t="s">
        <v>2703</v>
      </c>
      <c r="G3063" s="12" t="s">
        <v>165</v>
      </c>
      <c r="H3063" t="s">
        <v>166</v>
      </c>
      <c r="I3063" t="s">
        <v>334</v>
      </c>
      <c r="J3063" t="s">
        <v>2587</v>
      </c>
      <c r="K3063" s="13" t="s">
        <v>2665</v>
      </c>
      <c r="L3063" t="s">
        <v>117</v>
      </c>
      <c r="M3063">
        <v>2</v>
      </c>
      <c r="N3063" t="s">
        <v>118</v>
      </c>
      <c r="O3063" t="s">
        <v>119</v>
      </c>
      <c r="Q3063" t="s">
        <v>2678</v>
      </c>
      <c r="T3063" s="14">
        <v>0.52</v>
      </c>
    </row>
    <row r="3064" spans="1:20">
      <c r="A3064" t="s">
        <v>162</v>
      </c>
      <c r="C3064" t="s">
        <v>163</v>
      </c>
      <c r="D3064" t="s">
        <v>121</v>
      </c>
      <c r="F3064" s="12" t="s">
        <v>2704</v>
      </c>
      <c r="G3064" s="12" t="s">
        <v>165</v>
      </c>
      <c r="H3064" t="s">
        <v>166</v>
      </c>
      <c r="I3064" t="s">
        <v>334</v>
      </c>
      <c r="J3064" t="s">
        <v>2587</v>
      </c>
      <c r="K3064" s="13" t="s">
        <v>2665</v>
      </c>
      <c r="L3064" t="s">
        <v>117</v>
      </c>
      <c r="M3064">
        <v>2</v>
      </c>
      <c r="N3064" t="s">
        <v>118</v>
      </c>
      <c r="O3064" t="s">
        <v>119</v>
      </c>
      <c r="Q3064" t="s">
        <v>2678</v>
      </c>
      <c r="T3064" s="14">
        <v>0.43</v>
      </c>
    </row>
    <row r="3065" spans="1:20">
      <c r="A3065" t="s">
        <v>162</v>
      </c>
      <c r="C3065" t="s">
        <v>163</v>
      </c>
      <c r="D3065" t="s">
        <v>121</v>
      </c>
      <c r="F3065" s="12" t="s">
        <v>2705</v>
      </c>
      <c r="G3065" s="12" t="s">
        <v>165</v>
      </c>
      <c r="H3065" t="s">
        <v>166</v>
      </c>
      <c r="I3065" t="s">
        <v>334</v>
      </c>
      <c r="J3065" t="s">
        <v>2587</v>
      </c>
      <c r="K3065" s="13" t="s">
        <v>2665</v>
      </c>
      <c r="L3065" t="s">
        <v>117</v>
      </c>
      <c r="M3065">
        <v>2</v>
      </c>
      <c r="N3065" t="s">
        <v>118</v>
      </c>
      <c r="O3065" t="s">
        <v>119</v>
      </c>
      <c r="Q3065" t="s">
        <v>2678</v>
      </c>
      <c r="T3065" s="14">
        <v>1.38</v>
      </c>
    </row>
    <row r="3066" spans="1:20">
      <c r="A3066" t="s">
        <v>162</v>
      </c>
      <c r="C3066" t="s">
        <v>163</v>
      </c>
      <c r="D3066" t="s">
        <v>121</v>
      </c>
      <c r="F3066" s="12" t="s">
        <v>1700</v>
      </c>
      <c r="G3066" s="12" t="s">
        <v>165</v>
      </c>
      <c r="H3066" t="s">
        <v>166</v>
      </c>
      <c r="I3066" t="s">
        <v>172</v>
      </c>
      <c r="K3066" s="13" t="s">
        <v>2665</v>
      </c>
      <c r="L3066" t="s">
        <v>117</v>
      </c>
      <c r="M3066">
        <v>2</v>
      </c>
      <c r="N3066" t="s">
        <v>118</v>
      </c>
      <c r="O3066" t="s">
        <v>119</v>
      </c>
      <c r="Q3066" t="s">
        <v>2666</v>
      </c>
      <c r="T3066" s="14">
        <v>8.9700000000000006</v>
      </c>
    </row>
    <row r="3067" spans="1:20">
      <c r="A3067" t="s">
        <v>162</v>
      </c>
      <c r="C3067" t="s">
        <v>163</v>
      </c>
      <c r="D3067" t="s">
        <v>121</v>
      </c>
      <c r="F3067" s="12" t="s">
        <v>2706</v>
      </c>
      <c r="G3067" s="12" t="s">
        <v>165</v>
      </c>
      <c r="H3067" t="s">
        <v>166</v>
      </c>
      <c r="I3067" t="s">
        <v>334</v>
      </c>
      <c r="J3067" t="s">
        <v>2587</v>
      </c>
      <c r="K3067" s="13" t="s">
        <v>2665</v>
      </c>
      <c r="L3067" t="s">
        <v>117</v>
      </c>
      <c r="M3067">
        <v>2</v>
      </c>
      <c r="N3067" t="s">
        <v>118</v>
      </c>
      <c r="O3067" t="s">
        <v>119</v>
      </c>
      <c r="Q3067" t="s">
        <v>2678</v>
      </c>
      <c r="T3067" s="14">
        <v>4.1900000000000004</v>
      </c>
    </row>
    <row r="3068" spans="1:20">
      <c r="A3068" t="s">
        <v>162</v>
      </c>
      <c r="C3068" t="s">
        <v>163</v>
      </c>
      <c r="D3068" t="s">
        <v>121</v>
      </c>
      <c r="F3068" s="12" t="s">
        <v>2707</v>
      </c>
      <c r="G3068" s="12" t="s">
        <v>165</v>
      </c>
      <c r="H3068" t="s">
        <v>166</v>
      </c>
      <c r="I3068" t="s">
        <v>334</v>
      </c>
      <c r="J3068" t="s">
        <v>2587</v>
      </c>
      <c r="K3068" s="13" t="s">
        <v>2665</v>
      </c>
      <c r="L3068" t="s">
        <v>117</v>
      </c>
      <c r="M3068">
        <v>2</v>
      </c>
      <c r="N3068" t="s">
        <v>118</v>
      </c>
      <c r="O3068" t="s">
        <v>119</v>
      </c>
      <c r="Q3068" t="s">
        <v>2678</v>
      </c>
      <c r="T3068" s="14">
        <v>1.5</v>
      </c>
    </row>
    <row r="3069" spans="1:20">
      <c r="A3069" t="s">
        <v>162</v>
      </c>
      <c r="C3069" t="s">
        <v>163</v>
      </c>
      <c r="D3069" t="s">
        <v>121</v>
      </c>
      <c r="F3069" s="12" t="s">
        <v>2708</v>
      </c>
      <c r="G3069" s="12" t="s">
        <v>165</v>
      </c>
      <c r="H3069" t="s">
        <v>166</v>
      </c>
      <c r="I3069" t="s">
        <v>320</v>
      </c>
      <c r="J3069" t="s">
        <v>321</v>
      </c>
      <c r="K3069" s="13" t="s">
        <v>2665</v>
      </c>
      <c r="L3069" t="s">
        <v>117</v>
      </c>
      <c r="M3069">
        <v>2</v>
      </c>
      <c r="N3069" t="s">
        <v>118</v>
      </c>
      <c r="O3069" t="s">
        <v>119</v>
      </c>
      <c r="Q3069" t="s">
        <v>2676</v>
      </c>
      <c r="S3069" s="14">
        <v>0.4</v>
      </c>
    </row>
    <row r="3070" spans="1:20">
      <c r="A3070" t="s">
        <v>162</v>
      </c>
      <c r="C3070" t="s">
        <v>163</v>
      </c>
      <c r="D3070" t="s">
        <v>121</v>
      </c>
      <c r="F3070" s="12" t="s">
        <v>2708</v>
      </c>
      <c r="G3070" s="12" t="s">
        <v>165</v>
      </c>
      <c r="H3070" t="s">
        <v>166</v>
      </c>
      <c r="I3070" t="s">
        <v>320</v>
      </c>
      <c r="J3070" t="s">
        <v>321</v>
      </c>
      <c r="K3070" s="13" t="s">
        <v>2665</v>
      </c>
      <c r="L3070" t="s">
        <v>117</v>
      </c>
      <c r="M3070">
        <v>2</v>
      </c>
      <c r="N3070" t="s">
        <v>118</v>
      </c>
      <c r="O3070" t="s">
        <v>119</v>
      </c>
      <c r="Q3070" t="s">
        <v>2676</v>
      </c>
      <c r="S3070" s="14">
        <v>0.1</v>
      </c>
      <c r="T3070" s="14">
        <v>0.6</v>
      </c>
    </row>
    <row r="3071" spans="1:20">
      <c r="A3071" t="s">
        <v>162</v>
      </c>
      <c r="C3071" t="s">
        <v>163</v>
      </c>
      <c r="D3071" t="s">
        <v>121</v>
      </c>
      <c r="F3071" s="12" t="s">
        <v>2708</v>
      </c>
      <c r="G3071" s="12" t="s">
        <v>165</v>
      </c>
      <c r="H3071" t="s">
        <v>166</v>
      </c>
      <c r="I3071" t="s">
        <v>320</v>
      </c>
      <c r="J3071" t="s">
        <v>321</v>
      </c>
      <c r="K3071" s="13" t="s">
        <v>2665</v>
      </c>
      <c r="L3071" t="s">
        <v>117</v>
      </c>
      <c r="M3071">
        <v>2</v>
      </c>
      <c r="N3071" t="s">
        <v>118</v>
      </c>
      <c r="O3071" t="s">
        <v>119</v>
      </c>
      <c r="Q3071" t="s">
        <v>2676</v>
      </c>
      <c r="S3071" s="14">
        <v>0.2</v>
      </c>
      <c r="T3071" s="14">
        <v>0.7</v>
      </c>
    </row>
    <row r="3072" spans="1:20">
      <c r="A3072" t="s">
        <v>162</v>
      </c>
      <c r="C3072" t="s">
        <v>163</v>
      </c>
      <c r="D3072" t="s">
        <v>121</v>
      </c>
      <c r="F3072" s="12" t="s">
        <v>2709</v>
      </c>
      <c r="G3072" s="12" t="s">
        <v>165</v>
      </c>
      <c r="H3072" t="s">
        <v>166</v>
      </c>
      <c r="I3072" t="s">
        <v>334</v>
      </c>
      <c r="J3072" t="s">
        <v>1448</v>
      </c>
      <c r="K3072" s="13" t="s">
        <v>2665</v>
      </c>
      <c r="L3072" t="s">
        <v>117</v>
      </c>
      <c r="M3072">
        <v>2</v>
      </c>
      <c r="N3072" t="s">
        <v>118</v>
      </c>
      <c r="O3072" t="s">
        <v>119</v>
      </c>
      <c r="Q3072" t="s">
        <v>2678</v>
      </c>
      <c r="T3072" s="14">
        <v>3.5</v>
      </c>
    </row>
    <row r="3073" spans="1:20">
      <c r="A3073" t="s">
        <v>162</v>
      </c>
      <c r="C3073" t="s">
        <v>163</v>
      </c>
      <c r="D3073" t="s">
        <v>121</v>
      </c>
      <c r="F3073" s="12" t="s">
        <v>2709</v>
      </c>
      <c r="G3073" s="12" t="s">
        <v>165</v>
      </c>
      <c r="H3073" t="s">
        <v>166</v>
      </c>
      <c r="I3073" t="s">
        <v>334</v>
      </c>
      <c r="J3073" t="s">
        <v>1448</v>
      </c>
      <c r="K3073" s="13" t="s">
        <v>2665</v>
      </c>
      <c r="L3073" t="s">
        <v>117</v>
      </c>
      <c r="M3073">
        <v>2</v>
      </c>
      <c r="N3073" t="s">
        <v>118</v>
      </c>
      <c r="O3073" t="s">
        <v>119</v>
      </c>
      <c r="Q3073" t="s">
        <v>2678</v>
      </c>
      <c r="T3073" s="14">
        <v>2</v>
      </c>
    </row>
    <row r="3074" spans="1:20">
      <c r="A3074" t="s">
        <v>162</v>
      </c>
      <c r="C3074" t="s">
        <v>163</v>
      </c>
      <c r="D3074" t="s">
        <v>121</v>
      </c>
      <c r="F3074" s="12" t="s">
        <v>2710</v>
      </c>
      <c r="G3074" s="12" t="s">
        <v>165</v>
      </c>
      <c r="H3074" t="s">
        <v>166</v>
      </c>
      <c r="I3074" t="s">
        <v>334</v>
      </c>
      <c r="J3074" t="s">
        <v>1448</v>
      </c>
      <c r="K3074" s="13" t="s">
        <v>2665</v>
      </c>
      <c r="L3074" t="s">
        <v>117</v>
      </c>
      <c r="M3074">
        <v>2</v>
      </c>
      <c r="N3074" t="s">
        <v>118</v>
      </c>
      <c r="O3074" t="s">
        <v>119</v>
      </c>
      <c r="Q3074" t="s">
        <v>2678</v>
      </c>
    </row>
    <row r="3075" spans="1:20">
      <c r="A3075" t="s">
        <v>162</v>
      </c>
      <c r="C3075" t="s">
        <v>163</v>
      </c>
      <c r="D3075" t="s">
        <v>121</v>
      </c>
      <c r="F3075" s="12" t="s">
        <v>2711</v>
      </c>
      <c r="G3075" s="12" t="s">
        <v>165</v>
      </c>
      <c r="H3075" t="s">
        <v>166</v>
      </c>
      <c r="I3075" t="s">
        <v>172</v>
      </c>
      <c r="J3075" t="s">
        <v>2689</v>
      </c>
      <c r="K3075" s="13" t="s">
        <v>2665</v>
      </c>
      <c r="L3075" t="s">
        <v>117</v>
      </c>
      <c r="M3075">
        <v>2</v>
      </c>
      <c r="N3075" t="s">
        <v>118</v>
      </c>
      <c r="O3075" t="s">
        <v>119</v>
      </c>
      <c r="Q3075" t="s">
        <v>2666</v>
      </c>
      <c r="T3075" s="14">
        <v>3.2</v>
      </c>
    </row>
    <row r="3076" spans="1:20">
      <c r="A3076" t="s">
        <v>162</v>
      </c>
      <c r="C3076" t="s">
        <v>163</v>
      </c>
      <c r="D3076" t="s">
        <v>121</v>
      </c>
      <c r="F3076" s="12" t="s">
        <v>2711</v>
      </c>
      <c r="G3076" s="12" t="s">
        <v>165</v>
      </c>
      <c r="H3076" t="s">
        <v>166</v>
      </c>
      <c r="I3076" t="s">
        <v>172</v>
      </c>
      <c r="J3076" t="s">
        <v>2689</v>
      </c>
      <c r="K3076" s="13" t="s">
        <v>2665</v>
      </c>
      <c r="L3076" t="s">
        <v>117</v>
      </c>
      <c r="M3076">
        <v>2</v>
      </c>
      <c r="N3076" t="s">
        <v>118</v>
      </c>
      <c r="O3076" t="s">
        <v>119</v>
      </c>
      <c r="Q3076" t="s">
        <v>2666</v>
      </c>
      <c r="T3076" s="14">
        <v>4.2</v>
      </c>
    </row>
    <row r="3077" spans="1:20">
      <c r="A3077" t="s">
        <v>162</v>
      </c>
      <c r="C3077" t="s">
        <v>163</v>
      </c>
      <c r="D3077" t="s">
        <v>121</v>
      </c>
      <c r="F3077" s="12" t="s">
        <v>2712</v>
      </c>
      <c r="G3077" s="12" t="s">
        <v>165</v>
      </c>
      <c r="H3077" t="s">
        <v>166</v>
      </c>
      <c r="I3077" t="s">
        <v>181</v>
      </c>
      <c r="J3077" t="s">
        <v>182</v>
      </c>
      <c r="K3077" s="13" t="s">
        <v>2665</v>
      </c>
      <c r="L3077" t="s">
        <v>117</v>
      </c>
      <c r="M3077">
        <v>2</v>
      </c>
      <c r="N3077" t="s">
        <v>118</v>
      </c>
      <c r="O3077" t="s">
        <v>119</v>
      </c>
      <c r="Q3077" t="s">
        <v>2671</v>
      </c>
      <c r="S3077" s="14">
        <v>1.4</v>
      </c>
      <c r="T3077" s="14">
        <v>45.26</v>
      </c>
    </row>
    <row r="3078" spans="1:20">
      <c r="A3078" t="s">
        <v>162</v>
      </c>
      <c r="C3078" t="s">
        <v>163</v>
      </c>
      <c r="D3078" t="s">
        <v>121</v>
      </c>
      <c r="F3078" s="12" t="s">
        <v>2712</v>
      </c>
      <c r="G3078" s="12" t="s">
        <v>165</v>
      </c>
      <c r="H3078" t="s">
        <v>166</v>
      </c>
      <c r="I3078" t="s">
        <v>181</v>
      </c>
      <c r="J3078" t="s">
        <v>182</v>
      </c>
      <c r="K3078" s="13" t="s">
        <v>2665</v>
      </c>
      <c r="L3078" t="s">
        <v>117</v>
      </c>
      <c r="M3078">
        <v>2</v>
      </c>
      <c r="N3078" t="s">
        <v>118</v>
      </c>
      <c r="O3078" t="s">
        <v>119</v>
      </c>
      <c r="Q3078" t="s">
        <v>2671</v>
      </c>
      <c r="T3078" s="14">
        <v>41.52</v>
      </c>
    </row>
    <row r="3079" spans="1:20">
      <c r="A3079" t="s">
        <v>162</v>
      </c>
      <c r="C3079" t="s">
        <v>163</v>
      </c>
      <c r="D3079" t="s">
        <v>121</v>
      </c>
      <c r="F3079" s="12" t="s">
        <v>2712</v>
      </c>
      <c r="G3079" s="12" t="s">
        <v>165</v>
      </c>
      <c r="H3079" t="s">
        <v>166</v>
      </c>
      <c r="I3079" t="s">
        <v>181</v>
      </c>
      <c r="J3079" t="s">
        <v>182</v>
      </c>
      <c r="K3079" s="13" t="s">
        <v>2665</v>
      </c>
      <c r="L3079" t="s">
        <v>117</v>
      </c>
      <c r="M3079">
        <v>2</v>
      </c>
      <c r="N3079" t="s">
        <v>118</v>
      </c>
      <c r="O3079" t="s">
        <v>119</v>
      </c>
      <c r="Q3079" t="s">
        <v>2671</v>
      </c>
      <c r="T3079" s="14">
        <v>44.74</v>
      </c>
    </row>
    <row r="3080" spans="1:20">
      <c r="A3080" t="s">
        <v>162</v>
      </c>
      <c r="C3080" t="s">
        <v>163</v>
      </c>
      <c r="D3080" t="s">
        <v>121</v>
      </c>
      <c r="F3080" s="12" t="s">
        <v>2712</v>
      </c>
      <c r="G3080" s="12" t="s">
        <v>165</v>
      </c>
      <c r="H3080" t="s">
        <v>166</v>
      </c>
      <c r="I3080" t="s">
        <v>181</v>
      </c>
      <c r="J3080" t="s">
        <v>182</v>
      </c>
      <c r="K3080" s="13" t="s">
        <v>2665</v>
      </c>
      <c r="L3080" t="s">
        <v>117</v>
      </c>
      <c r="M3080">
        <v>2</v>
      </c>
      <c r="N3080" t="s">
        <v>118</v>
      </c>
      <c r="O3080" t="s">
        <v>119</v>
      </c>
      <c r="Q3080" t="s">
        <v>2671</v>
      </c>
      <c r="T3080" s="14">
        <v>41.38</v>
      </c>
    </row>
    <row r="3081" spans="1:20">
      <c r="A3081" t="s">
        <v>162</v>
      </c>
      <c r="C3081" t="s">
        <v>163</v>
      </c>
      <c r="D3081" t="s">
        <v>121</v>
      </c>
      <c r="F3081" s="12" t="s">
        <v>2713</v>
      </c>
      <c r="G3081" s="12" t="s">
        <v>165</v>
      </c>
      <c r="H3081" t="s">
        <v>166</v>
      </c>
      <c r="I3081" t="s">
        <v>167</v>
      </c>
      <c r="J3081" t="s">
        <v>168</v>
      </c>
      <c r="K3081" s="13" t="s">
        <v>2665</v>
      </c>
      <c r="L3081" t="s">
        <v>117</v>
      </c>
      <c r="M3081">
        <v>2</v>
      </c>
      <c r="N3081" t="s">
        <v>118</v>
      </c>
      <c r="O3081" t="s">
        <v>119</v>
      </c>
      <c r="Q3081" t="s">
        <v>2700</v>
      </c>
      <c r="T3081" s="14">
        <v>0.34</v>
      </c>
    </row>
    <row r="3082" spans="1:20">
      <c r="A3082" t="s">
        <v>162</v>
      </c>
      <c r="C3082" t="s">
        <v>163</v>
      </c>
      <c r="D3082" t="s">
        <v>121</v>
      </c>
      <c r="F3082" s="12" t="s">
        <v>2714</v>
      </c>
      <c r="G3082" s="12" t="s">
        <v>165</v>
      </c>
      <c r="H3082" t="s">
        <v>166</v>
      </c>
      <c r="I3082" t="s">
        <v>323</v>
      </c>
      <c r="J3082" t="s">
        <v>2599</v>
      </c>
      <c r="K3082" s="13" t="s">
        <v>2665</v>
      </c>
      <c r="L3082" t="s">
        <v>117</v>
      </c>
      <c r="M3082">
        <v>2</v>
      </c>
      <c r="N3082" t="s">
        <v>118</v>
      </c>
      <c r="O3082" t="s">
        <v>119</v>
      </c>
      <c r="Q3082" t="s">
        <v>2678</v>
      </c>
    </row>
    <row r="3083" spans="1:20">
      <c r="A3083" t="s">
        <v>162</v>
      </c>
      <c r="C3083" t="s">
        <v>163</v>
      </c>
      <c r="D3083" t="s">
        <v>121</v>
      </c>
      <c r="F3083" s="12" t="s">
        <v>2593</v>
      </c>
      <c r="G3083" s="12" t="s">
        <v>165</v>
      </c>
      <c r="H3083" t="s">
        <v>166</v>
      </c>
      <c r="I3083" t="s">
        <v>320</v>
      </c>
      <c r="J3083" t="s">
        <v>321</v>
      </c>
      <c r="K3083" s="13" t="s">
        <v>2754</v>
      </c>
      <c r="L3083" t="s">
        <v>117</v>
      </c>
      <c r="M3083">
        <v>2</v>
      </c>
      <c r="N3083" t="s">
        <v>118</v>
      </c>
      <c r="O3083" t="s">
        <v>119</v>
      </c>
      <c r="Q3083" t="s">
        <v>2755</v>
      </c>
      <c r="S3083" s="14">
        <v>0.3</v>
      </c>
      <c r="T3083" s="14">
        <v>0.7</v>
      </c>
    </row>
    <row r="3084" spans="1:20">
      <c r="A3084" t="s">
        <v>162</v>
      </c>
      <c r="C3084" t="s">
        <v>163</v>
      </c>
      <c r="D3084" t="s">
        <v>121</v>
      </c>
      <c r="F3084" s="12" t="s">
        <v>2756</v>
      </c>
      <c r="G3084" s="12" t="s">
        <v>165</v>
      </c>
      <c r="H3084" t="s">
        <v>166</v>
      </c>
      <c r="I3084" t="s">
        <v>320</v>
      </c>
      <c r="J3084" t="s">
        <v>321</v>
      </c>
      <c r="K3084" s="13" t="s">
        <v>2754</v>
      </c>
      <c r="L3084" t="s">
        <v>117</v>
      </c>
      <c r="M3084">
        <v>2</v>
      </c>
      <c r="N3084" t="s">
        <v>118</v>
      </c>
      <c r="O3084" t="s">
        <v>119</v>
      </c>
      <c r="Q3084" t="s">
        <v>2757</v>
      </c>
      <c r="S3084" s="14">
        <v>0.3</v>
      </c>
      <c r="T3084" s="14">
        <v>0.7</v>
      </c>
    </row>
    <row r="3085" spans="1:20">
      <c r="A3085" t="s">
        <v>162</v>
      </c>
      <c r="C3085" t="s">
        <v>163</v>
      </c>
      <c r="D3085" t="s">
        <v>121</v>
      </c>
      <c r="F3085" s="12" t="s">
        <v>2708</v>
      </c>
      <c r="G3085" s="12" t="s">
        <v>165</v>
      </c>
      <c r="H3085" t="s">
        <v>166</v>
      </c>
      <c r="I3085" t="s">
        <v>320</v>
      </c>
      <c r="J3085" t="s">
        <v>321</v>
      </c>
      <c r="K3085" s="13" t="s">
        <v>2754</v>
      </c>
      <c r="L3085" t="s">
        <v>117</v>
      </c>
      <c r="M3085">
        <v>2</v>
      </c>
      <c r="N3085" t="s">
        <v>118</v>
      </c>
      <c r="O3085" t="s">
        <v>119</v>
      </c>
      <c r="Q3085" t="s">
        <v>2758</v>
      </c>
      <c r="S3085" s="14">
        <v>0.4</v>
      </c>
      <c r="T3085" s="14">
        <v>0.8</v>
      </c>
    </row>
    <row r="3086" spans="1:20">
      <c r="A3086" t="s">
        <v>162</v>
      </c>
      <c r="C3086" t="s">
        <v>163</v>
      </c>
      <c r="D3086" t="s">
        <v>121</v>
      </c>
      <c r="F3086" s="12" t="s">
        <v>2708</v>
      </c>
      <c r="G3086" s="12" t="s">
        <v>165</v>
      </c>
      <c r="H3086" t="s">
        <v>166</v>
      </c>
      <c r="I3086" t="s">
        <v>320</v>
      </c>
      <c r="J3086" t="s">
        <v>321</v>
      </c>
      <c r="K3086" s="13" t="s">
        <v>2754</v>
      </c>
      <c r="L3086" t="s">
        <v>117</v>
      </c>
      <c r="M3086">
        <v>2</v>
      </c>
      <c r="N3086" t="s">
        <v>118</v>
      </c>
      <c r="O3086" t="s">
        <v>119</v>
      </c>
      <c r="Q3086" t="s">
        <v>2759</v>
      </c>
      <c r="S3086" s="14">
        <v>0.1</v>
      </c>
      <c r="T3086" s="14">
        <v>1</v>
      </c>
    </row>
    <row r="3087" spans="1:20">
      <c r="A3087" t="s">
        <v>162</v>
      </c>
      <c r="C3087" t="s">
        <v>163</v>
      </c>
      <c r="D3087" t="s">
        <v>121</v>
      </c>
      <c r="F3087" s="12" t="s">
        <v>2760</v>
      </c>
      <c r="G3087" s="12" t="s">
        <v>165</v>
      </c>
      <c r="H3087" t="s">
        <v>166</v>
      </c>
      <c r="I3087" t="s">
        <v>320</v>
      </c>
      <c r="J3087" t="s">
        <v>321</v>
      </c>
      <c r="K3087" s="13" t="s">
        <v>2754</v>
      </c>
      <c r="L3087" t="s">
        <v>117</v>
      </c>
      <c r="M3087">
        <v>2</v>
      </c>
      <c r="N3087" t="s">
        <v>118</v>
      </c>
      <c r="O3087" t="s">
        <v>119</v>
      </c>
      <c r="Q3087" t="s">
        <v>2761</v>
      </c>
      <c r="R3087" s="14">
        <v>0.1</v>
      </c>
      <c r="S3087" s="14">
        <v>0.1</v>
      </c>
      <c r="T3087" s="14">
        <v>1</v>
      </c>
    </row>
    <row r="3088" spans="1:20">
      <c r="A3088" t="s">
        <v>162</v>
      </c>
      <c r="C3088" t="s">
        <v>163</v>
      </c>
      <c r="D3088" t="s">
        <v>121</v>
      </c>
      <c r="F3088" s="12" t="s">
        <v>2760</v>
      </c>
      <c r="G3088" s="12" t="s">
        <v>165</v>
      </c>
      <c r="H3088" t="s">
        <v>166</v>
      </c>
      <c r="I3088" t="s">
        <v>320</v>
      </c>
      <c r="J3088" t="s">
        <v>321</v>
      </c>
      <c r="K3088" s="13" t="s">
        <v>2754</v>
      </c>
      <c r="L3088" t="s">
        <v>117</v>
      </c>
      <c r="M3088">
        <v>2</v>
      </c>
      <c r="N3088" t="s">
        <v>118</v>
      </c>
      <c r="O3088" t="s">
        <v>119</v>
      </c>
      <c r="Q3088" t="s">
        <v>2762</v>
      </c>
      <c r="R3088" s="14">
        <v>0.2</v>
      </c>
      <c r="S3088" s="14">
        <v>0.4</v>
      </c>
      <c r="T3088" s="14">
        <v>0.8</v>
      </c>
    </row>
    <row r="3089" spans="1:20">
      <c r="A3089" t="s">
        <v>162</v>
      </c>
      <c r="C3089" t="s">
        <v>163</v>
      </c>
      <c r="D3089" t="s">
        <v>121</v>
      </c>
      <c r="F3089" s="12" t="s">
        <v>2783</v>
      </c>
      <c r="G3089" s="12" t="s">
        <v>165</v>
      </c>
      <c r="H3089" t="s">
        <v>166</v>
      </c>
      <c r="I3089" t="s">
        <v>181</v>
      </c>
      <c r="J3089" t="s">
        <v>2784</v>
      </c>
      <c r="K3089" s="13" t="s">
        <v>2785</v>
      </c>
      <c r="L3089" t="s">
        <v>117</v>
      </c>
      <c r="M3089">
        <v>2</v>
      </c>
      <c r="N3089" t="s">
        <v>118</v>
      </c>
      <c r="O3089" t="s">
        <v>119</v>
      </c>
      <c r="Q3089" t="s">
        <v>2786</v>
      </c>
      <c r="T3089" s="14">
        <v>6.5049999999999999</v>
      </c>
    </row>
    <row r="3090" spans="1:20">
      <c r="A3090" t="s">
        <v>162</v>
      </c>
      <c r="C3090" t="s">
        <v>163</v>
      </c>
      <c r="D3090" t="s">
        <v>121</v>
      </c>
      <c r="F3090" s="12" t="s">
        <v>2783</v>
      </c>
      <c r="G3090" s="12" t="s">
        <v>165</v>
      </c>
      <c r="H3090" t="s">
        <v>166</v>
      </c>
      <c r="I3090" t="s">
        <v>181</v>
      </c>
      <c r="J3090" t="s">
        <v>2784</v>
      </c>
      <c r="K3090" s="13" t="s">
        <v>2785</v>
      </c>
      <c r="L3090" t="s">
        <v>117</v>
      </c>
      <c r="M3090">
        <v>2</v>
      </c>
      <c r="N3090" t="s">
        <v>118</v>
      </c>
      <c r="O3090" t="s">
        <v>119</v>
      </c>
      <c r="Q3090" t="s">
        <v>2786</v>
      </c>
      <c r="T3090" s="14">
        <v>7.2850000000000001</v>
      </c>
    </row>
    <row r="3091" spans="1:20">
      <c r="A3091" t="s">
        <v>162</v>
      </c>
      <c r="C3091" t="s">
        <v>163</v>
      </c>
      <c r="D3091" t="s">
        <v>121</v>
      </c>
      <c r="F3091" s="12" t="s">
        <v>2783</v>
      </c>
      <c r="G3091" s="12" t="s">
        <v>165</v>
      </c>
      <c r="H3091" t="s">
        <v>166</v>
      </c>
      <c r="I3091" t="s">
        <v>181</v>
      </c>
      <c r="J3091" t="s">
        <v>2784</v>
      </c>
      <c r="K3091" s="13" t="s">
        <v>2785</v>
      </c>
      <c r="L3091" t="s">
        <v>117</v>
      </c>
      <c r="M3091">
        <v>2</v>
      </c>
      <c r="N3091" t="s">
        <v>118</v>
      </c>
      <c r="O3091" t="s">
        <v>119</v>
      </c>
      <c r="Q3091" t="s">
        <v>2786</v>
      </c>
      <c r="T3091" s="14">
        <v>6.5949999999999998</v>
      </c>
    </row>
    <row r="3092" spans="1:20">
      <c r="A3092" t="s">
        <v>162</v>
      </c>
      <c r="C3092" t="s">
        <v>163</v>
      </c>
      <c r="D3092" t="s">
        <v>121</v>
      </c>
      <c r="F3092" s="12" t="s">
        <v>2783</v>
      </c>
      <c r="G3092" s="12" t="s">
        <v>165</v>
      </c>
      <c r="H3092" t="s">
        <v>166</v>
      </c>
      <c r="I3092" t="s">
        <v>181</v>
      </c>
      <c r="J3092" t="s">
        <v>2784</v>
      </c>
      <c r="K3092" s="13" t="s">
        <v>2785</v>
      </c>
      <c r="L3092" t="s">
        <v>117</v>
      </c>
      <c r="M3092">
        <v>2</v>
      </c>
      <c r="N3092" t="s">
        <v>118</v>
      </c>
      <c r="O3092" t="s">
        <v>119</v>
      </c>
      <c r="Q3092" t="s">
        <v>2786</v>
      </c>
      <c r="T3092" s="14">
        <v>8.6750000000000007</v>
      </c>
    </row>
    <row r="3093" spans="1:20">
      <c r="A3093" t="s">
        <v>162</v>
      </c>
      <c r="C3093" t="s">
        <v>163</v>
      </c>
      <c r="D3093" t="s">
        <v>121</v>
      </c>
      <c r="F3093" s="12" t="s">
        <v>319</v>
      </c>
      <c r="G3093" s="12" t="s">
        <v>165</v>
      </c>
      <c r="H3093" t="s">
        <v>166</v>
      </c>
      <c r="I3093" t="s">
        <v>320</v>
      </c>
      <c r="J3093" t="s">
        <v>321</v>
      </c>
      <c r="K3093" s="13" t="s">
        <v>2864</v>
      </c>
      <c r="L3093" t="s">
        <v>117</v>
      </c>
      <c r="M3093">
        <v>2</v>
      </c>
      <c r="N3093" t="s">
        <v>118</v>
      </c>
      <c r="O3093" t="s">
        <v>119</v>
      </c>
      <c r="Q3093" t="s">
        <v>2865</v>
      </c>
    </row>
    <row r="3094" spans="1:20">
      <c r="A3094" t="s">
        <v>162</v>
      </c>
      <c r="C3094" t="s">
        <v>163</v>
      </c>
      <c r="D3094" t="s">
        <v>121</v>
      </c>
      <c r="F3094" s="12" t="s">
        <v>2866</v>
      </c>
      <c r="G3094" s="12" t="s">
        <v>165</v>
      </c>
      <c r="H3094" t="s">
        <v>166</v>
      </c>
      <c r="I3094" s="12" t="s">
        <v>172</v>
      </c>
      <c r="J3094" s="12" t="s">
        <v>383</v>
      </c>
      <c r="K3094" s="13" t="s">
        <v>2864</v>
      </c>
      <c r="L3094" t="s">
        <v>117</v>
      </c>
      <c r="M3094">
        <v>2</v>
      </c>
      <c r="N3094" t="s">
        <v>118</v>
      </c>
      <c r="O3094" t="s">
        <v>119</v>
      </c>
      <c r="Q3094" t="s">
        <v>2867</v>
      </c>
    </row>
    <row r="3095" spans="1:20">
      <c r="A3095" t="s">
        <v>162</v>
      </c>
      <c r="C3095" t="s">
        <v>163</v>
      </c>
      <c r="D3095" t="s">
        <v>121</v>
      </c>
      <c r="F3095" s="12" t="s">
        <v>2868</v>
      </c>
      <c r="G3095" s="12" t="s">
        <v>165</v>
      </c>
      <c r="H3095" t="s">
        <v>166</v>
      </c>
      <c r="I3095" s="12" t="s">
        <v>181</v>
      </c>
      <c r="J3095" s="12" t="s">
        <v>332</v>
      </c>
      <c r="K3095" s="13" t="s">
        <v>2864</v>
      </c>
      <c r="L3095" t="s">
        <v>117</v>
      </c>
      <c r="M3095">
        <v>2</v>
      </c>
      <c r="N3095" t="s">
        <v>118</v>
      </c>
      <c r="O3095" t="s">
        <v>119</v>
      </c>
      <c r="Q3095" t="s">
        <v>2869</v>
      </c>
      <c r="T3095" s="14">
        <v>29.3</v>
      </c>
    </row>
    <row r="3096" spans="1:20">
      <c r="A3096" t="s">
        <v>162</v>
      </c>
      <c r="C3096" t="s">
        <v>163</v>
      </c>
      <c r="D3096" t="s">
        <v>121</v>
      </c>
      <c r="F3096" s="12" t="s">
        <v>322</v>
      </c>
      <c r="G3096" s="12" t="s">
        <v>165</v>
      </c>
      <c r="H3096" t="s">
        <v>166</v>
      </c>
      <c r="I3096" t="s">
        <v>323</v>
      </c>
      <c r="J3096" s="12" t="s">
        <v>324</v>
      </c>
      <c r="K3096" s="13" t="s">
        <v>2864</v>
      </c>
      <c r="L3096" t="s">
        <v>117</v>
      </c>
      <c r="M3096">
        <v>2</v>
      </c>
      <c r="N3096" t="s">
        <v>118</v>
      </c>
      <c r="O3096" t="s">
        <v>119</v>
      </c>
      <c r="Q3096" t="s">
        <v>2870</v>
      </c>
    </row>
    <row r="3097" spans="1:20" s="60" customFormat="1">
      <c r="A3097" t="s">
        <v>162</v>
      </c>
      <c r="B3097"/>
      <c r="C3097" t="s">
        <v>163</v>
      </c>
      <c r="D3097" t="s">
        <v>121</v>
      </c>
      <c r="E3097"/>
      <c r="F3097" s="12" t="s">
        <v>2871</v>
      </c>
      <c r="G3097" s="12" t="s">
        <v>165</v>
      </c>
      <c r="H3097" t="s">
        <v>166</v>
      </c>
      <c r="I3097" t="s">
        <v>323</v>
      </c>
      <c r="J3097" s="12" t="s">
        <v>2872</v>
      </c>
      <c r="K3097" s="13" t="s">
        <v>2864</v>
      </c>
      <c r="L3097" t="s">
        <v>117</v>
      </c>
      <c r="M3097">
        <v>2</v>
      </c>
      <c r="N3097" t="s">
        <v>118</v>
      </c>
      <c r="O3097" t="s">
        <v>119</v>
      </c>
      <c r="P3097"/>
      <c r="Q3097" t="s">
        <v>2873</v>
      </c>
      <c r="R3097" s="14"/>
      <c r="S3097" s="14"/>
      <c r="T3097" s="14"/>
    </row>
    <row r="3098" spans="1:20" s="60" customFormat="1">
      <c r="A3098" t="s">
        <v>162</v>
      </c>
      <c r="B3098"/>
      <c r="C3098" t="s">
        <v>163</v>
      </c>
      <c r="D3098" t="s">
        <v>121</v>
      </c>
      <c r="E3098"/>
      <c r="F3098" s="12" t="s">
        <v>325</v>
      </c>
      <c r="G3098" s="12" t="s">
        <v>165</v>
      </c>
      <c r="H3098" t="s">
        <v>166</v>
      </c>
      <c r="I3098" t="s">
        <v>326</v>
      </c>
      <c r="J3098" s="12" t="s">
        <v>327</v>
      </c>
      <c r="K3098" s="13" t="s">
        <v>2864</v>
      </c>
      <c r="L3098" t="s">
        <v>117</v>
      </c>
      <c r="M3098">
        <v>2</v>
      </c>
      <c r="N3098" t="s">
        <v>118</v>
      </c>
      <c r="O3098" t="s">
        <v>119</v>
      </c>
      <c r="P3098"/>
      <c r="Q3098" t="s">
        <v>2683</v>
      </c>
      <c r="R3098" s="14"/>
      <c r="S3098" s="14"/>
      <c r="T3098" s="14"/>
    </row>
    <row r="3099" spans="1:20" s="60" customFormat="1">
      <c r="A3099" t="s">
        <v>162</v>
      </c>
      <c r="B3099"/>
      <c r="C3099" t="s">
        <v>163</v>
      </c>
      <c r="D3099" t="s">
        <v>121</v>
      </c>
      <c r="E3099"/>
      <c r="F3099" s="12" t="s">
        <v>2874</v>
      </c>
      <c r="G3099" s="12" t="s">
        <v>165</v>
      </c>
      <c r="H3099" t="s">
        <v>166</v>
      </c>
      <c r="I3099" t="s">
        <v>326</v>
      </c>
      <c r="J3099" s="12" t="s">
        <v>327</v>
      </c>
      <c r="K3099" s="13" t="s">
        <v>2864</v>
      </c>
      <c r="L3099" t="s">
        <v>117</v>
      </c>
      <c r="M3099">
        <v>2</v>
      </c>
      <c r="N3099" t="s">
        <v>118</v>
      </c>
      <c r="O3099" t="s">
        <v>119</v>
      </c>
      <c r="P3099"/>
      <c r="Q3099" t="s">
        <v>2683</v>
      </c>
      <c r="R3099" s="14"/>
      <c r="S3099" s="14"/>
      <c r="T3099" s="14"/>
    </row>
    <row r="3100" spans="1:20" s="60" customFormat="1">
      <c r="A3100" t="s">
        <v>162</v>
      </c>
      <c r="B3100"/>
      <c r="C3100" t="s">
        <v>163</v>
      </c>
      <c r="D3100" t="s">
        <v>121</v>
      </c>
      <c r="E3100"/>
      <c r="F3100" s="12" t="s">
        <v>328</v>
      </c>
      <c r="G3100" s="12" t="s">
        <v>165</v>
      </c>
      <c r="H3100" t="s">
        <v>166</v>
      </c>
      <c r="I3100" t="s">
        <v>326</v>
      </c>
      <c r="J3100" s="12" t="s">
        <v>329</v>
      </c>
      <c r="K3100" s="13" t="s">
        <v>2864</v>
      </c>
      <c r="L3100" t="s">
        <v>117</v>
      </c>
      <c r="M3100">
        <v>2</v>
      </c>
      <c r="N3100" t="s">
        <v>118</v>
      </c>
      <c r="O3100" t="s">
        <v>119</v>
      </c>
      <c r="P3100"/>
      <c r="Q3100" t="s">
        <v>2683</v>
      </c>
      <c r="R3100" s="14"/>
      <c r="S3100" s="14"/>
      <c r="T3100" s="14"/>
    </row>
    <row r="3101" spans="1:20" s="60" customFormat="1">
      <c r="A3101" t="s">
        <v>162</v>
      </c>
      <c r="B3101"/>
      <c r="C3101" t="s">
        <v>163</v>
      </c>
      <c r="D3101" t="s">
        <v>121</v>
      </c>
      <c r="E3101"/>
      <c r="F3101" s="12" t="s">
        <v>2875</v>
      </c>
      <c r="G3101" s="12" t="s">
        <v>165</v>
      </c>
      <c r="H3101" t="s">
        <v>166</v>
      </c>
      <c r="I3101" t="s">
        <v>334</v>
      </c>
      <c r="J3101" s="12" t="s">
        <v>372</v>
      </c>
      <c r="K3101" s="13" t="s">
        <v>2864</v>
      </c>
      <c r="L3101" t="s">
        <v>117</v>
      </c>
      <c r="M3101">
        <v>2</v>
      </c>
      <c r="N3101" t="s">
        <v>118</v>
      </c>
      <c r="O3101" t="s">
        <v>119</v>
      </c>
      <c r="P3101"/>
      <c r="Q3101" t="s">
        <v>2876</v>
      </c>
      <c r="R3101" s="14"/>
      <c r="S3101" s="14"/>
      <c r="T3101" s="14">
        <v>36.1</v>
      </c>
    </row>
    <row r="3102" spans="1:20" s="60" customFormat="1">
      <c r="A3102" t="s">
        <v>162</v>
      </c>
      <c r="B3102"/>
      <c r="C3102" t="s">
        <v>163</v>
      </c>
      <c r="D3102" t="s">
        <v>121</v>
      </c>
      <c r="E3102"/>
      <c r="F3102" s="12" t="s">
        <v>2877</v>
      </c>
      <c r="G3102" s="12" t="s">
        <v>165</v>
      </c>
      <c r="H3102" t="s">
        <v>166</v>
      </c>
      <c r="I3102" t="s">
        <v>334</v>
      </c>
      <c r="J3102" s="12" t="s">
        <v>2587</v>
      </c>
      <c r="K3102" s="13" t="s">
        <v>2864</v>
      </c>
      <c r="L3102" t="s">
        <v>117</v>
      </c>
      <c r="M3102">
        <v>2</v>
      </c>
      <c r="N3102" t="s">
        <v>118</v>
      </c>
      <c r="O3102" t="s">
        <v>119</v>
      </c>
      <c r="P3102"/>
      <c r="Q3102" t="s">
        <v>2876</v>
      </c>
      <c r="R3102" s="14"/>
      <c r="S3102" s="14"/>
      <c r="T3102" s="14">
        <v>5.8</v>
      </c>
    </row>
    <row r="3103" spans="1:20" s="60" customFormat="1">
      <c r="A3103" t="s">
        <v>162</v>
      </c>
      <c r="B3103"/>
      <c r="C3103" t="s">
        <v>163</v>
      </c>
      <c r="D3103" t="s">
        <v>121</v>
      </c>
      <c r="E3103"/>
      <c r="F3103" s="12" t="s">
        <v>2878</v>
      </c>
      <c r="G3103" s="12" t="s">
        <v>165</v>
      </c>
      <c r="H3103" t="s">
        <v>166</v>
      </c>
      <c r="I3103" t="s">
        <v>181</v>
      </c>
      <c r="J3103" s="12" t="s">
        <v>332</v>
      </c>
      <c r="K3103" s="13" t="s">
        <v>2864</v>
      </c>
      <c r="L3103" t="s">
        <v>117</v>
      </c>
      <c r="M3103">
        <v>2</v>
      </c>
      <c r="N3103" t="s">
        <v>118</v>
      </c>
      <c r="O3103" t="s">
        <v>119</v>
      </c>
      <c r="P3103"/>
      <c r="Q3103" t="s">
        <v>2869</v>
      </c>
      <c r="R3103" s="14"/>
      <c r="S3103" s="14"/>
      <c r="T3103" s="14">
        <v>20</v>
      </c>
    </row>
    <row r="3104" spans="1:20" s="60" customFormat="1">
      <c r="A3104" t="s">
        <v>162</v>
      </c>
      <c r="B3104"/>
      <c r="C3104" t="s">
        <v>163</v>
      </c>
      <c r="D3104" t="s">
        <v>121</v>
      </c>
      <c r="E3104"/>
      <c r="F3104" s="12" t="s">
        <v>2879</v>
      </c>
      <c r="G3104" s="12" t="s">
        <v>165</v>
      </c>
      <c r="H3104" t="s">
        <v>166</v>
      </c>
      <c r="I3104" t="s">
        <v>181</v>
      </c>
      <c r="J3104" s="12" t="s">
        <v>182</v>
      </c>
      <c r="K3104" s="13" t="s">
        <v>2864</v>
      </c>
      <c r="L3104" t="s">
        <v>117</v>
      </c>
      <c r="M3104">
        <v>2</v>
      </c>
      <c r="N3104" t="s">
        <v>118</v>
      </c>
      <c r="O3104" t="s">
        <v>119</v>
      </c>
      <c r="P3104"/>
      <c r="Q3104" t="s">
        <v>2880</v>
      </c>
      <c r="R3104" s="14"/>
      <c r="S3104" s="14"/>
      <c r="T3104" s="14">
        <v>43.7</v>
      </c>
    </row>
    <row r="3105" spans="1:20" s="60" customFormat="1">
      <c r="A3105" t="s">
        <v>162</v>
      </c>
      <c r="B3105"/>
      <c r="C3105" t="s">
        <v>163</v>
      </c>
      <c r="D3105" t="s">
        <v>121</v>
      </c>
      <c r="E3105"/>
      <c r="F3105" s="12" t="s">
        <v>2881</v>
      </c>
      <c r="G3105" s="12" t="s">
        <v>165</v>
      </c>
      <c r="H3105" t="s">
        <v>166</v>
      </c>
      <c r="I3105" t="s">
        <v>334</v>
      </c>
      <c r="J3105" t="s">
        <v>1448</v>
      </c>
      <c r="K3105" s="13" t="s">
        <v>2864</v>
      </c>
      <c r="L3105" t="s">
        <v>117</v>
      </c>
      <c r="M3105">
        <v>2</v>
      </c>
      <c r="N3105" t="s">
        <v>118</v>
      </c>
      <c r="O3105" t="s">
        <v>119</v>
      </c>
      <c r="P3105"/>
      <c r="Q3105" t="s">
        <v>2876</v>
      </c>
      <c r="R3105" s="14"/>
      <c r="S3105" s="14"/>
      <c r="T3105" s="14">
        <v>13.1</v>
      </c>
    </row>
    <row r="3106" spans="1:20" s="60" customFormat="1">
      <c r="A3106" t="s">
        <v>162</v>
      </c>
      <c r="B3106"/>
      <c r="C3106" t="s">
        <v>163</v>
      </c>
      <c r="D3106" t="s">
        <v>121</v>
      </c>
      <c r="E3106"/>
      <c r="F3106" s="12" t="s">
        <v>2882</v>
      </c>
      <c r="G3106" s="12" t="s">
        <v>165</v>
      </c>
      <c r="H3106" t="s">
        <v>166</v>
      </c>
      <c r="I3106" t="s">
        <v>323</v>
      </c>
      <c r="J3106" s="12" t="s">
        <v>324</v>
      </c>
      <c r="K3106" s="13" t="s">
        <v>2864</v>
      </c>
      <c r="L3106" t="s">
        <v>117</v>
      </c>
      <c r="M3106">
        <v>2</v>
      </c>
      <c r="N3106" t="s">
        <v>118</v>
      </c>
      <c r="O3106" t="s">
        <v>119</v>
      </c>
      <c r="P3106"/>
      <c r="Q3106" t="s">
        <v>2870</v>
      </c>
      <c r="R3106" s="14"/>
      <c r="S3106" s="14"/>
      <c r="T3106" s="14"/>
    </row>
    <row r="3107" spans="1:20" s="60" customFormat="1">
      <c r="A3107" t="s">
        <v>162</v>
      </c>
      <c r="B3107"/>
      <c r="C3107" t="s">
        <v>163</v>
      </c>
      <c r="D3107" t="s">
        <v>121</v>
      </c>
      <c r="E3107"/>
      <c r="F3107" s="12" t="s">
        <v>2883</v>
      </c>
      <c r="G3107" s="12" t="s">
        <v>165</v>
      </c>
      <c r="H3107" t="s">
        <v>166</v>
      </c>
      <c r="I3107" t="s">
        <v>181</v>
      </c>
      <c r="J3107" s="12" t="s">
        <v>353</v>
      </c>
      <c r="K3107" s="13" t="s">
        <v>2864</v>
      </c>
      <c r="L3107" t="s">
        <v>117</v>
      </c>
      <c r="M3107">
        <v>2</v>
      </c>
      <c r="N3107" t="s">
        <v>118</v>
      </c>
      <c r="O3107" t="s">
        <v>119</v>
      </c>
      <c r="P3107"/>
      <c r="Q3107" t="s">
        <v>2884</v>
      </c>
      <c r="R3107" s="14"/>
      <c r="S3107" s="14"/>
      <c r="T3107" s="14">
        <v>32.5</v>
      </c>
    </row>
    <row r="3108" spans="1:20" s="60" customFormat="1">
      <c r="A3108" t="s">
        <v>162</v>
      </c>
      <c r="B3108"/>
      <c r="C3108" t="s">
        <v>163</v>
      </c>
      <c r="D3108" t="s">
        <v>121</v>
      </c>
      <c r="E3108"/>
      <c r="F3108" s="12" t="s">
        <v>2885</v>
      </c>
      <c r="G3108" s="12" t="s">
        <v>165</v>
      </c>
      <c r="H3108" t="s">
        <v>166</v>
      </c>
      <c r="I3108" t="s">
        <v>181</v>
      </c>
      <c r="J3108" s="12" t="s">
        <v>353</v>
      </c>
      <c r="K3108" s="13" t="s">
        <v>2864</v>
      </c>
      <c r="L3108" t="s">
        <v>117</v>
      </c>
      <c r="M3108">
        <v>2</v>
      </c>
      <c r="N3108" t="s">
        <v>118</v>
      </c>
      <c r="O3108" t="s">
        <v>119</v>
      </c>
      <c r="P3108"/>
      <c r="Q3108" t="s">
        <v>2884</v>
      </c>
      <c r="R3108" s="14"/>
      <c r="S3108" s="14"/>
      <c r="T3108" s="14">
        <v>35.4</v>
      </c>
    </row>
    <row r="3109" spans="1:20" s="60" customFormat="1">
      <c r="A3109" t="s">
        <v>162</v>
      </c>
      <c r="B3109"/>
      <c r="C3109" t="s">
        <v>163</v>
      </c>
      <c r="D3109" t="s">
        <v>121</v>
      </c>
      <c r="E3109"/>
      <c r="F3109" s="12" t="s">
        <v>2886</v>
      </c>
      <c r="G3109" s="12" t="s">
        <v>165</v>
      </c>
      <c r="H3109" t="s">
        <v>166</v>
      </c>
      <c r="I3109" t="s">
        <v>323</v>
      </c>
      <c r="J3109" s="12" t="s">
        <v>324</v>
      </c>
      <c r="K3109" s="13" t="s">
        <v>2864</v>
      </c>
      <c r="L3109" t="s">
        <v>117</v>
      </c>
      <c r="M3109">
        <v>2</v>
      </c>
      <c r="N3109" t="s">
        <v>118</v>
      </c>
      <c r="O3109" t="s">
        <v>119</v>
      </c>
      <c r="P3109"/>
      <c r="Q3109" t="s">
        <v>2870</v>
      </c>
      <c r="R3109" s="14"/>
      <c r="S3109" s="14"/>
      <c r="T3109" s="14"/>
    </row>
    <row r="3110" spans="1:20" s="60" customFormat="1">
      <c r="A3110" t="s">
        <v>162</v>
      </c>
      <c r="B3110"/>
      <c r="C3110" t="s">
        <v>163</v>
      </c>
      <c r="D3110" t="s">
        <v>121</v>
      </c>
      <c r="E3110"/>
      <c r="F3110" s="12" t="s">
        <v>2887</v>
      </c>
      <c r="G3110" s="12" t="s">
        <v>165</v>
      </c>
      <c r="H3110" t="s">
        <v>166</v>
      </c>
      <c r="I3110" t="s">
        <v>323</v>
      </c>
      <c r="J3110" s="12" t="s">
        <v>324</v>
      </c>
      <c r="K3110" s="13" t="s">
        <v>2864</v>
      </c>
      <c r="L3110" t="s">
        <v>117</v>
      </c>
      <c r="M3110">
        <v>2</v>
      </c>
      <c r="N3110" t="s">
        <v>118</v>
      </c>
      <c r="O3110" t="s">
        <v>119</v>
      </c>
      <c r="P3110"/>
      <c r="Q3110" t="s">
        <v>2870</v>
      </c>
      <c r="R3110" s="14"/>
      <c r="S3110" s="14"/>
      <c r="T3110" s="14">
        <v>3.1</v>
      </c>
    </row>
    <row r="3111" spans="1:20" s="60" customFormat="1">
      <c r="A3111" t="s">
        <v>162</v>
      </c>
      <c r="B3111"/>
      <c r="C3111" t="s">
        <v>163</v>
      </c>
      <c r="D3111" t="s">
        <v>121</v>
      </c>
      <c r="E3111"/>
      <c r="F3111" s="12" t="s">
        <v>2888</v>
      </c>
      <c r="G3111" s="12" t="s">
        <v>165</v>
      </c>
      <c r="H3111" t="s">
        <v>166</v>
      </c>
      <c r="I3111" t="s">
        <v>323</v>
      </c>
      <c r="J3111" s="12" t="s">
        <v>324</v>
      </c>
      <c r="K3111" s="13" t="s">
        <v>2864</v>
      </c>
      <c r="L3111" t="s">
        <v>117</v>
      </c>
      <c r="M3111">
        <v>2</v>
      </c>
      <c r="N3111" t="s">
        <v>118</v>
      </c>
      <c r="O3111" t="s">
        <v>119</v>
      </c>
      <c r="P3111"/>
      <c r="Q3111" t="s">
        <v>2870</v>
      </c>
      <c r="R3111" s="14"/>
      <c r="S3111" s="14"/>
      <c r="T3111" s="14"/>
    </row>
    <row r="3112" spans="1:20" s="60" customFormat="1">
      <c r="A3112" t="s">
        <v>162</v>
      </c>
      <c r="B3112"/>
      <c r="C3112" t="s">
        <v>163</v>
      </c>
      <c r="D3112" t="s">
        <v>121</v>
      </c>
      <c r="E3112"/>
      <c r="F3112" s="12" t="s">
        <v>2889</v>
      </c>
      <c r="G3112" s="12" t="s">
        <v>165</v>
      </c>
      <c r="H3112" t="s">
        <v>166</v>
      </c>
      <c r="I3112" t="s">
        <v>323</v>
      </c>
      <c r="J3112" s="12" t="s">
        <v>324</v>
      </c>
      <c r="K3112" s="13" t="s">
        <v>2864</v>
      </c>
      <c r="L3112" t="s">
        <v>117</v>
      </c>
      <c r="M3112">
        <v>2</v>
      </c>
      <c r="N3112" t="s">
        <v>118</v>
      </c>
      <c r="O3112" t="s">
        <v>119</v>
      </c>
      <c r="P3112"/>
      <c r="Q3112" t="s">
        <v>2870</v>
      </c>
      <c r="R3112" s="14"/>
      <c r="S3112" s="14"/>
      <c r="T3112" s="14"/>
    </row>
    <row r="3113" spans="1:20" s="60" customFormat="1">
      <c r="A3113" t="s">
        <v>162</v>
      </c>
      <c r="B3113"/>
      <c r="C3113" t="s">
        <v>163</v>
      </c>
      <c r="D3113" t="s">
        <v>121</v>
      </c>
      <c r="E3113"/>
      <c r="F3113" s="12" t="s">
        <v>330</v>
      </c>
      <c r="G3113" s="12" t="s">
        <v>165</v>
      </c>
      <c r="H3113" t="s">
        <v>166</v>
      </c>
      <c r="I3113" t="s">
        <v>323</v>
      </c>
      <c r="J3113" s="12" t="s">
        <v>324</v>
      </c>
      <c r="K3113" s="13" t="s">
        <v>2864</v>
      </c>
      <c r="L3113" t="s">
        <v>117</v>
      </c>
      <c r="M3113">
        <v>2</v>
      </c>
      <c r="N3113" t="s">
        <v>118</v>
      </c>
      <c r="O3113" t="s">
        <v>119</v>
      </c>
      <c r="P3113"/>
      <c r="Q3113" t="s">
        <v>2870</v>
      </c>
      <c r="R3113" s="14"/>
      <c r="S3113" s="14"/>
      <c r="T3113" s="14"/>
    </row>
    <row r="3114" spans="1:20" s="60" customFormat="1">
      <c r="A3114" t="s">
        <v>162</v>
      </c>
      <c r="B3114"/>
      <c r="C3114" t="s">
        <v>163</v>
      </c>
      <c r="D3114" t="s">
        <v>121</v>
      </c>
      <c r="E3114"/>
      <c r="F3114" s="12" t="s">
        <v>2890</v>
      </c>
      <c r="G3114" s="12" t="s">
        <v>165</v>
      </c>
      <c r="H3114" t="s">
        <v>166</v>
      </c>
      <c r="I3114" t="s">
        <v>323</v>
      </c>
      <c r="J3114" s="12" t="s">
        <v>324</v>
      </c>
      <c r="K3114" s="13" t="s">
        <v>2864</v>
      </c>
      <c r="L3114" t="s">
        <v>117</v>
      </c>
      <c r="M3114">
        <v>2</v>
      </c>
      <c r="N3114" t="s">
        <v>118</v>
      </c>
      <c r="O3114" t="s">
        <v>119</v>
      </c>
      <c r="P3114"/>
      <c r="Q3114" t="s">
        <v>2870</v>
      </c>
      <c r="R3114" s="14"/>
      <c r="S3114" s="14"/>
      <c r="T3114" s="14"/>
    </row>
    <row r="3115" spans="1:20" s="60" customFormat="1">
      <c r="A3115" t="s">
        <v>162</v>
      </c>
      <c r="B3115"/>
      <c r="C3115" t="s">
        <v>163</v>
      </c>
      <c r="D3115" t="s">
        <v>121</v>
      </c>
      <c r="E3115"/>
      <c r="F3115" s="12" t="s">
        <v>2891</v>
      </c>
      <c r="G3115" s="12" t="s">
        <v>165</v>
      </c>
      <c r="H3115" t="s">
        <v>166</v>
      </c>
      <c r="I3115" t="s">
        <v>323</v>
      </c>
      <c r="J3115" s="12" t="s">
        <v>365</v>
      </c>
      <c r="K3115" s="13" t="s">
        <v>2864</v>
      </c>
      <c r="L3115" t="s">
        <v>117</v>
      </c>
      <c r="M3115">
        <v>2</v>
      </c>
      <c r="N3115" t="s">
        <v>118</v>
      </c>
      <c r="O3115" t="s">
        <v>119</v>
      </c>
      <c r="P3115"/>
      <c r="Q3115" t="s">
        <v>2892</v>
      </c>
      <c r="R3115" s="14"/>
      <c r="S3115" s="14"/>
      <c r="T3115" s="14">
        <v>1.3</v>
      </c>
    </row>
    <row r="3116" spans="1:20">
      <c r="A3116" t="s">
        <v>162</v>
      </c>
      <c r="C3116" t="s">
        <v>163</v>
      </c>
      <c r="D3116" t="s">
        <v>121</v>
      </c>
      <c r="F3116" s="12" t="s">
        <v>2893</v>
      </c>
      <c r="G3116" s="12" t="s">
        <v>165</v>
      </c>
      <c r="H3116" t="s">
        <v>166</v>
      </c>
      <c r="I3116" t="s">
        <v>320</v>
      </c>
      <c r="J3116" s="12" t="s">
        <v>2267</v>
      </c>
      <c r="K3116" s="13" t="s">
        <v>2864</v>
      </c>
      <c r="L3116" t="s">
        <v>117</v>
      </c>
      <c r="M3116">
        <v>2</v>
      </c>
      <c r="N3116" t="s">
        <v>118</v>
      </c>
      <c r="O3116" t="s">
        <v>119</v>
      </c>
      <c r="Q3116" t="s">
        <v>2269</v>
      </c>
    </row>
    <row r="3117" spans="1:20">
      <c r="A3117" t="s">
        <v>162</v>
      </c>
      <c r="C3117" t="s">
        <v>163</v>
      </c>
      <c r="D3117" t="s">
        <v>121</v>
      </c>
      <c r="F3117" s="12" t="s">
        <v>1420</v>
      </c>
      <c r="G3117" s="12" t="s">
        <v>165</v>
      </c>
      <c r="H3117" t="s">
        <v>166</v>
      </c>
      <c r="I3117" t="s">
        <v>181</v>
      </c>
      <c r="J3117" s="12" t="s">
        <v>1421</v>
      </c>
      <c r="K3117" s="13" t="s">
        <v>2864</v>
      </c>
      <c r="L3117" t="s">
        <v>117</v>
      </c>
      <c r="M3117">
        <v>2</v>
      </c>
      <c r="N3117" t="s">
        <v>118</v>
      </c>
      <c r="O3117" t="s">
        <v>119</v>
      </c>
      <c r="Q3117" t="s">
        <v>2894</v>
      </c>
      <c r="T3117" s="14">
        <v>22.9</v>
      </c>
    </row>
    <row r="3118" spans="1:20">
      <c r="A3118" t="s">
        <v>162</v>
      </c>
      <c r="C3118" t="s">
        <v>163</v>
      </c>
      <c r="D3118" t="s">
        <v>121</v>
      </c>
      <c r="F3118" s="12" t="s">
        <v>1423</v>
      </c>
      <c r="G3118" s="12" t="s">
        <v>165</v>
      </c>
      <c r="H3118" t="s">
        <v>166</v>
      </c>
      <c r="I3118" t="s">
        <v>320</v>
      </c>
      <c r="J3118" s="12" t="s">
        <v>1424</v>
      </c>
      <c r="K3118" s="13" t="s">
        <v>2864</v>
      </c>
      <c r="L3118" t="s">
        <v>117</v>
      </c>
      <c r="M3118">
        <v>2</v>
      </c>
      <c r="N3118" t="s">
        <v>118</v>
      </c>
      <c r="O3118" t="s">
        <v>119</v>
      </c>
      <c r="Q3118" t="s">
        <v>2865</v>
      </c>
      <c r="T3118" s="14">
        <v>36.299999999999997</v>
      </c>
    </row>
    <row r="3119" spans="1:20">
      <c r="A3119" t="s">
        <v>162</v>
      </c>
      <c r="C3119" t="s">
        <v>163</v>
      </c>
      <c r="D3119" t="s">
        <v>121</v>
      </c>
      <c r="F3119" s="12" t="s">
        <v>2895</v>
      </c>
      <c r="G3119" s="12" t="s">
        <v>165</v>
      </c>
      <c r="H3119" t="s">
        <v>166</v>
      </c>
      <c r="I3119" t="s">
        <v>181</v>
      </c>
      <c r="J3119" s="12" t="s">
        <v>1421</v>
      </c>
      <c r="K3119" s="13" t="s">
        <v>2864</v>
      </c>
      <c r="L3119" t="s">
        <v>117</v>
      </c>
      <c r="M3119">
        <v>2</v>
      </c>
      <c r="N3119" t="s">
        <v>118</v>
      </c>
      <c r="O3119" t="s">
        <v>119</v>
      </c>
      <c r="Q3119" t="s">
        <v>2876</v>
      </c>
      <c r="T3119" s="14">
        <v>23.1</v>
      </c>
    </row>
    <row r="3120" spans="1:20">
      <c r="A3120" t="s">
        <v>162</v>
      </c>
      <c r="C3120" t="s">
        <v>163</v>
      </c>
      <c r="D3120" t="s">
        <v>121</v>
      </c>
      <c r="F3120" s="12" t="s">
        <v>2896</v>
      </c>
      <c r="G3120" s="12" t="s">
        <v>165</v>
      </c>
      <c r="H3120" t="s">
        <v>166</v>
      </c>
      <c r="I3120" t="s">
        <v>323</v>
      </c>
      <c r="J3120" t="s">
        <v>2897</v>
      </c>
      <c r="K3120" s="13" t="s">
        <v>2864</v>
      </c>
      <c r="L3120" t="s">
        <v>117</v>
      </c>
      <c r="M3120">
        <v>2</v>
      </c>
      <c r="N3120" t="s">
        <v>118</v>
      </c>
      <c r="O3120" t="s">
        <v>119</v>
      </c>
      <c r="Q3120" t="s">
        <v>2592</v>
      </c>
    </row>
    <row r="3121" spans="1:20">
      <c r="A3121" t="s">
        <v>162</v>
      </c>
      <c r="C3121" t="s">
        <v>163</v>
      </c>
      <c r="D3121" t="s">
        <v>121</v>
      </c>
      <c r="F3121" s="12" t="s">
        <v>2898</v>
      </c>
      <c r="G3121" s="12" t="s">
        <v>165</v>
      </c>
      <c r="H3121" t="s">
        <v>166</v>
      </c>
      <c r="I3121" t="s">
        <v>181</v>
      </c>
      <c r="J3121" t="s">
        <v>182</v>
      </c>
      <c r="K3121" s="13" t="s">
        <v>2864</v>
      </c>
      <c r="L3121" t="s">
        <v>117</v>
      </c>
      <c r="M3121">
        <v>2</v>
      </c>
      <c r="N3121" t="s">
        <v>118</v>
      </c>
      <c r="O3121" t="s">
        <v>119</v>
      </c>
      <c r="Q3121" t="s">
        <v>2880</v>
      </c>
      <c r="T3121" s="14">
        <v>25.1</v>
      </c>
    </row>
    <row r="3122" spans="1:20">
      <c r="A3122" t="s">
        <v>162</v>
      </c>
      <c r="C3122" t="s">
        <v>163</v>
      </c>
      <c r="D3122" t="s">
        <v>121</v>
      </c>
      <c r="F3122" s="12" t="s">
        <v>2899</v>
      </c>
      <c r="G3122" s="12" t="s">
        <v>165</v>
      </c>
      <c r="H3122" t="s">
        <v>166</v>
      </c>
      <c r="I3122" t="s">
        <v>2900</v>
      </c>
      <c r="J3122" t="s">
        <v>2901</v>
      </c>
      <c r="K3122" s="13" t="s">
        <v>2864</v>
      </c>
      <c r="L3122" t="s">
        <v>117</v>
      </c>
      <c r="M3122">
        <v>2</v>
      </c>
      <c r="N3122" t="s">
        <v>118</v>
      </c>
      <c r="O3122" t="s">
        <v>119</v>
      </c>
      <c r="Q3122" t="s">
        <v>2902</v>
      </c>
    </row>
    <row r="3123" spans="1:20">
      <c r="A3123" t="s">
        <v>162</v>
      </c>
      <c r="C3123" t="s">
        <v>163</v>
      </c>
      <c r="D3123" t="s">
        <v>121</v>
      </c>
      <c r="F3123" s="12" t="s">
        <v>2903</v>
      </c>
      <c r="G3123" s="12" t="s">
        <v>165</v>
      </c>
      <c r="H3123" t="s">
        <v>166</v>
      </c>
      <c r="I3123" t="s">
        <v>2900</v>
      </c>
      <c r="J3123" t="s">
        <v>2901</v>
      </c>
      <c r="K3123" s="13" t="s">
        <v>2864</v>
      </c>
      <c r="L3123" t="s">
        <v>117</v>
      </c>
      <c r="M3123">
        <v>2</v>
      </c>
      <c r="N3123" t="s">
        <v>118</v>
      </c>
      <c r="O3123" t="s">
        <v>119</v>
      </c>
      <c r="Q3123" t="s">
        <v>2902</v>
      </c>
    </row>
    <row r="3124" spans="1:20">
      <c r="A3124" t="s">
        <v>162</v>
      </c>
      <c r="C3124" t="s">
        <v>163</v>
      </c>
      <c r="D3124" t="s">
        <v>121</v>
      </c>
      <c r="F3124" s="12" t="s">
        <v>2674</v>
      </c>
      <c r="G3124" s="12" t="s">
        <v>165</v>
      </c>
      <c r="H3124" t="s">
        <v>166</v>
      </c>
      <c r="I3124" t="s">
        <v>181</v>
      </c>
      <c r="J3124" t="s">
        <v>1349</v>
      </c>
      <c r="K3124" s="13" t="s">
        <v>2864</v>
      </c>
      <c r="L3124" t="s">
        <v>117</v>
      </c>
      <c r="M3124">
        <v>2</v>
      </c>
      <c r="N3124" t="s">
        <v>118</v>
      </c>
      <c r="O3124" t="s">
        <v>119</v>
      </c>
      <c r="Q3124" t="s">
        <v>2904</v>
      </c>
      <c r="T3124" s="14">
        <v>29.2</v>
      </c>
    </row>
    <row r="3125" spans="1:20">
      <c r="A3125" t="s">
        <v>162</v>
      </c>
      <c r="C3125" t="s">
        <v>163</v>
      </c>
      <c r="D3125" t="s">
        <v>121</v>
      </c>
      <c r="F3125" s="12" t="s">
        <v>2905</v>
      </c>
      <c r="G3125" s="12" t="s">
        <v>165</v>
      </c>
      <c r="H3125" t="s">
        <v>166</v>
      </c>
      <c r="I3125" t="s">
        <v>323</v>
      </c>
      <c r="J3125" t="s">
        <v>324</v>
      </c>
      <c r="K3125" s="13" t="s">
        <v>2864</v>
      </c>
      <c r="L3125" t="s">
        <v>117</v>
      </c>
      <c r="M3125">
        <v>2</v>
      </c>
      <c r="N3125" t="s">
        <v>118</v>
      </c>
      <c r="O3125" t="s">
        <v>119</v>
      </c>
      <c r="Q3125" t="s">
        <v>2870</v>
      </c>
    </row>
    <row r="3126" spans="1:20">
      <c r="A3126" t="s">
        <v>162</v>
      </c>
      <c r="C3126" t="s">
        <v>163</v>
      </c>
      <c r="D3126" t="s">
        <v>121</v>
      </c>
      <c r="F3126" s="12" t="s">
        <v>2906</v>
      </c>
      <c r="G3126" s="12" t="s">
        <v>165</v>
      </c>
      <c r="H3126" t="s">
        <v>166</v>
      </c>
      <c r="I3126" t="s">
        <v>167</v>
      </c>
      <c r="J3126" t="s">
        <v>2901</v>
      </c>
      <c r="K3126" s="13" t="s">
        <v>2864</v>
      </c>
      <c r="L3126" t="s">
        <v>117</v>
      </c>
      <c r="M3126">
        <v>2</v>
      </c>
      <c r="N3126" t="s">
        <v>118</v>
      </c>
      <c r="O3126" t="s">
        <v>119</v>
      </c>
      <c r="Q3126" t="s">
        <v>2902</v>
      </c>
    </row>
    <row r="3127" spans="1:20">
      <c r="A3127" t="s">
        <v>162</v>
      </c>
      <c r="C3127" t="s">
        <v>163</v>
      </c>
      <c r="D3127" t="s">
        <v>121</v>
      </c>
      <c r="F3127" s="12" t="s">
        <v>2907</v>
      </c>
      <c r="G3127" s="12" t="s">
        <v>165</v>
      </c>
      <c r="H3127" t="s">
        <v>166</v>
      </c>
      <c r="I3127" t="s">
        <v>326</v>
      </c>
      <c r="J3127" t="s">
        <v>2908</v>
      </c>
      <c r="K3127" s="13" t="s">
        <v>2864</v>
      </c>
      <c r="L3127" t="s">
        <v>117</v>
      </c>
      <c r="M3127">
        <v>2</v>
      </c>
      <c r="N3127" t="s">
        <v>118</v>
      </c>
      <c r="O3127" t="s">
        <v>119</v>
      </c>
      <c r="Q3127" t="s">
        <v>2683</v>
      </c>
    </row>
    <row r="3128" spans="1:20">
      <c r="A3128" t="s">
        <v>162</v>
      </c>
      <c r="C3128" t="s">
        <v>163</v>
      </c>
      <c r="D3128" t="s">
        <v>121</v>
      </c>
      <c r="F3128" s="12" t="s">
        <v>2909</v>
      </c>
      <c r="G3128" s="12" t="s">
        <v>165</v>
      </c>
      <c r="H3128" t="s">
        <v>166</v>
      </c>
      <c r="I3128" t="s">
        <v>181</v>
      </c>
      <c r="J3128" t="s">
        <v>182</v>
      </c>
      <c r="K3128" s="13" t="s">
        <v>2864</v>
      </c>
      <c r="L3128" t="s">
        <v>117</v>
      </c>
      <c r="M3128">
        <v>2</v>
      </c>
      <c r="N3128" t="s">
        <v>118</v>
      </c>
      <c r="O3128" t="s">
        <v>119</v>
      </c>
      <c r="Q3128" t="s">
        <v>2880</v>
      </c>
      <c r="T3128" s="14">
        <v>28.9</v>
      </c>
    </row>
    <row r="3129" spans="1:20">
      <c r="A3129" t="s">
        <v>162</v>
      </c>
      <c r="C3129" t="s">
        <v>163</v>
      </c>
      <c r="D3129" t="s">
        <v>121</v>
      </c>
      <c r="F3129" s="12" t="s">
        <v>331</v>
      </c>
      <c r="G3129" s="12" t="s">
        <v>165</v>
      </c>
      <c r="H3129" t="s">
        <v>166</v>
      </c>
      <c r="I3129" t="s">
        <v>181</v>
      </c>
      <c r="J3129" t="s">
        <v>332</v>
      </c>
      <c r="K3129" s="13" t="s">
        <v>2864</v>
      </c>
      <c r="L3129" t="s">
        <v>117</v>
      </c>
      <c r="M3129">
        <v>2</v>
      </c>
      <c r="N3129" t="s">
        <v>118</v>
      </c>
      <c r="O3129" t="s">
        <v>119</v>
      </c>
      <c r="Q3129" t="s">
        <v>2869</v>
      </c>
      <c r="T3129" s="14">
        <v>34</v>
      </c>
    </row>
    <row r="3130" spans="1:20">
      <c r="A3130" t="s">
        <v>162</v>
      </c>
      <c r="C3130" t="s">
        <v>163</v>
      </c>
      <c r="D3130" t="s">
        <v>121</v>
      </c>
      <c r="F3130" s="12" t="s">
        <v>333</v>
      </c>
      <c r="G3130" s="12" t="s">
        <v>165</v>
      </c>
      <c r="H3130" t="s">
        <v>166</v>
      </c>
      <c r="I3130" t="s">
        <v>334</v>
      </c>
      <c r="J3130" t="s">
        <v>335</v>
      </c>
      <c r="K3130" s="13" t="s">
        <v>2864</v>
      </c>
      <c r="L3130" t="s">
        <v>117</v>
      </c>
      <c r="M3130">
        <v>2</v>
      </c>
      <c r="N3130" t="s">
        <v>118</v>
      </c>
      <c r="O3130" t="s">
        <v>119</v>
      </c>
      <c r="Q3130" t="s">
        <v>2876</v>
      </c>
      <c r="T3130" s="14">
        <v>21</v>
      </c>
    </row>
    <row r="3131" spans="1:20">
      <c r="A3131" t="s">
        <v>162</v>
      </c>
      <c r="C3131" t="s">
        <v>163</v>
      </c>
      <c r="D3131" t="s">
        <v>121</v>
      </c>
      <c r="F3131" s="12" t="s">
        <v>2910</v>
      </c>
      <c r="G3131" s="12" t="s">
        <v>165</v>
      </c>
      <c r="H3131" t="s">
        <v>166</v>
      </c>
      <c r="I3131" t="s">
        <v>181</v>
      </c>
      <c r="J3131" t="s">
        <v>1421</v>
      </c>
      <c r="K3131" s="13" t="s">
        <v>2864</v>
      </c>
      <c r="L3131" t="s">
        <v>117</v>
      </c>
      <c r="M3131">
        <v>2</v>
      </c>
      <c r="N3131" t="s">
        <v>118</v>
      </c>
      <c r="O3131" t="s">
        <v>119</v>
      </c>
      <c r="Q3131" t="s">
        <v>1422</v>
      </c>
      <c r="T3131" s="14">
        <v>4</v>
      </c>
    </row>
    <row r="3132" spans="1:20">
      <c r="A3132" t="s">
        <v>162</v>
      </c>
      <c r="C3132" t="s">
        <v>163</v>
      </c>
      <c r="D3132" t="s">
        <v>121</v>
      </c>
      <c r="F3132" s="12" t="s">
        <v>2911</v>
      </c>
      <c r="G3132" s="12" t="s">
        <v>165</v>
      </c>
      <c r="H3132" t="s">
        <v>166</v>
      </c>
      <c r="I3132" t="s">
        <v>181</v>
      </c>
      <c r="J3132" t="s">
        <v>332</v>
      </c>
      <c r="K3132" s="13" t="s">
        <v>2864</v>
      </c>
      <c r="L3132" t="s">
        <v>117</v>
      </c>
      <c r="M3132">
        <v>2</v>
      </c>
      <c r="N3132" t="s">
        <v>118</v>
      </c>
      <c r="O3132" t="s">
        <v>119</v>
      </c>
      <c r="Q3132" t="s">
        <v>2869</v>
      </c>
      <c r="T3132" s="14">
        <v>16</v>
      </c>
    </row>
    <row r="3133" spans="1:20">
      <c r="A3133" t="s">
        <v>162</v>
      </c>
      <c r="C3133" t="s">
        <v>163</v>
      </c>
      <c r="D3133" t="s">
        <v>121</v>
      </c>
      <c r="F3133" s="12" t="s">
        <v>2912</v>
      </c>
      <c r="G3133" s="12" t="s">
        <v>165</v>
      </c>
      <c r="H3133" t="s">
        <v>166</v>
      </c>
      <c r="I3133" t="s">
        <v>181</v>
      </c>
      <c r="J3133" t="s">
        <v>332</v>
      </c>
      <c r="K3133" s="13" t="s">
        <v>2864</v>
      </c>
      <c r="L3133" t="s">
        <v>117</v>
      </c>
      <c r="M3133">
        <v>2</v>
      </c>
      <c r="N3133" t="s">
        <v>118</v>
      </c>
      <c r="O3133" t="s">
        <v>119</v>
      </c>
      <c r="Q3133" t="s">
        <v>2869</v>
      </c>
      <c r="T3133" s="14">
        <v>11.4</v>
      </c>
    </row>
    <row r="3134" spans="1:20">
      <c r="A3134" t="s">
        <v>162</v>
      </c>
      <c r="C3134" t="s">
        <v>163</v>
      </c>
      <c r="D3134" t="s">
        <v>121</v>
      </c>
      <c r="F3134" s="12" t="s">
        <v>2913</v>
      </c>
      <c r="G3134" s="12" t="s">
        <v>165</v>
      </c>
      <c r="H3134" t="s">
        <v>166</v>
      </c>
      <c r="I3134" t="s">
        <v>181</v>
      </c>
      <c r="J3134" t="s">
        <v>332</v>
      </c>
      <c r="K3134" s="13" t="s">
        <v>2864</v>
      </c>
      <c r="L3134" t="s">
        <v>117</v>
      </c>
      <c r="M3134">
        <v>2</v>
      </c>
      <c r="N3134" t="s">
        <v>118</v>
      </c>
      <c r="O3134" t="s">
        <v>119</v>
      </c>
      <c r="Q3134" t="s">
        <v>2869</v>
      </c>
      <c r="T3134" s="14">
        <v>18.100000000000001</v>
      </c>
    </row>
    <row r="3135" spans="1:20">
      <c r="A3135" t="s">
        <v>162</v>
      </c>
      <c r="C3135" t="s">
        <v>163</v>
      </c>
      <c r="D3135" t="s">
        <v>121</v>
      </c>
      <c r="F3135" s="12" t="s">
        <v>2914</v>
      </c>
      <c r="G3135" s="12" t="s">
        <v>165</v>
      </c>
      <c r="H3135" t="s">
        <v>166</v>
      </c>
      <c r="I3135" t="s">
        <v>323</v>
      </c>
      <c r="J3135" t="s">
        <v>2915</v>
      </c>
      <c r="K3135" s="13" t="s">
        <v>2864</v>
      </c>
      <c r="L3135" t="s">
        <v>117</v>
      </c>
      <c r="M3135">
        <v>2</v>
      </c>
      <c r="N3135" t="s">
        <v>118</v>
      </c>
      <c r="O3135" t="s">
        <v>119</v>
      </c>
      <c r="Q3135" t="s">
        <v>2916</v>
      </c>
    </row>
    <row r="3136" spans="1:20">
      <c r="A3136" t="s">
        <v>162</v>
      </c>
      <c r="C3136" t="s">
        <v>163</v>
      </c>
      <c r="D3136" t="s">
        <v>121</v>
      </c>
      <c r="F3136" s="12" t="s">
        <v>2917</v>
      </c>
      <c r="G3136" s="12" t="s">
        <v>165</v>
      </c>
      <c r="H3136" t="s">
        <v>166</v>
      </c>
      <c r="I3136" t="s">
        <v>323</v>
      </c>
      <c r="J3136" t="s">
        <v>2915</v>
      </c>
      <c r="K3136" s="13" t="s">
        <v>2864</v>
      </c>
      <c r="L3136" t="s">
        <v>117</v>
      </c>
      <c r="M3136">
        <v>2</v>
      </c>
      <c r="N3136" t="s">
        <v>118</v>
      </c>
      <c r="O3136" t="s">
        <v>119</v>
      </c>
      <c r="Q3136" t="s">
        <v>2916</v>
      </c>
    </row>
    <row r="3137" spans="1:20" s="60" customFormat="1">
      <c r="A3137" t="s">
        <v>162</v>
      </c>
      <c r="B3137"/>
      <c r="C3137" t="s">
        <v>163</v>
      </c>
      <c r="D3137" t="s">
        <v>121</v>
      </c>
      <c r="E3137"/>
      <c r="F3137" s="12" t="s">
        <v>2918</v>
      </c>
      <c r="G3137" s="12" t="s">
        <v>165</v>
      </c>
      <c r="H3137" t="s">
        <v>166</v>
      </c>
      <c r="I3137" t="s">
        <v>323</v>
      </c>
      <c r="J3137" t="s">
        <v>2915</v>
      </c>
      <c r="K3137" s="13" t="s">
        <v>2864</v>
      </c>
      <c r="L3137" t="s">
        <v>117</v>
      </c>
      <c r="M3137">
        <v>2</v>
      </c>
      <c r="N3137" t="s">
        <v>118</v>
      </c>
      <c r="O3137" t="s">
        <v>119</v>
      </c>
      <c r="P3137"/>
      <c r="Q3137" t="s">
        <v>2916</v>
      </c>
      <c r="R3137" s="14"/>
      <c r="S3137" s="14"/>
      <c r="T3137" s="14"/>
    </row>
    <row r="3138" spans="1:20">
      <c r="A3138" t="s">
        <v>162</v>
      </c>
      <c r="C3138" t="s">
        <v>163</v>
      </c>
      <c r="D3138" t="s">
        <v>121</v>
      </c>
      <c r="F3138" s="12" t="s">
        <v>2919</v>
      </c>
      <c r="G3138" s="12" t="s">
        <v>165</v>
      </c>
      <c r="H3138" t="s">
        <v>166</v>
      </c>
      <c r="I3138" t="s">
        <v>334</v>
      </c>
      <c r="J3138" t="s">
        <v>2920</v>
      </c>
      <c r="K3138" s="13" t="s">
        <v>2864</v>
      </c>
      <c r="L3138" t="s">
        <v>117</v>
      </c>
      <c r="M3138">
        <v>2</v>
      </c>
      <c r="N3138" t="s">
        <v>118</v>
      </c>
      <c r="O3138" t="s">
        <v>119</v>
      </c>
      <c r="Q3138" t="s">
        <v>2921</v>
      </c>
      <c r="T3138" s="14">
        <v>1</v>
      </c>
    </row>
    <row r="3139" spans="1:20">
      <c r="A3139" t="s">
        <v>162</v>
      </c>
      <c r="C3139" t="s">
        <v>163</v>
      </c>
      <c r="D3139" t="s">
        <v>121</v>
      </c>
      <c r="F3139" s="12" t="s">
        <v>2922</v>
      </c>
      <c r="G3139" s="12" t="s">
        <v>165</v>
      </c>
      <c r="H3139" t="s">
        <v>166</v>
      </c>
      <c r="I3139" t="s">
        <v>181</v>
      </c>
      <c r="J3139" t="s">
        <v>1421</v>
      </c>
      <c r="K3139" s="13" t="s">
        <v>2864</v>
      </c>
      <c r="L3139" t="s">
        <v>117</v>
      </c>
      <c r="M3139">
        <v>2</v>
      </c>
      <c r="N3139" t="s">
        <v>118</v>
      </c>
      <c r="O3139" t="s">
        <v>119</v>
      </c>
      <c r="Q3139" t="s">
        <v>2894</v>
      </c>
      <c r="T3139" s="14">
        <v>4</v>
      </c>
    </row>
    <row r="3140" spans="1:20">
      <c r="A3140" t="s">
        <v>162</v>
      </c>
      <c r="C3140" t="s">
        <v>163</v>
      </c>
      <c r="D3140" t="s">
        <v>121</v>
      </c>
      <c r="F3140" s="12" t="s">
        <v>2923</v>
      </c>
      <c r="G3140" s="12" t="s">
        <v>165</v>
      </c>
      <c r="H3140" t="s">
        <v>166</v>
      </c>
      <c r="I3140" t="s">
        <v>334</v>
      </c>
      <c r="J3140" t="s">
        <v>372</v>
      </c>
      <c r="K3140" s="13" t="s">
        <v>2864</v>
      </c>
      <c r="L3140" t="s">
        <v>117</v>
      </c>
      <c r="M3140">
        <v>2</v>
      </c>
      <c r="N3140" t="s">
        <v>118</v>
      </c>
      <c r="O3140" t="s">
        <v>119</v>
      </c>
      <c r="Q3140" t="s">
        <v>2876</v>
      </c>
      <c r="T3140" s="14">
        <v>12.6</v>
      </c>
    </row>
    <row r="3141" spans="1:20">
      <c r="A3141" t="s">
        <v>162</v>
      </c>
      <c r="C3141" t="s">
        <v>163</v>
      </c>
      <c r="D3141" t="s">
        <v>121</v>
      </c>
      <c r="F3141" s="12" t="s">
        <v>1426</v>
      </c>
      <c r="G3141" s="12" t="s">
        <v>165</v>
      </c>
      <c r="H3141" t="s">
        <v>166</v>
      </c>
      <c r="I3141" t="s">
        <v>334</v>
      </c>
      <c r="J3141" t="s">
        <v>372</v>
      </c>
      <c r="K3141" s="13" t="s">
        <v>2864</v>
      </c>
      <c r="L3141" t="s">
        <v>117</v>
      </c>
      <c r="M3141">
        <v>2</v>
      </c>
      <c r="N3141" t="s">
        <v>118</v>
      </c>
      <c r="O3141" t="s">
        <v>119</v>
      </c>
      <c r="Q3141" t="s">
        <v>2876</v>
      </c>
      <c r="T3141" s="14">
        <v>30.5</v>
      </c>
    </row>
    <row r="3142" spans="1:20">
      <c r="A3142" t="s">
        <v>162</v>
      </c>
      <c r="C3142" t="s">
        <v>163</v>
      </c>
      <c r="D3142" t="s">
        <v>121</v>
      </c>
      <c r="F3142" s="12" t="s">
        <v>2924</v>
      </c>
      <c r="G3142" s="12" t="s">
        <v>165</v>
      </c>
      <c r="H3142" t="s">
        <v>166</v>
      </c>
      <c r="I3142" t="s">
        <v>323</v>
      </c>
      <c r="J3142" t="s">
        <v>2897</v>
      </c>
      <c r="K3142" s="13" t="s">
        <v>2864</v>
      </c>
      <c r="L3142" t="s">
        <v>117</v>
      </c>
      <c r="M3142">
        <v>2</v>
      </c>
      <c r="N3142" t="s">
        <v>118</v>
      </c>
      <c r="O3142" t="s">
        <v>119</v>
      </c>
      <c r="Q3142" t="s">
        <v>2592</v>
      </c>
      <c r="T3142" s="14">
        <v>0.6</v>
      </c>
    </row>
    <row r="3143" spans="1:20">
      <c r="A3143" t="s">
        <v>162</v>
      </c>
      <c r="C3143" t="s">
        <v>163</v>
      </c>
      <c r="D3143" t="s">
        <v>121</v>
      </c>
      <c r="F3143" s="12" t="s">
        <v>2925</v>
      </c>
      <c r="G3143" s="12" t="s">
        <v>165</v>
      </c>
      <c r="H3143" t="s">
        <v>166</v>
      </c>
      <c r="I3143" t="s">
        <v>323</v>
      </c>
      <c r="J3143" t="s">
        <v>2897</v>
      </c>
      <c r="K3143" s="13" t="s">
        <v>2864</v>
      </c>
      <c r="L3143" t="s">
        <v>117</v>
      </c>
      <c r="M3143">
        <v>2</v>
      </c>
      <c r="N3143" t="s">
        <v>118</v>
      </c>
      <c r="O3143" t="s">
        <v>119</v>
      </c>
      <c r="Q3143" t="s">
        <v>2592</v>
      </c>
    </row>
    <row r="3144" spans="1:20">
      <c r="A3144" t="s">
        <v>162</v>
      </c>
      <c r="C3144" t="s">
        <v>163</v>
      </c>
      <c r="D3144" t="s">
        <v>121</v>
      </c>
      <c r="F3144" s="12" t="s">
        <v>2926</v>
      </c>
      <c r="G3144" s="12" t="s">
        <v>165</v>
      </c>
      <c r="H3144" t="s">
        <v>166</v>
      </c>
      <c r="I3144" t="s">
        <v>181</v>
      </c>
      <c r="J3144" t="s">
        <v>353</v>
      </c>
      <c r="K3144" s="13" t="s">
        <v>2864</v>
      </c>
      <c r="L3144" t="s">
        <v>117</v>
      </c>
      <c r="M3144">
        <v>2</v>
      </c>
      <c r="N3144" t="s">
        <v>118</v>
      </c>
      <c r="O3144" t="s">
        <v>119</v>
      </c>
      <c r="Q3144" t="s">
        <v>1422</v>
      </c>
      <c r="T3144" s="14">
        <v>37.299999999999997</v>
      </c>
    </row>
    <row r="3145" spans="1:20">
      <c r="A3145" t="s">
        <v>162</v>
      </c>
      <c r="C3145" t="s">
        <v>163</v>
      </c>
      <c r="D3145" t="s">
        <v>121</v>
      </c>
      <c r="F3145" s="12" t="s">
        <v>2927</v>
      </c>
      <c r="G3145" s="12" t="s">
        <v>165</v>
      </c>
      <c r="H3145" t="s">
        <v>166</v>
      </c>
      <c r="I3145" t="s">
        <v>326</v>
      </c>
      <c r="J3145" t="s">
        <v>327</v>
      </c>
      <c r="K3145" s="13" t="s">
        <v>2864</v>
      </c>
      <c r="L3145" t="s">
        <v>117</v>
      </c>
      <c r="M3145">
        <v>2</v>
      </c>
      <c r="N3145" t="s">
        <v>118</v>
      </c>
      <c r="O3145" t="s">
        <v>119</v>
      </c>
      <c r="Q3145" t="s">
        <v>2683</v>
      </c>
    </row>
    <row r="3146" spans="1:20">
      <c r="A3146" t="s">
        <v>162</v>
      </c>
      <c r="C3146" t="s">
        <v>163</v>
      </c>
      <c r="D3146" t="s">
        <v>121</v>
      </c>
      <c r="F3146" s="12" t="s">
        <v>2928</v>
      </c>
      <c r="G3146" s="12" t="s">
        <v>165</v>
      </c>
      <c r="H3146" t="s">
        <v>166</v>
      </c>
      <c r="I3146" t="s">
        <v>181</v>
      </c>
      <c r="J3146" t="s">
        <v>353</v>
      </c>
      <c r="K3146" s="13" t="s">
        <v>2864</v>
      </c>
      <c r="L3146" t="s">
        <v>117</v>
      </c>
      <c r="M3146">
        <v>2</v>
      </c>
      <c r="N3146" t="s">
        <v>118</v>
      </c>
      <c r="O3146" t="s">
        <v>119</v>
      </c>
      <c r="Q3146" t="s">
        <v>2884</v>
      </c>
      <c r="T3146" s="14">
        <v>36.299999999999997</v>
      </c>
    </row>
    <row r="3147" spans="1:20">
      <c r="A3147" t="s">
        <v>162</v>
      </c>
      <c r="C3147" t="s">
        <v>163</v>
      </c>
      <c r="D3147" t="s">
        <v>121</v>
      </c>
      <c r="F3147" s="12" t="s">
        <v>2929</v>
      </c>
      <c r="G3147" s="12" t="s">
        <v>165</v>
      </c>
      <c r="H3147" t="s">
        <v>166</v>
      </c>
      <c r="I3147" t="s">
        <v>323</v>
      </c>
      <c r="J3147" t="s">
        <v>324</v>
      </c>
      <c r="K3147" s="13" t="s">
        <v>2864</v>
      </c>
      <c r="L3147" t="s">
        <v>117</v>
      </c>
      <c r="M3147">
        <v>2</v>
      </c>
      <c r="N3147" t="s">
        <v>118</v>
      </c>
      <c r="O3147" t="s">
        <v>119</v>
      </c>
      <c r="Q3147" t="s">
        <v>2870</v>
      </c>
    </row>
    <row r="3148" spans="1:20">
      <c r="A3148" t="s">
        <v>162</v>
      </c>
      <c r="C3148" t="s">
        <v>163</v>
      </c>
      <c r="D3148" t="s">
        <v>121</v>
      </c>
      <c r="F3148" s="12" t="s">
        <v>341</v>
      </c>
      <c r="G3148" s="12" t="s">
        <v>165</v>
      </c>
      <c r="H3148" t="s">
        <v>166</v>
      </c>
      <c r="I3148" t="s">
        <v>323</v>
      </c>
      <c r="J3148" t="s">
        <v>324</v>
      </c>
      <c r="K3148" s="13" t="s">
        <v>2864</v>
      </c>
      <c r="L3148" t="s">
        <v>117</v>
      </c>
      <c r="M3148">
        <v>2</v>
      </c>
      <c r="N3148" t="s">
        <v>118</v>
      </c>
      <c r="O3148" t="s">
        <v>119</v>
      </c>
      <c r="Q3148" t="s">
        <v>2870</v>
      </c>
    </row>
    <row r="3149" spans="1:20">
      <c r="A3149" t="s">
        <v>162</v>
      </c>
      <c r="C3149" t="s">
        <v>163</v>
      </c>
      <c r="D3149" t="s">
        <v>121</v>
      </c>
      <c r="F3149" s="12" t="s">
        <v>1427</v>
      </c>
      <c r="G3149" s="12" t="s">
        <v>165</v>
      </c>
      <c r="H3149" t="s">
        <v>166</v>
      </c>
      <c r="I3149" t="s">
        <v>181</v>
      </c>
      <c r="J3149" t="s">
        <v>1428</v>
      </c>
      <c r="K3149" s="13" t="s">
        <v>2864</v>
      </c>
      <c r="L3149" t="s">
        <v>117</v>
      </c>
      <c r="M3149">
        <v>2</v>
      </c>
      <c r="N3149" t="s">
        <v>118</v>
      </c>
      <c r="O3149" t="s">
        <v>119</v>
      </c>
      <c r="Q3149" t="s">
        <v>2930</v>
      </c>
      <c r="T3149" s="14">
        <v>5.2</v>
      </c>
    </row>
    <row r="3150" spans="1:20">
      <c r="A3150" t="s">
        <v>162</v>
      </c>
      <c r="C3150" t="s">
        <v>163</v>
      </c>
      <c r="D3150" t="s">
        <v>121</v>
      </c>
      <c r="F3150" s="12" t="s">
        <v>2931</v>
      </c>
      <c r="G3150" s="12" t="s">
        <v>165</v>
      </c>
      <c r="H3150" t="s">
        <v>166</v>
      </c>
      <c r="I3150" t="s">
        <v>181</v>
      </c>
      <c r="J3150" t="s">
        <v>1428</v>
      </c>
      <c r="K3150" s="13" t="s">
        <v>2864</v>
      </c>
      <c r="L3150" t="s">
        <v>117</v>
      </c>
      <c r="M3150">
        <v>2</v>
      </c>
      <c r="N3150" t="s">
        <v>118</v>
      </c>
      <c r="O3150" t="s">
        <v>119</v>
      </c>
      <c r="Q3150" t="s">
        <v>2930</v>
      </c>
      <c r="T3150" s="14">
        <v>24</v>
      </c>
    </row>
    <row r="3151" spans="1:20">
      <c r="A3151" t="s">
        <v>162</v>
      </c>
      <c r="C3151" t="s">
        <v>163</v>
      </c>
      <c r="D3151" t="s">
        <v>121</v>
      </c>
      <c r="F3151" s="12" t="s">
        <v>2932</v>
      </c>
      <c r="G3151" s="12" t="s">
        <v>165</v>
      </c>
      <c r="H3151" t="s">
        <v>166</v>
      </c>
      <c r="I3151" t="s">
        <v>334</v>
      </c>
      <c r="J3151" t="s">
        <v>1448</v>
      </c>
      <c r="K3151" s="13" t="s">
        <v>2864</v>
      </c>
      <c r="L3151" t="s">
        <v>117</v>
      </c>
      <c r="M3151">
        <v>2</v>
      </c>
      <c r="N3151" t="s">
        <v>118</v>
      </c>
      <c r="O3151" t="s">
        <v>119</v>
      </c>
      <c r="Q3151" t="s">
        <v>2876</v>
      </c>
    </row>
    <row r="3152" spans="1:20">
      <c r="A3152" t="s">
        <v>162</v>
      </c>
      <c r="C3152" t="s">
        <v>163</v>
      </c>
      <c r="D3152" t="s">
        <v>121</v>
      </c>
      <c r="F3152" s="12" t="s">
        <v>2933</v>
      </c>
      <c r="G3152" s="12" t="s">
        <v>165</v>
      </c>
      <c r="H3152" t="s">
        <v>166</v>
      </c>
      <c r="I3152" t="s">
        <v>1430</v>
      </c>
      <c r="J3152" t="s">
        <v>1431</v>
      </c>
      <c r="K3152" s="13" t="s">
        <v>2864</v>
      </c>
      <c r="L3152" t="s">
        <v>117</v>
      </c>
      <c r="M3152">
        <v>2</v>
      </c>
      <c r="N3152" t="s">
        <v>118</v>
      </c>
      <c r="O3152" t="s">
        <v>119</v>
      </c>
      <c r="Q3152" t="s">
        <v>2934</v>
      </c>
      <c r="T3152" s="14">
        <v>17</v>
      </c>
    </row>
    <row r="3153" spans="1:20">
      <c r="A3153" t="s">
        <v>162</v>
      </c>
      <c r="C3153" t="s">
        <v>163</v>
      </c>
      <c r="D3153" t="s">
        <v>121</v>
      </c>
      <c r="F3153" s="12" t="s">
        <v>2935</v>
      </c>
      <c r="G3153" s="12" t="s">
        <v>165</v>
      </c>
      <c r="H3153" t="s">
        <v>166</v>
      </c>
      <c r="I3153" t="s">
        <v>167</v>
      </c>
      <c r="J3153" t="s">
        <v>2901</v>
      </c>
      <c r="K3153" s="13" t="s">
        <v>2864</v>
      </c>
      <c r="L3153" t="s">
        <v>117</v>
      </c>
      <c r="M3153">
        <v>2</v>
      </c>
      <c r="N3153" t="s">
        <v>118</v>
      </c>
      <c r="O3153" t="s">
        <v>119</v>
      </c>
      <c r="Q3153" t="s">
        <v>2902</v>
      </c>
    </row>
    <row r="3154" spans="1:20">
      <c r="A3154" t="s">
        <v>162</v>
      </c>
      <c r="C3154" t="s">
        <v>163</v>
      </c>
      <c r="D3154" t="s">
        <v>121</v>
      </c>
      <c r="F3154" s="12" t="s">
        <v>2936</v>
      </c>
      <c r="G3154" s="12" t="s">
        <v>165</v>
      </c>
      <c r="H3154" t="s">
        <v>166</v>
      </c>
      <c r="I3154" t="s">
        <v>334</v>
      </c>
      <c r="J3154" t="s">
        <v>2587</v>
      </c>
      <c r="K3154" s="13" t="s">
        <v>2864</v>
      </c>
      <c r="L3154" t="s">
        <v>117</v>
      </c>
      <c r="M3154">
        <v>2</v>
      </c>
      <c r="N3154" t="s">
        <v>118</v>
      </c>
      <c r="O3154" t="s">
        <v>119</v>
      </c>
      <c r="Q3154" t="s">
        <v>2876</v>
      </c>
      <c r="T3154" s="14">
        <v>10.5</v>
      </c>
    </row>
    <row r="3155" spans="1:20">
      <c r="A3155" t="s">
        <v>162</v>
      </c>
      <c r="C3155" t="s">
        <v>163</v>
      </c>
      <c r="D3155" t="s">
        <v>121</v>
      </c>
      <c r="F3155" s="12" t="s">
        <v>346</v>
      </c>
      <c r="G3155" s="12" t="s">
        <v>165</v>
      </c>
      <c r="H3155" t="s">
        <v>166</v>
      </c>
      <c r="I3155" t="s">
        <v>326</v>
      </c>
      <c r="J3155" t="s">
        <v>347</v>
      </c>
      <c r="K3155" s="13" t="s">
        <v>2864</v>
      </c>
      <c r="L3155" t="s">
        <v>117</v>
      </c>
      <c r="M3155">
        <v>2</v>
      </c>
      <c r="N3155" t="s">
        <v>118</v>
      </c>
      <c r="O3155" t="s">
        <v>119</v>
      </c>
      <c r="Q3155" t="s">
        <v>2683</v>
      </c>
      <c r="T3155" s="14">
        <v>1.7</v>
      </c>
    </row>
    <row r="3156" spans="1:20">
      <c r="A3156" t="s">
        <v>162</v>
      </c>
      <c r="C3156" t="s">
        <v>163</v>
      </c>
      <c r="D3156" t="s">
        <v>121</v>
      </c>
      <c r="F3156" s="12" t="s">
        <v>2937</v>
      </c>
      <c r="G3156" s="12" t="s">
        <v>165</v>
      </c>
      <c r="H3156" t="s">
        <v>166</v>
      </c>
      <c r="I3156" t="s">
        <v>323</v>
      </c>
      <c r="J3156" t="s">
        <v>2897</v>
      </c>
      <c r="K3156" s="13" t="s">
        <v>2864</v>
      </c>
      <c r="L3156" t="s">
        <v>117</v>
      </c>
      <c r="M3156">
        <v>2</v>
      </c>
      <c r="N3156" t="s">
        <v>118</v>
      </c>
      <c r="O3156" t="s">
        <v>119</v>
      </c>
      <c r="Q3156" t="s">
        <v>2938</v>
      </c>
      <c r="T3156" s="14">
        <v>29</v>
      </c>
    </row>
    <row r="3157" spans="1:20">
      <c r="A3157" t="s">
        <v>162</v>
      </c>
      <c r="C3157" t="s">
        <v>163</v>
      </c>
      <c r="D3157" t="s">
        <v>121</v>
      </c>
      <c r="F3157" s="12" t="s">
        <v>2939</v>
      </c>
      <c r="G3157" s="12" t="s">
        <v>165</v>
      </c>
      <c r="H3157" t="s">
        <v>166</v>
      </c>
      <c r="I3157" t="s">
        <v>181</v>
      </c>
      <c r="J3157" t="s">
        <v>1421</v>
      </c>
      <c r="K3157" s="13" t="s">
        <v>2864</v>
      </c>
      <c r="L3157" t="s">
        <v>117</v>
      </c>
      <c r="M3157">
        <v>2</v>
      </c>
      <c r="N3157" t="s">
        <v>118</v>
      </c>
      <c r="O3157" t="s">
        <v>119</v>
      </c>
      <c r="Q3157" t="s">
        <v>1422</v>
      </c>
    </row>
    <row r="3158" spans="1:20">
      <c r="A3158" t="s">
        <v>162</v>
      </c>
      <c r="C3158" t="s">
        <v>163</v>
      </c>
      <c r="D3158" t="s">
        <v>121</v>
      </c>
      <c r="F3158" s="12" t="s">
        <v>2940</v>
      </c>
      <c r="G3158" s="12" t="s">
        <v>165</v>
      </c>
      <c r="H3158" t="s">
        <v>166</v>
      </c>
      <c r="I3158" t="s">
        <v>334</v>
      </c>
      <c r="J3158" t="s">
        <v>2941</v>
      </c>
      <c r="K3158" s="13" t="s">
        <v>2864</v>
      </c>
      <c r="L3158" t="s">
        <v>117</v>
      </c>
      <c r="M3158">
        <v>2</v>
      </c>
      <c r="N3158" t="s">
        <v>118</v>
      </c>
      <c r="O3158" t="s">
        <v>119</v>
      </c>
      <c r="Q3158" t="s">
        <v>2876</v>
      </c>
    </row>
    <row r="3159" spans="1:20">
      <c r="A3159" t="s">
        <v>162</v>
      </c>
      <c r="C3159" t="s">
        <v>163</v>
      </c>
      <c r="D3159" t="s">
        <v>121</v>
      </c>
      <c r="F3159" s="12" t="s">
        <v>2942</v>
      </c>
      <c r="G3159" s="12" t="s">
        <v>165</v>
      </c>
      <c r="H3159" t="s">
        <v>166</v>
      </c>
      <c r="I3159" t="s">
        <v>323</v>
      </c>
      <c r="J3159" t="s">
        <v>363</v>
      </c>
      <c r="K3159" s="13" t="s">
        <v>2864</v>
      </c>
      <c r="L3159" t="s">
        <v>117</v>
      </c>
      <c r="M3159">
        <v>2</v>
      </c>
      <c r="N3159" t="s">
        <v>118</v>
      </c>
      <c r="O3159" t="s">
        <v>119</v>
      </c>
      <c r="Q3159" t="s">
        <v>2943</v>
      </c>
      <c r="T3159" s="14">
        <v>0.5</v>
      </c>
    </row>
    <row r="3160" spans="1:20">
      <c r="A3160" t="s">
        <v>162</v>
      </c>
      <c r="C3160" t="s">
        <v>163</v>
      </c>
      <c r="D3160" t="s">
        <v>121</v>
      </c>
      <c r="F3160" s="12" t="s">
        <v>2944</v>
      </c>
      <c r="G3160" s="12" t="s">
        <v>165</v>
      </c>
      <c r="H3160" t="s">
        <v>166</v>
      </c>
      <c r="I3160" t="s">
        <v>323</v>
      </c>
      <c r="J3160" t="s">
        <v>2897</v>
      </c>
      <c r="K3160" s="13" t="s">
        <v>2864</v>
      </c>
      <c r="L3160" t="s">
        <v>117</v>
      </c>
      <c r="M3160">
        <v>2</v>
      </c>
      <c r="N3160" t="s">
        <v>118</v>
      </c>
      <c r="O3160" t="s">
        <v>119</v>
      </c>
      <c r="Q3160" t="s">
        <v>2938</v>
      </c>
      <c r="T3160" s="14">
        <v>32.6</v>
      </c>
    </row>
    <row r="3161" spans="1:20">
      <c r="A3161" t="s">
        <v>162</v>
      </c>
      <c r="C3161" t="s">
        <v>163</v>
      </c>
      <c r="D3161" t="s">
        <v>121</v>
      </c>
      <c r="F3161" s="12" t="s">
        <v>2945</v>
      </c>
      <c r="G3161" s="12" t="s">
        <v>165</v>
      </c>
      <c r="H3161" t="s">
        <v>166</v>
      </c>
      <c r="I3161" t="s">
        <v>323</v>
      </c>
      <c r="J3161" t="s">
        <v>324</v>
      </c>
      <c r="K3161" s="13" t="s">
        <v>2864</v>
      </c>
      <c r="L3161" t="s">
        <v>117</v>
      </c>
      <c r="M3161">
        <v>2</v>
      </c>
      <c r="N3161" t="s">
        <v>118</v>
      </c>
      <c r="O3161" t="s">
        <v>119</v>
      </c>
      <c r="Q3161" t="s">
        <v>2870</v>
      </c>
    </row>
    <row r="3162" spans="1:20">
      <c r="A3162" t="s">
        <v>162</v>
      </c>
      <c r="C3162" t="s">
        <v>163</v>
      </c>
      <c r="D3162" t="s">
        <v>121</v>
      </c>
      <c r="F3162" s="12" t="s">
        <v>2946</v>
      </c>
      <c r="G3162" s="12" t="s">
        <v>165</v>
      </c>
      <c r="H3162" t="s">
        <v>166</v>
      </c>
      <c r="I3162" t="s">
        <v>167</v>
      </c>
      <c r="J3162" t="s">
        <v>2947</v>
      </c>
      <c r="K3162" s="13" t="s">
        <v>2864</v>
      </c>
      <c r="L3162" t="s">
        <v>117</v>
      </c>
      <c r="M3162">
        <v>2</v>
      </c>
      <c r="N3162" t="s">
        <v>118</v>
      </c>
      <c r="O3162" t="s">
        <v>119</v>
      </c>
      <c r="Q3162" t="s">
        <v>2902</v>
      </c>
    </row>
    <row r="3163" spans="1:20">
      <c r="A3163" t="s">
        <v>162</v>
      </c>
      <c r="C3163" t="s">
        <v>163</v>
      </c>
      <c r="D3163" t="s">
        <v>121</v>
      </c>
      <c r="F3163" s="12" t="s">
        <v>2948</v>
      </c>
      <c r="G3163" s="12" t="s">
        <v>165</v>
      </c>
      <c r="H3163" t="s">
        <v>166</v>
      </c>
      <c r="I3163" t="s">
        <v>334</v>
      </c>
      <c r="J3163" t="s">
        <v>370</v>
      </c>
      <c r="K3163" s="13" t="s">
        <v>2864</v>
      </c>
      <c r="L3163" t="s">
        <v>117</v>
      </c>
      <c r="M3163">
        <v>2</v>
      </c>
      <c r="N3163" t="s">
        <v>118</v>
      </c>
      <c r="O3163" t="s">
        <v>119</v>
      </c>
      <c r="Q3163" t="s">
        <v>2876</v>
      </c>
    </row>
    <row r="3164" spans="1:20">
      <c r="A3164" t="s">
        <v>162</v>
      </c>
      <c r="C3164" t="s">
        <v>163</v>
      </c>
      <c r="D3164" t="s">
        <v>121</v>
      </c>
      <c r="F3164" s="12" t="s">
        <v>1435</v>
      </c>
      <c r="G3164" s="12" t="s">
        <v>165</v>
      </c>
      <c r="H3164" t="s">
        <v>166</v>
      </c>
      <c r="I3164" t="s">
        <v>326</v>
      </c>
      <c r="J3164" t="s">
        <v>1436</v>
      </c>
      <c r="K3164" s="13" t="s">
        <v>2864</v>
      </c>
      <c r="L3164" t="s">
        <v>117</v>
      </c>
      <c r="M3164">
        <v>2</v>
      </c>
      <c r="N3164" t="s">
        <v>118</v>
      </c>
      <c r="O3164" t="s">
        <v>119</v>
      </c>
      <c r="Q3164" t="s">
        <v>2683</v>
      </c>
      <c r="T3164" s="14">
        <v>4.5999999999999996</v>
      </c>
    </row>
    <row r="3165" spans="1:20">
      <c r="A3165" t="s">
        <v>162</v>
      </c>
      <c r="C3165" t="s">
        <v>163</v>
      </c>
      <c r="D3165" t="s">
        <v>121</v>
      </c>
      <c r="F3165" s="12" t="s">
        <v>2949</v>
      </c>
      <c r="G3165" s="12" t="s">
        <v>165</v>
      </c>
      <c r="H3165" t="s">
        <v>166</v>
      </c>
      <c r="I3165" t="s">
        <v>181</v>
      </c>
      <c r="J3165" t="s">
        <v>332</v>
      </c>
      <c r="K3165" s="13" t="s">
        <v>2864</v>
      </c>
      <c r="L3165" t="s">
        <v>117</v>
      </c>
      <c r="M3165">
        <v>2</v>
      </c>
      <c r="N3165" t="s">
        <v>118</v>
      </c>
      <c r="O3165" t="s">
        <v>119</v>
      </c>
      <c r="Q3165" t="s">
        <v>2869</v>
      </c>
      <c r="T3165" s="14">
        <v>29.7</v>
      </c>
    </row>
    <row r="3166" spans="1:20">
      <c r="A3166" t="s">
        <v>162</v>
      </c>
      <c r="C3166" t="s">
        <v>163</v>
      </c>
      <c r="D3166" t="s">
        <v>121</v>
      </c>
      <c r="F3166" s="12" t="s">
        <v>2950</v>
      </c>
      <c r="G3166" s="12" t="s">
        <v>165</v>
      </c>
      <c r="H3166" t="s">
        <v>166</v>
      </c>
      <c r="I3166" t="s">
        <v>181</v>
      </c>
      <c r="J3166" t="s">
        <v>332</v>
      </c>
      <c r="K3166" s="13" t="s">
        <v>2864</v>
      </c>
      <c r="L3166" t="s">
        <v>117</v>
      </c>
      <c r="M3166">
        <v>2</v>
      </c>
      <c r="N3166" t="s">
        <v>118</v>
      </c>
      <c r="O3166" t="s">
        <v>119</v>
      </c>
      <c r="Q3166" t="s">
        <v>2869</v>
      </c>
      <c r="T3166" s="14">
        <v>29.7</v>
      </c>
    </row>
    <row r="3167" spans="1:20">
      <c r="A3167" t="s">
        <v>162</v>
      </c>
      <c r="C3167" t="s">
        <v>163</v>
      </c>
      <c r="D3167" t="s">
        <v>121</v>
      </c>
      <c r="F3167" s="12" t="s">
        <v>2951</v>
      </c>
      <c r="G3167" s="12" t="s">
        <v>165</v>
      </c>
      <c r="H3167" t="s">
        <v>166</v>
      </c>
      <c r="I3167" t="s">
        <v>334</v>
      </c>
      <c r="J3167" t="s">
        <v>2952</v>
      </c>
      <c r="K3167" s="13" t="s">
        <v>2864</v>
      </c>
      <c r="L3167" t="s">
        <v>117</v>
      </c>
      <c r="M3167">
        <v>2</v>
      </c>
      <c r="N3167" t="s">
        <v>118</v>
      </c>
      <c r="O3167" t="s">
        <v>119</v>
      </c>
      <c r="Q3167" t="s">
        <v>2876</v>
      </c>
    </row>
    <row r="3168" spans="1:20">
      <c r="A3168" t="s">
        <v>162</v>
      </c>
      <c r="C3168" t="s">
        <v>163</v>
      </c>
      <c r="D3168" t="s">
        <v>121</v>
      </c>
      <c r="F3168" s="12" t="s">
        <v>2953</v>
      </c>
      <c r="G3168" s="12" t="s">
        <v>165</v>
      </c>
      <c r="H3168" t="s">
        <v>166</v>
      </c>
      <c r="I3168" t="s">
        <v>334</v>
      </c>
      <c r="J3168" t="s">
        <v>372</v>
      </c>
      <c r="K3168" s="13" t="s">
        <v>2864</v>
      </c>
      <c r="L3168" t="s">
        <v>117</v>
      </c>
      <c r="M3168">
        <v>2</v>
      </c>
      <c r="N3168" t="s">
        <v>118</v>
      </c>
      <c r="O3168" t="s">
        <v>119</v>
      </c>
      <c r="Q3168" t="s">
        <v>2876</v>
      </c>
      <c r="T3168" s="14">
        <v>22.4</v>
      </c>
    </row>
    <row r="3169" spans="1:20">
      <c r="A3169" t="s">
        <v>162</v>
      </c>
      <c r="C3169" t="s">
        <v>163</v>
      </c>
      <c r="D3169" t="s">
        <v>121</v>
      </c>
      <c r="F3169" s="12" t="s">
        <v>348</v>
      </c>
      <c r="G3169" s="12" t="s">
        <v>165</v>
      </c>
      <c r="H3169" t="s">
        <v>166</v>
      </c>
      <c r="I3169" t="s">
        <v>181</v>
      </c>
      <c r="J3169" t="s">
        <v>349</v>
      </c>
      <c r="K3169" s="13" t="s">
        <v>2864</v>
      </c>
      <c r="L3169" t="s">
        <v>117</v>
      </c>
      <c r="M3169">
        <v>2</v>
      </c>
      <c r="N3169" t="s">
        <v>118</v>
      </c>
      <c r="O3169" t="s">
        <v>119</v>
      </c>
      <c r="Q3169" t="s">
        <v>2954</v>
      </c>
      <c r="T3169" s="14">
        <v>2</v>
      </c>
    </row>
    <row r="3170" spans="1:20">
      <c r="A3170" t="s">
        <v>162</v>
      </c>
      <c r="C3170" t="s">
        <v>163</v>
      </c>
      <c r="D3170" t="s">
        <v>121</v>
      </c>
      <c r="F3170" s="12" t="s">
        <v>2955</v>
      </c>
      <c r="G3170" s="12" t="s">
        <v>165</v>
      </c>
      <c r="H3170" t="s">
        <v>166</v>
      </c>
      <c r="I3170" t="s">
        <v>181</v>
      </c>
      <c r="J3170" t="s">
        <v>2956</v>
      </c>
      <c r="K3170" s="13" t="s">
        <v>2864</v>
      </c>
      <c r="L3170" t="s">
        <v>117</v>
      </c>
      <c r="M3170">
        <v>2</v>
      </c>
      <c r="N3170" t="s">
        <v>118</v>
      </c>
      <c r="O3170" t="s">
        <v>119</v>
      </c>
      <c r="Q3170" t="s">
        <v>2957</v>
      </c>
      <c r="T3170" s="14">
        <v>4</v>
      </c>
    </row>
    <row r="3171" spans="1:20">
      <c r="A3171" t="s">
        <v>162</v>
      </c>
      <c r="C3171" t="s">
        <v>163</v>
      </c>
      <c r="D3171" t="s">
        <v>121</v>
      </c>
      <c r="F3171" s="12" t="s">
        <v>2958</v>
      </c>
      <c r="G3171" s="12" t="s">
        <v>165</v>
      </c>
      <c r="H3171" t="s">
        <v>166</v>
      </c>
      <c r="I3171" t="s">
        <v>172</v>
      </c>
      <c r="J3171" t="s">
        <v>383</v>
      </c>
      <c r="K3171" s="13" t="s">
        <v>2864</v>
      </c>
      <c r="L3171" t="s">
        <v>117</v>
      </c>
      <c r="M3171">
        <v>2</v>
      </c>
      <c r="N3171" t="s">
        <v>118</v>
      </c>
      <c r="O3171" t="s">
        <v>119</v>
      </c>
      <c r="Q3171" t="s">
        <v>2867</v>
      </c>
      <c r="T3171" s="14">
        <v>2.7</v>
      </c>
    </row>
    <row r="3172" spans="1:20">
      <c r="A3172" t="s">
        <v>162</v>
      </c>
      <c r="C3172" t="s">
        <v>163</v>
      </c>
      <c r="D3172" t="s">
        <v>121</v>
      </c>
      <c r="F3172" s="12" t="s">
        <v>2959</v>
      </c>
      <c r="G3172" s="12" t="s">
        <v>165</v>
      </c>
      <c r="H3172" t="s">
        <v>166</v>
      </c>
      <c r="I3172" t="s">
        <v>181</v>
      </c>
      <c r="J3172" t="s">
        <v>353</v>
      </c>
      <c r="K3172" s="13" t="s">
        <v>2864</v>
      </c>
      <c r="L3172" t="s">
        <v>117</v>
      </c>
      <c r="M3172">
        <v>2</v>
      </c>
      <c r="N3172" t="s">
        <v>118</v>
      </c>
      <c r="O3172" t="s">
        <v>119</v>
      </c>
      <c r="Q3172" t="s">
        <v>2884</v>
      </c>
      <c r="T3172" s="14">
        <v>24.9</v>
      </c>
    </row>
    <row r="3173" spans="1:20">
      <c r="A3173" t="s">
        <v>162</v>
      </c>
      <c r="C3173" t="s">
        <v>163</v>
      </c>
      <c r="D3173" t="s">
        <v>121</v>
      </c>
      <c r="F3173" s="12" t="s">
        <v>2960</v>
      </c>
      <c r="G3173" s="12" t="s">
        <v>165</v>
      </c>
      <c r="H3173" t="s">
        <v>166</v>
      </c>
      <c r="I3173" t="s">
        <v>334</v>
      </c>
      <c r="J3173" t="s">
        <v>335</v>
      </c>
      <c r="K3173" s="13" t="s">
        <v>2864</v>
      </c>
      <c r="L3173" t="s">
        <v>117</v>
      </c>
      <c r="M3173">
        <v>2</v>
      </c>
      <c r="N3173" t="s">
        <v>118</v>
      </c>
      <c r="O3173" t="s">
        <v>119</v>
      </c>
      <c r="Q3173" t="s">
        <v>2876</v>
      </c>
    </row>
    <row r="3174" spans="1:20" s="60" customFormat="1">
      <c r="A3174" t="s">
        <v>162</v>
      </c>
      <c r="B3174"/>
      <c r="C3174" t="s">
        <v>163</v>
      </c>
      <c r="D3174" t="s">
        <v>121</v>
      </c>
      <c r="E3174"/>
      <c r="F3174" s="12" t="s">
        <v>2961</v>
      </c>
      <c r="G3174" s="12" t="s">
        <v>165</v>
      </c>
      <c r="H3174" t="s">
        <v>166</v>
      </c>
      <c r="I3174" t="s">
        <v>181</v>
      </c>
      <c r="J3174" t="s">
        <v>332</v>
      </c>
      <c r="K3174" s="13" t="s">
        <v>2864</v>
      </c>
      <c r="L3174" t="s">
        <v>117</v>
      </c>
      <c r="M3174">
        <v>2</v>
      </c>
      <c r="N3174" t="s">
        <v>118</v>
      </c>
      <c r="O3174" t="s">
        <v>119</v>
      </c>
      <c r="P3174"/>
      <c r="Q3174" t="s">
        <v>2869</v>
      </c>
      <c r="R3174" s="14"/>
      <c r="S3174" s="14"/>
      <c r="T3174" s="14">
        <v>0.6</v>
      </c>
    </row>
    <row r="3175" spans="1:20" s="60" customFormat="1">
      <c r="A3175" t="s">
        <v>162</v>
      </c>
      <c r="B3175"/>
      <c r="C3175" t="s">
        <v>163</v>
      </c>
      <c r="D3175" t="s">
        <v>121</v>
      </c>
      <c r="E3175"/>
      <c r="F3175" s="12" t="s">
        <v>2962</v>
      </c>
      <c r="G3175" s="12" t="s">
        <v>165</v>
      </c>
      <c r="H3175" t="s">
        <v>166</v>
      </c>
      <c r="I3175" t="s">
        <v>181</v>
      </c>
      <c r="J3175" t="s">
        <v>332</v>
      </c>
      <c r="K3175" s="13" t="s">
        <v>2864</v>
      </c>
      <c r="L3175" t="s">
        <v>117</v>
      </c>
      <c r="M3175">
        <v>2</v>
      </c>
      <c r="N3175" t="s">
        <v>118</v>
      </c>
      <c r="O3175" t="s">
        <v>119</v>
      </c>
      <c r="P3175"/>
      <c r="Q3175" t="s">
        <v>2869</v>
      </c>
      <c r="R3175" s="14"/>
      <c r="S3175" s="14"/>
      <c r="T3175" s="14">
        <v>31.8</v>
      </c>
    </row>
    <row r="3176" spans="1:20" s="60" customFormat="1">
      <c r="A3176" t="s">
        <v>162</v>
      </c>
      <c r="B3176"/>
      <c r="C3176" t="s">
        <v>163</v>
      </c>
      <c r="D3176" t="s">
        <v>121</v>
      </c>
      <c r="E3176"/>
      <c r="F3176" s="12" t="s">
        <v>2963</v>
      </c>
      <c r="G3176" s="12" t="s">
        <v>165</v>
      </c>
      <c r="H3176" t="s">
        <v>166</v>
      </c>
      <c r="I3176" t="s">
        <v>323</v>
      </c>
      <c r="J3176" t="s">
        <v>2897</v>
      </c>
      <c r="K3176" s="13" t="s">
        <v>2864</v>
      </c>
      <c r="L3176" t="s">
        <v>117</v>
      </c>
      <c r="M3176">
        <v>2</v>
      </c>
      <c r="N3176" t="s">
        <v>118</v>
      </c>
      <c r="O3176" t="s">
        <v>119</v>
      </c>
      <c r="P3176"/>
      <c r="Q3176" t="s">
        <v>2592</v>
      </c>
      <c r="R3176" s="14"/>
      <c r="S3176" s="14"/>
      <c r="T3176" s="14">
        <v>1</v>
      </c>
    </row>
    <row r="3177" spans="1:20" s="60" customFormat="1">
      <c r="A3177" t="s">
        <v>162</v>
      </c>
      <c r="B3177"/>
      <c r="C3177" t="s">
        <v>163</v>
      </c>
      <c r="D3177" t="s">
        <v>121</v>
      </c>
      <c r="E3177"/>
      <c r="F3177" s="12" t="s">
        <v>2964</v>
      </c>
      <c r="G3177" s="12" t="s">
        <v>165</v>
      </c>
      <c r="H3177" t="s">
        <v>166</v>
      </c>
      <c r="I3177" t="s">
        <v>181</v>
      </c>
      <c r="J3177" t="s">
        <v>182</v>
      </c>
      <c r="K3177" s="13" t="s">
        <v>2864</v>
      </c>
      <c r="L3177" t="s">
        <v>117</v>
      </c>
      <c r="M3177">
        <v>2</v>
      </c>
      <c r="N3177" t="s">
        <v>118</v>
      </c>
      <c r="O3177" t="s">
        <v>119</v>
      </c>
      <c r="P3177"/>
      <c r="Q3177" t="s">
        <v>2880</v>
      </c>
      <c r="R3177" s="14"/>
      <c r="S3177" s="14"/>
      <c r="T3177" s="14">
        <v>51</v>
      </c>
    </row>
    <row r="3178" spans="1:20" s="60" customFormat="1">
      <c r="A3178" t="s">
        <v>162</v>
      </c>
      <c r="B3178"/>
      <c r="C3178" t="s">
        <v>163</v>
      </c>
      <c r="D3178" t="s">
        <v>121</v>
      </c>
      <c r="E3178"/>
      <c r="F3178" s="12" t="s">
        <v>2965</v>
      </c>
      <c r="G3178" s="12" t="s">
        <v>165</v>
      </c>
      <c r="H3178" t="s">
        <v>166</v>
      </c>
      <c r="I3178" t="s">
        <v>323</v>
      </c>
      <c r="J3178" t="s">
        <v>324</v>
      </c>
      <c r="K3178" s="13" t="s">
        <v>2864</v>
      </c>
      <c r="L3178" t="s">
        <v>117</v>
      </c>
      <c r="M3178">
        <v>2</v>
      </c>
      <c r="N3178" t="s">
        <v>118</v>
      </c>
      <c r="O3178" t="s">
        <v>119</v>
      </c>
      <c r="P3178"/>
      <c r="Q3178" t="s">
        <v>2870</v>
      </c>
      <c r="R3178" s="14"/>
      <c r="S3178" s="14"/>
      <c r="T3178" s="14"/>
    </row>
    <row r="3179" spans="1:20" s="60" customFormat="1">
      <c r="A3179" t="s">
        <v>162</v>
      </c>
      <c r="B3179"/>
      <c r="C3179" t="s">
        <v>163</v>
      </c>
      <c r="D3179" t="s">
        <v>121</v>
      </c>
      <c r="E3179"/>
      <c r="F3179" s="12" t="s">
        <v>1437</v>
      </c>
      <c r="G3179" s="12" t="s">
        <v>165</v>
      </c>
      <c r="H3179" t="s">
        <v>166</v>
      </c>
      <c r="I3179" t="s">
        <v>326</v>
      </c>
      <c r="J3179" t="s">
        <v>351</v>
      </c>
      <c r="K3179" s="13" t="s">
        <v>2864</v>
      </c>
      <c r="L3179" t="s">
        <v>117</v>
      </c>
      <c r="M3179">
        <v>2</v>
      </c>
      <c r="N3179" t="s">
        <v>118</v>
      </c>
      <c r="O3179" t="s">
        <v>119</v>
      </c>
      <c r="P3179"/>
      <c r="Q3179" t="s">
        <v>2683</v>
      </c>
      <c r="R3179" s="14"/>
      <c r="S3179" s="14"/>
      <c r="T3179" s="14">
        <v>1.2</v>
      </c>
    </row>
    <row r="3180" spans="1:20" s="60" customFormat="1">
      <c r="A3180" t="s">
        <v>162</v>
      </c>
      <c r="B3180"/>
      <c r="C3180" t="s">
        <v>163</v>
      </c>
      <c r="D3180" t="s">
        <v>121</v>
      </c>
      <c r="E3180"/>
      <c r="F3180" s="12" t="s">
        <v>350</v>
      </c>
      <c r="G3180" s="12" t="s">
        <v>165</v>
      </c>
      <c r="H3180" t="s">
        <v>166</v>
      </c>
      <c r="I3180" t="s">
        <v>326</v>
      </c>
      <c r="J3180" t="s">
        <v>351</v>
      </c>
      <c r="K3180" s="13" t="s">
        <v>2864</v>
      </c>
      <c r="L3180" t="s">
        <v>117</v>
      </c>
      <c r="M3180">
        <v>2</v>
      </c>
      <c r="N3180" t="s">
        <v>118</v>
      </c>
      <c r="O3180" t="s">
        <v>119</v>
      </c>
      <c r="P3180"/>
      <c r="Q3180" t="s">
        <v>2683</v>
      </c>
      <c r="R3180" s="14"/>
      <c r="S3180" s="14"/>
      <c r="T3180" s="14"/>
    </row>
    <row r="3181" spans="1:20" s="60" customFormat="1">
      <c r="A3181" t="s">
        <v>162</v>
      </c>
      <c r="B3181"/>
      <c r="C3181" t="s">
        <v>163</v>
      </c>
      <c r="D3181" t="s">
        <v>121</v>
      </c>
      <c r="E3181"/>
      <c r="F3181" s="12" t="s">
        <v>352</v>
      </c>
      <c r="G3181" s="12" t="s">
        <v>165</v>
      </c>
      <c r="H3181" t="s">
        <v>166</v>
      </c>
      <c r="I3181" t="s">
        <v>181</v>
      </c>
      <c r="J3181" t="s">
        <v>353</v>
      </c>
      <c r="K3181" s="13" t="s">
        <v>2864</v>
      </c>
      <c r="L3181" t="s">
        <v>117</v>
      </c>
      <c r="M3181">
        <v>2</v>
      </c>
      <c r="N3181" t="s">
        <v>118</v>
      </c>
      <c r="O3181" t="s">
        <v>119</v>
      </c>
      <c r="P3181"/>
      <c r="Q3181" t="s">
        <v>2884</v>
      </c>
      <c r="R3181" s="14"/>
      <c r="S3181" s="14"/>
      <c r="T3181" s="14">
        <v>24</v>
      </c>
    </row>
    <row r="3182" spans="1:20" s="60" customFormat="1">
      <c r="A3182" t="s">
        <v>162</v>
      </c>
      <c r="B3182"/>
      <c r="C3182" t="s">
        <v>163</v>
      </c>
      <c r="D3182" t="s">
        <v>121</v>
      </c>
      <c r="E3182"/>
      <c r="F3182" s="12" t="s">
        <v>2966</v>
      </c>
      <c r="G3182" s="12" t="s">
        <v>165</v>
      </c>
      <c r="H3182" t="s">
        <v>166</v>
      </c>
      <c r="I3182" t="s">
        <v>181</v>
      </c>
      <c r="J3182" t="s">
        <v>353</v>
      </c>
      <c r="K3182" s="13" t="s">
        <v>2864</v>
      </c>
      <c r="L3182" t="s">
        <v>117</v>
      </c>
      <c r="M3182">
        <v>2</v>
      </c>
      <c r="N3182" t="s">
        <v>118</v>
      </c>
      <c r="O3182" t="s">
        <v>119</v>
      </c>
      <c r="P3182"/>
      <c r="Q3182" t="s">
        <v>2884</v>
      </c>
      <c r="R3182" s="14"/>
      <c r="S3182" s="14"/>
      <c r="T3182" s="14">
        <v>32.5</v>
      </c>
    </row>
    <row r="3183" spans="1:20" s="60" customFormat="1">
      <c r="A3183" t="s">
        <v>162</v>
      </c>
      <c r="B3183"/>
      <c r="C3183" t="s">
        <v>163</v>
      </c>
      <c r="D3183" t="s">
        <v>121</v>
      </c>
      <c r="E3183"/>
      <c r="F3183" s="12" t="s">
        <v>2967</v>
      </c>
      <c r="G3183" s="12" t="s">
        <v>165</v>
      </c>
      <c r="H3183" t="s">
        <v>166</v>
      </c>
      <c r="I3183" t="s">
        <v>334</v>
      </c>
      <c r="J3183" t="s">
        <v>1448</v>
      </c>
      <c r="K3183" s="13" t="s">
        <v>2864</v>
      </c>
      <c r="L3183" t="s">
        <v>117</v>
      </c>
      <c r="M3183">
        <v>2</v>
      </c>
      <c r="N3183" t="s">
        <v>118</v>
      </c>
      <c r="O3183" t="s">
        <v>119</v>
      </c>
      <c r="P3183"/>
      <c r="Q3183" t="s">
        <v>2876</v>
      </c>
      <c r="R3183" s="14"/>
      <c r="S3183" s="14"/>
      <c r="T3183" s="14">
        <v>2.1</v>
      </c>
    </row>
    <row r="3184" spans="1:20" s="60" customFormat="1">
      <c r="A3184" t="s">
        <v>162</v>
      </c>
      <c r="B3184"/>
      <c r="C3184" t="s">
        <v>163</v>
      </c>
      <c r="D3184" t="s">
        <v>121</v>
      </c>
      <c r="E3184"/>
      <c r="F3184" s="12" t="s">
        <v>2968</v>
      </c>
      <c r="G3184" s="12" t="s">
        <v>165</v>
      </c>
      <c r="H3184" t="s">
        <v>166</v>
      </c>
      <c r="I3184" t="s">
        <v>181</v>
      </c>
      <c r="J3184" t="s">
        <v>353</v>
      </c>
      <c r="K3184" s="13" t="s">
        <v>2864</v>
      </c>
      <c r="L3184" t="s">
        <v>117</v>
      </c>
      <c r="M3184">
        <v>2</v>
      </c>
      <c r="N3184" t="s">
        <v>118</v>
      </c>
      <c r="O3184" t="s">
        <v>119</v>
      </c>
      <c r="P3184"/>
      <c r="Q3184" t="s">
        <v>2884</v>
      </c>
      <c r="R3184" s="14"/>
      <c r="S3184" s="14"/>
      <c r="T3184" s="14">
        <v>25</v>
      </c>
    </row>
    <row r="3185" spans="1:20" s="60" customFormat="1">
      <c r="A3185" t="s">
        <v>162</v>
      </c>
      <c r="B3185"/>
      <c r="C3185" t="s">
        <v>163</v>
      </c>
      <c r="D3185" t="s">
        <v>121</v>
      </c>
      <c r="E3185"/>
      <c r="F3185" s="12" t="s">
        <v>2969</v>
      </c>
      <c r="G3185" s="12" t="s">
        <v>165</v>
      </c>
      <c r="H3185" t="s">
        <v>166</v>
      </c>
      <c r="I3185" t="s">
        <v>181</v>
      </c>
      <c r="J3185" t="s">
        <v>2285</v>
      </c>
      <c r="K3185" s="13" t="s">
        <v>2864</v>
      </c>
      <c r="L3185" t="s">
        <v>117</v>
      </c>
      <c r="M3185">
        <v>2</v>
      </c>
      <c r="N3185" t="s">
        <v>118</v>
      </c>
      <c r="O3185" t="s">
        <v>119</v>
      </c>
      <c r="P3185"/>
      <c r="Q3185" t="s">
        <v>2970</v>
      </c>
      <c r="R3185" s="14"/>
      <c r="S3185" s="14"/>
      <c r="T3185" s="14">
        <v>22.6</v>
      </c>
    </row>
    <row r="3186" spans="1:20" s="60" customFormat="1">
      <c r="A3186" t="s">
        <v>162</v>
      </c>
      <c r="B3186"/>
      <c r="C3186" t="s">
        <v>163</v>
      </c>
      <c r="D3186" t="s">
        <v>121</v>
      </c>
      <c r="E3186"/>
      <c r="F3186" s="12" t="s">
        <v>2971</v>
      </c>
      <c r="G3186" s="12" t="s">
        <v>165</v>
      </c>
      <c r="H3186" t="s">
        <v>166</v>
      </c>
      <c r="I3186" t="s">
        <v>334</v>
      </c>
      <c r="J3186" t="s">
        <v>372</v>
      </c>
      <c r="K3186" s="13" t="s">
        <v>2864</v>
      </c>
      <c r="L3186" t="s">
        <v>117</v>
      </c>
      <c r="M3186">
        <v>2</v>
      </c>
      <c r="N3186" t="s">
        <v>118</v>
      </c>
      <c r="O3186" t="s">
        <v>119</v>
      </c>
      <c r="P3186"/>
      <c r="Q3186" t="s">
        <v>2876</v>
      </c>
      <c r="R3186" s="14"/>
      <c r="S3186" s="14"/>
      <c r="T3186" s="14">
        <v>19</v>
      </c>
    </row>
    <row r="3187" spans="1:20" s="60" customFormat="1">
      <c r="A3187" t="s">
        <v>162</v>
      </c>
      <c r="B3187"/>
      <c r="C3187" t="s">
        <v>163</v>
      </c>
      <c r="D3187" t="s">
        <v>121</v>
      </c>
      <c r="E3187"/>
      <c r="F3187" s="12" t="s">
        <v>2972</v>
      </c>
      <c r="G3187" s="12" t="s">
        <v>165</v>
      </c>
      <c r="H3187" t="s">
        <v>166</v>
      </c>
      <c r="I3187" t="s">
        <v>181</v>
      </c>
      <c r="J3187" t="s">
        <v>332</v>
      </c>
      <c r="K3187" s="13" t="s">
        <v>2864</v>
      </c>
      <c r="L3187" t="s">
        <v>117</v>
      </c>
      <c r="M3187">
        <v>2</v>
      </c>
      <c r="N3187" t="s">
        <v>118</v>
      </c>
      <c r="O3187" t="s">
        <v>119</v>
      </c>
      <c r="P3187"/>
      <c r="Q3187" t="s">
        <v>2869</v>
      </c>
      <c r="R3187" s="14"/>
      <c r="S3187" s="14"/>
      <c r="T3187" s="14">
        <v>4.0999999999999996</v>
      </c>
    </row>
    <row r="3188" spans="1:20" s="60" customFormat="1">
      <c r="A3188" t="s">
        <v>162</v>
      </c>
      <c r="B3188"/>
      <c r="C3188" t="s">
        <v>163</v>
      </c>
      <c r="D3188" t="s">
        <v>121</v>
      </c>
      <c r="E3188"/>
      <c r="F3188" s="12" t="s">
        <v>2973</v>
      </c>
      <c r="G3188" s="12" t="s">
        <v>165</v>
      </c>
      <c r="H3188" t="s">
        <v>166</v>
      </c>
      <c r="I3188" t="s">
        <v>167</v>
      </c>
      <c r="J3188" t="s">
        <v>2901</v>
      </c>
      <c r="K3188" s="13" t="s">
        <v>2864</v>
      </c>
      <c r="L3188" t="s">
        <v>117</v>
      </c>
      <c r="M3188">
        <v>2</v>
      </c>
      <c r="N3188" t="s">
        <v>118</v>
      </c>
      <c r="O3188" t="s">
        <v>119</v>
      </c>
      <c r="P3188"/>
      <c r="Q3188" t="s">
        <v>2902</v>
      </c>
      <c r="R3188" s="14"/>
      <c r="S3188" s="14"/>
      <c r="T3188" s="14"/>
    </row>
    <row r="3189" spans="1:20" s="60" customFormat="1">
      <c r="A3189" t="s">
        <v>162</v>
      </c>
      <c r="B3189"/>
      <c r="C3189" t="s">
        <v>163</v>
      </c>
      <c r="D3189" t="s">
        <v>121</v>
      </c>
      <c r="E3189"/>
      <c r="F3189" s="12" t="s">
        <v>2974</v>
      </c>
      <c r="G3189" s="12" t="s">
        <v>165</v>
      </c>
      <c r="H3189" t="s">
        <v>166</v>
      </c>
      <c r="I3189" t="s">
        <v>172</v>
      </c>
      <c r="J3189" t="s">
        <v>355</v>
      </c>
      <c r="K3189" s="13" t="s">
        <v>2864</v>
      </c>
      <c r="L3189" t="s">
        <v>117</v>
      </c>
      <c r="M3189">
        <v>2</v>
      </c>
      <c r="N3189" t="s">
        <v>118</v>
      </c>
      <c r="O3189" t="s">
        <v>119</v>
      </c>
      <c r="P3189"/>
      <c r="Q3189" t="s">
        <v>2975</v>
      </c>
      <c r="R3189" s="14"/>
      <c r="S3189" s="14"/>
      <c r="T3189" s="14">
        <v>29</v>
      </c>
    </row>
    <row r="3190" spans="1:20" s="60" customFormat="1">
      <c r="A3190" t="s">
        <v>162</v>
      </c>
      <c r="B3190"/>
      <c r="C3190" t="s">
        <v>163</v>
      </c>
      <c r="D3190" t="s">
        <v>121</v>
      </c>
      <c r="E3190"/>
      <c r="F3190" s="12" t="s">
        <v>2976</v>
      </c>
      <c r="G3190" s="12" t="s">
        <v>165</v>
      </c>
      <c r="H3190" t="s">
        <v>166</v>
      </c>
      <c r="I3190" t="s">
        <v>326</v>
      </c>
      <c r="J3190" t="s">
        <v>2908</v>
      </c>
      <c r="K3190" s="13" t="s">
        <v>2864</v>
      </c>
      <c r="L3190" t="s">
        <v>117</v>
      </c>
      <c r="M3190">
        <v>2</v>
      </c>
      <c r="N3190" t="s">
        <v>118</v>
      </c>
      <c r="O3190" t="s">
        <v>119</v>
      </c>
      <c r="P3190"/>
      <c r="Q3190" t="s">
        <v>2683</v>
      </c>
      <c r="R3190" s="14"/>
      <c r="S3190" s="14"/>
      <c r="T3190" s="14"/>
    </row>
    <row r="3191" spans="1:20" s="60" customFormat="1">
      <c r="A3191" t="s">
        <v>162</v>
      </c>
      <c r="B3191"/>
      <c r="C3191" t="s">
        <v>163</v>
      </c>
      <c r="D3191" t="s">
        <v>121</v>
      </c>
      <c r="E3191"/>
      <c r="F3191" s="12" t="s">
        <v>2977</v>
      </c>
      <c r="G3191" s="12" t="s">
        <v>165</v>
      </c>
      <c r="H3191" t="s">
        <v>166</v>
      </c>
      <c r="I3191" t="s">
        <v>181</v>
      </c>
      <c r="J3191" t="s">
        <v>332</v>
      </c>
      <c r="K3191" s="13" t="s">
        <v>2864</v>
      </c>
      <c r="L3191" t="s">
        <v>117</v>
      </c>
      <c r="M3191">
        <v>2</v>
      </c>
      <c r="N3191" t="s">
        <v>118</v>
      </c>
      <c r="O3191" t="s">
        <v>119</v>
      </c>
      <c r="P3191"/>
      <c r="Q3191" t="s">
        <v>2869</v>
      </c>
      <c r="R3191" s="14"/>
      <c r="S3191" s="14"/>
      <c r="T3191" s="14">
        <v>5.6</v>
      </c>
    </row>
    <row r="3192" spans="1:20" s="60" customFormat="1">
      <c r="A3192" t="s">
        <v>162</v>
      </c>
      <c r="B3192"/>
      <c r="C3192" t="s">
        <v>163</v>
      </c>
      <c r="D3192" t="s">
        <v>121</v>
      </c>
      <c r="E3192"/>
      <c r="F3192" s="12" t="s">
        <v>2978</v>
      </c>
      <c r="G3192" s="12" t="s">
        <v>165</v>
      </c>
      <c r="H3192" t="s">
        <v>166</v>
      </c>
      <c r="I3192" t="s">
        <v>323</v>
      </c>
      <c r="J3192" t="s">
        <v>324</v>
      </c>
      <c r="K3192" s="13" t="s">
        <v>2864</v>
      </c>
      <c r="L3192" t="s">
        <v>117</v>
      </c>
      <c r="M3192">
        <v>2</v>
      </c>
      <c r="N3192" t="s">
        <v>118</v>
      </c>
      <c r="O3192" t="s">
        <v>119</v>
      </c>
      <c r="P3192"/>
      <c r="Q3192" t="s">
        <v>2870</v>
      </c>
      <c r="R3192" s="14"/>
      <c r="S3192" s="14"/>
      <c r="T3192" s="14"/>
    </row>
    <row r="3193" spans="1:20" s="60" customFormat="1">
      <c r="A3193" t="s">
        <v>162</v>
      </c>
      <c r="B3193"/>
      <c r="C3193" t="s">
        <v>163</v>
      </c>
      <c r="D3193" t="s">
        <v>121</v>
      </c>
      <c r="E3193"/>
      <c r="F3193" s="12" t="s">
        <v>2979</v>
      </c>
      <c r="G3193" s="12" t="s">
        <v>165</v>
      </c>
      <c r="H3193" t="s">
        <v>166</v>
      </c>
      <c r="I3193" t="s">
        <v>323</v>
      </c>
      <c r="J3193" t="s">
        <v>324</v>
      </c>
      <c r="K3193" s="13" t="s">
        <v>2864</v>
      </c>
      <c r="L3193" t="s">
        <v>117</v>
      </c>
      <c r="M3193">
        <v>2</v>
      </c>
      <c r="N3193" t="s">
        <v>118</v>
      </c>
      <c r="O3193" t="s">
        <v>119</v>
      </c>
      <c r="P3193"/>
      <c r="Q3193" t="s">
        <v>2870</v>
      </c>
      <c r="R3193" s="14"/>
      <c r="S3193" s="14"/>
      <c r="T3193" s="14"/>
    </row>
    <row r="3194" spans="1:20" s="60" customFormat="1">
      <c r="A3194" t="s">
        <v>162</v>
      </c>
      <c r="B3194"/>
      <c r="C3194" t="s">
        <v>163</v>
      </c>
      <c r="D3194" t="s">
        <v>121</v>
      </c>
      <c r="E3194"/>
      <c r="F3194" s="12" t="s">
        <v>2980</v>
      </c>
      <c r="G3194" s="12" t="s">
        <v>165</v>
      </c>
      <c r="H3194" t="s">
        <v>166</v>
      </c>
      <c r="I3194" t="s">
        <v>323</v>
      </c>
      <c r="J3194" t="s">
        <v>324</v>
      </c>
      <c r="K3194" s="13" t="s">
        <v>2864</v>
      </c>
      <c r="L3194" t="s">
        <v>117</v>
      </c>
      <c r="M3194">
        <v>2</v>
      </c>
      <c r="N3194" t="s">
        <v>118</v>
      </c>
      <c r="O3194" t="s">
        <v>119</v>
      </c>
      <c r="P3194"/>
      <c r="Q3194" t="s">
        <v>2870</v>
      </c>
      <c r="R3194" s="14"/>
      <c r="S3194" s="14"/>
      <c r="T3194" s="14">
        <v>1.2</v>
      </c>
    </row>
    <row r="3195" spans="1:20" s="60" customFormat="1">
      <c r="A3195" t="s">
        <v>162</v>
      </c>
      <c r="B3195"/>
      <c r="C3195" t="s">
        <v>163</v>
      </c>
      <c r="D3195" t="s">
        <v>121</v>
      </c>
      <c r="E3195"/>
      <c r="F3195" s="12" t="s">
        <v>2981</v>
      </c>
      <c r="G3195" s="12" t="s">
        <v>165</v>
      </c>
      <c r="H3195" t="s">
        <v>166</v>
      </c>
      <c r="I3195" t="s">
        <v>323</v>
      </c>
      <c r="J3195" t="s">
        <v>324</v>
      </c>
      <c r="K3195" s="13" t="s">
        <v>2864</v>
      </c>
      <c r="L3195" t="s">
        <v>117</v>
      </c>
      <c r="M3195">
        <v>2</v>
      </c>
      <c r="N3195" t="s">
        <v>118</v>
      </c>
      <c r="O3195" t="s">
        <v>119</v>
      </c>
      <c r="P3195"/>
      <c r="Q3195" t="s">
        <v>2870</v>
      </c>
      <c r="R3195" s="14"/>
      <c r="S3195" s="14"/>
      <c r="T3195" s="14">
        <v>0.5</v>
      </c>
    </row>
    <row r="3196" spans="1:20" s="60" customFormat="1">
      <c r="A3196" t="s">
        <v>162</v>
      </c>
      <c r="B3196"/>
      <c r="C3196" t="s">
        <v>163</v>
      </c>
      <c r="D3196" t="s">
        <v>121</v>
      </c>
      <c r="E3196"/>
      <c r="F3196" s="12" t="s">
        <v>2982</v>
      </c>
      <c r="G3196" s="12" t="s">
        <v>165</v>
      </c>
      <c r="H3196" t="s">
        <v>166</v>
      </c>
      <c r="I3196" t="s">
        <v>323</v>
      </c>
      <c r="J3196" t="s">
        <v>324</v>
      </c>
      <c r="K3196" s="13" t="s">
        <v>2864</v>
      </c>
      <c r="L3196" t="s">
        <v>117</v>
      </c>
      <c r="M3196">
        <v>2</v>
      </c>
      <c r="N3196" t="s">
        <v>118</v>
      </c>
      <c r="O3196" t="s">
        <v>119</v>
      </c>
      <c r="P3196"/>
      <c r="Q3196" t="s">
        <v>2870</v>
      </c>
      <c r="R3196" s="14"/>
      <c r="S3196" s="14"/>
      <c r="T3196" s="14">
        <v>0.5</v>
      </c>
    </row>
    <row r="3197" spans="1:20">
      <c r="A3197" t="s">
        <v>162</v>
      </c>
      <c r="C3197" t="s">
        <v>163</v>
      </c>
      <c r="D3197" t="s">
        <v>121</v>
      </c>
      <c r="F3197" s="12" t="s">
        <v>2983</v>
      </c>
      <c r="G3197" s="12" t="s">
        <v>165</v>
      </c>
      <c r="H3197" t="s">
        <v>166</v>
      </c>
      <c r="I3197" t="s">
        <v>323</v>
      </c>
      <c r="J3197" t="s">
        <v>324</v>
      </c>
      <c r="K3197" s="13" t="s">
        <v>2864</v>
      </c>
      <c r="L3197" t="s">
        <v>117</v>
      </c>
      <c r="M3197">
        <v>2</v>
      </c>
      <c r="N3197" t="s">
        <v>118</v>
      </c>
      <c r="O3197" t="s">
        <v>119</v>
      </c>
      <c r="Q3197" t="s">
        <v>2870</v>
      </c>
      <c r="T3197" s="14">
        <v>0.2</v>
      </c>
    </row>
    <row r="3198" spans="1:20">
      <c r="A3198" t="s">
        <v>162</v>
      </c>
      <c r="C3198" t="s">
        <v>163</v>
      </c>
      <c r="D3198" t="s">
        <v>121</v>
      </c>
      <c r="F3198" s="12" t="s">
        <v>2984</v>
      </c>
      <c r="G3198" s="12" t="s">
        <v>165</v>
      </c>
      <c r="H3198" t="s">
        <v>166</v>
      </c>
      <c r="I3198" t="s">
        <v>323</v>
      </c>
      <c r="J3198" t="s">
        <v>2897</v>
      </c>
      <c r="K3198" s="13" t="s">
        <v>2864</v>
      </c>
      <c r="L3198" t="s">
        <v>117</v>
      </c>
      <c r="M3198">
        <v>2</v>
      </c>
      <c r="N3198" t="s">
        <v>118</v>
      </c>
      <c r="O3198" t="s">
        <v>119</v>
      </c>
      <c r="Q3198" t="s">
        <v>2592</v>
      </c>
    </row>
    <row r="3199" spans="1:20">
      <c r="A3199" t="s">
        <v>162</v>
      </c>
      <c r="C3199" t="s">
        <v>163</v>
      </c>
      <c r="D3199" t="s">
        <v>121</v>
      </c>
      <c r="F3199" s="12" t="s">
        <v>2985</v>
      </c>
      <c r="G3199" s="12" t="s">
        <v>165</v>
      </c>
      <c r="H3199" t="s">
        <v>166</v>
      </c>
      <c r="I3199" t="s">
        <v>181</v>
      </c>
      <c r="J3199" t="s">
        <v>2986</v>
      </c>
      <c r="K3199" s="13" t="s">
        <v>2864</v>
      </c>
      <c r="L3199" t="s">
        <v>117</v>
      </c>
      <c r="M3199">
        <v>2</v>
      </c>
      <c r="N3199" t="s">
        <v>118</v>
      </c>
      <c r="O3199" t="s">
        <v>119</v>
      </c>
      <c r="Q3199" t="s">
        <v>2987</v>
      </c>
      <c r="T3199" s="14">
        <v>13</v>
      </c>
    </row>
    <row r="3200" spans="1:20">
      <c r="A3200" t="s">
        <v>162</v>
      </c>
      <c r="C3200" t="s">
        <v>163</v>
      </c>
      <c r="D3200" t="s">
        <v>121</v>
      </c>
      <c r="F3200" s="12" t="s">
        <v>2988</v>
      </c>
      <c r="G3200" s="12" t="s">
        <v>165</v>
      </c>
      <c r="H3200" t="s">
        <v>166</v>
      </c>
      <c r="I3200" t="s">
        <v>172</v>
      </c>
      <c r="J3200" t="s">
        <v>355</v>
      </c>
      <c r="K3200" s="13" t="s">
        <v>2864</v>
      </c>
      <c r="L3200" t="s">
        <v>117</v>
      </c>
      <c r="M3200">
        <v>2</v>
      </c>
      <c r="N3200" t="s">
        <v>118</v>
      </c>
      <c r="O3200" t="s">
        <v>119</v>
      </c>
      <c r="Q3200" t="s">
        <v>2975</v>
      </c>
      <c r="T3200" s="14">
        <v>12.8</v>
      </c>
    </row>
    <row r="3201" spans="1:20">
      <c r="A3201" t="s">
        <v>162</v>
      </c>
      <c r="C3201" t="s">
        <v>163</v>
      </c>
      <c r="D3201" t="s">
        <v>121</v>
      </c>
      <c r="F3201" s="12" t="s">
        <v>2989</v>
      </c>
      <c r="G3201" s="12" t="s">
        <v>165</v>
      </c>
      <c r="H3201" t="s">
        <v>166</v>
      </c>
      <c r="I3201" t="s">
        <v>172</v>
      </c>
      <c r="J3201" t="s">
        <v>355</v>
      </c>
      <c r="K3201" s="13" t="s">
        <v>2864</v>
      </c>
      <c r="L3201" t="s">
        <v>117</v>
      </c>
      <c r="M3201">
        <v>2</v>
      </c>
      <c r="N3201" t="s">
        <v>118</v>
      </c>
      <c r="O3201" t="s">
        <v>119</v>
      </c>
      <c r="Q3201" t="s">
        <v>2975</v>
      </c>
      <c r="T3201" s="14">
        <v>14.4</v>
      </c>
    </row>
    <row r="3202" spans="1:20">
      <c r="A3202" t="s">
        <v>162</v>
      </c>
      <c r="C3202" t="s">
        <v>163</v>
      </c>
      <c r="D3202" t="s">
        <v>121</v>
      </c>
      <c r="F3202" s="12" t="s">
        <v>2990</v>
      </c>
      <c r="G3202" s="12" t="s">
        <v>165</v>
      </c>
      <c r="H3202" t="s">
        <v>166</v>
      </c>
      <c r="I3202" t="s">
        <v>172</v>
      </c>
      <c r="J3202" t="s">
        <v>355</v>
      </c>
      <c r="K3202" s="13" t="s">
        <v>2864</v>
      </c>
      <c r="L3202" t="s">
        <v>117</v>
      </c>
      <c r="M3202">
        <v>2</v>
      </c>
      <c r="N3202" t="s">
        <v>118</v>
      </c>
      <c r="O3202" t="s">
        <v>119</v>
      </c>
      <c r="Q3202" t="s">
        <v>2975</v>
      </c>
      <c r="T3202" s="14">
        <v>1.2</v>
      </c>
    </row>
    <row r="3203" spans="1:20">
      <c r="A3203" t="s">
        <v>162</v>
      </c>
      <c r="C3203" t="s">
        <v>163</v>
      </c>
      <c r="D3203" t="s">
        <v>121</v>
      </c>
      <c r="F3203" s="12" t="s">
        <v>1438</v>
      </c>
      <c r="G3203" s="12" t="s">
        <v>165</v>
      </c>
      <c r="H3203" t="s">
        <v>166</v>
      </c>
      <c r="I3203" t="s">
        <v>320</v>
      </c>
      <c r="J3203" t="s">
        <v>359</v>
      </c>
      <c r="K3203" s="13" t="s">
        <v>2864</v>
      </c>
      <c r="L3203" t="s">
        <v>117</v>
      </c>
      <c r="M3203">
        <v>2</v>
      </c>
      <c r="N3203" t="s">
        <v>118</v>
      </c>
      <c r="O3203" t="s">
        <v>119</v>
      </c>
      <c r="Q3203" t="s">
        <v>2865</v>
      </c>
      <c r="T3203" s="14">
        <v>24.6</v>
      </c>
    </row>
    <row r="3204" spans="1:20">
      <c r="A3204" t="s">
        <v>162</v>
      </c>
      <c r="C3204" t="s">
        <v>163</v>
      </c>
      <c r="D3204" t="s">
        <v>121</v>
      </c>
      <c r="F3204" s="12" t="s">
        <v>1439</v>
      </c>
      <c r="G3204" s="12" t="s">
        <v>165</v>
      </c>
      <c r="H3204" t="s">
        <v>166</v>
      </c>
      <c r="I3204" t="s">
        <v>326</v>
      </c>
      <c r="J3204" t="s">
        <v>357</v>
      </c>
      <c r="K3204" s="13" t="s">
        <v>2864</v>
      </c>
      <c r="L3204" t="s">
        <v>117</v>
      </c>
      <c r="M3204">
        <v>2</v>
      </c>
      <c r="N3204" t="s">
        <v>118</v>
      </c>
      <c r="O3204" t="s">
        <v>119</v>
      </c>
      <c r="Q3204" t="s">
        <v>2683</v>
      </c>
    </row>
    <row r="3205" spans="1:20">
      <c r="A3205" t="s">
        <v>162</v>
      </c>
      <c r="C3205" t="s">
        <v>163</v>
      </c>
      <c r="D3205" t="s">
        <v>121</v>
      </c>
      <c r="F3205" s="12" t="s">
        <v>2991</v>
      </c>
      <c r="G3205" s="12" t="s">
        <v>165</v>
      </c>
      <c r="H3205" t="s">
        <v>166</v>
      </c>
      <c r="I3205" t="s">
        <v>323</v>
      </c>
      <c r="J3205" t="s">
        <v>324</v>
      </c>
      <c r="K3205" s="13" t="s">
        <v>2864</v>
      </c>
      <c r="L3205" t="s">
        <v>117</v>
      </c>
      <c r="M3205">
        <v>2</v>
      </c>
      <c r="N3205" t="s">
        <v>118</v>
      </c>
      <c r="O3205" t="s">
        <v>119</v>
      </c>
      <c r="Q3205" t="s">
        <v>2870</v>
      </c>
    </row>
    <row r="3206" spans="1:20">
      <c r="A3206" t="s">
        <v>162</v>
      </c>
      <c r="C3206" t="s">
        <v>163</v>
      </c>
      <c r="D3206" t="s">
        <v>121</v>
      </c>
      <c r="F3206" s="12" t="s">
        <v>2992</v>
      </c>
      <c r="G3206" s="12" t="s">
        <v>165</v>
      </c>
      <c r="H3206" t="s">
        <v>166</v>
      </c>
      <c r="I3206" t="s">
        <v>334</v>
      </c>
      <c r="K3206" s="13" t="s">
        <v>2864</v>
      </c>
      <c r="L3206" t="s">
        <v>117</v>
      </c>
      <c r="M3206">
        <v>2</v>
      </c>
      <c r="N3206" t="s">
        <v>118</v>
      </c>
      <c r="O3206" t="s">
        <v>119</v>
      </c>
      <c r="Q3206" t="s">
        <v>2876</v>
      </c>
    </row>
    <row r="3207" spans="1:20">
      <c r="A3207" t="s">
        <v>162</v>
      </c>
      <c r="C3207" t="s">
        <v>163</v>
      </c>
      <c r="D3207" t="s">
        <v>121</v>
      </c>
      <c r="F3207" s="12" t="s">
        <v>2993</v>
      </c>
      <c r="G3207" s="12" t="s">
        <v>165</v>
      </c>
      <c r="H3207" t="s">
        <v>166</v>
      </c>
      <c r="I3207" t="s">
        <v>320</v>
      </c>
      <c r="J3207" t="s">
        <v>359</v>
      </c>
      <c r="K3207" s="13" t="s">
        <v>2864</v>
      </c>
      <c r="L3207" t="s">
        <v>117</v>
      </c>
      <c r="M3207">
        <v>2</v>
      </c>
      <c r="N3207" t="s">
        <v>118</v>
      </c>
      <c r="O3207" t="s">
        <v>119</v>
      </c>
      <c r="Q3207" t="s">
        <v>2865</v>
      </c>
      <c r="T3207" s="14">
        <v>18.399999999999999</v>
      </c>
    </row>
    <row r="3208" spans="1:20">
      <c r="A3208" t="s">
        <v>162</v>
      </c>
      <c r="C3208" t="s">
        <v>163</v>
      </c>
      <c r="D3208" t="s">
        <v>121</v>
      </c>
      <c r="F3208" s="12" t="s">
        <v>358</v>
      </c>
      <c r="G3208" s="12" t="s">
        <v>165</v>
      </c>
      <c r="H3208" t="s">
        <v>166</v>
      </c>
      <c r="I3208" t="s">
        <v>320</v>
      </c>
      <c r="J3208" t="s">
        <v>359</v>
      </c>
      <c r="K3208" s="13" t="s">
        <v>2864</v>
      </c>
      <c r="L3208" t="s">
        <v>117</v>
      </c>
      <c r="M3208">
        <v>2</v>
      </c>
      <c r="N3208" t="s">
        <v>118</v>
      </c>
      <c r="O3208" t="s">
        <v>119</v>
      </c>
      <c r="Q3208" t="s">
        <v>2865</v>
      </c>
      <c r="T3208" s="14">
        <v>5</v>
      </c>
    </row>
    <row r="3209" spans="1:20">
      <c r="A3209" t="s">
        <v>162</v>
      </c>
      <c r="C3209" t="s">
        <v>163</v>
      </c>
      <c r="D3209" t="s">
        <v>121</v>
      </c>
      <c r="F3209" s="12" t="s">
        <v>1440</v>
      </c>
      <c r="G3209" s="12" t="s">
        <v>165</v>
      </c>
      <c r="H3209" t="s">
        <v>166</v>
      </c>
      <c r="I3209" t="s">
        <v>326</v>
      </c>
      <c r="J3209" t="s">
        <v>1441</v>
      </c>
      <c r="K3209" s="13" t="s">
        <v>2864</v>
      </c>
      <c r="L3209" t="s">
        <v>117</v>
      </c>
      <c r="M3209">
        <v>2</v>
      </c>
      <c r="N3209" t="s">
        <v>118</v>
      </c>
      <c r="O3209" t="s">
        <v>119</v>
      </c>
      <c r="Q3209" t="s">
        <v>2683</v>
      </c>
      <c r="T3209" s="14">
        <v>15.4</v>
      </c>
    </row>
    <row r="3210" spans="1:20">
      <c r="A3210" t="s">
        <v>162</v>
      </c>
      <c r="C3210" t="s">
        <v>163</v>
      </c>
      <c r="D3210" t="s">
        <v>121</v>
      </c>
      <c r="F3210" s="12" t="s">
        <v>2994</v>
      </c>
      <c r="G3210" s="12" t="s">
        <v>165</v>
      </c>
      <c r="H3210" t="s">
        <v>166</v>
      </c>
      <c r="I3210" t="s">
        <v>181</v>
      </c>
      <c r="J3210" t="s">
        <v>332</v>
      </c>
      <c r="K3210" s="13" t="s">
        <v>2864</v>
      </c>
      <c r="L3210" t="s">
        <v>117</v>
      </c>
      <c r="M3210">
        <v>2</v>
      </c>
      <c r="N3210" t="s">
        <v>118</v>
      </c>
      <c r="O3210" t="s">
        <v>119</v>
      </c>
      <c r="Q3210" t="s">
        <v>2869</v>
      </c>
      <c r="T3210" s="14">
        <v>6.9</v>
      </c>
    </row>
    <row r="3211" spans="1:20">
      <c r="A3211" t="s">
        <v>162</v>
      </c>
      <c r="C3211" t="s">
        <v>163</v>
      </c>
      <c r="D3211" t="s">
        <v>121</v>
      </c>
      <c r="F3211" s="12" t="s">
        <v>2995</v>
      </c>
      <c r="G3211" s="12" t="s">
        <v>165</v>
      </c>
      <c r="H3211" t="s">
        <v>166</v>
      </c>
      <c r="I3211" t="s">
        <v>323</v>
      </c>
      <c r="J3211" t="s">
        <v>897</v>
      </c>
      <c r="K3211" s="13" t="s">
        <v>2864</v>
      </c>
      <c r="L3211" t="s">
        <v>117</v>
      </c>
      <c r="M3211">
        <v>2</v>
      </c>
      <c r="N3211" t="s">
        <v>118</v>
      </c>
      <c r="O3211" t="s">
        <v>119</v>
      </c>
      <c r="Q3211" t="s">
        <v>2996</v>
      </c>
    </row>
    <row r="3212" spans="1:20">
      <c r="A3212" t="s">
        <v>162</v>
      </c>
      <c r="C3212" t="s">
        <v>163</v>
      </c>
      <c r="D3212" t="s">
        <v>121</v>
      </c>
      <c r="F3212" s="12" t="s">
        <v>2997</v>
      </c>
      <c r="G3212" s="12" t="s">
        <v>165</v>
      </c>
      <c r="H3212" t="s">
        <v>166</v>
      </c>
      <c r="I3212" t="s">
        <v>181</v>
      </c>
      <c r="J3212" t="s">
        <v>2998</v>
      </c>
      <c r="K3212" s="13" t="s">
        <v>2864</v>
      </c>
      <c r="L3212" t="s">
        <v>117</v>
      </c>
      <c r="M3212">
        <v>2</v>
      </c>
      <c r="N3212" t="s">
        <v>118</v>
      </c>
      <c r="O3212" t="s">
        <v>119</v>
      </c>
      <c r="Q3212" t="s">
        <v>2954</v>
      </c>
      <c r="T3212" s="14">
        <v>1</v>
      </c>
    </row>
    <row r="3213" spans="1:20">
      <c r="A3213" t="s">
        <v>162</v>
      </c>
      <c r="C3213" t="s">
        <v>163</v>
      </c>
      <c r="D3213" t="s">
        <v>121</v>
      </c>
      <c r="F3213" s="12" t="s">
        <v>1442</v>
      </c>
      <c r="G3213" s="12" t="s">
        <v>165</v>
      </c>
      <c r="H3213" t="s">
        <v>166</v>
      </c>
      <c r="I3213" t="s">
        <v>181</v>
      </c>
      <c r="J3213" t="s">
        <v>1434</v>
      </c>
      <c r="K3213" s="13" t="s">
        <v>2864</v>
      </c>
      <c r="L3213" t="s">
        <v>117</v>
      </c>
      <c r="M3213">
        <v>2</v>
      </c>
      <c r="N3213" t="s">
        <v>118</v>
      </c>
      <c r="O3213" t="s">
        <v>119</v>
      </c>
      <c r="Q3213" t="s">
        <v>2999</v>
      </c>
      <c r="T3213" s="14">
        <v>28.4</v>
      </c>
    </row>
    <row r="3214" spans="1:20">
      <c r="A3214" t="s">
        <v>162</v>
      </c>
      <c r="C3214" t="s">
        <v>163</v>
      </c>
      <c r="D3214" t="s">
        <v>121</v>
      </c>
      <c r="F3214" s="12" t="s">
        <v>3000</v>
      </c>
      <c r="G3214" s="12" t="s">
        <v>165</v>
      </c>
      <c r="H3214" t="s">
        <v>166</v>
      </c>
      <c r="I3214" t="s">
        <v>181</v>
      </c>
      <c r="J3214" t="s">
        <v>2285</v>
      </c>
      <c r="K3214" s="13" t="s">
        <v>2864</v>
      </c>
      <c r="L3214" t="s">
        <v>117</v>
      </c>
      <c r="M3214">
        <v>2</v>
      </c>
      <c r="N3214" t="s">
        <v>118</v>
      </c>
      <c r="O3214" t="s">
        <v>119</v>
      </c>
      <c r="Q3214" t="s">
        <v>2970</v>
      </c>
      <c r="T3214" s="14">
        <v>26.9</v>
      </c>
    </row>
    <row r="3215" spans="1:20">
      <c r="A3215" t="s">
        <v>162</v>
      </c>
      <c r="C3215" t="s">
        <v>163</v>
      </c>
      <c r="D3215" t="s">
        <v>121</v>
      </c>
      <c r="F3215" s="12" t="s">
        <v>3001</v>
      </c>
      <c r="G3215" s="12" t="s">
        <v>165</v>
      </c>
      <c r="H3215" t="s">
        <v>166</v>
      </c>
      <c r="I3215" t="s">
        <v>181</v>
      </c>
      <c r="J3215" t="s">
        <v>2285</v>
      </c>
      <c r="K3215" s="13" t="s">
        <v>2864</v>
      </c>
      <c r="L3215" t="s">
        <v>117</v>
      </c>
      <c r="M3215">
        <v>2</v>
      </c>
      <c r="N3215" t="s">
        <v>118</v>
      </c>
      <c r="O3215" t="s">
        <v>119</v>
      </c>
      <c r="Q3215" t="s">
        <v>2970</v>
      </c>
      <c r="T3215" s="14">
        <v>28.6</v>
      </c>
    </row>
    <row r="3216" spans="1:20">
      <c r="A3216" t="s">
        <v>162</v>
      </c>
      <c r="C3216" t="s">
        <v>163</v>
      </c>
      <c r="D3216" t="s">
        <v>121</v>
      </c>
      <c r="F3216" s="12" t="s">
        <v>362</v>
      </c>
      <c r="G3216" s="12" t="s">
        <v>165</v>
      </c>
      <c r="H3216" t="s">
        <v>166</v>
      </c>
      <c r="I3216" t="s">
        <v>323</v>
      </c>
      <c r="J3216" t="s">
        <v>363</v>
      </c>
      <c r="K3216" s="13" t="s">
        <v>2864</v>
      </c>
      <c r="L3216" t="s">
        <v>117</v>
      </c>
      <c r="M3216">
        <v>2</v>
      </c>
      <c r="N3216" t="s">
        <v>118</v>
      </c>
      <c r="O3216" t="s">
        <v>119</v>
      </c>
      <c r="Q3216" t="s">
        <v>2870</v>
      </c>
    </row>
    <row r="3217" spans="1:20">
      <c r="A3217" t="s">
        <v>162</v>
      </c>
      <c r="C3217" t="s">
        <v>163</v>
      </c>
      <c r="D3217" t="s">
        <v>121</v>
      </c>
      <c r="F3217" s="12" t="s">
        <v>3002</v>
      </c>
      <c r="G3217" s="12" t="s">
        <v>165</v>
      </c>
      <c r="H3217" t="s">
        <v>166</v>
      </c>
      <c r="I3217" t="s">
        <v>167</v>
      </c>
      <c r="J3217" t="s">
        <v>2947</v>
      </c>
      <c r="K3217" s="13" t="s">
        <v>2864</v>
      </c>
      <c r="L3217" t="s">
        <v>117</v>
      </c>
      <c r="M3217">
        <v>2</v>
      </c>
      <c r="N3217" t="s">
        <v>118</v>
      </c>
      <c r="O3217" t="s">
        <v>119</v>
      </c>
      <c r="Q3217" t="s">
        <v>2902</v>
      </c>
    </row>
    <row r="3218" spans="1:20">
      <c r="A3218" t="s">
        <v>162</v>
      </c>
      <c r="C3218" t="s">
        <v>163</v>
      </c>
      <c r="D3218" t="s">
        <v>121</v>
      </c>
      <c r="F3218" s="12" t="s">
        <v>364</v>
      </c>
      <c r="G3218" s="12" t="s">
        <v>165</v>
      </c>
      <c r="H3218" t="s">
        <v>166</v>
      </c>
      <c r="I3218" t="s">
        <v>323</v>
      </c>
      <c r="J3218" t="s">
        <v>365</v>
      </c>
      <c r="K3218" s="13" t="s">
        <v>2864</v>
      </c>
      <c r="L3218" t="s">
        <v>117</v>
      </c>
      <c r="M3218">
        <v>2</v>
      </c>
      <c r="N3218" t="s">
        <v>118</v>
      </c>
      <c r="O3218" t="s">
        <v>119</v>
      </c>
      <c r="Q3218" t="s">
        <v>2892</v>
      </c>
    </row>
    <row r="3219" spans="1:20">
      <c r="A3219" t="s">
        <v>162</v>
      </c>
      <c r="C3219" t="s">
        <v>163</v>
      </c>
      <c r="D3219" t="s">
        <v>121</v>
      </c>
      <c r="F3219" s="12" t="s">
        <v>3003</v>
      </c>
      <c r="G3219" s="12" t="s">
        <v>165</v>
      </c>
      <c r="H3219" t="s">
        <v>166</v>
      </c>
      <c r="I3219" t="s">
        <v>181</v>
      </c>
      <c r="J3219" t="s">
        <v>2285</v>
      </c>
      <c r="K3219" s="13" t="s">
        <v>2864</v>
      </c>
      <c r="L3219" t="s">
        <v>117</v>
      </c>
      <c r="M3219">
        <v>2</v>
      </c>
      <c r="N3219" t="s">
        <v>118</v>
      </c>
      <c r="O3219" t="s">
        <v>119</v>
      </c>
      <c r="Q3219" t="s">
        <v>2970</v>
      </c>
      <c r="T3219" s="14">
        <v>31.9</v>
      </c>
    </row>
    <row r="3220" spans="1:20">
      <c r="A3220" t="s">
        <v>162</v>
      </c>
      <c r="C3220" t="s">
        <v>163</v>
      </c>
      <c r="D3220" t="s">
        <v>121</v>
      </c>
      <c r="F3220" s="12" t="s">
        <v>3004</v>
      </c>
      <c r="G3220" s="12" t="s">
        <v>165</v>
      </c>
      <c r="H3220" t="s">
        <v>166</v>
      </c>
      <c r="I3220" t="s">
        <v>326</v>
      </c>
      <c r="J3220" t="s">
        <v>2908</v>
      </c>
      <c r="K3220" s="13" t="s">
        <v>2864</v>
      </c>
      <c r="L3220" t="s">
        <v>117</v>
      </c>
      <c r="M3220">
        <v>2</v>
      </c>
      <c r="N3220" t="s">
        <v>118</v>
      </c>
      <c r="O3220" t="s">
        <v>119</v>
      </c>
      <c r="Q3220" t="s">
        <v>2683</v>
      </c>
      <c r="T3220" s="14">
        <v>5</v>
      </c>
    </row>
    <row r="3221" spans="1:20">
      <c r="A3221" t="s">
        <v>162</v>
      </c>
      <c r="C3221" t="s">
        <v>163</v>
      </c>
      <c r="D3221" t="s">
        <v>121</v>
      </c>
      <c r="F3221" s="12" t="s">
        <v>3005</v>
      </c>
      <c r="G3221" s="12" t="s">
        <v>165</v>
      </c>
      <c r="H3221" t="s">
        <v>166</v>
      </c>
      <c r="I3221" t="s">
        <v>326</v>
      </c>
      <c r="J3221" t="s">
        <v>2908</v>
      </c>
      <c r="K3221" s="13" t="s">
        <v>2864</v>
      </c>
      <c r="L3221" t="s">
        <v>117</v>
      </c>
      <c r="M3221">
        <v>2</v>
      </c>
      <c r="N3221" t="s">
        <v>118</v>
      </c>
      <c r="O3221" t="s">
        <v>119</v>
      </c>
      <c r="Q3221" t="s">
        <v>2683</v>
      </c>
    </row>
    <row r="3222" spans="1:20">
      <c r="A3222" t="s">
        <v>162</v>
      </c>
      <c r="C3222" t="s">
        <v>163</v>
      </c>
      <c r="D3222" t="s">
        <v>121</v>
      </c>
      <c r="F3222" s="12" t="s">
        <v>3006</v>
      </c>
      <c r="G3222" s="12" t="s">
        <v>165</v>
      </c>
      <c r="H3222" t="s">
        <v>166</v>
      </c>
      <c r="I3222" t="s">
        <v>181</v>
      </c>
      <c r="J3222" t="s">
        <v>353</v>
      </c>
      <c r="K3222" s="13" t="s">
        <v>2864</v>
      </c>
      <c r="L3222" t="s">
        <v>117</v>
      </c>
      <c r="M3222">
        <v>2</v>
      </c>
      <c r="N3222" t="s">
        <v>118</v>
      </c>
      <c r="O3222" t="s">
        <v>119</v>
      </c>
      <c r="Q3222" t="s">
        <v>2884</v>
      </c>
      <c r="T3222" s="14">
        <v>36</v>
      </c>
    </row>
    <row r="3223" spans="1:20">
      <c r="A3223" t="s">
        <v>162</v>
      </c>
      <c r="C3223" t="s">
        <v>163</v>
      </c>
      <c r="D3223" t="s">
        <v>121</v>
      </c>
      <c r="F3223" s="12" t="s">
        <v>3007</v>
      </c>
      <c r="G3223" s="12" t="s">
        <v>165</v>
      </c>
      <c r="H3223" t="s">
        <v>166</v>
      </c>
      <c r="I3223" t="s">
        <v>334</v>
      </c>
      <c r="J3223" t="s">
        <v>2587</v>
      </c>
      <c r="K3223" s="13" t="s">
        <v>2864</v>
      </c>
      <c r="L3223" t="s">
        <v>117</v>
      </c>
      <c r="M3223">
        <v>2</v>
      </c>
      <c r="N3223" t="s">
        <v>118</v>
      </c>
      <c r="O3223" t="s">
        <v>119</v>
      </c>
      <c r="Q3223" t="s">
        <v>2876</v>
      </c>
      <c r="T3223" s="14">
        <v>9.1</v>
      </c>
    </row>
    <row r="3224" spans="1:20">
      <c r="A3224" t="s">
        <v>162</v>
      </c>
      <c r="C3224" t="s">
        <v>163</v>
      </c>
      <c r="D3224" t="s">
        <v>121</v>
      </c>
      <c r="F3224" s="12" t="s">
        <v>1443</v>
      </c>
      <c r="G3224" s="12" t="s">
        <v>165</v>
      </c>
      <c r="H3224" t="s">
        <v>166</v>
      </c>
      <c r="I3224" t="s">
        <v>326</v>
      </c>
      <c r="J3224" t="s">
        <v>1444</v>
      </c>
      <c r="K3224" s="13" t="s">
        <v>2864</v>
      </c>
      <c r="L3224" t="s">
        <v>117</v>
      </c>
      <c r="M3224">
        <v>2</v>
      </c>
      <c r="N3224" t="s">
        <v>118</v>
      </c>
      <c r="O3224" t="s">
        <v>119</v>
      </c>
      <c r="Q3224" t="s">
        <v>2683</v>
      </c>
      <c r="T3224" s="14">
        <v>4.8</v>
      </c>
    </row>
    <row r="3225" spans="1:20">
      <c r="A3225" t="s">
        <v>162</v>
      </c>
      <c r="C3225" t="s">
        <v>163</v>
      </c>
      <c r="D3225" t="s">
        <v>121</v>
      </c>
      <c r="F3225" s="12" t="s">
        <v>1445</v>
      </c>
      <c r="G3225" s="12" t="s">
        <v>165</v>
      </c>
      <c r="H3225" t="s">
        <v>166</v>
      </c>
      <c r="I3225" t="s">
        <v>320</v>
      </c>
      <c r="J3225" t="s">
        <v>1446</v>
      </c>
      <c r="K3225" s="13" t="s">
        <v>2864</v>
      </c>
      <c r="L3225" t="s">
        <v>117</v>
      </c>
      <c r="M3225">
        <v>2</v>
      </c>
      <c r="N3225" t="s">
        <v>118</v>
      </c>
      <c r="O3225" t="s">
        <v>119</v>
      </c>
      <c r="Q3225" t="s">
        <v>2865</v>
      </c>
      <c r="T3225" s="14">
        <v>16.600000000000001</v>
      </c>
    </row>
    <row r="3226" spans="1:20">
      <c r="A3226" t="s">
        <v>162</v>
      </c>
      <c r="C3226" t="s">
        <v>163</v>
      </c>
      <c r="D3226" t="s">
        <v>121</v>
      </c>
      <c r="F3226" s="12" t="s">
        <v>1447</v>
      </c>
      <c r="G3226" s="12" t="s">
        <v>165</v>
      </c>
      <c r="H3226" t="s">
        <v>166</v>
      </c>
      <c r="I3226" t="s">
        <v>334</v>
      </c>
      <c r="J3226" t="s">
        <v>1448</v>
      </c>
      <c r="K3226" s="13" t="s">
        <v>2864</v>
      </c>
      <c r="L3226" t="s">
        <v>117</v>
      </c>
      <c r="M3226">
        <v>2</v>
      </c>
      <c r="N3226" t="s">
        <v>118</v>
      </c>
      <c r="O3226" t="s">
        <v>119</v>
      </c>
      <c r="Q3226" t="s">
        <v>2876</v>
      </c>
      <c r="T3226" s="14">
        <v>3.9</v>
      </c>
    </row>
    <row r="3227" spans="1:20">
      <c r="A3227" t="s">
        <v>162</v>
      </c>
      <c r="C3227" t="s">
        <v>163</v>
      </c>
      <c r="D3227" t="s">
        <v>121</v>
      </c>
      <c r="F3227" s="12" t="s">
        <v>1449</v>
      </c>
      <c r="G3227" s="12" t="s">
        <v>165</v>
      </c>
      <c r="H3227" t="s">
        <v>166</v>
      </c>
      <c r="I3227" t="s">
        <v>323</v>
      </c>
      <c r="J3227" t="s">
        <v>363</v>
      </c>
      <c r="K3227" s="13" t="s">
        <v>2864</v>
      </c>
      <c r="L3227" t="s">
        <v>117</v>
      </c>
      <c r="M3227">
        <v>2</v>
      </c>
      <c r="N3227" t="s">
        <v>118</v>
      </c>
      <c r="O3227" t="s">
        <v>119</v>
      </c>
      <c r="Q3227" t="s">
        <v>2870</v>
      </c>
    </row>
    <row r="3228" spans="1:20">
      <c r="A3228" t="s">
        <v>162</v>
      </c>
      <c r="C3228" t="s">
        <v>163</v>
      </c>
      <c r="D3228" t="s">
        <v>121</v>
      </c>
      <c r="F3228" s="12" t="s">
        <v>3008</v>
      </c>
      <c r="G3228" s="12" t="s">
        <v>165</v>
      </c>
      <c r="H3228" t="s">
        <v>166</v>
      </c>
      <c r="I3228" t="s">
        <v>167</v>
      </c>
      <c r="J3228" t="s">
        <v>2901</v>
      </c>
      <c r="K3228" s="13" t="s">
        <v>2864</v>
      </c>
      <c r="L3228" t="s">
        <v>117</v>
      </c>
      <c r="M3228">
        <v>2</v>
      </c>
      <c r="N3228" t="s">
        <v>118</v>
      </c>
      <c r="O3228" t="s">
        <v>119</v>
      </c>
      <c r="Q3228" t="s">
        <v>2902</v>
      </c>
    </row>
    <row r="3229" spans="1:20">
      <c r="A3229" t="s">
        <v>162</v>
      </c>
      <c r="C3229" t="s">
        <v>163</v>
      </c>
      <c r="D3229" t="s">
        <v>121</v>
      </c>
      <c r="F3229" s="12" t="s">
        <v>3009</v>
      </c>
      <c r="G3229" s="12" t="s">
        <v>165</v>
      </c>
      <c r="H3229" t="s">
        <v>166</v>
      </c>
      <c r="I3229" t="s">
        <v>334</v>
      </c>
      <c r="J3229" t="s">
        <v>367</v>
      </c>
      <c r="K3229" s="13" t="s">
        <v>2864</v>
      </c>
      <c r="L3229" t="s">
        <v>117</v>
      </c>
      <c r="M3229">
        <v>2</v>
      </c>
      <c r="N3229" t="s">
        <v>118</v>
      </c>
      <c r="O3229" t="s">
        <v>119</v>
      </c>
      <c r="Q3229" t="s">
        <v>2876</v>
      </c>
    </row>
    <row r="3230" spans="1:20">
      <c r="A3230" t="s">
        <v>162</v>
      </c>
      <c r="C3230" t="s">
        <v>163</v>
      </c>
      <c r="D3230" t="s">
        <v>121</v>
      </c>
      <c r="F3230" s="12" t="s">
        <v>3010</v>
      </c>
      <c r="G3230" s="12" t="s">
        <v>165</v>
      </c>
      <c r="H3230" t="s">
        <v>166</v>
      </c>
      <c r="I3230" t="s">
        <v>326</v>
      </c>
      <c r="J3230" t="s">
        <v>3011</v>
      </c>
      <c r="K3230" s="13" t="s">
        <v>2864</v>
      </c>
      <c r="L3230" t="s">
        <v>117</v>
      </c>
      <c r="M3230">
        <v>2</v>
      </c>
      <c r="N3230" t="s">
        <v>118</v>
      </c>
      <c r="O3230" t="s">
        <v>119</v>
      </c>
      <c r="Q3230" t="s">
        <v>2683</v>
      </c>
      <c r="T3230" s="14">
        <v>3.2</v>
      </c>
    </row>
    <row r="3231" spans="1:20">
      <c r="A3231" t="s">
        <v>162</v>
      </c>
      <c r="C3231" t="s">
        <v>163</v>
      </c>
      <c r="D3231" t="s">
        <v>121</v>
      </c>
      <c r="F3231" s="12" t="s">
        <v>3012</v>
      </c>
      <c r="G3231" s="12" t="s">
        <v>165</v>
      </c>
      <c r="H3231" t="s">
        <v>166</v>
      </c>
      <c r="I3231" t="s">
        <v>323</v>
      </c>
      <c r="J3231" t="s">
        <v>3013</v>
      </c>
      <c r="K3231" s="13" t="s">
        <v>2864</v>
      </c>
      <c r="L3231" t="s">
        <v>117</v>
      </c>
      <c r="M3231">
        <v>2</v>
      </c>
      <c r="N3231" t="s">
        <v>118</v>
      </c>
      <c r="O3231" t="s">
        <v>119</v>
      </c>
      <c r="Q3231" t="s">
        <v>3014</v>
      </c>
    </row>
    <row r="3232" spans="1:20">
      <c r="A3232" t="s">
        <v>162</v>
      </c>
      <c r="C3232" t="s">
        <v>163</v>
      </c>
      <c r="D3232" t="s">
        <v>121</v>
      </c>
      <c r="F3232" s="12" t="s">
        <v>3015</v>
      </c>
      <c r="G3232" s="12" t="s">
        <v>165</v>
      </c>
      <c r="H3232" t="s">
        <v>166</v>
      </c>
      <c r="I3232" t="s">
        <v>181</v>
      </c>
      <c r="J3232" t="s">
        <v>353</v>
      </c>
      <c r="K3232" s="13" t="s">
        <v>2864</v>
      </c>
      <c r="L3232" t="s">
        <v>117</v>
      </c>
      <c r="M3232">
        <v>2</v>
      </c>
      <c r="N3232" t="s">
        <v>118</v>
      </c>
      <c r="O3232" t="s">
        <v>119</v>
      </c>
      <c r="Q3232" t="s">
        <v>2869</v>
      </c>
      <c r="T3232" s="14">
        <v>9.6999999999999993</v>
      </c>
    </row>
    <row r="3233" spans="1:20">
      <c r="A3233" t="s">
        <v>162</v>
      </c>
      <c r="C3233" t="s">
        <v>163</v>
      </c>
      <c r="D3233" t="s">
        <v>121</v>
      </c>
      <c r="F3233" s="12" t="s">
        <v>3016</v>
      </c>
      <c r="G3233" s="12" t="s">
        <v>165</v>
      </c>
      <c r="H3233" t="s">
        <v>166</v>
      </c>
      <c r="I3233" t="s">
        <v>323</v>
      </c>
      <c r="J3233" t="s">
        <v>324</v>
      </c>
      <c r="K3233" s="13" t="s">
        <v>2864</v>
      </c>
      <c r="L3233" t="s">
        <v>117</v>
      </c>
      <c r="M3233">
        <v>2</v>
      </c>
      <c r="N3233" t="s">
        <v>118</v>
      </c>
      <c r="O3233" t="s">
        <v>119</v>
      </c>
      <c r="Q3233" t="s">
        <v>2870</v>
      </c>
    </row>
    <row r="3234" spans="1:20">
      <c r="A3234" t="s">
        <v>162</v>
      </c>
      <c r="C3234" t="s">
        <v>163</v>
      </c>
      <c r="D3234" t="s">
        <v>121</v>
      </c>
      <c r="F3234" s="12" t="s">
        <v>3017</v>
      </c>
      <c r="G3234" s="12" t="s">
        <v>165</v>
      </c>
      <c r="H3234" t="s">
        <v>166</v>
      </c>
      <c r="I3234" t="s">
        <v>323</v>
      </c>
      <c r="J3234" t="s">
        <v>324</v>
      </c>
      <c r="K3234" s="13" t="s">
        <v>2864</v>
      </c>
      <c r="L3234" t="s">
        <v>117</v>
      </c>
      <c r="M3234">
        <v>2</v>
      </c>
      <c r="N3234" t="s">
        <v>118</v>
      </c>
      <c r="O3234" t="s">
        <v>119</v>
      </c>
      <c r="Q3234" t="s">
        <v>2870</v>
      </c>
    </row>
    <row r="3235" spans="1:20">
      <c r="A3235" t="s">
        <v>162</v>
      </c>
      <c r="C3235" t="s">
        <v>163</v>
      </c>
      <c r="D3235" t="s">
        <v>121</v>
      </c>
      <c r="F3235" s="12" t="s">
        <v>3018</v>
      </c>
      <c r="G3235" s="12" t="s">
        <v>165</v>
      </c>
      <c r="H3235" t="s">
        <v>166</v>
      </c>
      <c r="I3235" t="s">
        <v>323</v>
      </c>
      <c r="J3235" t="s">
        <v>324</v>
      </c>
      <c r="K3235" s="13" t="s">
        <v>2864</v>
      </c>
      <c r="L3235" t="s">
        <v>117</v>
      </c>
      <c r="M3235">
        <v>2</v>
      </c>
      <c r="N3235" t="s">
        <v>118</v>
      </c>
      <c r="O3235" t="s">
        <v>119</v>
      </c>
      <c r="Q3235" t="s">
        <v>2870</v>
      </c>
    </row>
    <row r="3236" spans="1:20">
      <c r="A3236" t="s">
        <v>162</v>
      </c>
      <c r="C3236" t="s">
        <v>163</v>
      </c>
      <c r="D3236" t="s">
        <v>121</v>
      </c>
      <c r="F3236" s="12" t="s">
        <v>3019</v>
      </c>
      <c r="G3236" s="12" t="s">
        <v>165</v>
      </c>
      <c r="H3236" t="s">
        <v>166</v>
      </c>
      <c r="I3236" t="s">
        <v>323</v>
      </c>
      <c r="J3236" t="s">
        <v>324</v>
      </c>
      <c r="K3236" s="13" t="s">
        <v>2864</v>
      </c>
      <c r="L3236" t="s">
        <v>117</v>
      </c>
      <c r="M3236">
        <v>2</v>
      </c>
      <c r="N3236" t="s">
        <v>118</v>
      </c>
      <c r="O3236" t="s">
        <v>119</v>
      </c>
      <c r="Q3236" t="s">
        <v>2870</v>
      </c>
    </row>
    <row r="3237" spans="1:20">
      <c r="A3237" t="s">
        <v>162</v>
      </c>
      <c r="C3237" t="s">
        <v>163</v>
      </c>
      <c r="D3237" t="s">
        <v>121</v>
      </c>
      <c r="F3237" s="12" t="s">
        <v>3020</v>
      </c>
      <c r="G3237" s="12" t="s">
        <v>165</v>
      </c>
      <c r="H3237" t="s">
        <v>166</v>
      </c>
      <c r="I3237" t="s">
        <v>323</v>
      </c>
      <c r="J3237" t="s">
        <v>324</v>
      </c>
      <c r="K3237" s="13" t="s">
        <v>2864</v>
      </c>
      <c r="L3237" t="s">
        <v>117</v>
      </c>
      <c r="M3237">
        <v>2</v>
      </c>
      <c r="N3237" t="s">
        <v>118</v>
      </c>
      <c r="O3237" t="s">
        <v>119</v>
      </c>
      <c r="Q3237" t="s">
        <v>2870</v>
      </c>
    </row>
    <row r="3238" spans="1:20" s="60" customFormat="1">
      <c r="A3238" t="s">
        <v>162</v>
      </c>
      <c r="B3238"/>
      <c r="C3238" t="s">
        <v>163</v>
      </c>
      <c r="D3238" t="s">
        <v>121</v>
      </c>
      <c r="E3238"/>
      <c r="F3238" s="12" t="s">
        <v>3021</v>
      </c>
      <c r="G3238" s="12" t="s">
        <v>165</v>
      </c>
      <c r="H3238" t="s">
        <v>166</v>
      </c>
      <c r="I3238" t="s">
        <v>181</v>
      </c>
      <c r="J3238" t="s">
        <v>1421</v>
      </c>
      <c r="K3238" s="13" t="s">
        <v>2864</v>
      </c>
      <c r="L3238" t="s">
        <v>117</v>
      </c>
      <c r="M3238">
        <v>2</v>
      </c>
      <c r="N3238" t="s">
        <v>118</v>
      </c>
      <c r="O3238" t="s">
        <v>119</v>
      </c>
      <c r="P3238"/>
      <c r="Q3238" t="s">
        <v>1422</v>
      </c>
      <c r="R3238" s="14"/>
      <c r="S3238" s="14"/>
      <c r="T3238" s="14">
        <v>6</v>
      </c>
    </row>
    <row r="3239" spans="1:20" s="60" customFormat="1">
      <c r="A3239" t="s">
        <v>162</v>
      </c>
      <c r="B3239"/>
      <c r="C3239" t="s">
        <v>163</v>
      </c>
      <c r="D3239" t="s">
        <v>121</v>
      </c>
      <c r="E3239"/>
      <c r="F3239" s="12" t="s">
        <v>3022</v>
      </c>
      <c r="G3239" s="12" t="s">
        <v>165</v>
      </c>
      <c r="H3239" t="s">
        <v>166</v>
      </c>
      <c r="I3239" t="s">
        <v>181</v>
      </c>
      <c r="J3239" t="s">
        <v>182</v>
      </c>
      <c r="K3239" s="13" t="s">
        <v>2864</v>
      </c>
      <c r="L3239" t="s">
        <v>117</v>
      </c>
      <c r="M3239">
        <v>2</v>
      </c>
      <c r="N3239" t="s">
        <v>118</v>
      </c>
      <c r="O3239" t="s">
        <v>119</v>
      </c>
      <c r="P3239"/>
      <c r="Q3239" t="s">
        <v>2880</v>
      </c>
      <c r="R3239" s="14"/>
      <c r="S3239" s="14"/>
      <c r="T3239" s="14">
        <v>27.3</v>
      </c>
    </row>
    <row r="3240" spans="1:20" s="60" customFormat="1">
      <c r="A3240" t="s">
        <v>162</v>
      </c>
      <c r="B3240"/>
      <c r="C3240" t="s">
        <v>163</v>
      </c>
      <c r="D3240" t="s">
        <v>121</v>
      </c>
      <c r="E3240"/>
      <c r="F3240" s="12" t="s">
        <v>3023</v>
      </c>
      <c r="G3240" s="12" t="s">
        <v>165</v>
      </c>
      <c r="H3240" t="s">
        <v>166</v>
      </c>
      <c r="I3240" t="s">
        <v>181</v>
      </c>
      <c r="J3240" t="s">
        <v>182</v>
      </c>
      <c r="K3240" s="13" t="s">
        <v>2864</v>
      </c>
      <c r="L3240" t="s">
        <v>117</v>
      </c>
      <c r="M3240">
        <v>2</v>
      </c>
      <c r="N3240" t="s">
        <v>118</v>
      </c>
      <c r="O3240" t="s">
        <v>119</v>
      </c>
      <c r="P3240"/>
      <c r="Q3240" t="s">
        <v>2880</v>
      </c>
      <c r="R3240" s="14"/>
      <c r="S3240" s="14"/>
      <c r="T3240" s="14">
        <v>24.4</v>
      </c>
    </row>
    <row r="3241" spans="1:20" s="60" customFormat="1">
      <c r="A3241" t="s">
        <v>162</v>
      </c>
      <c r="B3241"/>
      <c r="C3241" t="s">
        <v>163</v>
      </c>
      <c r="D3241" t="s">
        <v>121</v>
      </c>
      <c r="E3241"/>
      <c r="F3241" s="12" t="s">
        <v>3024</v>
      </c>
      <c r="G3241" s="12" t="s">
        <v>165</v>
      </c>
      <c r="H3241" t="s">
        <v>166</v>
      </c>
      <c r="I3241" t="s">
        <v>326</v>
      </c>
      <c r="J3241" t="s">
        <v>329</v>
      </c>
      <c r="K3241" s="13" t="s">
        <v>2864</v>
      </c>
      <c r="L3241" t="s">
        <v>117</v>
      </c>
      <c r="M3241">
        <v>2</v>
      </c>
      <c r="N3241" t="s">
        <v>118</v>
      </c>
      <c r="O3241" t="s">
        <v>119</v>
      </c>
      <c r="P3241"/>
      <c r="Q3241" t="s">
        <v>2683</v>
      </c>
      <c r="R3241" s="14"/>
      <c r="S3241" s="14"/>
      <c r="T3241" s="14">
        <v>1.3</v>
      </c>
    </row>
    <row r="3242" spans="1:20" s="60" customFormat="1">
      <c r="A3242" t="s">
        <v>162</v>
      </c>
      <c r="B3242"/>
      <c r="C3242" t="s">
        <v>163</v>
      </c>
      <c r="D3242" t="s">
        <v>121</v>
      </c>
      <c r="E3242"/>
      <c r="F3242" s="12" t="s">
        <v>3025</v>
      </c>
      <c r="G3242" s="12" t="s">
        <v>165</v>
      </c>
      <c r="H3242" t="s">
        <v>166</v>
      </c>
      <c r="I3242" t="s">
        <v>326</v>
      </c>
      <c r="J3242" t="s">
        <v>329</v>
      </c>
      <c r="K3242" s="13" t="s">
        <v>2864</v>
      </c>
      <c r="L3242" t="s">
        <v>117</v>
      </c>
      <c r="M3242">
        <v>2</v>
      </c>
      <c r="N3242" t="s">
        <v>118</v>
      </c>
      <c r="O3242" t="s">
        <v>119</v>
      </c>
      <c r="P3242"/>
      <c r="Q3242" t="s">
        <v>2683</v>
      </c>
      <c r="R3242" s="14"/>
      <c r="S3242" s="14"/>
      <c r="T3242" s="14">
        <v>4.2</v>
      </c>
    </row>
    <row r="3243" spans="1:20" s="60" customFormat="1">
      <c r="A3243" t="s">
        <v>162</v>
      </c>
      <c r="B3243"/>
      <c r="C3243" t="s">
        <v>163</v>
      </c>
      <c r="D3243" t="s">
        <v>121</v>
      </c>
      <c r="E3243"/>
      <c r="F3243" s="12" t="s">
        <v>3026</v>
      </c>
      <c r="G3243" s="12" t="s">
        <v>165</v>
      </c>
      <c r="H3243" t="s">
        <v>166</v>
      </c>
      <c r="I3243" t="s">
        <v>181</v>
      </c>
      <c r="J3243" t="s">
        <v>353</v>
      </c>
      <c r="K3243" s="13" t="s">
        <v>2864</v>
      </c>
      <c r="L3243" t="s">
        <v>117</v>
      </c>
      <c r="M3243">
        <v>2</v>
      </c>
      <c r="N3243" t="s">
        <v>118</v>
      </c>
      <c r="O3243" t="s">
        <v>119</v>
      </c>
      <c r="P3243"/>
      <c r="Q3243" t="s">
        <v>1422</v>
      </c>
      <c r="R3243" s="14"/>
      <c r="S3243" s="14"/>
      <c r="T3243" s="14">
        <v>26.8</v>
      </c>
    </row>
    <row r="3244" spans="1:20" s="60" customFormat="1">
      <c r="A3244" t="s">
        <v>162</v>
      </c>
      <c r="B3244"/>
      <c r="C3244" t="s">
        <v>163</v>
      </c>
      <c r="D3244" t="s">
        <v>121</v>
      </c>
      <c r="E3244"/>
      <c r="F3244" s="12" t="s">
        <v>3027</v>
      </c>
      <c r="G3244" s="12" t="s">
        <v>165</v>
      </c>
      <c r="H3244" t="s">
        <v>166</v>
      </c>
      <c r="I3244" t="s">
        <v>172</v>
      </c>
      <c r="J3244" t="s">
        <v>355</v>
      </c>
      <c r="K3244" s="13" t="s">
        <v>2864</v>
      </c>
      <c r="L3244" t="s">
        <v>117</v>
      </c>
      <c r="M3244">
        <v>2</v>
      </c>
      <c r="N3244" t="s">
        <v>118</v>
      </c>
      <c r="O3244" t="s">
        <v>119</v>
      </c>
      <c r="P3244"/>
      <c r="Q3244" t="s">
        <v>2975</v>
      </c>
      <c r="R3244" s="14"/>
      <c r="S3244" s="14"/>
      <c r="T3244" s="14">
        <v>3.6</v>
      </c>
    </row>
    <row r="3245" spans="1:20" s="60" customFormat="1">
      <c r="A3245" t="s">
        <v>162</v>
      </c>
      <c r="B3245"/>
      <c r="C3245" t="s">
        <v>163</v>
      </c>
      <c r="D3245" t="s">
        <v>121</v>
      </c>
      <c r="E3245"/>
      <c r="F3245" s="12" t="s">
        <v>1450</v>
      </c>
      <c r="G3245" s="12" t="s">
        <v>165</v>
      </c>
      <c r="H3245" t="s">
        <v>166</v>
      </c>
      <c r="I3245" t="s">
        <v>323</v>
      </c>
      <c r="J3245" t="s">
        <v>374</v>
      </c>
      <c r="K3245" s="13" t="s">
        <v>2864</v>
      </c>
      <c r="L3245" t="s">
        <v>117</v>
      </c>
      <c r="M3245">
        <v>2</v>
      </c>
      <c r="N3245" t="s">
        <v>118</v>
      </c>
      <c r="O3245" t="s">
        <v>119</v>
      </c>
      <c r="P3245"/>
      <c r="Q3245" t="s">
        <v>2870</v>
      </c>
      <c r="R3245" s="14"/>
      <c r="S3245" s="14"/>
      <c r="T3245" s="14"/>
    </row>
    <row r="3246" spans="1:20" s="60" customFormat="1">
      <c r="A3246" t="s">
        <v>162</v>
      </c>
      <c r="B3246"/>
      <c r="C3246" t="s">
        <v>163</v>
      </c>
      <c r="D3246" t="s">
        <v>121</v>
      </c>
      <c r="E3246"/>
      <c r="F3246" s="12" t="s">
        <v>3028</v>
      </c>
      <c r="G3246" s="12" t="s">
        <v>165</v>
      </c>
      <c r="H3246" t="s">
        <v>166</v>
      </c>
      <c r="I3246" t="s">
        <v>334</v>
      </c>
      <c r="J3246" t="s">
        <v>1448</v>
      </c>
      <c r="K3246" s="13" t="s">
        <v>2864</v>
      </c>
      <c r="L3246" t="s">
        <v>117</v>
      </c>
      <c r="M3246">
        <v>2</v>
      </c>
      <c r="N3246" t="s">
        <v>118</v>
      </c>
      <c r="O3246" t="s">
        <v>119</v>
      </c>
      <c r="P3246"/>
      <c r="Q3246" t="s">
        <v>2876</v>
      </c>
      <c r="R3246" s="14"/>
      <c r="S3246" s="14"/>
      <c r="T3246" s="14">
        <v>2</v>
      </c>
    </row>
    <row r="3247" spans="1:20" s="60" customFormat="1">
      <c r="A3247" t="s">
        <v>162</v>
      </c>
      <c r="B3247"/>
      <c r="C3247" t="s">
        <v>163</v>
      </c>
      <c r="D3247" t="s">
        <v>121</v>
      </c>
      <c r="E3247"/>
      <c r="F3247" s="12" t="s">
        <v>3029</v>
      </c>
      <c r="G3247" s="12" t="s">
        <v>165</v>
      </c>
      <c r="H3247" t="s">
        <v>166</v>
      </c>
      <c r="I3247" t="s">
        <v>172</v>
      </c>
      <c r="J3247" t="s">
        <v>2689</v>
      </c>
      <c r="K3247" s="13" t="s">
        <v>2864</v>
      </c>
      <c r="L3247" t="s">
        <v>117</v>
      </c>
      <c r="M3247">
        <v>2</v>
      </c>
      <c r="N3247" t="s">
        <v>118</v>
      </c>
      <c r="O3247" t="s">
        <v>119</v>
      </c>
      <c r="P3247"/>
      <c r="Q3247" t="s">
        <v>3030</v>
      </c>
      <c r="R3247" s="14"/>
      <c r="S3247" s="14"/>
      <c r="T3247" s="14"/>
    </row>
    <row r="3248" spans="1:20" s="60" customFormat="1">
      <c r="A3248" t="s">
        <v>162</v>
      </c>
      <c r="B3248"/>
      <c r="C3248" t="s">
        <v>163</v>
      </c>
      <c r="D3248" t="s">
        <v>121</v>
      </c>
      <c r="E3248"/>
      <c r="F3248" s="12" t="s">
        <v>3031</v>
      </c>
      <c r="G3248" s="12" t="s">
        <v>165</v>
      </c>
      <c r="H3248" t="s">
        <v>166</v>
      </c>
      <c r="I3248" t="s">
        <v>181</v>
      </c>
      <c r="J3248" t="s">
        <v>353</v>
      </c>
      <c r="K3248" s="13" t="s">
        <v>2864</v>
      </c>
      <c r="L3248" t="s">
        <v>117</v>
      </c>
      <c r="M3248">
        <v>2</v>
      </c>
      <c r="N3248" t="s">
        <v>118</v>
      </c>
      <c r="O3248" t="s">
        <v>119</v>
      </c>
      <c r="P3248"/>
      <c r="Q3248" t="s">
        <v>2869</v>
      </c>
      <c r="R3248" s="14"/>
      <c r="S3248" s="14"/>
      <c r="T3248" s="14">
        <v>16.5</v>
      </c>
    </row>
    <row r="3249" spans="1:20" s="60" customFormat="1">
      <c r="A3249" t="s">
        <v>162</v>
      </c>
      <c r="B3249"/>
      <c r="C3249" t="s">
        <v>163</v>
      </c>
      <c r="D3249" t="s">
        <v>121</v>
      </c>
      <c r="E3249"/>
      <c r="F3249" s="12" t="s">
        <v>3032</v>
      </c>
      <c r="G3249" s="12" t="s">
        <v>165</v>
      </c>
      <c r="H3249" t="s">
        <v>166</v>
      </c>
      <c r="I3249" t="s">
        <v>334</v>
      </c>
      <c r="J3249" t="s">
        <v>1448</v>
      </c>
      <c r="K3249" s="13" t="s">
        <v>2864</v>
      </c>
      <c r="L3249" t="s">
        <v>117</v>
      </c>
      <c r="M3249">
        <v>2</v>
      </c>
      <c r="N3249" t="s">
        <v>118</v>
      </c>
      <c r="O3249" t="s">
        <v>119</v>
      </c>
      <c r="P3249"/>
      <c r="Q3249" t="s">
        <v>2876</v>
      </c>
      <c r="R3249" s="14"/>
      <c r="S3249" s="14"/>
      <c r="T3249" s="14">
        <v>14</v>
      </c>
    </row>
    <row r="3250" spans="1:20" s="60" customFormat="1">
      <c r="A3250" t="s">
        <v>162</v>
      </c>
      <c r="B3250"/>
      <c r="C3250" t="s">
        <v>163</v>
      </c>
      <c r="D3250" t="s">
        <v>121</v>
      </c>
      <c r="E3250"/>
      <c r="F3250" s="12" t="s">
        <v>368</v>
      </c>
      <c r="G3250" s="12" t="s">
        <v>165</v>
      </c>
      <c r="H3250" t="s">
        <v>166</v>
      </c>
      <c r="I3250" t="s">
        <v>323</v>
      </c>
      <c r="J3250" t="s">
        <v>338</v>
      </c>
      <c r="K3250" s="13" t="s">
        <v>2864</v>
      </c>
      <c r="L3250" t="s">
        <v>117</v>
      </c>
      <c r="M3250">
        <v>2</v>
      </c>
      <c r="N3250" t="s">
        <v>118</v>
      </c>
      <c r="O3250" t="s">
        <v>119</v>
      </c>
      <c r="P3250"/>
      <c r="Q3250"/>
      <c r="R3250" s="14"/>
      <c r="S3250" s="14"/>
      <c r="T3250" s="14"/>
    </row>
    <row r="3251" spans="1:20" s="60" customFormat="1">
      <c r="A3251" t="s">
        <v>162</v>
      </c>
      <c r="B3251"/>
      <c r="C3251" t="s">
        <v>163</v>
      </c>
      <c r="D3251" t="s">
        <v>121</v>
      </c>
      <c r="E3251"/>
      <c r="F3251" s="12" t="s">
        <v>1451</v>
      </c>
      <c r="G3251" s="12" t="s">
        <v>165</v>
      </c>
      <c r="H3251" t="s">
        <v>166</v>
      </c>
      <c r="I3251" t="s">
        <v>326</v>
      </c>
      <c r="J3251" t="s">
        <v>1452</v>
      </c>
      <c r="K3251" s="13" t="s">
        <v>2864</v>
      </c>
      <c r="L3251" t="s">
        <v>117</v>
      </c>
      <c r="M3251">
        <v>2</v>
      </c>
      <c r="N3251" t="s">
        <v>118</v>
      </c>
      <c r="O3251" t="s">
        <v>119</v>
      </c>
      <c r="P3251"/>
      <c r="Q3251" t="s">
        <v>2683</v>
      </c>
      <c r="R3251" s="14"/>
      <c r="S3251" s="14"/>
      <c r="T3251" s="14"/>
    </row>
    <row r="3252" spans="1:20" s="60" customFormat="1">
      <c r="A3252" t="s">
        <v>162</v>
      </c>
      <c r="B3252"/>
      <c r="C3252" t="s">
        <v>163</v>
      </c>
      <c r="D3252" t="s">
        <v>121</v>
      </c>
      <c r="E3252"/>
      <c r="F3252" s="12" t="s">
        <v>3033</v>
      </c>
      <c r="G3252" s="12" t="s">
        <v>165</v>
      </c>
      <c r="H3252" t="s">
        <v>166</v>
      </c>
      <c r="I3252" t="s">
        <v>181</v>
      </c>
      <c r="J3252" t="s">
        <v>182</v>
      </c>
      <c r="K3252" s="13" t="s">
        <v>2864</v>
      </c>
      <c r="L3252" t="s">
        <v>117</v>
      </c>
      <c r="M3252">
        <v>2</v>
      </c>
      <c r="N3252" t="s">
        <v>118</v>
      </c>
      <c r="O3252" t="s">
        <v>119</v>
      </c>
      <c r="P3252"/>
      <c r="Q3252" t="s">
        <v>2880</v>
      </c>
      <c r="R3252" s="14"/>
      <c r="S3252" s="14"/>
      <c r="T3252" s="14">
        <v>47.2</v>
      </c>
    </row>
    <row r="3253" spans="1:20" s="60" customFormat="1">
      <c r="A3253" t="s">
        <v>162</v>
      </c>
      <c r="B3253"/>
      <c r="C3253" t="s">
        <v>163</v>
      </c>
      <c r="D3253" t="s">
        <v>121</v>
      </c>
      <c r="E3253"/>
      <c r="F3253" s="12" t="s">
        <v>1453</v>
      </c>
      <c r="G3253" s="12" t="s">
        <v>165</v>
      </c>
      <c r="H3253" t="s">
        <v>166</v>
      </c>
      <c r="I3253" t="s">
        <v>334</v>
      </c>
      <c r="J3253" t="s">
        <v>1454</v>
      </c>
      <c r="K3253" s="13" t="s">
        <v>2864</v>
      </c>
      <c r="L3253" t="s">
        <v>117</v>
      </c>
      <c r="M3253">
        <v>2</v>
      </c>
      <c r="N3253" t="s">
        <v>118</v>
      </c>
      <c r="O3253" t="s">
        <v>119</v>
      </c>
      <c r="P3253"/>
      <c r="Q3253" t="s">
        <v>2876</v>
      </c>
      <c r="R3253" s="14"/>
      <c r="S3253" s="14"/>
      <c r="T3253" s="14">
        <v>1.5</v>
      </c>
    </row>
    <row r="3254" spans="1:20" s="60" customFormat="1">
      <c r="A3254" t="s">
        <v>162</v>
      </c>
      <c r="B3254"/>
      <c r="C3254" t="s">
        <v>163</v>
      </c>
      <c r="D3254" t="s">
        <v>121</v>
      </c>
      <c r="E3254"/>
      <c r="F3254" s="12" t="s">
        <v>3034</v>
      </c>
      <c r="G3254" s="12" t="s">
        <v>165</v>
      </c>
      <c r="H3254" t="s">
        <v>166</v>
      </c>
      <c r="I3254" t="s">
        <v>334</v>
      </c>
      <c r="J3254" t="s">
        <v>370</v>
      </c>
      <c r="K3254" s="13" t="s">
        <v>2864</v>
      </c>
      <c r="L3254" t="s">
        <v>117</v>
      </c>
      <c r="M3254">
        <v>2</v>
      </c>
      <c r="N3254" t="s">
        <v>118</v>
      </c>
      <c r="O3254" t="s">
        <v>119</v>
      </c>
      <c r="P3254"/>
      <c r="Q3254" t="s">
        <v>2876</v>
      </c>
      <c r="R3254" s="14"/>
      <c r="S3254" s="14"/>
      <c r="T3254" s="14">
        <v>12</v>
      </c>
    </row>
    <row r="3255" spans="1:20" s="60" customFormat="1">
      <c r="A3255" t="s">
        <v>162</v>
      </c>
      <c r="B3255"/>
      <c r="C3255" t="s">
        <v>163</v>
      </c>
      <c r="D3255" t="s">
        <v>121</v>
      </c>
      <c r="E3255"/>
      <c r="F3255" s="12" t="s">
        <v>3035</v>
      </c>
      <c r="G3255" s="12" t="s">
        <v>165</v>
      </c>
      <c r="H3255" t="s">
        <v>166</v>
      </c>
      <c r="I3255" t="s">
        <v>323</v>
      </c>
      <c r="J3255" t="s">
        <v>324</v>
      </c>
      <c r="K3255" s="13" t="s">
        <v>2864</v>
      </c>
      <c r="L3255" t="s">
        <v>117</v>
      </c>
      <c r="M3255">
        <v>2</v>
      </c>
      <c r="N3255" t="s">
        <v>118</v>
      </c>
      <c r="O3255" t="s">
        <v>119</v>
      </c>
      <c r="P3255"/>
      <c r="Q3255" t="s">
        <v>2870</v>
      </c>
      <c r="R3255" s="14"/>
      <c r="S3255" s="14"/>
      <c r="T3255" s="14">
        <v>2.2999999999999998</v>
      </c>
    </row>
    <row r="3256" spans="1:20" s="60" customFormat="1">
      <c r="A3256" t="s">
        <v>162</v>
      </c>
      <c r="B3256"/>
      <c r="C3256" t="s">
        <v>163</v>
      </c>
      <c r="D3256" t="s">
        <v>121</v>
      </c>
      <c r="E3256"/>
      <c r="F3256" s="12" t="s">
        <v>3036</v>
      </c>
      <c r="G3256" s="12" t="s">
        <v>165</v>
      </c>
      <c r="H3256" t="s">
        <v>166</v>
      </c>
      <c r="I3256" t="s">
        <v>323</v>
      </c>
      <c r="J3256" t="s">
        <v>324</v>
      </c>
      <c r="K3256" s="13" t="s">
        <v>2864</v>
      </c>
      <c r="L3256" t="s">
        <v>117</v>
      </c>
      <c r="M3256">
        <v>2</v>
      </c>
      <c r="N3256" t="s">
        <v>118</v>
      </c>
      <c r="O3256" t="s">
        <v>119</v>
      </c>
      <c r="P3256"/>
      <c r="Q3256" t="s">
        <v>2870</v>
      </c>
      <c r="R3256" s="14"/>
      <c r="S3256" s="14"/>
      <c r="T3256" s="14"/>
    </row>
    <row r="3257" spans="1:20" s="60" customFormat="1">
      <c r="A3257" t="s">
        <v>162</v>
      </c>
      <c r="B3257"/>
      <c r="C3257" t="s">
        <v>163</v>
      </c>
      <c r="D3257" t="s">
        <v>121</v>
      </c>
      <c r="E3257"/>
      <c r="F3257" s="12" t="s">
        <v>3037</v>
      </c>
      <c r="G3257" s="12" t="s">
        <v>165</v>
      </c>
      <c r="H3257" t="s">
        <v>166</v>
      </c>
      <c r="I3257" t="s">
        <v>323</v>
      </c>
      <c r="J3257" t="s">
        <v>3013</v>
      </c>
      <c r="K3257" s="13" t="s">
        <v>2864</v>
      </c>
      <c r="L3257" t="s">
        <v>117</v>
      </c>
      <c r="M3257">
        <v>2</v>
      </c>
      <c r="N3257" t="s">
        <v>118</v>
      </c>
      <c r="O3257" t="s">
        <v>119</v>
      </c>
      <c r="P3257"/>
      <c r="Q3257" t="s">
        <v>3014</v>
      </c>
      <c r="R3257" s="14"/>
      <c r="S3257" s="14"/>
      <c r="T3257" s="14"/>
    </row>
    <row r="3258" spans="1:20" s="60" customFormat="1">
      <c r="A3258" t="s">
        <v>162</v>
      </c>
      <c r="B3258"/>
      <c r="C3258" t="s">
        <v>163</v>
      </c>
      <c r="D3258" t="s">
        <v>121</v>
      </c>
      <c r="E3258"/>
      <c r="F3258" s="12" t="s">
        <v>3038</v>
      </c>
      <c r="G3258" s="12" t="s">
        <v>165</v>
      </c>
      <c r="H3258" t="s">
        <v>166</v>
      </c>
      <c r="I3258" t="s">
        <v>181</v>
      </c>
      <c r="J3258" t="s">
        <v>332</v>
      </c>
      <c r="K3258" s="13" t="s">
        <v>2864</v>
      </c>
      <c r="L3258" t="s">
        <v>117</v>
      </c>
      <c r="M3258">
        <v>2</v>
      </c>
      <c r="N3258" t="s">
        <v>118</v>
      </c>
      <c r="O3258" t="s">
        <v>119</v>
      </c>
      <c r="P3258"/>
      <c r="Q3258" t="s">
        <v>2869</v>
      </c>
      <c r="R3258" s="14"/>
      <c r="S3258" s="14"/>
      <c r="T3258" s="14">
        <v>10.6</v>
      </c>
    </row>
    <row r="3259" spans="1:20" s="60" customFormat="1">
      <c r="A3259" t="s">
        <v>162</v>
      </c>
      <c r="B3259"/>
      <c r="C3259" t="s">
        <v>163</v>
      </c>
      <c r="D3259" t="s">
        <v>121</v>
      </c>
      <c r="E3259"/>
      <c r="F3259" s="12" t="s">
        <v>371</v>
      </c>
      <c r="G3259" s="12" t="s">
        <v>165</v>
      </c>
      <c r="H3259" t="s">
        <v>166</v>
      </c>
      <c r="I3259" t="s">
        <v>334</v>
      </c>
      <c r="J3259" t="s">
        <v>372</v>
      </c>
      <c r="K3259" s="13" t="s">
        <v>2864</v>
      </c>
      <c r="L3259" t="s">
        <v>117</v>
      </c>
      <c r="M3259">
        <v>2</v>
      </c>
      <c r="N3259" t="s">
        <v>118</v>
      </c>
      <c r="O3259" t="s">
        <v>119</v>
      </c>
      <c r="P3259"/>
      <c r="Q3259" t="s">
        <v>2876</v>
      </c>
      <c r="R3259" s="14"/>
      <c r="S3259" s="14"/>
      <c r="T3259" s="14">
        <v>25</v>
      </c>
    </row>
    <row r="3260" spans="1:20" s="60" customFormat="1">
      <c r="A3260" t="s">
        <v>162</v>
      </c>
      <c r="B3260"/>
      <c r="C3260" t="s">
        <v>163</v>
      </c>
      <c r="D3260" t="s">
        <v>121</v>
      </c>
      <c r="E3260"/>
      <c r="F3260" s="12" t="s">
        <v>3039</v>
      </c>
      <c r="G3260" s="12" t="s">
        <v>165</v>
      </c>
      <c r="H3260" t="s">
        <v>166</v>
      </c>
      <c r="I3260" t="s">
        <v>323</v>
      </c>
      <c r="J3260" t="s">
        <v>374</v>
      </c>
      <c r="K3260" s="13" t="s">
        <v>2864</v>
      </c>
      <c r="L3260" t="s">
        <v>117</v>
      </c>
      <c r="M3260">
        <v>2</v>
      </c>
      <c r="N3260" t="s">
        <v>118</v>
      </c>
      <c r="O3260" t="s">
        <v>119</v>
      </c>
      <c r="P3260"/>
      <c r="Q3260" t="s">
        <v>2870</v>
      </c>
      <c r="R3260" s="14"/>
      <c r="S3260" s="14"/>
      <c r="T3260" s="14"/>
    </row>
    <row r="3261" spans="1:20" s="60" customFormat="1">
      <c r="A3261" t="s">
        <v>162</v>
      </c>
      <c r="B3261"/>
      <c r="C3261" t="s">
        <v>163</v>
      </c>
      <c r="D3261" t="s">
        <v>121</v>
      </c>
      <c r="E3261"/>
      <c r="F3261" s="12" t="s">
        <v>3040</v>
      </c>
      <c r="G3261" s="12" t="s">
        <v>165</v>
      </c>
      <c r="H3261" t="s">
        <v>166</v>
      </c>
      <c r="I3261" t="s">
        <v>320</v>
      </c>
      <c r="J3261" t="s">
        <v>3041</v>
      </c>
      <c r="K3261" s="13" t="s">
        <v>2864</v>
      </c>
      <c r="L3261" t="s">
        <v>117</v>
      </c>
      <c r="M3261">
        <v>2</v>
      </c>
      <c r="N3261" t="s">
        <v>118</v>
      </c>
      <c r="O3261" t="s">
        <v>119</v>
      </c>
      <c r="P3261"/>
      <c r="Q3261" t="s">
        <v>2865</v>
      </c>
      <c r="R3261" s="14"/>
      <c r="S3261" s="14"/>
      <c r="T3261" s="14">
        <v>19.8</v>
      </c>
    </row>
    <row r="3262" spans="1:20" s="60" customFormat="1">
      <c r="A3262" t="s">
        <v>162</v>
      </c>
      <c r="B3262"/>
      <c r="C3262" t="s">
        <v>163</v>
      </c>
      <c r="D3262" t="s">
        <v>121</v>
      </c>
      <c r="E3262"/>
      <c r="F3262" s="12" t="s">
        <v>3042</v>
      </c>
      <c r="G3262" s="12" t="s">
        <v>165</v>
      </c>
      <c r="H3262" t="s">
        <v>166</v>
      </c>
      <c r="I3262" t="s">
        <v>320</v>
      </c>
      <c r="J3262" t="s">
        <v>3041</v>
      </c>
      <c r="K3262" s="13" t="s">
        <v>2864</v>
      </c>
      <c r="L3262" t="s">
        <v>117</v>
      </c>
      <c r="M3262">
        <v>2</v>
      </c>
      <c r="N3262" t="s">
        <v>118</v>
      </c>
      <c r="O3262" t="s">
        <v>119</v>
      </c>
      <c r="P3262"/>
      <c r="Q3262" t="s">
        <v>2865</v>
      </c>
      <c r="R3262" s="14"/>
      <c r="S3262" s="14"/>
      <c r="T3262" s="14">
        <v>1.5</v>
      </c>
    </row>
    <row r="3263" spans="1:20" s="60" customFormat="1">
      <c r="A3263" t="s">
        <v>162</v>
      </c>
      <c r="B3263"/>
      <c r="C3263" t="s">
        <v>163</v>
      </c>
      <c r="D3263" t="s">
        <v>121</v>
      </c>
      <c r="E3263"/>
      <c r="F3263" s="12" t="s">
        <v>3043</v>
      </c>
      <c r="G3263" s="12" t="s">
        <v>165</v>
      </c>
      <c r="H3263" t="s">
        <v>166</v>
      </c>
      <c r="I3263" t="s">
        <v>320</v>
      </c>
      <c r="J3263" t="s">
        <v>3041</v>
      </c>
      <c r="K3263" s="13" t="s">
        <v>2864</v>
      </c>
      <c r="L3263" t="s">
        <v>117</v>
      </c>
      <c r="M3263">
        <v>2</v>
      </c>
      <c r="N3263" t="s">
        <v>118</v>
      </c>
      <c r="O3263" t="s">
        <v>119</v>
      </c>
      <c r="P3263"/>
      <c r="Q3263" t="s">
        <v>2865</v>
      </c>
      <c r="R3263" s="14"/>
      <c r="S3263" s="14"/>
      <c r="T3263" s="14">
        <v>19.5</v>
      </c>
    </row>
    <row r="3264" spans="1:20" s="60" customFormat="1">
      <c r="A3264" t="s">
        <v>162</v>
      </c>
      <c r="B3264"/>
      <c r="C3264" t="s">
        <v>163</v>
      </c>
      <c r="D3264" t="s">
        <v>121</v>
      </c>
      <c r="E3264"/>
      <c r="F3264" s="12" t="s">
        <v>3044</v>
      </c>
      <c r="G3264" s="12" t="s">
        <v>165</v>
      </c>
      <c r="H3264" t="s">
        <v>166</v>
      </c>
      <c r="I3264" t="s">
        <v>320</v>
      </c>
      <c r="J3264" t="s">
        <v>3041</v>
      </c>
      <c r="K3264" s="13" t="s">
        <v>2864</v>
      </c>
      <c r="L3264" t="s">
        <v>117</v>
      </c>
      <c r="M3264">
        <v>2</v>
      </c>
      <c r="N3264" t="s">
        <v>118</v>
      </c>
      <c r="O3264" t="s">
        <v>119</v>
      </c>
      <c r="P3264"/>
      <c r="Q3264" t="s">
        <v>2865</v>
      </c>
      <c r="R3264" s="14"/>
      <c r="S3264" s="14"/>
      <c r="T3264" s="14">
        <v>17.399999999999999</v>
      </c>
    </row>
    <row r="3265" spans="1:20" s="60" customFormat="1">
      <c r="A3265" t="s">
        <v>162</v>
      </c>
      <c r="B3265"/>
      <c r="C3265" t="s">
        <v>163</v>
      </c>
      <c r="D3265" t="s">
        <v>121</v>
      </c>
      <c r="E3265"/>
      <c r="F3265" s="12" t="s">
        <v>3045</v>
      </c>
      <c r="G3265" s="12" t="s">
        <v>165</v>
      </c>
      <c r="H3265" t="s">
        <v>166</v>
      </c>
      <c r="I3265" t="s">
        <v>167</v>
      </c>
      <c r="J3265" t="s">
        <v>2947</v>
      </c>
      <c r="K3265" s="13" t="s">
        <v>3046</v>
      </c>
      <c r="L3265" t="s">
        <v>117</v>
      </c>
      <c r="M3265">
        <v>2</v>
      </c>
      <c r="N3265" t="s">
        <v>118</v>
      </c>
      <c r="O3265" t="s">
        <v>119</v>
      </c>
      <c r="P3265"/>
      <c r="Q3265" t="s">
        <v>3047</v>
      </c>
      <c r="R3265" s="14"/>
      <c r="S3265" s="14"/>
      <c r="T3265" s="14"/>
    </row>
    <row r="3266" spans="1:20">
      <c r="A3266" t="s">
        <v>162</v>
      </c>
      <c r="C3266" t="s">
        <v>163</v>
      </c>
      <c r="D3266" t="s">
        <v>121</v>
      </c>
      <c r="F3266" s="12" t="s">
        <v>3048</v>
      </c>
      <c r="G3266" s="12" t="s">
        <v>165</v>
      </c>
      <c r="H3266" t="s">
        <v>166</v>
      </c>
      <c r="I3266" t="s">
        <v>172</v>
      </c>
      <c r="J3266" t="s">
        <v>355</v>
      </c>
      <c r="K3266" s="13" t="s">
        <v>3046</v>
      </c>
      <c r="L3266" t="s">
        <v>117</v>
      </c>
      <c r="M3266">
        <v>2</v>
      </c>
      <c r="N3266" t="s">
        <v>118</v>
      </c>
      <c r="O3266" t="s">
        <v>119</v>
      </c>
      <c r="Q3266" t="s">
        <v>3049</v>
      </c>
      <c r="T3266" s="14">
        <v>7.3</v>
      </c>
    </row>
    <row r="3267" spans="1:20">
      <c r="A3267" t="s">
        <v>162</v>
      </c>
      <c r="C3267" t="s">
        <v>163</v>
      </c>
      <c r="D3267" t="s">
        <v>121</v>
      </c>
      <c r="F3267" s="12" t="s">
        <v>1453</v>
      </c>
      <c r="G3267" s="12" t="s">
        <v>165</v>
      </c>
      <c r="H3267" t="s">
        <v>166</v>
      </c>
      <c r="I3267" t="s">
        <v>334</v>
      </c>
      <c r="J3267" t="s">
        <v>1454</v>
      </c>
      <c r="K3267" s="13" t="s">
        <v>3046</v>
      </c>
      <c r="L3267" t="s">
        <v>117</v>
      </c>
      <c r="M3267">
        <v>2</v>
      </c>
      <c r="N3267" t="s">
        <v>118</v>
      </c>
      <c r="O3267" t="s">
        <v>119</v>
      </c>
      <c r="Q3267" t="s">
        <v>3050</v>
      </c>
      <c r="T3267" s="14">
        <v>2.9</v>
      </c>
    </row>
    <row r="3268" spans="1:20">
      <c r="A3268" t="s">
        <v>162</v>
      </c>
      <c r="C3268" t="s">
        <v>163</v>
      </c>
      <c r="D3268" t="s">
        <v>121</v>
      </c>
      <c r="F3268" s="12" t="s">
        <v>2674</v>
      </c>
      <c r="G3268" s="12" t="s">
        <v>165</v>
      </c>
      <c r="H3268" t="s">
        <v>166</v>
      </c>
      <c r="I3268" t="s">
        <v>181</v>
      </c>
      <c r="J3268" t="s">
        <v>1349</v>
      </c>
      <c r="K3268" s="13" t="s">
        <v>3055</v>
      </c>
      <c r="L3268" t="s">
        <v>117</v>
      </c>
      <c r="M3268">
        <v>2</v>
      </c>
      <c r="N3268" t="s">
        <v>118</v>
      </c>
      <c r="O3268" t="s">
        <v>119</v>
      </c>
      <c r="Q3268" t="s">
        <v>2904</v>
      </c>
      <c r="T3268" s="14">
        <v>36.299999999999997</v>
      </c>
    </row>
    <row r="3269" spans="1:20">
      <c r="A3269" t="s">
        <v>162</v>
      </c>
      <c r="C3269" t="s">
        <v>163</v>
      </c>
      <c r="D3269" t="s">
        <v>121</v>
      </c>
      <c r="F3269" s="12" t="s">
        <v>3092</v>
      </c>
      <c r="G3269" s="12" t="s">
        <v>165</v>
      </c>
      <c r="H3269" t="s">
        <v>166</v>
      </c>
      <c r="I3269" t="s">
        <v>320</v>
      </c>
      <c r="J3269" t="s">
        <v>3093</v>
      </c>
      <c r="K3269" s="13" t="s">
        <v>3094</v>
      </c>
      <c r="L3269" t="s">
        <v>117</v>
      </c>
      <c r="M3269">
        <v>2</v>
      </c>
      <c r="N3269" t="s">
        <v>118</v>
      </c>
      <c r="O3269" t="s">
        <v>119</v>
      </c>
      <c r="Q3269" t="s">
        <v>3095</v>
      </c>
      <c r="T3269" s="14">
        <v>30.698</v>
      </c>
    </row>
    <row r="3270" spans="1:20">
      <c r="A3270" t="s">
        <v>162</v>
      </c>
      <c r="C3270" t="s">
        <v>163</v>
      </c>
      <c r="D3270" t="s">
        <v>121</v>
      </c>
      <c r="F3270" s="12" t="s">
        <v>3096</v>
      </c>
      <c r="G3270" s="12" t="s">
        <v>165</v>
      </c>
      <c r="H3270" t="s">
        <v>166</v>
      </c>
      <c r="I3270" t="s">
        <v>320</v>
      </c>
      <c r="J3270" t="s">
        <v>3097</v>
      </c>
      <c r="K3270" s="13" t="s">
        <v>3094</v>
      </c>
      <c r="L3270" t="s">
        <v>117</v>
      </c>
      <c r="M3270">
        <v>2</v>
      </c>
      <c r="N3270" t="s">
        <v>118</v>
      </c>
      <c r="O3270" t="s">
        <v>119</v>
      </c>
      <c r="Q3270"/>
      <c r="T3270" s="14">
        <v>25.271000000000001</v>
      </c>
    </row>
    <row r="3271" spans="1:20">
      <c r="A3271" t="s">
        <v>162</v>
      </c>
      <c r="C3271" t="s">
        <v>163</v>
      </c>
      <c r="D3271" t="s">
        <v>121</v>
      </c>
      <c r="F3271" s="12" t="s">
        <v>3098</v>
      </c>
      <c r="G3271" s="12" t="s">
        <v>165</v>
      </c>
      <c r="H3271" t="s">
        <v>166</v>
      </c>
      <c r="I3271" t="s">
        <v>320</v>
      </c>
      <c r="J3271" t="s">
        <v>3093</v>
      </c>
      <c r="K3271" s="13" t="s">
        <v>3094</v>
      </c>
      <c r="L3271" t="s">
        <v>117</v>
      </c>
      <c r="M3271">
        <v>2</v>
      </c>
      <c r="N3271" t="s">
        <v>118</v>
      </c>
      <c r="O3271" t="s">
        <v>119</v>
      </c>
      <c r="Q3271"/>
      <c r="T3271" s="14">
        <v>23.85</v>
      </c>
    </row>
    <row r="3272" spans="1:20">
      <c r="A3272" t="s">
        <v>162</v>
      </c>
      <c r="C3272" t="s">
        <v>163</v>
      </c>
      <c r="D3272" t="s">
        <v>121</v>
      </c>
      <c r="F3272" s="12" t="s">
        <v>3099</v>
      </c>
      <c r="G3272" s="12" t="s">
        <v>165</v>
      </c>
      <c r="H3272" t="s">
        <v>166</v>
      </c>
      <c r="I3272" t="s">
        <v>320</v>
      </c>
      <c r="J3272" t="s">
        <v>3100</v>
      </c>
      <c r="K3272" s="13" t="s">
        <v>3094</v>
      </c>
      <c r="L3272" t="s">
        <v>117</v>
      </c>
      <c r="M3272">
        <v>2</v>
      </c>
      <c r="N3272" t="s">
        <v>118</v>
      </c>
      <c r="O3272" t="s">
        <v>119</v>
      </c>
      <c r="Q3272"/>
      <c r="T3272" s="14">
        <v>23.712</v>
      </c>
    </row>
    <row r="3273" spans="1:20">
      <c r="A3273" t="s">
        <v>162</v>
      </c>
      <c r="C3273" t="s">
        <v>163</v>
      </c>
      <c r="D3273" t="s">
        <v>121</v>
      </c>
      <c r="F3273" s="12" t="s">
        <v>3101</v>
      </c>
      <c r="G3273" s="12" t="s">
        <v>165</v>
      </c>
      <c r="H3273" t="s">
        <v>166</v>
      </c>
      <c r="I3273" t="s">
        <v>320</v>
      </c>
      <c r="J3273" t="s">
        <v>3102</v>
      </c>
      <c r="K3273" s="13" t="s">
        <v>3094</v>
      </c>
      <c r="L3273" t="s">
        <v>117</v>
      </c>
      <c r="M3273">
        <v>2</v>
      </c>
      <c r="N3273" t="s">
        <v>118</v>
      </c>
      <c r="O3273" t="s">
        <v>119</v>
      </c>
      <c r="Q3273"/>
      <c r="T3273" s="14">
        <v>25.759</v>
      </c>
    </row>
    <row r="3274" spans="1:20">
      <c r="A3274" t="s">
        <v>162</v>
      </c>
      <c r="C3274" t="s">
        <v>163</v>
      </c>
      <c r="D3274" t="s">
        <v>121</v>
      </c>
      <c r="F3274" s="12" t="s">
        <v>382</v>
      </c>
      <c r="G3274" s="12" t="s">
        <v>165</v>
      </c>
      <c r="H3274" t="s">
        <v>166</v>
      </c>
      <c r="I3274" s="12" t="s">
        <v>172</v>
      </c>
      <c r="J3274" s="12" t="s">
        <v>383</v>
      </c>
      <c r="K3274" s="13" t="s">
        <v>3147</v>
      </c>
      <c r="L3274" t="s">
        <v>117</v>
      </c>
      <c r="M3274">
        <v>2</v>
      </c>
      <c r="N3274" t="s">
        <v>118</v>
      </c>
      <c r="O3274" t="s">
        <v>119</v>
      </c>
      <c r="Q3274" t="s">
        <v>3148</v>
      </c>
      <c r="T3274" s="14">
        <v>1.7</v>
      </c>
    </row>
    <row r="3275" spans="1:20">
      <c r="A3275" t="s">
        <v>162</v>
      </c>
      <c r="C3275" t="s">
        <v>163</v>
      </c>
      <c r="D3275" t="s">
        <v>121</v>
      </c>
      <c r="F3275" s="12" t="s">
        <v>386</v>
      </c>
      <c r="G3275" s="12" t="s">
        <v>165</v>
      </c>
      <c r="H3275" t="s">
        <v>166</v>
      </c>
      <c r="I3275" t="s">
        <v>172</v>
      </c>
      <c r="J3275" t="s">
        <v>355</v>
      </c>
      <c r="K3275" s="13" t="s">
        <v>3147</v>
      </c>
      <c r="L3275" t="s">
        <v>117</v>
      </c>
      <c r="M3275">
        <v>2</v>
      </c>
      <c r="N3275" t="s">
        <v>118</v>
      </c>
      <c r="O3275" t="s">
        <v>119</v>
      </c>
      <c r="Q3275" t="s">
        <v>3149</v>
      </c>
      <c r="T3275" s="14">
        <v>40.1</v>
      </c>
    </row>
    <row r="3276" spans="1:20">
      <c r="A3276" t="s">
        <v>162</v>
      </c>
      <c r="C3276" t="s">
        <v>163</v>
      </c>
      <c r="D3276" t="s">
        <v>121</v>
      </c>
      <c r="F3276" s="12" t="s">
        <v>3150</v>
      </c>
      <c r="G3276" s="12" t="s">
        <v>165</v>
      </c>
      <c r="H3276" t="s">
        <v>166</v>
      </c>
      <c r="I3276" t="s">
        <v>172</v>
      </c>
      <c r="J3276" t="s">
        <v>389</v>
      </c>
      <c r="K3276" s="13" t="s">
        <v>3147</v>
      </c>
      <c r="L3276" t="s">
        <v>117</v>
      </c>
      <c r="M3276">
        <v>2</v>
      </c>
      <c r="N3276" t="s">
        <v>118</v>
      </c>
      <c r="O3276" t="s">
        <v>119</v>
      </c>
      <c r="Q3276" t="s">
        <v>390</v>
      </c>
      <c r="T3276" s="14">
        <v>0.5</v>
      </c>
    </row>
    <row r="3277" spans="1:20">
      <c r="A3277" t="s">
        <v>162</v>
      </c>
      <c r="C3277" t="s">
        <v>163</v>
      </c>
      <c r="D3277" t="s">
        <v>121</v>
      </c>
      <c r="F3277" s="12" t="s">
        <v>388</v>
      </c>
      <c r="G3277" s="12" t="s">
        <v>165</v>
      </c>
      <c r="H3277" t="s">
        <v>166</v>
      </c>
      <c r="I3277" t="s">
        <v>172</v>
      </c>
      <c r="J3277" t="s">
        <v>389</v>
      </c>
      <c r="K3277" s="13" t="s">
        <v>3147</v>
      </c>
      <c r="L3277" t="s">
        <v>117</v>
      </c>
      <c r="M3277">
        <v>2</v>
      </c>
      <c r="N3277" t="s">
        <v>118</v>
      </c>
      <c r="O3277" t="s">
        <v>119</v>
      </c>
      <c r="Q3277" t="s">
        <v>3151</v>
      </c>
      <c r="T3277" s="14">
        <v>0.5</v>
      </c>
    </row>
    <row r="3278" spans="1:20">
      <c r="A3278" t="s">
        <v>162</v>
      </c>
      <c r="C3278" t="s">
        <v>163</v>
      </c>
      <c r="D3278" t="s">
        <v>121</v>
      </c>
      <c r="F3278" s="12" t="s">
        <v>3152</v>
      </c>
      <c r="G3278" s="12" t="s">
        <v>165</v>
      </c>
      <c r="H3278" t="s">
        <v>166</v>
      </c>
      <c r="I3278" t="s">
        <v>334</v>
      </c>
      <c r="J3278" t="s">
        <v>2587</v>
      </c>
      <c r="K3278" s="13" t="s">
        <v>3153</v>
      </c>
      <c r="L3278" t="s">
        <v>117</v>
      </c>
      <c r="M3278">
        <v>2</v>
      </c>
      <c r="N3278" t="s">
        <v>118</v>
      </c>
      <c r="O3278" t="s">
        <v>119</v>
      </c>
      <c r="Q3278"/>
      <c r="T3278" s="14">
        <v>0.23</v>
      </c>
    </row>
    <row r="3279" spans="1:20">
      <c r="A3279" t="s">
        <v>162</v>
      </c>
      <c r="C3279" t="s">
        <v>4263</v>
      </c>
      <c r="D3279" t="s">
        <v>121</v>
      </c>
      <c r="E3279" t="s">
        <v>4137</v>
      </c>
      <c r="G3279" s="9" t="s">
        <v>165</v>
      </c>
      <c r="H3279" t="s">
        <v>166</v>
      </c>
      <c r="I3279" t="s">
        <v>334</v>
      </c>
      <c r="K3279" s="9" t="s">
        <v>4261</v>
      </c>
      <c r="L3279" s="9" t="s">
        <v>117</v>
      </c>
      <c r="M3279" s="9">
        <v>35</v>
      </c>
      <c r="N3279" s="9" t="s">
        <v>4262</v>
      </c>
      <c r="O3279" s="9" t="s">
        <v>4261</v>
      </c>
      <c r="P3279" s="9" t="s">
        <v>28</v>
      </c>
      <c r="S3279" s="14">
        <v>4.7699999999999996</v>
      </c>
      <c r="T3279" s="14">
        <v>2.4758606529999998</v>
      </c>
    </row>
    <row r="3280" spans="1:20">
      <c r="A3280" t="s">
        <v>162</v>
      </c>
      <c r="C3280" t="s">
        <v>4263</v>
      </c>
      <c r="D3280" t="s">
        <v>121</v>
      </c>
      <c r="E3280" t="s">
        <v>4137</v>
      </c>
      <c r="G3280" s="9" t="s">
        <v>165</v>
      </c>
      <c r="H3280" t="s">
        <v>166</v>
      </c>
      <c r="I3280" t="s">
        <v>326</v>
      </c>
      <c r="K3280" s="9" t="s">
        <v>4261</v>
      </c>
      <c r="L3280" s="9" t="s">
        <v>117</v>
      </c>
      <c r="M3280" s="9">
        <v>35</v>
      </c>
      <c r="N3280" s="9" t="s">
        <v>4262</v>
      </c>
      <c r="O3280" s="9" t="s">
        <v>4261</v>
      </c>
      <c r="P3280" s="9" t="s">
        <v>28</v>
      </c>
      <c r="S3280" s="14">
        <v>2.4416240359999999</v>
      </c>
      <c r="T3280" s="14">
        <v>2.3706372849999999</v>
      </c>
    </row>
    <row r="3281" spans="1:20">
      <c r="A3281" t="s">
        <v>162</v>
      </c>
      <c r="C3281" t="s">
        <v>4263</v>
      </c>
      <c r="D3281" t="s">
        <v>121</v>
      </c>
      <c r="E3281" t="s">
        <v>4137</v>
      </c>
      <c r="G3281" s="9" t="s">
        <v>165</v>
      </c>
      <c r="H3281" t="s">
        <v>166</v>
      </c>
      <c r="I3281" t="s">
        <v>320</v>
      </c>
      <c r="K3281" s="9" t="s">
        <v>4261</v>
      </c>
      <c r="L3281" s="9" t="s">
        <v>117</v>
      </c>
      <c r="M3281" s="9">
        <v>35</v>
      </c>
      <c r="N3281" s="9" t="s">
        <v>4262</v>
      </c>
      <c r="O3281" s="9" t="s">
        <v>4261</v>
      </c>
      <c r="P3281" s="9" t="s">
        <v>28</v>
      </c>
      <c r="S3281" s="14">
        <v>0</v>
      </c>
      <c r="T3281" s="14">
        <v>18.324740290074214</v>
      </c>
    </row>
    <row r="3282" spans="1:20">
      <c r="A3282" t="s">
        <v>162</v>
      </c>
      <c r="C3282" t="s">
        <v>4263</v>
      </c>
      <c r="D3282" t="s">
        <v>121</v>
      </c>
      <c r="E3282" t="s">
        <v>4137</v>
      </c>
      <c r="G3282" s="9" t="s">
        <v>165</v>
      </c>
      <c r="H3282" t="s">
        <v>166</v>
      </c>
      <c r="I3282" t="s">
        <v>181</v>
      </c>
      <c r="K3282" s="9" t="s">
        <v>4261</v>
      </c>
      <c r="L3282" s="9" t="s">
        <v>117</v>
      </c>
      <c r="M3282" s="9">
        <v>35</v>
      </c>
      <c r="N3282" s="9" t="s">
        <v>4262</v>
      </c>
      <c r="O3282" s="9" t="s">
        <v>4261</v>
      </c>
      <c r="P3282" s="9" t="s">
        <v>28</v>
      </c>
      <c r="S3282" s="14">
        <v>2.1853945532054508</v>
      </c>
      <c r="T3282" s="14">
        <v>27.116244124396051</v>
      </c>
    </row>
    <row r="3283" spans="1:20">
      <c r="A3283" s="36" t="s">
        <v>162</v>
      </c>
      <c r="D3283" s="36" t="s">
        <v>121</v>
      </c>
      <c r="E3283" s="36" t="s">
        <v>4034</v>
      </c>
      <c r="F3283" s="36" t="s">
        <v>3958</v>
      </c>
      <c r="G3283" s="36" t="s">
        <v>21</v>
      </c>
      <c r="H3283" s="36" t="s">
        <v>3959</v>
      </c>
      <c r="I3283" s="36" t="s">
        <v>3960</v>
      </c>
      <c r="J3283" s="36" t="s">
        <v>3961</v>
      </c>
      <c r="K3283" s="38" t="s">
        <v>3962</v>
      </c>
      <c r="L3283" s="36" t="s">
        <v>26</v>
      </c>
      <c r="M3283" s="36">
        <v>13</v>
      </c>
      <c r="N3283" s="3" t="s">
        <v>3866</v>
      </c>
      <c r="O3283" s="3" t="s">
        <v>3962</v>
      </c>
      <c r="P3283" s="36" t="s">
        <v>28</v>
      </c>
      <c r="Q3283" s="38" t="s">
        <v>3963</v>
      </c>
      <c r="R3283" s="6">
        <v>17.3</v>
      </c>
      <c r="S3283" s="6">
        <v>0.3</v>
      </c>
      <c r="T3283" s="6">
        <v>1.3</v>
      </c>
    </row>
    <row r="3284" spans="1:20">
      <c r="A3284" s="36" t="s">
        <v>162</v>
      </c>
      <c r="D3284" s="36" t="s">
        <v>121</v>
      </c>
      <c r="E3284" s="36" t="s">
        <v>4034</v>
      </c>
      <c r="F3284" s="36" t="s">
        <v>3964</v>
      </c>
      <c r="G3284" s="36" t="s">
        <v>21</v>
      </c>
      <c r="H3284" s="36" t="s">
        <v>3959</v>
      </c>
      <c r="I3284" s="36" t="s">
        <v>3960</v>
      </c>
      <c r="J3284" s="36" t="s">
        <v>3965</v>
      </c>
      <c r="K3284" s="38" t="s">
        <v>3962</v>
      </c>
      <c r="L3284" s="36" t="s">
        <v>26</v>
      </c>
      <c r="M3284" s="36">
        <v>13</v>
      </c>
      <c r="N3284" s="3" t="s">
        <v>3866</v>
      </c>
      <c r="O3284" s="3" t="s">
        <v>3962</v>
      </c>
      <c r="P3284" s="24" t="s">
        <v>28</v>
      </c>
      <c r="Q3284" s="38" t="s">
        <v>3966</v>
      </c>
      <c r="R3284" s="6">
        <v>18</v>
      </c>
      <c r="S3284" s="6">
        <v>0.5</v>
      </c>
      <c r="T3284" s="6">
        <v>0.9</v>
      </c>
    </row>
    <row r="3285" spans="1:20">
      <c r="A3285" s="36" t="s">
        <v>162</v>
      </c>
      <c r="D3285" s="36" t="s">
        <v>121</v>
      </c>
      <c r="E3285" s="36" t="s">
        <v>4034</v>
      </c>
      <c r="F3285" s="36" t="s">
        <v>3967</v>
      </c>
      <c r="G3285" s="36" t="s">
        <v>21</v>
      </c>
      <c r="H3285" s="36" t="s">
        <v>3959</v>
      </c>
      <c r="I3285" s="36" t="s">
        <v>3960</v>
      </c>
      <c r="J3285" s="36" t="s">
        <v>3968</v>
      </c>
      <c r="K3285" s="38" t="s">
        <v>3962</v>
      </c>
      <c r="L3285" s="36" t="s">
        <v>26</v>
      </c>
      <c r="M3285" s="36">
        <v>13</v>
      </c>
      <c r="N3285" s="3" t="s">
        <v>3866</v>
      </c>
      <c r="O3285" s="3" t="s">
        <v>3962</v>
      </c>
      <c r="P3285" s="24" t="s">
        <v>28</v>
      </c>
      <c r="Q3285" s="38" t="s">
        <v>3969</v>
      </c>
      <c r="R3285" s="6">
        <v>19</v>
      </c>
      <c r="S3285" s="6">
        <v>1.1000000000000001</v>
      </c>
      <c r="T3285" s="6">
        <v>2.5</v>
      </c>
    </row>
    <row r="3286" spans="1:20">
      <c r="A3286" s="36" t="s">
        <v>162</v>
      </c>
      <c r="D3286" s="36" t="s">
        <v>121</v>
      </c>
      <c r="E3286" s="36" t="s">
        <v>4034</v>
      </c>
      <c r="F3286" s="36" t="s">
        <v>3970</v>
      </c>
      <c r="G3286" s="36" t="s">
        <v>21</v>
      </c>
      <c r="H3286" s="36" t="s">
        <v>3959</v>
      </c>
      <c r="I3286" s="36" t="s">
        <v>3960</v>
      </c>
      <c r="J3286" s="36" t="s">
        <v>3971</v>
      </c>
      <c r="K3286" s="38" t="s">
        <v>3962</v>
      </c>
      <c r="L3286" s="36" t="s">
        <v>26</v>
      </c>
      <c r="M3286" s="36">
        <v>13</v>
      </c>
      <c r="N3286" s="3" t="s">
        <v>3866</v>
      </c>
      <c r="O3286" s="3" t="s">
        <v>3962</v>
      </c>
      <c r="P3286" s="24" t="s">
        <v>28</v>
      </c>
      <c r="Q3286" s="38" t="s">
        <v>3972</v>
      </c>
      <c r="R3286" s="6">
        <v>9.4</v>
      </c>
      <c r="S3286" s="6">
        <v>1.6</v>
      </c>
      <c r="T3286" s="6">
        <v>2</v>
      </c>
    </row>
    <row r="3287" spans="1:20">
      <c r="A3287" s="36" t="s">
        <v>162</v>
      </c>
      <c r="D3287" s="36" t="s">
        <v>121</v>
      </c>
      <c r="E3287" s="36" t="s">
        <v>4034</v>
      </c>
      <c r="F3287" s="36" t="s">
        <v>3973</v>
      </c>
      <c r="G3287" s="36" t="s">
        <v>21</v>
      </c>
      <c r="H3287" s="36" t="s">
        <v>3959</v>
      </c>
      <c r="I3287" s="36" t="s">
        <v>3960</v>
      </c>
      <c r="J3287" s="36" t="s">
        <v>3974</v>
      </c>
      <c r="K3287" s="38" t="s">
        <v>3962</v>
      </c>
      <c r="L3287" s="36" t="s">
        <v>26</v>
      </c>
      <c r="M3287" s="36">
        <v>13</v>
      </c>
      <c r="N3287" s="3" t="s">
        <v>3866</v>
      </c>
      <c r="O3287" s="3" t="s">
        <v>3962</v>
      </c>
      <c r="P3287" s="24" t="s">
        <v>28</v>
      </c>
      <c r="Q3287" s="38" t="s">
        <v>3975</v>
      </c>
      <c r="R3287" s="6">
        <v>12.5</v>
      </c>
      <c r="S3287" s="6">
        <v>1.8</v>
      </c>
      <c r="T3287" s="6">
        <v>3</v>
      </c>
    </row>
    <row r="3288" spans="1:20">
      <c r="A3288" s="36" t="s">
        <v>162</v>
      </c>
      <c r="D3288" s="36" t="s">
        <v>121</v>
      </c>
      <c r="E3288" s="36" t="s">
        <v>4034</v>
      </c>
      <c r="F3288" s="36" t="s">
        <v>3976</v>
      </c>
      <c r="G3288" s="36" t="s">
        <v>21</v>
      </c>
      <c r="H3288" s="36" t="s">
        <v>3959</v>
      </c>
      <c r="I3288" s="36" t="s">
        <v>3977</v>
      </c>
      <c r="J3288" s="36" t="s">
        <v>3978</v>
      </c>
      <c r="K3288" s="38" t="s">
        <v>3962</v>
      </c>
      <c r="L3288" s="36" t="s">
        <v>26</v>
      </c>
      <c r="M3288" s="36">
        <v>13</v>
      </c>
      <c r="N3288" s="3" t="s">
        <v>3866</v>
      </c>
      <c r="O3288" s="3" t="s">
        <v>3962</v>
      </c>
      <c r="P3288" s="24" t="s">
        <v>28</v>
      </c>
      <c r="Q3288" s="38" t="s">
        <v>3979</v>
      </c>
      <c r="R3288" s="6">
        <v>2.8</v>
      </c>
      <c r="S3288" s="6">
        <v>3.3</v>
      </c>
      <c r="T3288" s="6">
        <v>2.7</v>
      </c>
    </row>
    <row r="3289" spans="1:20">
      <c r="A3289" s="36" t="s">
        <v>162</v>
      </c>
      <c r="D3289" s="36" t="s">
        <v>121</v>
      </c>
      <c r="E3289" s="36" t="s">
        <v>4034</v>
      </c>
      <c r="F3289" s="36" t="s">
        <v>3980</v>
      </c>
      <c r="G3289" s="36" t="s">
        <v>21</v>
      </c>
      <c r="H3289" s="36" t="s">
        <v>3959</v>
      </c>
      <c r="I3289" s="36" t="s">
        <v>3981</v>
      </c>
      <c r="J3289" s="36" t="s">
        <v>3982</v>
      </c>
      <c r="K3289" s="38" t="s">
        <v>3962</v>
      </c>
      <c r="L3289" s="36" t="s">
        <v>26</v>
      </c>
      <c r="M3289" s="36">
        <v>13</v>
      </c>
      <c r="N3289" s="3" t="s">
        <v>3866</v>
      </c>
      <c r="O3289" s="3" t="s">
        <v>3962</v>
      </c>
      <c r="P3289" s="24" t="s">
        <v>28</v>
      </c>
      <c r="Q3289" s="38" t="s">
        <v>3983</v>
      </c>
      <c r="R3289" s="6">
        <v>1.5</v>
      </c>
      <c r="S3289" s="6">
        <v>0.4</v>
      </c>
      <c r="T3289" s="6">
        <v>0.4</v>
      </c>
    </row>
    <row r="3290" spans="1:20">
      <c r="A3290" s="36" t="s">
        <v>162</v>
      </c>
      <c r="D3290" s="36" t="s">
        <v>121</v>
      </c>
      <c r="E3290" s="36" t="s">
        <v>4034</v>
      </c>
      <c r="F3290" s="36" t="s">
        <v>3984</v>
      </c>
      <c r="G3290" s="36" t="s">
        <v>21</v>
      </c>
      <c r="H3290" s="36" t="s">
        <v>3959</v>
      </c>
      <c r="I3290" s="36" t="s">
        <v>3960</v>
      </c>
      <c r="J3290" s="36" t="s">
        <v>3974</v>
      </c>
      <c r="K3290" s="38" t="s">
        <v>3962</v>
      </c>
      <c r="L3290" s="36" t="s">
        <v>26</v>
      </c>
      <c r="M3290" s="36">
        <v>13</v>
      </c>
      <c r="N3290" s="3" t="s">
        <v>3866</v>
      </c>
      <c r="O3290" s="3" t="s">
        <v>3962</v>
      </c>
      <c r="P3290" s="24" t="s">
        <v>28</v>
      </c>
      <c r="Q3290" s="38" t="s">
        <v>3985</v>
      </c>
      <c r="R3290" s="74">
        <v>13.5</v>
      </c>
      <c r="S3290" s="74">
        <v>2.5</v>
      </c>
      <c r="T3290" s="74">
        <v>2.8</v>
      </c>
    </row>
    <row r="3291" spans="1:20">
      <c r="A3291" s="36" t="s">
        <v>162</v>
      </c>
      <c r="D3291" s="36" t="s">
        <v>121</v>
      </c>
      <c r="E3291" s="36" t="s">
        <v>4034</v>
      </c>
      <c r="F3291" s="36" t="s">
        <v>3986</v>
      </c>
      <c r="G3291" s="36" t="s">
        <v>21</v>
      </c>
      <c r="H3291" s="36" t="s">
        <v>3959</v>
      </c>
      <c r="I3291" s="36" t="s">
        <v>3960</v>
      </c>
      <c r="J3291" s="36" t="s">
        <v>3987</v>
      </c>
      <c r="K3291" s="38" t="s">
        <v>3962</v>
      </c>
      <c r="L3291" s="36" t="s">
        <v>26</v>
      </c>
      <c r="M3291" s="36">
        <v>13</v>
      </c>
      <c r="N3291" s="3" t="s">
        <v>3866</v>
      </c>
      <c r="O3291" s="3" t="s">
        <v>3962</v>
      </c>
      <c r="P3291" s="24" t="s">
        <v>28</v>
      </c>
      <c r="Q3291" s="38" t="s">
        <v>3988</v>
      </c>
      <c r="R3291" s="74">
        <v>8.8000000000000007</v>
      </c>
      <c r="S3291" s="74">
        <v>1.1000000000000001</v>
      </c>
      <c r="T3291" s="74">
        <v>2.9</v>
      </c>
    </row>
    <row r="3292" spans="1:20">
      <c r="A3292" s="36" t="s">
        <v>162</v>
      </c>
      <c r="D3292" s="36" t="s">
        <v>121</v>
      </c>
      <c r="E3292" s="36" t="s">
        <v>4034</v>
      </c>
      <c r="F3292" s="36" t="s">
        <v>3989</v>
      </c>
      <c r="G3292" s="36" t="s">
        <v>21</v>
      </c>
      <c r="H3292" s="36" t="s">
        <v>3959</v>
      </c>
      <c r="I3292" s="36" t="s">
        <v>3990</v>
      </c>
      <c r="J3292" s="36" t="s">
        <v>3991</v>
      </c>
      <c r="K3292" s="38" t="s">
        <v>3962</v>
      </c>
      <c r="L3292" s="36" t="s">
        <v>26</v>
      </c>
      <c r="M3292" s="36">
        <v>13</v>
      </c>
      <c r="N3292" s="3" t="s">
        <v>3866</v>
      </c>
      <c r="O3292" s="3" t="s">
        <v>3962</v>
      </c>
      <c r="P3292" s="24" t="s">
        <v>28</v>
      </c>
      <c r="Q3292" s="38" t="s">
        <v>3992</v>
      </c>
      <c r="R3292" s="74">
        <v>0.7</v>
      </c>
      <c r="S3292" s="74">
        <v>7.8</v>
      </c>
      <c r="T3292" s="74">
        <v>2.9</v>
      </c>
    </row>
    <row r="3293" spans="1:20">
      <c r="A3293" s="36" t="s">
        <v>162</v>
      </c>
      <c r="D3293" s="36" t="s">
        <v>121</v>
      </c>
      <c r="E3293" s="36" t="s">
        <v>4034</v>
      </c>
      <c r="F3293" s="36" t="s">
        <v>3993</v>
      </c>
      <c r="G3293" s="36" t="s">
        <v>21</v>
      </c>
      <c r="H3293" s="36" t="s">
        <v>3959</v>
      </c>
      <c r="I3293" s="36" t="s">
        <v>3990</v>
      </c>
      <c r="J3293" s="36" t="s">
        <v>3994</v>
      </c>
      <c r="K3293" s="38" t="s">
        <v>3962</v>
      </c>
      <c r="L3293" s="36" t="s">
        <v>26</v>
      </c>
      <c r="M3293" s="36">
        <v>13</v>
      </c>
      <c r="N3293" s="3" t="s">
        <v>3866</v>
      </c>
      <c r="O3293" s="3" t="s">
        <v>3962</v>
      </c>
      <c r="P3293" s="24" t="s">
        <v>28</v>
      </c>
      <c r="Q3293" s="38" t="s">
        <v>3995</v>
      </c>
      <c r="R3293" s="74">
        <v>1.1000000000000001</v>
      </c>
      <c r="S3293" s="74">
        <v>8.6999999999999993</v>
      </c>
      <c r="T3293" s="74">
        <v>1.8</v>
      </c>
    </row>
    <row r="3294" spans="1:20">
      <c r="A3294" s="36" t="s">
        <v>162</v>
      </c>
      <c r="D3294" s="36" t="s">
        <v>121</v>
      </c>
      <c r="E3294" s="36" t="s">
        <v>4034</v>
      </c>
      <c r="F3294" s="36" t="s">
        <v>3996</v>
      </c>
      <c r="G3294" s="36" t="s">
        <v>21</v>
      </c>
      <c r="H3294" s="36" t="s">
        <v>3959</v>
      </c>
      <c r="I3294" s="36" t="s">
        <v>3990</v>
      </c>
      <c r="J3294" s="36" t="s">
        <v>3997</v>
      </c>
      <c r="K3294" s="38" t="s">
        <v>3962</v>
      </c>
      <c r="L3294" s="36" t="s">
        <v>26</v>
      </c>
      <c r="M3294" s="36">
        <v>13</v>
      </c>
      <c r="N3294" s="3" t="s">
        <v>3866</v>
      </c>
      <c r="O3294" s="3" t="s">
        <v>3962</v>
      </c>
      <c r="P3294" s="24" t="s">
        <v>28</v>
      </c>
      <c r="Q3294" s="38" t="s">
        <v>3998</v>
      </c>
      <c r="R3294" s="74">
        <v>3.7</v>
      </c>
      <c r="S3294" s="74">
        <v>2.4</v>
      </c>
      <c r="T3294" s="74">
        <v>2.8</v>
      </c>
    </row>
    <row r="3295" spans="1:20">
      <c r="A3295" s="36" t="s">
        <v>162</v>
      </c>
      <c r="D3295" s="36" t="s">
        <v>121</v>
      </c>
      <c r="E3295" s="36" t="s">
        <v>4034</v>
      </c>
      <c r="F3295" s="36" t="s">
        <v>3999</v>
      </c>
      <c r="G3295" s="36" t="s">
        <v>21</v>
      </c>
      <c r="H3295" s="36" t="s">
        <v>3959</v>
      </c>
      <c r="I3295" s="36" t="s">
        <v>3990</v>
      </c>
      <c r="J3295" s="36" t="s">
        <v>3991</v>
      </c>
      <c r="K3295" s="38" t="s">
        <v>3962</v>
      </c>
      <c r="L3295" s="36" t="s">
        <v>26</v>
      </c>
      <c r="M3295" s="36">
        <v>13</v>
      </c>
      <c r="N3295" s="3" t="s">
        <v>3866</v>
      </c>
      <c r="O3295" s="3" t="s">
        <v>3962</v>
      </c>
      <c r="P3295" s="24" t="s">
        <v>28</v>
      </c>
      <c r="Q3295" s="38" t="s">
        <v>4000</v>
      </c>
      <c r="R3295" s="74">
        <v>1.6</v>
      </c>
      <c r="S3295" s="74">
        <v>4.0999999999999996</v>
      </c>
      <c r="T3295" s="74">
        <v>2.5</v>
      </c>
    </row>
    <row r="3296" spans="1:20">
      <c r="A3296" s="36" t="s">
        <v>162</v>
      </c>
      <c r="D3296" s="36" t="s">
        <v>121</v>
      </c>
      <c r="E3296" s="36" t="s">
        <v>4034</v>
      </c>
      <c r="F3296" s="36" t="s">
        <v>4001</v>
      </c>
      <c r="G3296" s="36" t="s">
        <v>21</v>
      </c>
      <c r="H3296" s="36" t="s">
        <v>3959</v>
      </c>
      <c r="I3296" s="36" t="s">
        <v>3990</v>
      </c>
      <c r="J3296" s="36" t="s">
        <v>4002</v>
      </c>
      <c r="K3296" s="38" t="s">
        <v>3962</v>
      </c>
      <c r="L3296" s="36" t="s">
        <v>26</v>
      </c>
      <c r="M3296" s="36">
        <v>13</v>
      </c>
      <c r="N3296" s="3" t="s">
        <v>3866</v>
      </c>
      <c r="O3296" s="3" t="s">
        <v>3962</v>
      </c>
      <c r="P3296" s="24" t="s">
        <v>28</v>
      </c>
      <c r="Q3296" s="38" t="s">
        <v>4003</v>
      </c>
      <c r="R3296" s="74">
        <v>2</v>
      </c>
      <c r="S3296" s="74">
        <v>2.8</v>
      </c>
      <c r="T3296" s="74">
        <v>4.5</v>
      </c>
    </row>
    <row r="3297" spans="1:20">
      <c r="A3297" s="36" t="s">
        <v>162</v>
      </c>
      <c r="D3297" s="36" t="s">
        <v>121</v>
      </c>
      <c r="E3297" s="36" t="s">
        <v>4034</v>
      </c>
      <c r="F3297" s="36" t="s">
        <v>4004</v>
      </c>
      <c r="G3297" s="36" t="s">
        <v>21</v>
      </c>
      <c r="H3297" s="36" t="s">
        <v>3959</v>
      </c>
      <c r="I3297" s="36" t="s">
        <v>3990</v>
      </c>
      <c r="J3297" s="36" t="s">
        <v>3997</v>
      </c>
      <c r="K3297" s="38" t="s">
        <v>3962</v>
      </c>
      <c r="L3297" s="36" t="s">
        <v>26</v>
      </c>
      <c r="M3297" s="36">
        <v>13</v>
      </c>
      <c r="N3297" s="3" t="s">
        <v>3866</v>
      </c>
      <c r="O3297" s="3" t="s">
        <v>3962</v>
      </c>
      <c r="P3297" s="24" t="s">
        <v>28</v>
      </c>
      <c r="Q3297" s="38" t="s">
        <v>3998</v>
      </c>
      <c r="R3297" s="74">
        <v>2.9</v>
      </c>
      <c r="S3297" s="74">
        <v>3.8</v>
      </c>
      <c r="T3297" s="74">
        <v>2.1</v>
      </c>
    </row>
    <row r="3298" spans="1:20">
      <c r="A3298" s="36" t="s">
        <v>162</v>
      </c>
      <c r="D3298" s="36" t="s">
        <v>121</v>
      </c>
      <c r="E3298" s="36" t="s">
        <v>4034</v>
      </c>
      <c r="F3298" s="36" t="s">
        <v>4005</v>
      </c>
      <c r="G3298" s="36" t="s">
        <v>21</v>
      </c>
      <c r="H3298" s="36" t="s">
        <v>3959</v>
      </c>
      <c r="I3298" s="36" t="s">
        <v>4006</v>
      </c>
      <c r="J3298" s="36" t="s">
        <v>4007</v>
      </c>
      <c r="K3298" s="38" t="s">
        <v>3962</v>
      </c>
      <c r="L3298" s="36" t="s">
        <v>26</v>
      </c>
      <c r="M3298" s="36">
        <v>13</v>
      </c>
      <c r="N3298" s="3" t="s">
        <v>3866</v>
      </c>
      <c r="O3298" s="3" t="s">
        <v>3962</v>
      </c>
      <c r="P3298" s="24" t="s">
        <v>28</v>
      </c>
      <c r="Q3298" s="38" t="s">
        <v>4008</v>
      </c>
      <c r="R3298" s="74">
        <v>1</v>
      </c>
      <c r="S3298" s="74">
        <v>6</v>
      </c>
      <c r="T3298" s="74">
        <v>3.7</v>
      </c>
    </row>
    <row r="3299" spans="1:20">
      <c r="A3299" s="36" t="s">
        <v>162</v>
      </c>
      <c r="D3299" s="36" t="s">
        <v>121</v>
      </c>
      <c r="E3299" s="36" t="s">
        <v>4034</v>
      </c>
      <c r="F3299" s="36" t="s">
        <v>4009</v>
      </c>
      <c r="G3299" s="36" t="s">
        <v>21</v>
      </c>
      <c r="H3299" s="36" t="s">
        <v>3959</v>
      </c>
      <c r="I3299" s="36" t="s">
        <v>4010</v>
      </c>
      <c r="J3299" s="36" t="s">
        <v>4011</v>
      </c>
      <c r="K3299" s="38" t="s">
        <v>3962</v>
      </c>
      <c r="L3299" s="36" t="s">
        <v>26</v>
      </c>
      <c r="M3299" s="36">
        <v>13</v>
      </c>
      <c r="N3299" s="3" t="s">
        <v>3866</v>
      </c>
      <c r="O3299" s="3" t="s">
        <v>3962</v>
      </c>
      <c r="P3299" s="24" t="s">
        <v>28</v>
      </c>
      <c r="Q3299" s="38" t="s">
        <v>4012</v>
      </c>
      <c r="R3299" s="74">
        <v>1.9</v>
      </c>
      <c r="S3299" s="74">
        <v>11.6</v>
      </c>
      <c r="T3299" s="74">
        <v>1.4</v>
      </c>
    </row>
    <row r="3300" spans="1:20">
      <c r="A3300" s="36" t="s">
        <v>162</v>
      </c>
      <c r="D3300" s="36" t="s">
        <v>121</v>
      </c>
      <c r="E3300" s="36" t="s">
        <v>4034</v>
      </c>
      <c r="F3300" s="36" t="s">
        <v>4013</v>
      </c>
      <c r="G3300" s="36" t="s">
        <v>21</v>
      </c>
      <c r="H3300" s="36" t="s">
        <v>3959</v>
      </c>
      <c r="I3300" s="36" t="s">
        <v>3981</v>
      </c>
      <c r="J3300" s="36" t="s">
        <v>3982</v>
      </c>
      <c r="K3300" s="38" t="s">
        <v>3962</v>
      </c>
      <c r="L3300" s="36" t="s">
        <v>26</v>
      </c>
      <c r="M3300" s="36">
        <v>13</v>
      </c>
      <c r="N3300" s="3" t="s">
        <v>3866</v>
      </c>
      <c r="O3300" s="3" t="s">
        <v>3962</v>
      </c>
      <c r="P3300" s="24" t="s">
        <v>28</v>
      </c>
      <c r="Q3300" s="38" t="s">
        <v>4014</v>
      </c>
      <c r="R3300" s="74">
        <v>2.1</v>
      </c>
      <c r="S3300" s="74">
        <v>2.5</v>
      </c>
      <c r="T3300" s="74">
        <v>14.8</v>
      </c>
    </row>
    <row r="3301" spans="1:20">
      <c r="A3301" t="s">
        <v>162</v>
      </c>
      <c r="B3301" t="s">
        <v>4271</v>
      </c>
      <c r="C3301" t="s">
        <v>4215</v>
      </c>
      <c r="D3301" t="s">
        <v>121</v>
      </c>
      <c r="E3301" t="s">
        <v>4272</v>
      </c>
      <c r="F3301" s="9" t="s">
        <v>4270</v>
      </c>
      <c r="G3301" s="9" t="s">
        <v>21</v>
      </c>
      <c r="H3301" s="9" t="s">
        <v>3959</v>
      </c>
      <c r="I3301" s="9" t="s">
        <v>3960</v>
      </c>
      <c r="J3301" s="9" t="s">
        <v>3987</v>
      </c>
      <c r="K3301" s="9" t="s">
        <v>4268</v>
      </c>
      <c r="L3301" s="9" t="s">
        <v>117</v>
      </c>
      <c r="M3301" s="9">
        <v>39</v>
      </c>
      <c r="N3301" s="9" t="s">
        <v>4262</v>
      </c>
      <c r="O3301" s="9" t="s">
        <v>4268</v>
      </c>
      <c r="P3301" s="9" t="s">
        <v>4276</v>
      </c>
      <c r="Q3301" t="s">
        <v>4269</v>
      </c>
      <c r="R3301" s="14">
        <v>13.29328346381628</v>
      </c>
      <c r="S3301" s="14">
        <v>8.0792206624782134E-2</v>
      </c>
      <c r="T3301" s="14">
        <v>4.7299665865645224</v>
      </c>
    </row>
    <row r="3302" spans="1:20">
      <c r="A3302" s="60" t="s">
        <v>162</v>
      </c>
      <c r="B3302" s="60" t="s">
        <v>4271</v>
      </c>
      <c r="C3302" s="60" t="s">
        <v>4215</v>
      </c>
      <c r="D3302" s="60" t="s">
        <v>121</v>
      </c>
      <c r="E3302" s="60" t="s">
        <v>4273</v>
      </c>
      <c r="F3302" s="61" t="s">
        <v>4270</v>
      </c>
      <c r="G3302" s="9" t="s">
        <v>21</v>
      </c>
      <c r="H3302" s="9" t="s">
        <v>3959</v>
      </c>
      <c r="I3302" s="9" t="s">
        <v>3960</v>
      </c>
      <c r="J3302" s="9" t="s">
        <v>3987</v>
      </c>
      <c r="K3302" s="61" t="s">
        <v>4268</v>
      </c>
      <c r="L3302" s="61" t="s">
        <v>117</v>
      </c>
      <c r="M3302" s="61">
        <v>39</v>
      </c>
      <c r="N3302" s="61" t="s">
        <v>4262</v>
      </c>
      <c r="O3302" s="61" t="s">
        <v>4268</v>
      </c>
      <c r="P3302" s="61" t="s">
        <v>28</v>
      </c>
      <c r="Q3302" s="60" t="s">
        <v>4269</v>
      </c>
      <c r="R3302" s="83">
        <v>2.9156122884985143</v>
      </c>
      <c r="S3302" s="83">
        <v>1.7477320825000231</v>
      </c>
      <c r="T3302" s="83">
        <v>0.8420683453913439</v>
      </c>
    </row>
    <row r="3303" spans="1:20">
      <c r="A3303" t="s">
        <v>162</v>
      </c>
      <c r="B3303" t="s">
        <v>4271</v>
      </c>
      <c r="C3303" t="s">
        <v>4215</v>
      </c>
      <c r="D3303" t="s">
        <v>121</v>
      </c>
      <c r="E3303" t="s">
        <v>4274</v>
      </c>
      <c r="F3303" s="9" t="s">
        <v>4270</v>
      </c>
      <c r="G3303" s="9" t="s">
        <v>21</v>
      </c>
      <c r="H3303" s="9" t="s">
        <v>3959</v>
      </c>
      <c r="I3303" s="9" t="s">
        <v>3960</v>
      </c>
      <c r="J3303" s="9" t="s">
        <v>3987</v>
      </c>
      <c r="K3303" s="9" t="s">
        <v>4268</v>
      </c>
      <c r="L3303" s="9" t="s">
        <v>117</v>
      </c>
      <c r="M3303" s="9">
        <v>39</v>
      </c>
      <c r="N3303" s="9" t="s">
        <v>4262</v>
      </c>
      <c r="O3303" s="9" t="s">
        <v>4268</v>
      </c>
      <c r="P3303" s="9" t="s">
        <v>4276</v>
      </c>
      <c r="Q3303" t="s">
        <v>4269</v>
      </c>
      <c r="R3303" s="14">
        <v>1.9793305826581171</v>
      </c>
      <c r="S3303" s="14">
        <v>2.5854340437129446</v>
      </c>
      <c r="T3303" s="14">
        <v>1.4703451027373848</v>
      </c>
    </row>
    <row r="3304" spans="1:20">
      <c r="A3304" t="s">
        <v>162</v>
      </c>
      <c r="B3304" t="s">
        <v>4271</v>
      </c>
      <c r="C3304" t="s">
        <v>4215</v>
      </c>
      <c r="D3304" t="s">
        <v>121</v>
      </c>
      <c r="E3304" t="s">
        <v>4275</v>
      </c>
      <c r="F3304" s="9" t="s">
        <v>4270</v>
      </c>
      <c r="G3304" s="9" t="s">
        <v>21</v>
      </c>
      <c r="H3304" s="9" t="s">
        <v>3959</v>
      </c>
      <c r="I3304" s="9" t="s">
        <v>3960</v>
      </c>
      <c r="J3304" s="9" t="s">
        <v>3987</v>
      </c>
      <c r="K3304" s="9" t="s">
        <v>4268</v>
      </c>
      <c r="L3304" s="9" t="s">
        <v>117</v>
      </c>
      <c r="M3304" s="9">
        <v>39</v>
      </c>
      <c r="N3304" s="9" t="s">
        <v>4262</v>
      </c>
      <c r="O3304" s="9" t="s">
        <v>4268</v>
      </c>
      <c r="P3304" s="9" t="s">
        <v>4276</v>
      </c>
      <c r="Q3304" t="s">
        <v>4269</v>
      </c>
      <c r="R3304" s="14">
        <v>8.02</v>
      </c>
      <c r="S3304" s="14">
        <v>1.2450000000000001</v>
      </c>
      <c r="T3304" s="14">
        <v>1.8150000000000002</v>
      </c>
    </row>
    <row r="3305" spans="1:20">
      <c r="A3305" t="s">
        <v>162</v>
      </c>
      <c r="B3305" t="s">
        <v>4271</v>
      </c>
      <c r="C3305" t="s">
        <v>4215</v>
      </c>
      <c r="D3305" t="s">
        <v>121</v>
      </c>
      <c r="E3305" t="s">
        <v>4277</v>
      </c>
      <c r="F3305" s="9" t="s">
        <v>4278</v>
      </c>
      <c r="G3305" s="9" t="s">
        <v>21</v>
      </c>
      <c r="H3305" s="9" t="s">
        <v>3959</v>
      </c>
      <c r="I3305" s="9" t="s">
        <v>3960</v>
      </c>
      <c r="J3305" s="9" t="s">
        <v>4280</v>
      </c>
      <c r="K3305" s="9" t="s">
        <v>4268</v>
      </c>
      <c r="L3305" s="9" t="s">
        <v>117</v>
      </c>
      <c r="M3305" s="9">
        <v>39</v>
      </c>
      <c r="N3305" s="9" t="s">
        <v>4262</v>
      </c>
      <c r="O3305" s="9" t="s">
        <v>4268</v>
      </c>
      <c r="P3305" s="9" t="s">
        <v>28</v>
      </c>
      <c r="Q3305" s="9" t="s">
        <v>4279</v>
      </c>
      <c r="R3305" s="14">
        <v>3.78</v>
      </c>
      <c r="S3305" s="14">
        <v>0.34</v>
      </c>
      <c r="T3305" s="14">
        <v>9.0299999999999994</v>
      </c>
    </row>
    <row r="3306" spans="1:20">
      <c r="A3306" t="s">
        <v>162</v>
      </c>
      <c r="B3306" t="s">
        <v>4271</v>
      </c>
      <c r="C3306" t="s">
        <v>4215</v>
      </c>
      <c r="D3306" t="s">
        <v>121</v>
      </c>
      <c r="E3306" t="s">
        <v>4273</v>
      </c>
      <c r="F3306" s="9" t="s">
        <v>4278</v>
      </c>
      <c r="G3306" s="9" t="s">
        <v>21</v>
      </c>
      <c r="H3306" s="9" t="s">
        <v>3959</v>
      </c>
      <c r="I3306" s="9" t="s">
        <v>3960</v>
      </c>
      <c r="J3306" s="9" t="s">
        <v>4280</v>
      </c>
      <c r="K3306" s="9" t="s">
        <v>4268</v>
      </c>
      <c r="L3306" s="9" t="s">
        <v>117</v>
      </c>
      <c r="M3306" s="9">
        <v>39</v>
      </c>
      <c r="N3306" s="9" t="s">
        <v>4262</v>
      </c>
      <c r="O3306" s="9" t="s">
        <v>4268</v>
      </c>
      <c r="P3306" s="9" t="s">
        <v>28</v>
      </c>
      <c r="Q3306" s="9" t="s">
        <v>4279</v>
      </c>
      <c r="R3306" s="14">
        <v>3.75</v>
      </c>
      <c r="S3306" s="14">
        <v>2.48</v>
      </c>
      <c r="T3306" s="14">
        <v>1.89</v>
      </c>
    </row>
    <row r="3307" spans="1:20">
      <c r="A3307" t="s">
        <v>162</v>
      </c>
      <c r="C3307" t="s">
        <v>306</v>
      </c>
      <c r="D3307" t="s">
        <v>121</v>
      </c>
      <c r="F3307" s="12" t="s">
        <v>307</v>
      </c>
      <c r="G3307" s="1" t="s">
        <v>21</v>
      </c>
      <c r="H3307" s="1" t="s">
        <v>150</v>
      </c>
      <c r="I3307" s="12" t="s">
        <v>308</v>
      </c>
      <c r="J3307" s="12" t="s">
        <v>309</v>
      </c>
      <c r="K3307" s="13" t="s">
        <v>310</v>
      </c>
      <c r="L3307" t="s">
        <v>117</v>
      </c>
      <c r="M3307">
        <v>2</v>
      </c>
      <c r="N3307" t="s">
        <v>118</v>
      </c>
      <c r="O3307" t="s">
        <v>119</v>
      </c>
      <c r="Q3307" t="s">
        <v>311</v>
      </c>
      <c r="T3307" s="14">
        <v>2.67</v>
      </c>
    </row>
    <row r="3308" spans="1:20">
      <c r="A3308" t="s">
        <v>162</v>
      </c>
      <c r="C3308" t="s">
        <v>306</v>
      </c>
      <c r="D3308" t="s">
        <v>121</v>
      </c>
      <c r="F3308" s="12" t="s">
        <v>307</v>
      </c>
      <c r="G3308" s="1" t="s">
        <v>21</v>
      </c>
      <c r="H3308" s="1" t="s">
        <v>150</v>
      </c>
      <c r="I3308" s="12" t="s">
        <v>308</v>
      </c>
      <c r="J3308" s="12" t="s">
        <v>309</v>
      </c>
      <c r="K3308" s="13" t="s">
        <v>310</v>
      </c>
      <c r="L3308" t="s">
        <v>117</v>
      </c>
      <c r="M3308">
        <v>2</v>
      </c>
      <c r="N3308" t="s">
        <v>118</v>
      </c>
      <c r="O3308" t="s">
        <v>119</v>
      </c>
      <c r="Q3308" t="s">
        <v>311</v>
      </c>
      <c r="T3308" s="14">
        <v>2.91</v>
      </c>
    </row>
    <row r="3309" spans="1:20">
      <c r="A3309" t="s">
        <v>162</v>
      </c>
      <c r="C3309" t="s">
        <v>306</v>
      </c>
      <c r="D3309" t="s">
        <v>121</v>
      </c>
      <c r="F3309" s="12" t="s">
        <v>307</v>
      </c>
      <c r="G3309" s="1" t="s">
        <v>21</v>
      </c>
      <c r="H3309" s="1" t="s">
        <v>150</v>
      </c>
      <c r="I3309" s="12" t="s">
        <v>308</v>
      </c>
      <c r="J3309" s="12" t="s">
        <v>309</v>
      </c>
      <c r="K3309" s="13" t="s">
        <v>310</v>
      </c>
      <c r="L3309" t="s">
        <v>117</v>
      </c>
      <c r="M3309">
        <v>2</v>
      </c>
      <c r="N3309" t="s">
        <v>118</v>
      </c>
      <c r="O3309" t="s">
        <v>119</v>
      </c>
      <c r="Q3309" t="s">
        <v>311</v>
      </c>
      <c r="T3309" s="14">
        <v>2.73</v>
      </c>
    </row>
    <row r="3310" spans="1:20">
      <c r="A3310" t="s">
        <v>162</v>
      </c>
      <c r="C3310" t="s">
        <v>306</v>
      </c>
      <c r="D3310" t="s">
        <v>121</v>
      </c>
      <c r="F3310" s="12" t="s">
        <v>307</v>
      </c>
      <c r="G3310" s="1" t="s">
        <v>21</v>
      </c>
      <c r="H3310" s="1" t="s">
        <v>150</v>
      </c>
      <c r="I3310" s="12" t="s">
        <v>308</v>
      </c>
      <c r="J3310" s="12" t="s">
        <v>309</v>
      </c>
      <c r="K3310" s="13" t="s">
        <v>310</v>
      </c>
      <c r="L3310" t="s">
        <v>117</v>
      </c>
      <c r="M3310">
        <v>2</v>
      </c>
      <c r="N3310" t="s">
        <v>118</v>
      </c>
      <c r="O3310" t="s">
        <v>119</v>
      </c>
      <c r="Q3310" t="s">
        <v>311</v>
      </c>
      <c r="T3310" s="14">
        <v>3.29</v>
      </c>
    </row>
    <row r="3311" spans="1:20">
      <c r="A3311" t="s">
        <v>162</v>
      </c>
      <c r="C3311" t="s">
        <v>306</v>
      </c>
      <c r="D3311" t="s">
        <v>121</v>
      </c>
      <c r="F3311" s="12" t="s">
        <v>307</v>
      </c>
      <c r="G3311" s="1" t="s">
        <v>21</v>
      </c>
      <c r="H3311" s="1" t="s">
        <v>150</v>
      </c>
      <c r="I3311" s="12" t="s">
        <v>308</v>
      </c>
      <c r="J3311" s="12" t="s">
        <v>309</v>
      </c>
      <c r="K3311" s="13" t="s">
        <v>310</v>
      </c>
      <c r="L3311" t="s">
        <v>117</v>
      </c>
      <c r="M3311">
        <v>2</v>
      </c>
      <c r="N3311" t="s">
        <v>118</v>
      </c>
      <c r="O3311" t="s">
        <v>119</v>
      </c>
      <c r="Q3311" t="s">
        <v>311</v>
      </c>
      <c r="T3311" s="14">
        <v>3.3</v>
      </c>
    </row>
    <row r="3312" spans="1:20">
      <c r="A3312" t="s">
        <v>162</v>
      </c>
      <c r="C3312" t="s">
        <v>306</v>
      </c>
      <c r="D3312" t="s">
        <v>121</v>
      </c>
      <c r="F3312" s="12" t="s">
        <v>1001</v>
      </c>
      <c r="G3312" s="1" t="s">
        <v>21</v>
      </c>
      <c r="H3312" s="1" t="s">
        <v>150</v>
      </c>
      <c r="I3312" s="12" t="s">
        <v>308</v>
      </c>
      <c r="J3312" s="12" t="s">
        <v>1002</v>
      </c>
      <c r="K3312" s="13" t="s">
        <v>1003</v>
      </c>
      <c r="L3312" t="s">
        <v>117</v>
      </c>
      <c r="M3312">
        <v>2</v>
      </c>
      <c r="N3312" t="s">
        <v>118</v>
      </c>
      <c r="O3312" t="s">
        <v>119</v>
      </c>
      <c r="Q3312" t="s">
        <v>1004</v>
      </c>
      <c r="R3312" s="14">
        <v>1.51</v>
      </c>
      <c r="S3312" s="14">
        <v>2.19</v>
      </c>
      <c r="T3312" s="14">
        <v>3.47</v>
      </c>
    </row>
    <row r="3313" spans="1:20">
      <c r="A3313" t="s">
        <v>162</v>
      </c>
      <c r="C3313" t="s">
        <v>306</v>
      </c>
      <c r="D3313" t="s">
        <v>121</v>
      </c>
      <c r="F3313" s="12" t="s">
        <v>1005</v>
      </c>
      <c r="G3313" s="1" t="s">
        <v>21</v>
      </c>
      <c r="H3313" s="1" t="s">
        <v>150</v>
      </c>
      <c r="I3313" s="12" t="s">
        <v>308</v>
      </c>
      <c r="J3313" s="12" t="s">
        <v>1006</v>
      </c>
      <c r="K3313" s="13" t="s">
        <v>1003</v>
      </c>
      <c r="L3313" t="s">
        <v>117</v>
      </c>
      <c r="M3313">
        <v>2</v>
      </c>
      <c r="N3313" t="s">
        <v>118</v>
      </c>
      <c r="O3313" t="s">
        <v>119</v>
      </c>
      <c r="Q3313" t="s">
        <v>1007</v>
      </c>
      <c r="R3313" s="14">
        <v>0.56000000000000005</v>
      </c>
      <c r="S3313" s="14">
        <v>2.34</v>
      </c>
      <c r="T3313" s="14">
        <v>2.89</v>
      </c>
    </row>
    <row r="3314" spans="1:20">
      <c r="A3314" t="s">
        <v>162</v>
      </c>
      <c r="C3314" t="s">
        <v>306</v>
      </c>
      <c r="D3314" t="s">
        <v>121</v>
      </c>
      <c r="F3314" s="12" t="s">
        <v>1008</v>
      </c>
      <c r="G3314" s="1" t="s">
        <v>21</v>
      </c>
      <c r="H3314" s="1" t="s">
        <v>150</v>
      </c>
      <c r="I3314" s="12" t="s">
        <v>308</v>
      </c>
      <c r="J3314" s="12" t="s">
        <v>1006</v>
      </c>
      <c r="K3314" s="13" t="s">
        <v>1003</v>
      </c>
      <c r="L3314" t="s">
        <v>117</v>
      </c>
      <c r="M3314">
        <v>2</v>
      </c>
      <c r="N3314" t="s">
        <v>118</v>
      </c>
      <c r="O3314" t="s">
        <v>119</v>
      </c>
      <c r="Q3314" t="s">
        <v>1009</v>
      </c>
      <c r="R3314" s="14">
        <v>1.86</v>
      </c>
      <c r="S3314" s="14">
        <v>1.96</v>
      </c>
      <c r="T3314" s="14">
        <v>3.82</v>
      </c>
    </row>
    <row r="3315" spans="1:20">
      <c r="A3315" t="s">
        <v>162</v>
      </c>
      <c r="C3315" t="s">
        <v>306</v>
      </c>
      <c r="D3315" t="s">
        <v>121</v>
      </c>
      <c r="F3315" s="12" t="s">
        <v>1017</v>
      </c>
      <c r="G3315" s="1" t="s">
        <v>21</v>
      </c>
      <c r="H3315" s="1" t="s">
        <v>150</v>
      </c>
      <c r="I3315" s="12" t="s">
        <v>308</v>
      </c>
      <c r="J3315" s="12" t="s">
        <v>1018</v>
      </c>
      <c r="K3315" s="13" t="s">
        <v>1019</v>
      </c>
      <c r="L3315" t="s">
        <v>117</v>
      </c>
      <c r="M3315">
        <v>2</v>
      </c>
      <c r="N3315" t="s">
        <v>118</v>
      </c>
      <c r="O3315" t="s">
        <v>119</v>
      </c>
      <c r="Q3315" t="s">
        <v>1020</v>
      </c>
      <c r="R3315" s="14">
        <v>0.6</v>
      </c>
      <c r="S3315" s="14">
        <v>2.2000000000000002</v>
      </c>
      <c r="T3315" s="14">
        <v>5</v>
      </c>
    </row>
    <row r="3316" spans="1:20">
      <c r="A3316" t="s">
        <v>162</v>
      </c>
      <c r="C3316" t="s">
        <v>306</v>
      </c>
      <c r="D3316" t="s">
        <v>121</v>
      </c>
      <c r="F3316" s="12" t="s">
        <v>1017</v>
      </c>
      <c r="G3316" s="1" t="s">
        <v>21</v>
      </c>
      <c r="H3316" s="1" t="s">
        <v>150</v>
      </c>
      <c r="I3316" s="12" t="s">
        <v>308</v>
      </c>
      <c r="J3316" s="12" t="s">
        <v>1018</v>
      </c>
      <c r="K3316" s="13" t="s">
        <v>1019</v>
      </c>
      <c r="L3316" t="s">
        <v>117</v>
      </c>
      <c r="M3316">
        <v>2</v>
      </c>
      <c r="N3316" t="s">
        <v>118</v>
      </c>
      <c r="O3316" t="s">
        <v>119</v>
      </c>
      <c r="Q3316" t="s">
        <v>1020</v>
      </c>
      <c r="T3316" s="14">
        <v>17</v>
      </c>
    </row>
    <row r="3317" spans="1:20">
      <c r="A3317" t="s">
        <v>162</v>
      </c>
      <c r="C3317" t="s">
        <v>306</v>
      </c>
      <c r="D3317" t="s">
        <v>121</v>
      </c>
      <c r="F3317" s="12" t="s">
        <v>1021</v>
      </c>
      <c r="G3317" s="1" t="s">
        <v>21</v>
      </c>
      <c r="H3317" s="1" t="s">
        <v>150</v>
      </c>
      <c r="I3317" s="12" t="s">
        <v>308</v>
      </c>
      <c r="J3317" s="12" t="s">
        <v>309</v>
      </c>
      <c r="K3317" s="13" t="s">
        <v>1022</v>
      </c>
      <c r="L3317" t="s">
        <v>117</v>
      </c>
      <c r="M3317">
        <v>2</v>
      </c>
      <c r="N3317" t="s">
        <v>118</v>
      </c>
      <c r="O3317" t="s">
        <v>119</v>
      </c>
      <c r="Q3317" t="s">
        <v>1023</v>
      </c>
      <c r="R3317" s="14">
        <v>3.2</v>
      </c>
      <c r="T3317" s="14">
        <v>6</v>
      </c>
    </row>
    <row r="3318" spans="1:20">
      <c r="A3318" t="s">
        <v>162</v>
      </c>
      <c r="C3318" t="s">
        <v>306</v>
      </c>
      <c r="D3318" t="s">
        <v>121</v>
      </c>
      <c r="F3318" s="12" t="s">
        <v>1021</v>
      </c>
      <c r="G3318" s="1" t="s">
        <v>21</v>
      </c>
      <c r="H3318" s="1" t="s">
        <v>150</v>
      </c>
      <c r="I3318" s="12" t="s">
        <v>308</v>
      </c>
      <c r="J3318" s="12" t="s">
        <v>309</v>
      </c>
      <c r="K3318" s="13" t="s">
        <v>1022</v>
      </c>
      <c r="L3318" t="s">
        <v>117</v>
      </c>
      <c r="M3318">
        <v>2</v>
      </c>
      <c r="N3318" t="s">
        <v>118</v>
      </c>
      <c r="O3318" t="s">
        <v>119</v>
      </c>
      <c r="Q3318" t="s">
        <v>1023</v>
      </c>
      <c r="R3318" s="14">
        <v>0.9</v>
      </c>
      <c r="T3318" s="14">
        <v>2</v>
      </c>
    </row>
    <row r="3319" spans="1:20">
      <c r="A3319" t="s">
        <v>162</v>
      </c>
      <c r="C3319" t="s">
        <v>306</v>
      </c>
      <c r="D3319" t="s">
        <v>121</v>
      </c>
      <c r="F3319" s="12" t="s">
        <v>1024</v>
      </c>
      <c r="G3319" s="1" t="s">
        <v>21</v>
      </c>
      <c r="H3319" s="1" t="s">
        <v>150</v>
      </c>
      <c r="I3319" s="12" t="s">
        <v>308</v>
      </c>
      <c r="J3319" s="12" t="s">
        <v>309</v>
      </c>
      <c r="K3319" s="13" t="s">
        <v>1022</v>
      </c>
      <c r="L3319" t="s">
        <v>117</v>
      </c>
      <c r="M3319">
        <v>2</v>
      </c>
      <c r="N3319" t="s">
        <v>118</v>
      </c>
      <c r="O3319" t="s">
        <v>119</v>
      </c>
      <c r="Q3319" t="s">
        <v>1025</v>
      </c>
      <c r="R3319" s="14">
        <v>0.8</v>
      </c>
      <c r="T3319" s="14">
        <v>1</v>
      </c>
    </row>
    <row r="3320" spans="1:20">
      <c r="A3320" t="s">
        <v>162</v>
      </c>
      <c r="C3320" t="s">
        <v>306</v>
      </c>
      <c r="D3320" t="s">
        <v>121</v>
      </c>
      <c r="F3320" s="12" t="s">
        <v>1024</v>
      </c>
      <c r="G3320" s="1" t="s">
        <v>21</v>
      </c>
      <c r="H3320" s="1" t="s">
        <v>150</v>
      </c>
      <c r="I3320" s="12" t="s">
        <v>308</v>
      </c>
      <c r="J3320" s="12" t="s">
        <v>309</v>
      </c>
      <c r="K3320" s="13" t="s">
        <v>1022</v>
      </c>
      <c r="L3320" t="s">
        <v>117</v>
      </c>
      <c r="M3320">
        <v>2</v>
      </c>
      <c r="N3320" t="s">
        <v>118</v>
      </c>
      <c r="O3320" t="s">
        <v>119</v>
      </c>
      <c r="Q3320" t="s">
        <v>1025</v>
      </c>
      <c r="R3320" s="14">
        <v>0.8</v>
      </c>
      <c r="T3320" s="14">
        <v>0.8</v>
      </c>
    </row>
    <row r="3321" spans="1:20">
      <c r="A3321" t="s">
        <v>162</v>
      </c>
      <c r="C3321" t="s">
        <v>306</v>
      </c>
      <c r="D3321" t="s">
        <v>121</v>
      </c>
      <c r="F3321" s="12" t="s">
        <v>1024</v>
      </c>
      <c r="G3321" s="1" t="s">
        <v>21</v>
      </c>
      <c r="H3321" s="1" t="s">
        <v>150</v>
      </c>
      <c r="I3321" s="12" t="s">
        <v>308</v>
      </c>
      <c r="J3321" s="12" t="s">
        <v>309</v>
      </c>
      <c r="K3321" s="13" t="s">
        <v>1022</v>
      </c>
      <c r="L3321" t="s">
        <v>117</v>
      </c>
      <c r="M3321">
        <v>2</v>
      </c>
      <c r="N3321" t="s">
        <v>118</v>
      </c>
      <c r="O3321" t="s">
        <v>119</v>
      </c>
      <c r="Q3321" t="s">
        <v>1025</v>
      </c>
      <c r="T3321" s="14">
        <v>0.2</v>
      </c>
    </row>
    <row r="3322" spans="1:20">
      <c r="A3322" t="s">
        <v>162</v>
      </c>
      <c r="C3322" t="s">
        <v>306</v>
      </c>
      <c r="D3322" t="s">
        <v>121</v>
      </c>
      <c r="F3322" s="12" t="s">
        <v>1026</v>
      </c>
      <c r="G3322" s="1" t="s">
        <v>21</v>
      </c>
      <c r="H3322" s="1" t="s">
        <v>150</v>
      </c>
      <c r="I3322" s="12" t="s">
        <v>308</v>
      </c>
      <c r="J3322" s="12" t="s">
        <v>309</v>
      </c>
      <c r="K3322" s="13" t="s">
        <v>1022</v>
      </c>
      <c r="L3322" t="s">
        <v>117</v>
      </c>
      <c r="M3322">
        <v>2</v>
      </c>
      <c r="N3322" t="s">
        <v>118</v>
      </c>
      <c r="O3322" t="s">
        <v>119</v>
      </c>
      <c r="Q3322" t="s">
        <v>1027</v>
      </c>
      <c r="R3322" s="14">
        <v>4.2</v>
      </c>
      <c r="T3322" s="14">
        <v>5</v>
      </c>
    </row>
    <row r="3323" spans="1:20">
      <c r="A3323" t="s">
        <v>162</v>
      </c>
      <c r="C3323" t="s">
        <v>306</v>
      </c>
      <c r="D3323" t="s">
        <v>121</v>
      </c>
      <c r="F3323" s="12" t="s">
        <v>1028</v>
      </c>
      <c r="G3323" s="1" t="s">
        <v>21</v>
      </c>
      <c r="H3323" s="1" t="s">
        <v>150</v>
      </c>
      <c r="I3323" s="12" t="s">
        <v>308</v>
      </c>
      <c r="J3323" s="12" t="s">
        <v>1029</v>
      </c>
      <c r="K3323" s="13" t="s">
        <v>1022</v>
      </c>
      <c r="L3323" t="s">
        <v>117</v>
      </c>
      <c r="M3323">
        <v>2</v>
      </c>
      <c r="N3323" t="s">
        <v>118</v>
      </c>
      <c r="O3323" t="s">
        <v>119</v>
      </c>
      <c r="Q3323" t="s">
        <v>1030</v>
      </c>
      <c r="R3323" s="14">
        <v>5</v>
      </c>
      <c r="T3323" s="14">
        <v>3.4</v>
      </c>
    </row>
    <row r="3324" spans="1:20">
      <c r="A3324" t="s">
        <v>162</v>
      </c>
      <c r="C3324" t="s">
        <v>306</v>
      </c>
      <c r="D3324" t="s">
        <v>121</v>
      </c>
      <c r="F3324" s="12" t="s">
        <v>1028</v>
      </c>
      <c r="G3324" s="1" t="s">
        <v>21</v>
      </c>
      <c r="H3324" s="1" t="s">
        <v>150</v>
      </c>
      <c r="I3324" s="12" t="s">
        <v>308</v>
      </c>
      <c r="J3324" s="12" t="s">
        <v>1029</v>
      </c>
      <c r="K3324" s="13" t="s">
        <v>1022</v>
      </c>
      <c r="L3324" t="s">
        <v>117</v>
      </c>
      <c r="M3324">
        <v>2</v>
      </c>
      <c r="N3324" t="s">
        <v>118</v>
      </c>
      <c r="O3324" t="s">
        <v>119</v>
      </c>
      <c r="Q3324" t="s">
        <v>1030</v>
      </c>
      <c r="T3324" s="14">
        <v>2.8</v>
      </c>
    </row>
    <row r="3325" spans="1:20">
      <c r="A3325" t="s">
        <v>162</v>
      </c>
      <c r="C3325" t="s">
        <v>306</v>
      </c>
      <c r="D3325" t="s">
        <v>121</v>
      </c>
      <c r="F3325" s="12" t="s">
        <v>1031</v>
      </c>
      <c r="G3325" s="1" t="s">
        <v>21</v>
      </c>
      <c r="H3325" s="1" t="s">
        <v>150</v>
      </c>
      <c r="I3325" s="12" t="s">
        <v>308</v>
      </c>
      <c r="J3325" s="12" t="s">
        <v>309</v>
      </c>
      <c r="K3325" s="13" t="s">
        <v>1022</v>
      </c>
      <c r="L3325" t="s">
        <v>117</v>
      </c>
      <c r="M3325">
        <v>2</v>
      </c>
      <c r="N3325" t="s">
        <v>118</v>
      </c>
      <c r="O3325" t="s">
        <v>119</v>
      </c>
      <c r="Q3325" t="s">
        <v>1032</v>
      </c>
      <c r="R3325" s="14">
        <v>3.2</v>
      </c>
      <c r="T3325" s="14">
        <v>5</v>
      </c>
    </row>
    <row r="3326" spans="1:20">
      <c r="A3326" t="s">
        <v>162</v>
      </c>
      <c r="C3326" t="s">
        <v>306</v>
      </c>
      <c r="D3326" t="s">
        <v>121</v>
      </c>
      <c r="F3326" s="12" t="s">
        <v>1031</v>
      </c>
      <c r="G3326" s="1" t="s">
        <v>21</v>
      </c>
      <c r="H3326" s="1" t="s">
        <v>150</v>
      </c>
      <c r="I3326" s="12" t="s">
        <v>308</v>
      </c>
      <c r="J3326" s="12" t="s">
        <v>309</v>
      </c>
      <c r="K3326" s="13" t="s">
        <v>1022</v>
      </c>
      <c r="L3326" t="s">
        <v>117</v>
      </c>
      <c r="M3326">
        <v>2</v>
      </c>
      <c r="N3326" t="s">
        <v>118</v>
      </c>
      <c r="O3326" t="s">
        <v>119</v>
      </c>
      <c r="Q3326" t="s">
        <v>1032</v>
      </c>
      <c r="R3326" s="14">
        <v>2.6</v>
      </c>
      <c r="T3326" s="14">
        <v>2.2999999999999998</v>
      </c>
    </row>
    <row r="3327" spans="1:20">
      <c r="A3327" t="s">
        <v>162</v>
      </c>
      <c r="C3327" t="s">
        <v>306</v>
      </c>
      <c r="D3327" t="s">
        <v>121</v>
      </c>
      <c r="F3327" s="12" t="s">
        <v>1031</v>
      </c>
      <c r="G3327" s="1" t="s">
        <v>21</v>
      </c>
      <c r="H3327" s="1" t="s">
        <v>150</v>
      </c>
      <c r="I3327" s="12" t="s">
        <v>308</v>
      </c>
      <c r="J3327" s="12" t="s">
        <v>309</v>
      </c>
      <c r="K3327" s="13" t="s">
        <v>1022</v>
      </c>
      <c r="L3327" t="s">
        <v>117</v>
      </c>
      <c r="M3327">
        <v>2</v>
      </c>
      <c r="N3327" t="s">
        <v>118</v>
      </c>
      <c r="O3327" t="s">
        <v>119</v>
      </c>
      <c r="Q3327" t="s">
        <v>1032</v>
      </c>
      <c r="R3327" s="14">
        <v>2.6</v>
      </c>
      <c r="T3327" s="14">
        <v>3.4</v>
      </c>
    </row>
    <row r="3328" spans="1:20">
      <c r="A3328" t="s">
        <v>162</v>
      </c>
      <c r="C3328" t="s">
        <v>306</v>
      </c>
      <c r="D3328" t="s">
        <v>121</v>
      </c>
      <c r="F3328" s="12" t="s">
        <v>1031</v>
      </c>
      <c r="G3328" s="1" t="s">
        <v>21</v>
      </c>
      <c r="H3328" s="1" t="s">
        <v>150</v>
      </c>
      <c r="I3328" s="12" t="s">
        <v>308</v>
      </c>
      <c r="J3328" s="12" t="s">
        <v>309</v>
      </c>
      <c r="K3328" s="13" t="s">
        <v>1022</v>
      </c>
      <c r="L3328" t="s">
        <v>117</v>
      </c>
      <c r="M3328">
        <v>2</v>
      </c>
      <c r="N3328" t="s">
        <v>118</v>
      </c>
      <c r="O3328" t="s">
        <v>119</v>
      </c>
      <c r="Q3328" t="s">
        <v>1032</v>
      </c>
      <c r="R3328" s="14">
        <v>0.3</v>
      </c>
      <c r="T3328" s="14">
        <v>1.2</v>
      </c>
    </row>
    <row r="3329" spans="1:20">
      <c r="A3329" t="s">
        <v>162</v>
      </c>
      <c r="C3329" t="s">
        <v>306</v>
      </c>
      <c r="D3329" t="s">
        <v>121</v>
      </c>
      <c r="F3329" s="12" t="s">
        <v>1033</v>
      </c>
      <c r="G3329" s="1" t="s">
        <v>21</v>
      </c>
      <c r="H3329" s="1" t="s">
        <v>150</v>
      </c>
      <c r="I3329" s="12" t="s">
        <v>308</v>
      </c>
      <c r="J3329" s="12" t="s">
        <v>309</v>
      </c>
      <c r="K3329" s="13" t="s">
        <v>1022</v>
      </c>
      <c r="L3329" t="s">
        <v>117</v>
      </c>
      <c r="M3329">
        <v>2</v>
      </c>
      <c r="N3329" t="s">
        <v>118</v>
      </c>
      <c r="O3329" t="s">
        <v>119</v>
      </c>
      <c r="Q3329" t="s">
        <v>1034</v>
      </c>
      <c r="R3329" s="14">
        <v>4</v>
      </c>
      <c r="T3329" s="14">
        <v>3.3</v>
      </c>
    </row>
    <row r="3330" spans="1:20">
      <c r="A3330" t="s">
        <v>162</v>
      </c>
      <c r="C3330" t="s">
        <v>306</v>
      </c>
      <c r="D3330" t="s">
        <v>121</v>
      </c>
      <c r="F3330" s="12" t="s">
        <v>1033</v>
      </c>
      <c r="G3330" s="1" t="s">
        <v>21</v>
      </c>
      <c r="H3330" s="1" t="s">
        <v>150</v>
      </c>
      <c r="I3330" s="12" t="s">
        <v>308</v>
      </c>
      <c r="J3330" s="12" t="s">
        <v>309</v>
      </c>
      <c r="K3330" s="13" t="s">
        <v>1022</v>
      </c>
      <c r="L3330" t="s">
        <v>117</v>
      </c>
      <c r="M3330">
        <v>2</v>
      </c>
      <c r="N3330" t="s">
        <v>118</v>
      </c>
      <c r="O3330" t="s">
        <v>119</v>
      </c>
      <c r="Q3330" t="s">
        <v>1034</v>
      </c>
      <c r="R3330" s="14">
        <v>3.9</v>
      </c>
      <c r="T3330" s="14">
        <v>4</v>
      </c>
    </row>
    <row r="3331" spans="1:20">
      <c r="A3331" t="s">
        <v>162</v>
      </c>
      <c r="C3331" t="s">
        <v>306</v>
      </c>
      <c r="D3331" t="s">
        <v>121</v>
      </c>
      <c r="F3331" s="12" t="s">
        <v>1033</v>
      </c>
      <c r="G3331" s="1" t="s">
        <v>21</v>
      </c>
      <c r="H3331" s="1" t="s">
        <v>150</v>
      </c>
      <c r="I3331" s="12" t="s">
        <v>308</v>
      </c>
      <c r="J3331" s="12" t="s">
        <v>309</v>
      </c>
      <c r="K3331" s="13" t="s">
        <v>1022</v>
      </c>
      <c r="L3331" t="s">
        <v>117</v>
      </c>
      <c r="M3331">
        <v>2</v>
      </c>
      <c r="N3331" t="s">
        <v>118</v>
      </c>
      <c r="O3331" t="s">
        <v>119</v>
      </c>
      <c r="Q3331" t="s">
        <v>1034</v>
      </c>
      <c r="R3331" s="14">
        <v>1</v>
      </c>
      <c r="T3331" s="14">
        <v>3</v>
      </c>
    </row>
    <row r="3332" spans="1:20">
      <c r="A3332" t="s">
        <v>162</v>
      </c>
      <c r="C3332" t="s">
        <v>306</v>
      </c>
      <c r="D3332" t="s">
        <v>121</v>
      </c>
      <c r="F3332" s="12" t="s">
        <v>1033</v>
      </c>
      <c r="G3332" s="1" t="s">
        <v>21</v>
      </c>
      <c r="H3332" s="1" t="s">
        <v>150</v>
      </c>
      <c r="I3332" s="12" t="s">
        <v>308</v>
      </c>
      <c r="J3332" s="12" t="s">
        <v>309</v>
      </c>
      <c r="K3332" s="13" t="s">
        <v>1022</v>
      </c>
      <c r="L3332" t="s">
        <v>117</v>
      </c>
      <c r="M3332">
        <v>2</v>
      </c>
      <c r="N3332" t="s">
        <v>118</v>
      </c>
      <c r="O3332" t="s">
        <v>119</v>
      </c>
      <c r="Q3332" t="s">
        <v>1034</v>
      </c>
      <c r="R3332" s="14">
        <v>1</v>
      </c>
      <c r="T3332" s="14">
        <v>3</v>
      </c>
    </row>
    <row r="3333" spans="1:20">
      <c r="A3333" t="s">
        <v>162</v>
      </c>
      <c r="C3333" t="s">
        <v>306</v>
      </c>
      <c r="D3333" t="s">
        <v>121</v>
      </c>
      <c r="F3333" s="12" t="s">
        <v>1308</v>
      </c>
      <c r="G3333" s="1" t="s">
        <v>21</v>
      </c>
      <c r="H3333" s="1" t="s">
        <v>150</v>
      </c>
      <c r="I3333" s="12" t="s">
        <v>308</v>
      </c>
      <c r="J3333" s="12" t="s">
        <v>1309</v>
      </c>
      <c r="K3333" s="13" t="s">
        <v>1310</v>
      </c>
      <c r="L3333" t="s">
        <v>117</v>
      </c>
      <c r="M3333">
        <v>2</v>
      </c>
      <c r="N3333" t="s">
        <v>118</v>
      </c>
      <c r="O3333" t="s">
        <v>119</v>
      </c>
      <c r="Q3333" t="s">
        <v>1311</v>
      </c>
      <c r="T3333" s="14">
        <v>2.4</v>
      </c>
    </row>
    <row r="3334" spans="1:20">
      <c r="A3334" t="s">
        <v>162</v>
      </c>
      <c r="C3334" t="s">
        <v>306</v>
      </c>
      <c r="D3334" t="s">
        <v>121</v>
      </c>
      <c r="F3334" s="12" t="s">
        <v>1308</v>
      </c>
      <c r="G3334" s="1" t="s">
        <v>21</v>
      </c>
      <c r="H3334" s="1" t="s">
        <v>150</v>
      </c>
      <c r="I3334" s="12" t="s">
        <v>308</v>
      </c>
      <c r="J3334" s="12" t="s">
        <v>1309</v>
      </c>
      <c r="K3334" s="13" t="s">
        <v>1310</v>
      </c>
      <c r="L3334" t="s">
        <v>117</v>
      </c>
      <c r="M3334">
        <v>2</v>
      </c>
      <c r="N3334" t="s">
        <v>118</v>
      </c>
      <c r="O3334" t="s">
        <v>119</v>
      </c>
      <c r="Q3334" t="s">
        <v>1311</v>
      </c>
      <c r="T3334" s="14">
        <v>1.6</v>
      </c>
    </row>
    <row r="3335" spans="1:20">
      <c r="A3335" t="s">
        <v>162</v>
      </c>
      <c r="C3335" t="s">
        <v>306</v>
      </c>
      <c r="D3335" t="s">
        <v>121</v>
      </c>
      <c r="F3335" s="12" t="s">
        <v>1308</v>
      </c>
      <c r="G3335" s="1" t="s">
        <v>21</v>
      </c>
      <c r="H3335" s="1" t="s">
        <v>150</v>
      </c>
      <c r="I3335" s="12" t="s">
        <v>308</v>
      </c>
      <c r="J3335" s="12" t="s">
        <v>1309</v>
      </c>
      <c r="K3335" s="13" t="s">
        <v>1310</v>
      </c>
      <c r="L3335" t="s">
        <v>117</v>
      </c>
      <c r="M3335">
        <v>2</v>
      </c>
      <c r="N3335" t="s">
        <v>118</v>
      </c>
      <c r="O3335" t="s">
        <v>119</v>
      </c>
      <c r="Q3335" t="s">
        <v>1311</v>
      </c>
      <c r="T3335" s="14">
        <v>1.8</v>
      </c>
    </row>
    <row r="3336" spans="1:20">
      <c r="A3336" t="s">
        <v>162</v>
      </c>
      <c r="C3336" t="s">
        <v>306</v>
      </c>
      <c r="D3336" t="s">
        <v>121</v>
      </c>
      <c r="F3336" s="12" t="s">
        <v>1308</v>
      </c>
      <c r="G3336" s="1" t="s">
        <v>21</v>
      </c>
      <c r="H3336" s="1" t="s">
        <v>150</v>
      </c>
      <c r="I3336" s="12" t="s">
        <v>308</v>
      </c>
      <c r="J3336" s="12" t="s">
        <v>1309</v>
      </c>
      <c r="K3336" s="13" t="s">
        <v>1310</v>
      </c>
      <c r="L3336" t="s">
        <v>117</v>
      </c>
      <c r="M3336">
        <v>2</v>
      </c>
      <c r="N3336" t="s">
        <v>118</v>
      </c>
      <c r="O3336" t="s">
        <v>119</v>
      </c>
      <c r="Q3336" t="s">
        <v>1311</v>
      </c>
      <c r="T3336" s="14">
        <v>2.2999999999999998</v>
      </c>
    </row>
    <row r="3337" spans="1:20">
      <c r="A3337" t="s">
        <v>162</v>
      </c>
      <c r="C3337" t="s">
        <v>306</v>
      </c>
      <c r="D3337" t="s">
        <v>121</v>
      </c>
      <c r="F3337" s="12" t="s">
        <v>1312</v>
      </c>
      <c r="G3337" s="1" t="s">
        <v>21</v>
      </c>
      <c r="H3337" s="1" t="s">
        <v>150</v>
      </c>
      <c r="I3337" s="12" t="s">
        <v>1313</v>
      </c>
      <c r="J3337" s="12" t="s">
        <v>1314</v>
      </c>
      <c r="K3337" s="13" t="s">
        <v>1310</v>
      </c>
      <c r="L3337" t="s">
        <v>117</v>
      </c>
      <c r="M3337">
        <v>2</v>
      </c>
      <c r="N3337" t="s">
        <v>118</v>
      </c>
      <c r="O3337" t="s">
        <v>119</v>
      </c>
      <c r="Q3337" t="s">
        <v>1315</v>
      </c>
      <c r="T3337" s="14">
        <v>1.3</v>
      </c>
    </row>
    <row r="3338" spans="1:20">
      <c r="A3338" t="s">
        <v>162</v>
      </c>
      <c r="C3338" t="s">
        <v>306</v>
      </c>
      <c r="D3338" t="s">
        <v>121</v>
      </c>
      <c r="F3338" s="12" t="s">
        <v>1312</v>
      </c>
      <c r="G3338" s="1" t="s">
        <v>21</v>
      </c>
      <c r="H3338" s="1" t="s">
        <v>150</v>
      </c>
      <c r="I3338" s="12" t="s">
        <v>1313</v>
      </c>
      <c r="J3338" s="12" t="s">
        <v>1314</v>
      </c>
      <c r="K3338" s="13" t="s">
        <v>1310</v>
      </c>
      <c r="L3338" t="s">
        <v>117</v>
      </c>
      <c r="M3338">
        <v>2</v>
      </c>
      <c r="N3338" t="s">
        <v>118</v>
      </c>
      <c r="O3338" t="s">
        <v>119</v>
      </c>
      <c r="Q3338" t="s">
        <v>1315</v>
      </c>
      <c r="T3338" s="14">
        <v>1.8</v>
      </c>
    </row>
    <row r="3339" spans="1:20">
      <c r="A3339" t="s">
        <v>162</v>
      </c>
      <c r="C3339" t="s">
        <v>306</v>
      </c>
      <c r="D3339" t="s">
        <v>121</v>
      </c>
      <c r="F3339" s="12" t="s">
        <v>1312</v>
      </c>
      <c r="G3339" s="1" t="s">
        <v>21</v>
      </c>
      <c r="H3339" s="1" t="s">
        <v>150</v>
      </c>
      <c r="I3339" s="12" t="s">
        <v>1313</v>
      </c>
      <c r="J3339" s="12" t="s">
        <v>1314</v>
      </c>
      <c r="K3339" s="13" t="s">
        <v>1310</v>
      </c>
      <c r="L3339" t="s">
        <v>117</v>
      </c>
      <c r="M3339">
        <v>2</v>
      </c>
      <c r="N3339" t="s">
        <v>118</v>
      </c>
      <c r="O3339" t="s">
        <v>119</v>
      </c>
      <c r="Q3339" t="s">
        <v>1315</v>
      </c>
      <c r="T3339" s="14">
        <v>0.9</v>
      </c>
    </row>
    <row r="3340" spans="1:20">
      <c r="A3340" t="s">
        <v>162</v>
      </c>
      <c r="C3340" t="s">
        <v>306</v>
      </c>
      <c r="D3340" t="s">
        <v>121</v>
      </c>
      <c r="F3340" s="12" t="s">
        <v>1312</v>
      </c>
      <c r="G3340" s="1" t="s">
        <v>21</v>
      </c>
      <c r="H3340" s="1" t="s">
        <v>150</v>
      </c>
      <c r="I3340" s="12" t="s">
        <v>1313</v>
      </c>
      <c r="J3340" s="12" t="s">
        <v>1314</v>
      </c>
      <c r="K3340" s="13" t="s">
        <v>1310</v>
      </c>
      <c r="L3340" t="s">
        <v>117</v>
      </c>
      <c r="M3340">
        <v>2</v>
      </c>
      <c r="N3340" t="s">
        <v>118</v>
      </c>
      <c r="O3340" t="s">
        <v>119</v>
      </c>
      <c r="Q3340" t="s">
        <v>1315</v>
      </c>
      <c r="T3340" s="14">
        <v>1.3</v>
      </c>
    </row>
    <row r="3341" spans="1:20">
      <c r="A3341" t="s">
        <v>162</v>
      </c>
      <c r="C3341" t="s">
        <v>306</v>
      </c>
      <c r="D3341" t="s">
        <v>121</v>
      </c>
      <c r="F3341" s="12" t="s">
        <v>1312</v>
      </c>
      <c r="G3341" s="1" t="s">
        <v>21</v>
      </c>
      <c r="H3341" s="1" t="s">
        <v>150</v>
      </c>
      <c r="I3341" s="12" t="s">
        <v>1313</v>
      </c>
      <c r="J3341" s="12" t="s">
        <v>1314</v>
      </c>
      <c r="K3341" s="13" t="s">
        <v>1310</v>
      </c>
      <c r="L3341" t="s">
        <v>117</v>
      </c>
      <c r="M3341">
        <v>2</v>
      </c>
      <c r="N3341" t="s">
        <v>118</v>
      </c>
      <c r="O3341" t="s">
        <v>119</v>
      </c>
      <c r="Q3341" t="s">
        <v>1315</v>
      </c>
      <c r="T3341" s="14">
        <v>1.1000000000000001</v>
      </c>
    </row>
    <row r="3342" spans="1:20">
      <c r="A3342" t="s">
        <v>162</v>
      </c>
      <c r="C3342" t="s">
        <v>306</v>
      </c>
      <c r="D3342" t="s">
        <v>121</v>
      </c>
      <c r="F3342" s="12" t="s">
        <v>1312</v>
      </c>
      <c r="G3342" s="1" t="s">
        <v>21</v>
      </c>
      <c r="H3342" s="1" t="s">
        <v>150</v>
      </c>
      <c r="I3342" s="12" t="s">
        <v>1313</v>
      </c>
      <c r="J3342" s="12" t="s">
        <v>1314</v>
      </c>
      <c r="K3342" s="13" t="s">
        <v>1310</v>
      </c>
      <c r="L3342" t="s">
        <v>117</v>
      </c>
      <c r="M3342">
        <v>2</v>
      </c>
      <c r="N3342" t="s">
        <v>118</v>
      </c>
      <c r="O3342" t="s">
        <v>119</v>
      </c>
      <c r="Q3342" t="s">
        <v>1315</v>
      </c>
      <c r="T3342" s="14">
        <v>1.9</v>
      </c>
    </row>
    <row r="3343" spans="1:20">
      <c r="A3343" t="s">
        <v>162</v>
      </c>
      <c r="C3343" t="s">
        <v>306</v>
      </c>
      <c r="D3343" t="s">
        <v>121</v>
      </c>
      <c r="F3343" s="12" t="s">
        <v>1312</v>
      </c>
      <c r="G3343" s="1" t="s">
        <v>21</v>
      </c>
      <c r="H3343" s="1" t="s">
        <v>150</v>
      </c>
      <c r="I3343" s="12" t="s">
        <v>1313</v>
      </c>
      <c r="J3343" s="12" t="s">
        <v>1314</v>
      </c>
      <c r="K3343" s="13" t="s">
        <v>1310</v>
      </c>
      <c r="L3343" t="s">
        <v>117</v>
      </c>
      <c r="M3343">
        <v>2</v>
      </c>
      <c r="N3343" t="s">
        <v>118</v>
      </c>
      <c r="O3343" t="s">
        <v>119</v>
      </c>
      <c r="Q3343" t="s">
        <v>1315</v>
      </c>
      <c r="T3343" s="14">
        <v>0.9</v>
      </c>
    </row>
    <row r="3344" spans="1:20">
      <c r="A3344" t="s">
        <v>162</v>
      </c>
      <c r="C3344" t="s">
        <v>306</v>
      </c>
      <c r="D3344" t="s">
        <v>121</v>
      </c>
      <c r="F3344" s="12" t="s">
        <v>1312</v>
      </c>
      <c r="G3344" s="1" t="s">
        <v>21</v>
      </c>
      <c r="H3344" s="1" t="s">
        <v>150</v>
      </c>
      <c r="I3344" s="12" t="s">
        <v>1313</v>
      </c>
      <c r="J3344" s="12" t="s">
        <v>1314</v>
      </c>
      <c r="K3344" s="13" t="s">
        <v>1310</v>
      </c>
      <c r="L3344" t="s">
        <v>117</v>
      </c>
      <c r="M3344">
        <v>2</v>
      </c>
      <c r="N3344" t="s">
        <v>118</v>
      </c>
      <c r="O3344" t="s">
        <v>119</v>
      </c>
      <c r="Q3344" t="s">
        <v>1315</v>
      </c>
      <c r="T3344" s="14">
        <v>1.1000000000000001</v>
      </c>
    </row>
    <row r="3345" spans="1:20">
      <c r="A3345" t="s">
        <v>162</v>
      </c>
      <c r="C3345" t="s">
        <v>306</v>
      </c>
      <c r="D3345" t="s">
        <v>121</v>
      </c>
      <c r="F3345" s="12" t="s">
        <v>1024</v>
      </c>
      <c r="G3345" s="1" t="s">
        <v>21</v>
      </c>
      <c r="H3345" s="1" t="s">
        <v>150</v>
      </c>
      <c r="I3345" s="12" t="s">
        <v>308</v>
      </c>
      <c r="J3345" s="12" t="s">
        <v>309</v>
      </c>
      <c r="K3345" s="13" t="s">
        <v>1359</v>
      </c>
      <c r="L3345" t="s">
        <v>117</v>
      </c>
      <c r="M3345">
        <v>2</v>
      </c>
      <c r="N3345" t="s">
        <v>118</v>
      </c>
      <c r="O3345" t="s">
        <v>119</v>
      </c>
      <c r="Q3345" t="s">
        <v>1360</v>
      </c>
      <c r="R3345" s="14">
        <v>0.1</v>
      </c>
      <c r="S3345" s="14">
        <v>1.02</v>
      </c>
      <c r="T3345" s="14">
        <v>1.36</v>
      </c>
    </row>
    <row r="3346" spans="1:20">
      <c r="A3346" t="s">
        <v>162</v>
      </c>
      <c r="C3346" t="s">
        <v>306</v>
      </c>
      <c r="D3346" t="s">
        <v>121</v>
      </c>
      <c r="F3346" s="12" t="s">
        <v>1024</v>
      </c>
      <c r="G3346" s="1" t="s">
        <v>21</v>
      </c>
      <c r="H3346" s="1" t="s">
        <v>150</v>
      </c>
      <c r="I3346" s="12" t="s">
        <v>308</v>
      </c>
      <c r="J3346" s="12" t="s">
        <v>309</v>
      </c>
      <c r="K3346" s="13" t="s">
        <v>1359</v>
      </c>
      <c r="L3346" t="s">
        <v>117</v>
      </c>
      <c r="M3346">
        <v>2</v>
      </c>
      <c r="N3346" t="s">
        <v>118</v>
      </c>
      <c r="O3346" t="s">
        <v>119</v>
      </c>
      <c r="Q3346" t="s">
        <v>1360</v>
      </c>
      <c r="R3346" s="14">
        <v>0.1</v>
      </c>
      <c r="S3346" s="14">
        <v>0.43</v>
      </c>
      <c r="T3346" s="14">
        <v>1.1000000000000001</v>
      </c>
    </row>
    <row r="3347" spans="1:20">
      <c r="A3347" t="s">
        <v>162</v>
      </c>
      <c r="C3347" t="s">
        <v>306</v>
      </c>
      <c r="D3347" t="s">
        <v>121</v>
      </c>
      <c r="F3347" s="12" t="s">
        <v>1024</v>
      </c>
      <c r="G3347" s="1" t="s">
        <v>21</v>
      </c>
      <c r="H3347" s="1" t="s">
        <v>150</v>
      </c>
      <c r="I3347" s="12" t="s">
        <v>308</v>
      </c>
      <c r="J3347" s="12" t="s">
        <v>309</v>
      </c>
      <c r="K3347" s="13" t="s">
        <v>1359</v>
      </c>
      <c r="L3347" t="s">
        <v>117</v>
      </c>
      <c r="M3347">
        <v>2</v>
      </c>
      <c r="N3347" t="s">
        <v>118</v>
      </c>
      <c r="O3347" t="s">
        <v>119</v>
      </c>
      <c r="Q3347" t="s">
        <v>1360</v>
      </c>
      <c r="R3347" s="14">
        <v>0.1</v>
      </c>
      <c r="S3347" s="14">
        <v>0.7</v>
      </c>
      <c r="T3347" s="14">
        <v>1.43</v>
      </c>
    </row>
    <row r="3348" spans="1:20">
      <c r="A3348" t="s">
        <v>162</v>
      </c>
      <c r="C3348" t="s">
        <v>306</v>
      </c>
      <c r="D3348" t="s">
        <v>121</v>
      </c>
      <c r="F3348" s="12" t="s">
        <v>1024</v>
      </c>
      <c r="G3348" s="1" t="s">
        <v>21</v>
      </c>
      <c r="H3348" s="1" t="s">
        <v>150</v>
      </c>
      <c r="I3348" s="12" t="s">
        <v>308</v>
      </c>
      <c r="J3348" s="12" t="s">
        <v>309</v>
      </c>
      <c r="K3348" s="13" t="s">
        <v>1359</v>
      </c>
      <c r="L3348" t="s">
        <v>117</v>
      </c>
      <c r="M3348">
        <v>2</v>
      </c>
      <c r="N3348" t="s">
        <v>118</v>
      </c>
      <c r="O3348" t="s">
        <v>119</v>
      </c>
      <c r="Q3348" t="s">
        <v>1360</v>
      </c>
      <c r="R3348" s="14">
        <v>0.1</v>
      </c>
      <c r="S3348" s="14">
        <v>0.8</v>
      </c>
      <c r="T3348" s="14">
        <v>1.53</v>
      </c>
    </row>
    <row r="3349" spans="1:20">
      <c r="A3349" t="s">
        <v>162</v>
      </c>
      <c r="C3349" t="s">
        <v>306</v>
      </c>
      <c r="D3349" t="s">
        <v>121</v>
      </c>
      <c r="F3349" s="12" t="s">
        <v>1361</v>
      </c>
      <c r="G3349" s="1" t="s">
        <v>21</v>
      </c>
      <c r="H3349" s="1" t="s">
        <v>150</v>
      </c>
      <c r="I3349" s="12" t="s">
        <v>308</v>
      </c>
      <c r="J3349" s="12" t="s">
        <v>309</v>
      </c>
      <c r="K3349" s="13" t="s">
        <v>1359</v>
      </c>
      <c r="L3349" t="s">
        <v>117</v>
      </c>
      <c r="M3349">
        <v>2</v>
      </c>
      <c r="N3349" t="s">
        <v>118</v>
      </c>
      <c r="O3349" t="s">
        <v>119</v>
      </c>
      <c r="Q3349" t="s">
        <v>1362</v>
      </c>
      <c r="R3349" s="14">
        <v>0.3</v>
      </c>
      <c r="S3349" s="14">
        <v>1.1000000000000001</v>
      </c>
      <c r="T3349" s="14">
        <v>2.2999999999999998</v>
      </c>
    </row>
    <row r="3350" spans="1:20">
      <c r="A3350" t="s">
        <v>162</v>
      </c>
      <c r="C3350" t="s">
        <v>306</v>
      </c>
      <c r="D3350" t="s">
        <v>121</v>
      </c>
      <c r="F3350" s="12" t="s">
        <v>1361</v>
      </c>
      <c r="G3350" s="1" t="s">
        <v>21</v>
      </c>
      <c r="H3350" s="1" t="s">
        <v>150</v>
      </c>
      <c r="I3350" s="12" t="s">
        <v>308</v>
      </c>
      <c r="J3350" s="12" t="s">
        <v>309</v>
      </c>
      <c r="K3350" s="13" t="s">
        <v>1359</v>
      </c>
      <c r="L3350" t="s">
        <v>117</v>
      </c>
      <c r="M3350">
        <v>2</v>
      </c>
      <c r="N3350" t="s">
        <v>118</v>
      </c>
      <c r="O3350" t="s">
        <v>119</v>
      </c>
      <c r="Q3350" t="s">
        <v>1362</v>
      </c>
      <c r="R3350" s="14">
        <v>0.3</v>
      </c>
      <c r="S3350" s="14">
        <v>0.9</v>
      </c>
      <c r="T3350" s="14">
        <v>1.9</v>
      </c>
    </row>
    <row r="3351" spans="1:20">
      <c r="A3351" t="s">
        <v>162</v>
      </c>
      <c r="C3351" t="s">
        <v>306</v>
      </c>
      <c r="D3351" t="s">
        <v>121</v>
      </c>
      <c r="F3351" s="12" t="s">
        <v>1361</v>
      </c>
      <c r="G3351" s="1" t="s">
        <v>21</v>
      </c>
      <c r="H3351" s="1" t="s">
        <v>150</v>
      </c>
      <c r="I3351" s="12" t="s">
        <v>308</v>
      </c>
      <c r="J3351" s="12" t="s">
        <v>309</v>
      </c>
      <c r="K3351" s="13" t="s">
        <v>1359</v>
      </c>
      <c r="L3351" t="s">
        <v>117</v>
      </c>
      <c r="M3351">
        <v>2</v>
      </c>
      <c r="N3351" t="s">
        <v>118</v>
      </c>
      <c r="O3351" t="s">
        <v>119</v>
      </c>
      <c r="Q3351" t="s">
        <v>1362</v>
      </c>
      <c r="R3351" s="14">
        <v>0.3</v>
      </c>
      <c r="S3351" s="14">
        <v>1.1000000000000001</v>
      </c>
      <c r="T3351" s="14">
        <v>2.2000000000000002</v>
      </c>
    </row>
    <row r="3352" spans="1:20">
      <c r="A3352" t="s">
        <v>162</v>
      </c>
      <c r="C3352" t="s">
        <v>306</v>
      </c>
      <c r="D3352" t="s">
        <v>121</v>
      </c>
      <c r="F3352" s="12" t="s">
        <v>1407</v>
      </c>
      <c r="G3352" s="1" t="s">
        <v>21</v>
      </c>
      <c r="H3352" s="1" t="s">
        <v>150</v>
      </c>
      <c r="I3352" s="12" t="s">
        <v>1408</v>
      </c>
      <c r="J3352" s="12" t="s">
        <v>1409</v>
      </c>
      <c r="K3352" s="13" t="s">
        <v>1410</v>
      </c>
      <c r="L3352" t="s">
        <v>117</v>
      </c>
      <c r="M3352">
        <v>2</v>
      </c>
      <c r="N3352" t="s">
        <v>118</v>
      </c>
      <c r="O3352" t="s">
        <v>119</v>
      </c>
      <c r="Q3352" t="s">
        <v>1411</v>
      </c>
      <c r="T3352" s="14">
        <v>0.44</v>
      </c>
    </row>
    <row r="3353" spans="1:20">
      <c r="A3353" t="s">
        <v>162</v>
      </c>
      <c r="C3353" t="s">
        <v>306</v>
      </c>
      <c r="D3353" t="s">
        <v>121</v>
      </c>
      <c r="F3353" s="12" t="s">
        <v>1407</v>
      </c>
      <c r="G3353" s="1" t="s">
        <v>21</v>
      </c>
      <c r="H3353" s="1" t="s">
        <v>150</v>
      </c>
      <c r="I3353" s="12" t="s">
        <v>1408</v>
      </c>
      <c r="J3353" s="12" t="s">
        <v>1409</v>
      </c>
      <c r="K3353" s="13" t="s">
        <v>1410</v>
      </c>
      <c r="L3353" t="s">
        <v>117</v>
      </c>
      <c r="M3353">
        <v>2</v>
      </c>
      <c r="N3353" t="s">
        <v>118</v>
      </c>
      <c r="O3353" t="s">
        <v>119</v>
      </c>
      <c r="Q3353" t="s">
        <v>1411</v>
      </c>
      <c r="T3353" s="14">
        <v>0.63</v>
      </c>
    </row>
    <row r="3354" spans="1:20">
      <c r="A3354" t="s">
        <v>162</v>
      </c>
      <c r="C3354" t="s">
        <v>306</v>
      </c>
      <c r="D3354" t="s">
        <v>121</v>
      </c>
      <c r="F3354" s="12" t="s">
        <v>1512</v>
      </c>
      <c r="G3354" s="1" t="s">
        <v>21</v>
      </c>
      <c r="H3354" s="1" t="s">
        <v>150</v>
      </c>
      <c r="I3354" s="12" t="s">
        <v>1513</v>
      </c>
      <c r="J3354" s="12" t="s">
        <v>1514</v>
      </c>
      <c r="K3354" s="13" t="s">
        <v>1515</v>
      </c>
      <c r="L3354" t="s">
        <v>117</v>
      </c>
      <c r="M3354">
        <v>2</v>
      </c>
      <c r="N3354" t="s">
        <v>118</v>
      </c>
      <c r="O3354" t="s">
        <v>119</v>
      </c>
      <c r="Q3354" t="s">
        <v>1516</v>
      </c>
      <c r="T3354" s="14">
        <v>3.9</v>
      </c>
    </row>
    <row r="3355" spans="1:20">
      <c r="A3355" t="s">
        <v>162</v>
      </c>
      <c r="C3355" t="s">
        <v>306</v>
      </c>
      <c r="D3355" t="s">
        <v>121</v>
      </c>
      <c r="F3355" s="12" t="s">
        <v>1512</v>
      </c>
      <c r="G3355" s="1" t="s">
        <v>21</v>
      </c>
      <c r="H3355" s="1" t="s">
        <v>150</v>
      </c>
      <c r="I3355" s="12" t="s">
        <v>1513</v>
      </c>
      <c r="J3355" s="12" t="s">
        <v>1514</v>
      </c>
      <c r="K3355" s="13" t="s">
        <v>1517</v>
      </c>
      <c r="L3355" t="s">
        <v>117</v>
      </c>
      <c r="M3355">
        <v>2</v>
      </c>
      <c r="N3355" t="s">
        <v>118</v>
      </c>
      <c r="O3355" t="s">
        <v>119</v>
      </c>
      <c r="Q3355" t="s">
        <v>1516</v>
      </c>
      <c r="T3355" s="14">
        <v>3.9</v>
      </c>
    </row>
    <row r="3356" spans="1:20">
      <c r="A3356" t="s">
        <v>162</v>
      </c>
      <c r="C3356" t="s">
        <v>306</v>
      </c>
      <c r="D3356" t="s">
        <v>121</v>
      </c>
      <c r="F3356" s="12" t="s">
        <v>1602</v>
      </c>
      <c r="G3356" s="1" t="s">
        <v>21</v>
      </c>
      <c r="H3356" s="1" t="s">
        <v>150</v>
      </c>
      <c r="I3356" s="12" t="s">
        <v>156</v>
      </c>
      <c r="J3356" s="12" t="s">
        <v>1603</v>
      </c>
      <c r="K3356" s="13" t="s">
        <v>1604</v>
      </c>
      <c r="L3356" t="s">
        <v>117</v>
      </c>
      <c r="M3356">
        <v>2</v>
      </c>
      <c r="N3356" t="s">
        <v>118</v>
      </c>
      <c r="O3356" t="s">
        <v>119</v>
      </c>
      <c r="Q3356" t="s">
        <v>1605</v>
      </c>
      <c r="R3356" s="14">
        <v>6</v>
      </c>
      <c r="S3356" s="14">
        <v>1</v>
      </c>
      <c r="T3356" s="14">
        <v>0.48</v>
      </c>
    </row>
    <row r="3357" spans="1:20">
      <c r="A3357" t="s">
        <v>162</v>
      </c>
      <c r="C3357" t="s">
        <v>306</v>
      </c>
      <c r="D3357" t="s">
        <v>121</v>
      </c>
      <c r="F3357" s="12" t="s">
        <v>1602</v>
      </c>
      <c r="G3357" s="1" t="s">
        <v>21</v>
      </c>
      <c r="H3357" s="1" t="s">
        <v>150</v>
      </c>
      <c r="I3357" s="12" t="s">
        <v>156</v>
      </c>
      <c r="J3357" s="12" t="s">
        <v>1603</v>
      </c>
      <c r="K3357" s="13" t="s">
        <v>1604</v>
      </c>
      <c r="L3357" t="s">
        <v>117</v>
      </c>
      <c r="M3357">
        <v>2</v>
      </c>
      <c r="N3357" t="s">
        <v>118</v>
      </c>
      <c r="O3357" t="s">
        <v>119</v>
      </c>
      <c r="Q3357" t="s">
        <v>1605</v>
      </c>
      <c r="R3357" s="14">
        <v>7</v>
      </c>
      <c r="S3357" s="14">
        <v>1.2</v>
      </c>
      <c r="T3357" s="14">
        <v>0.48</v>
      </c>
    </row>
    <row r="3358" spans="1:20">
      <c r="A3358" t="s">
        <v>162</v>
      </c>
      <c r="C3358" t="s">
        <v>306</v>
      </c>
      <c r="D3358" t="s">
        <v>121</v>
      </c>
      <c r="F3358" s="12" t="s">
        <v>1602</v>
      </c>
      <c r="G3358" s="1" t="s">
        <v>21</v>
      </c>
      <c r="H3358" s="1" t="s">
        <v>150</v>
      </c>
      <c r="I3358" s="12" t="s">
        <v>156</v>
      </c>
      <c r="J3358" s="12" t="s">
        <v>1603</v>
      </c>
      <c r="K3358" s="13" t="s">
        <v>1604</v>
      </c>
      <c r="L3358" t="s">
        <v>117</v>
      </c>
      <c r="M3358">
        <v>2</v>
      </c>
      <c r="N3358" t="s">
        <v>118</v>
      </c>
      <c r="O3358" t="s">
        <v>119</v>
      </c>
      <c r="Q3358" t="s">
        <v>1605</v>
      </c>
      <c r="R3358" s="14">
        <v>7</v>
      </c>
      <c r="S3358" s="14">
        <v>2</v>
      </c>
      <c r="T3358" s="14">
        <v>0.48</v>
      </c>
    </row>
    <row r="3359" spans="1:20">
      <c r="A3359" t="s">
        <v>162</v>
      </c>
      <c r="C3359" t="s">
        <v>306</v>
      </c>
      <c r="D3359" t="s">
        <v>121</v>
      </c>
      <c r="F3359" s="12" t="s">
        <v>1643</v>
      </c>
      <c r="G3359" s="1" t="s">
        <v>21</v>
      </c>
      <c r="H3359" s="1" t="s">
        <v>150</v>
      </c>
      <c r="I3359" s="12" t="s">
        <v>156</v>
      </c>
      <c r="J3359" s="12" t="s">
        <v>1644</v>
      </c>
      <c r="K3359" s="13" t="s">
        <v>1645</v>
      </c>
      <c r="L3359" t="s">
        <v>117</v>
      </c>
      <c r="M3359">
        <v>2</v>
      </c>
      <c r="N3359" t="s">
        <v>118</v>
      </c>
      <c r="O3359" t="s">
        <v>119</v>
      </c>
      <c r="Q3359" t="s">
        <v>1646</v>
      </c>
      <c r="T3359" s="14">
        <v>12.9</v>
      </c>
    </row>
    <row r="3360" spans="1:20">
      <c r="A3360" t="s">
        <v>162</v>
      </c>
      <c r="C3360" t="s">
        <v>306</v>
      </c>
      <c r="D3360" t="s">
        <v>121</v>
      </c>
      <c r="F3360" s="12" t="s">
        <v>1643</v>
      </c>
      <c r="G3360" s="1" t="s">
        <v>21</v>
      </c>
      <c r="H3360" s="1" t="s">
        <v>150</v>
      </c>
      <c r="I3360" s="12" t="s">
        <v>156</v>
      </c>
      <c r="J3360" s="12" t="s">
        <v>1644</v>
      </c>
      <c r="K3360" s="13" t="s">
        <v>1645</v>
      </c>
      <c r="L3360" t="s">
        <v>117</v>
      </c>
      <c r="M3360">
        <v>2</v>
      </c>
      <c r="N3360" t="s">
        <v>118</v>
      </c>
      <c r="O3360" t="s">
        <v>119</v>
      </c>
      <c r="Q3360" t="s">
        <v>1646</v>
      </c>
      <c r="T3360" s="14">
        <v>20.399999999999999</v>
      </c>
    </row>
    <row r="3361" spans="1:20">
      <c r="A3361" t="s">
        <v>162</v>
      </c>
      <c r="C3361" t="s">
        <v>306</v>
      </c>
      <c r="D3361" t="s">
        <v>121</v>
      </c>
      <c r="F3361" s="12" t="s">
        <v>1643</v>
      </c>
      <c r="G3361" s="1" t="s">
        <v>21</v>
      </c>
      <c r="H3361" s="1" t="s">
        <v>150</v>
      </c>
      <c r="I3361" s="12" t="s">
        <v>156</v>
      </c>
      <c r="J3361" s="12" t="s">
        <v>1644</v>
      </c>
      <c r="K3361" s="13" t="s">
        <v>1645</v>
      </c>
      <c r="L3361" t="s">
        <v>117</v>
      </c>
      <c r="M3361">
        <v>2</v>
      </c>
      <c r="N3361" t="s">
        <v>118</v>
      </c>
      <c r="O3361" t="s">
        <v>119</v>
      </c>
      <c r="Q3361" t="s">
        <v>1646</v>
      </c>
      <c r="T3361" s="14">
        <v>23</v>
      </c>
    </row>
    <row r="3362" spans="1:20">
      <c r="A3362" t="s">
        <v>162</v>
      </c>
      <c r="C3362" t="s">
        <v>306</v>
      </c>
      <c r="D3362" t="s">
        <v>121</v>
      </c>
      <c r="F3362" s="12" t="s">
        <v>1643</v>
      </c>
      <c r="G3362" s="1" t="s">
        <v>21</v>
      </c>
      <c r="H3362" s="1" t="s">
        <v>150</v>
      </c>
      <c r="I3362" s="12" t="s">
        <v>156</v>
      </c>
      <c r="J3362" s="12" t="s">
        <v>1644</v>
      </c>
      <c r="K3362" s="13" t="s">
        <v>1645</v>
      </c>
      <c r="L3362" t="s">
        <v>117</v>
      </c>
      <c r="M3362">
        <v>2</v>
      </c>
      <c r="N3362" t="s">
        <v>118</v>
      </c>
      <c r="O3362" t="s">
        <v>119</v>
      </c>
      <c r="Q3362" t="s">
        <v>1646</v>
      </c>
      <c r="T3362" s="14">
        <v>207</v>
      </c>
    </row>
    <row r="3363" spans="1:20">
      <c r="A3363" t="s">
        <v>162</v>
      </c>
      <c r="C3363" t="s">
        <v>306</v>
      </c>
      <c r="D3363" t="s">
        <v>121</v>
      </c>
      <c r="F3363" s="12" t="s">
        <v>1643</v>
      </c>
      <c r="G3363" s="1" t="s">
        <v>21</v>
      </c>
      <c r="H3363" s="1" t="s">
        <v>150</v>
      </c>
      <c r="I3363" s="12" t="s">
        <v>156</v>
      </c>
      <c r="J3363" s="12" t="s">
        <v>1644</v>
      </c>
      <c r="K3363" s="13" t="s">
        <v>1645</v>
      </c>
      <c r="L3363" t="s">
        <v>117</v>
      </c>
      <c r="M3363">
        <v>2</v>
      </c>
      <c r="N3363" t="s">
        <v>118</v>
      </c>
      <c r="O3363" t="s">
        <v>119</v>
      </c>
      <c r="Q3363" t="s">
        <v>1646</v>
      </c>
      <c r="T3363" s="14">
        <v>15.6</v>
      </c>
    </row>
    <row r="3364" spans="1:20">
      <c r="A3364" t="s">
        <v>162</v>
      </c>
      <c r="C3364" t="s">
        <v>306</v>
      </c>
      <c r="D3364" t="s">
        <v>121</v>
      </c>
      <c r="F3364" s="12" t="s">
        <v>1643</v>
      </c>
      <c r="G3364" s="1" t="s">
        <v>21</v>
      </c>
      <c r="H3364" s="1" t="s">
        <v>150</v>
      </c>
      <c r="I3364" s="12" t="s">
        <v>156</v>
      </c>
      <c r="J3364" s="12" t="s">
        <v>1644</v>
      </c>
      <c r="K3364" s="13" t="s">
        <v>1645</v>
      </c>
      <c r="L3364" t="s">
        <v>117</v>
      </c>
      <c r="M3364">
        <v>2</v>
      </c>
      <c r="N3364" t="s">
        <v>118</v>
      </c>
      <c r="O3364" t="s">
        <v>119</v>
      </c>
      <c r="Q3364" t="s">
        <v>1646</v>
      </c>
      <c r="T3364" s="14">
        <v>9.4</v>
      </c>
    </row>
    <row r="3365" spans="1:20">
      <c r="A3365" t="s">
        <v>162</v>
      </c>
      <c r="C3365" t="s">
        <v>306</v>
      </c>
      <c r="D3365" t="s">
        <v>121</v>
      </c>
      <c r="F3365" s="12" t="s">
        <v>1647</v>
      </c>
      <c r="G3365" s="1" t="s">
        <v>21</v>
      </c>
      <c r="H3365" s="1" t="s">
        <v>150</v>
      </c>
      <c r="I3365" s="12" t="s">
        <v>156</v>
      </c>
      <c r="J3365" s="12" t="s">
        <v>1603</v>
      </c>
      <c r="K3365" s="13" t="s">
        <v>1648</v>
      </c>
      <c r="L3365" t="s">
        <v>117</v>
      </c>
      <c r="M3365">
        <v>2</v>
      </c>
      <c r="N3365" t="s">
        <v>118</v>
      </c>
      <c r="O3365" t="s">
        <v>119</v>
      </c>
      <c r="Q3365" t="s">
        <v>1649</v>
      </c>
      <c r="R3365" s="14">
        <v>0.1</v>
      </c>
      <c r="S3365" s="14">
        <v>0.1</v>
      </c>
      <c r="T3365" s="14">
        <v>1.4</v>
      </c>
    </row>
    <row r="3366" spans="1:20">
      <c r="A3366" t="s">
        <v>162</v>
      </c>
      <c r="C3366" t="s">
        <v>306</v>
      </c>
      <c r="D3366" t="s">
        <v>121</v>
      </c>
      <c r="F3366" s="12" t="s">
        <v>1653</v>
      </c>
      <c r="G3366" s="1" t="s">
        <v>21</v>
      </c>
      <c r="H3366" s="1" t="s">
        <v>150</v>
      </c>
      <c r="I3366" s="12" t="s">
        <v>308</v>
      </c>
      <c r="J3366" s="12" t="s">
        <v>1654</v>
      </c>
      <c r="K3366" s="13" t="s">
        <v>1655</v>
      </c>
      <c r="L3366" t="s">
        <v>117</v>
      </c>
      <c r="M3366">
        <v>2</v>
      </c>
      <c r="N3366" t="s">
        <v>118</v>
      </c>
      <c r="O3366" t="s">
        <v>119</v>
      </c>
      <c r="Q3366" t="s">
        <v>1656</v>
      </c>
      <c r="R3366" s="14">
        <v>0.1</v>
      </c>
      <c r="S3366" s="14">
        <v>0.3</v>
      </c>
      <c r="T3366" s="14">
        <v>0.5</v>
      </c>
    </row>
    <row r="3367" spans="1:20">
      <c r="A3367" t="s">
        <v>162</v>
      </c>
      <c r="C3367" t="s">
        <v>306</v>
      </c>
      <c r="D3367" t="s">
        <v>121</v>
      </c>
      <c r="F3367" s="12" t="s">
        <v>1657</v>
      </c>
      <c r="G3367" s="1" t="s">
        <v>21</v>
      </c>
      <c r="H3367" s="1" t="s">
        <v>150</v>
      </c>
      <c r="I3367" s="12" t="s">
        <v>1513</v>
      </c>
      <c r="J3367" s="12" t="s">
        <v>1658</v>
      </c>
      <c r="K3367" s="13" t="s">
        <v>1655</v>
      </c>
      <c r="L3367" t="s">
        <v>117</v>
      </c>
      <c r="M3367">
        <v>2</v>
      </c>
      <c r="N3367" t="s">
        <v>118</v>
      </c>
      <c r="O3367" t="s">
        <v>119</v>
      </c>
      <c r="Q3367" t="s">
        <v>1659</v>
      </c>
      <c r="R3367" s="14" t="s">
        <v>568</v>
      </c>
      <c r="S3367" s="14" t="s">
        <v>568</v>
      </c>
      <c r="T3367" s="14">
        <v>2.7</v>
      </c>
    </row>
    <row r="3368" spans="1:20">
      <c r="A3368" t="s">
        <v>162</v>
      </c>
      <c r="C3368" t="s">
        <v>306</v>
      </c>
      <c r="D3368" t="s">
        <v>121</v>
      </c>
      <c r="F3368" s="12" t="s">
        <v>1660</v>
      </c>
      <c r="G3368" s="1" t="s">
        <v>21</v>
      </c>
      <c r="H3368" s="1" t="s">
        <v>150</v>
      </c>
      <c r="I3368" s="12" t="s">
        <v>308</v>
      </c>
      <c r="J3368" s="12" t="s">
        <v>1654</v>
      </c>
      <c r="K3368" s="13" t="s">
        <v>1655</v>
      </c>
      <c r="L3368" t="s">
        <v>117</v>
      </c>
      <c r="M3368">
        <v>2</v>
      </c>
      <c r="N3368" t="s">
        <v>118</v>
      </c>
      <c r="O3368" t="s">
        <v>119</v>
      </c>
      <c r="Q3368" t="s">
        <v>1661</v>
      </c>
      <c r="R3368" s="14" t="s">
        <v>568</v>
      </c>
      <c r="S3368" s="14" t="s">
        <v>568</v>
      </c>
      <c r="T3368" s="14">
        <v>0.8</v>
      </c>
    </row>
    <row r="3369" spans="1:20">
      <c r="A3369" t="s">
        <v>162</v>
      </c>
      <c r="C3369" t="s">
        <v>306</v>
      </c>
      <c r="D3369" t="s">
        <v>121</v>
      </c>
      <c r="F3369" s="12" t="s">
        <v>1512</v>
      </c>
      <c r="G3369" s="1" t="s">
        <v>21</v>
      </c>
      <c r="H3369" s="1" t="s">
        <v>150</v>
      </c>
      <c r="I3369" s="12" t="s">
        <v>1513</v>
      </c>
      <c r="J3369" s="12" t="s">
        <v>1514</v>
      </c>
      <c r="K3369" s="13" t="s">
        <v>1655</v>
      </c>
      <c r="L3369" t="s">
        <v>117</v>
      </c>
      <c r="M3369">
        <v>2</v>
      </c>
      <c r="N3369" t="s">
        <v>118</v>
      </c>
      <c r="O3369" t="s">
        <v>119</v>
      </c>
      <c r="Q3369" t="s">
        <v>1662</v>
      </c>
      <c r="R3369" s="14">
        <v>0.1</v>
      </c>
      <c r="T3369" s="14" t="s">
        <v>568</v>
      </c>
    </row>
    <row r="3370" spans="1:20">
      <c r="A3370" t="s">
        <v>162</v>
      </c>
      <c r="C3370" t="s">
        <v>306</v>
      </c>
      <c r="D3370" t="s">
        <v>121</v>
      </c>
      <c r="F3370" s="12" t="s">
        <v>1665</v>
      </c>
      <c r="G3370" s="1" t="s">
        <v>21</v>
      </c>
      <c r="H3370" s="1" t="s">
        <v>150</v>
      </c>
      <c r="I3370" s="12" t="s">
        <v>308</v>
      </c>
      <c r="J3370" s="12" t="s">
        <v>309</v>
      </c>
      <c r="K3370" s="13" t="s">
        <v>1666</v>
      </c>
      <c r="L3370" t="s">
        <v>117</v>
      </c>
      <c r="M3370">
        <v>2</v>
      </c>
      <c r="N3370" t="s">
        <v>118</v>
      </c>
      <c r="O3370" t="s">
        <v>119</v>
      </c>
      <c r="Q3370" t="s">
        <v>1667</v>
      </c>
      <c r="R3370" s="14">
        <v>1.1599999999999999</v>
      </c>
      <c r="S3370" s="14">
        <v>2.5099999999999998</v>
      </c>
      <c r="T3370" s="14">
        <v>3.88</v>
      </c>
    </row>
    <row r="3371" spans="1:20">
      <c r="A3371" t="s">
        <v>162</v>
      </c>
      <c r="C3371" t="s">
        <v>306</v>
      </c>
      <c r="D3371" t="s">
        <v>121</v>
      </c>
      <c r="F3371" s="12" t="s">
        <v>1665</v>
      </c>
      <c r="G3371" s="1" t="s">
        <v>21</v>
      </c>
      <c r="H3371" s="1" t="s">
        <v>150</v>
      </c>
      <c r="I3371" s="12" t="s">
        <v>308</v>
      </c>
      <c r="J3371" s="12" t="s">
        <v>309</v>
      </c>
      <c r="K3371" s="13" t="s">
        <v>1666</v>
      </c>
      <c r="L3371" t="s">
        <v>117</v>
      </c>
      <c r="M3371">
        <v>2</v>
      </c>
      <c r="N3371" t="s">
        <v>118</v>
      </c>
      <c r="O3371" t="s">
        <v>119</v>
      </c>
      <c r="Q3371" t="s">
        <v>1667</v>
      </c>
      <c r="R3371" s="14">
        <v>1</v>
      </c>
      <c r="S3371" s="14">
        <v>2.14</v>
      </c>
      <c r="T3371" s="14">
        <v>3.49</v>
      </c>
    </row>
    <row r="3372" spans="1:20">
      <c r="A3372" t="s">
        <v>162</v>
      </c>
      <c r="C3372" t="s">
        <v>306</v>
      </c>
      <c r="D3372" t="s">
        <v>121</v>
      </c>
      <c r="F3372" s="12" t="s">
        <v>1665</v>
      </c>
      <c r="G3372" s="1" t="s">
        <v>21</v>
      </c>
      <c r="H3372" s="1" t="s">
        <v>150</v>
      </c>
      <c r="I3372" s="12" t="s">
        <v>308</v>
      </c>
      <c r="J3372" s="12" t="s">
        <v>309</v>
      </c>
      <c r="K3372" s="13" t="s">
        <v>1666</v>
      </c>
      <c r="L3372" t="s">
        <v>117</v>
      </c>
      <c r="M3372">
        <v>2</v>
      </c>
      <c r="N3372" t="s">
        <v>118</v>
      </c>
      <c r="O3372" t="s">
        <v>119</v>
      </c>
      <c r="Q3372" t="s">
        <v>1667</v>
      </c>
      <c r="R3372" s="14">
        <v>1.02</v>
      </c>
      <c r="S3372" s="14">
        <v>1.89</v>
      </c>
      <c r="T3372" s="14">
        <v>3.33</v>
      </c>
    </row>
    <row r="3373" spans="1:20">
      <c r="A3373" t="s">
        <v>162</v>
      </c>
      <c r="C3373" t="s">
        <v>306</v>
      </c>
      <c r="D3373" t="s">
        <v>121</v>
      </c>
      <c r="F3373" s="12" t="s">
        <v>1665</v>
      </c>
      <c r="G3373" s="1" t="s">
        <v>21</v>
      </c>
      <c r="H3373" s="1" t="s">
        <v>150</v>
      </c>
      <c r="I3373" s="12" t="s">
        <v>308</v>
      </c>
      <c r="J3373" s="12" t="s">
        <v>309</v>
      </c>
      <c r="K3373" s="13" t="s">
        <v>1666</v>
      </c>
      <c r="L3373" t="s">
        <v>117</v>
      </c>
      <c r="M3373">
        <v>2</v>
      </c>
      <c r="N3373" t="s">
        <v>118</v>
      </c>
      <c r="O3373" t="s">
        <v>119</v>
      </c>
      <c r="Q3373" t="s">
        <v>1667</v>
      </c>
      <c r="R3373" s="14">
        <v>1.1200000000000001</v>
      </c>
      <c r="S3373" s="14">
        <v>2.7</v>
      </c>
      <c r="T3373" s="14">
        <v>4</v>
      </c>
    </row>
    <row r="3374" spans="1:20">
      <c r="A3374" t="s">
        <v>162</v>
      </c>
      <c r="C3374" t="s">
        <v>306</v>
      </c>
      <c r="D3374" t="s">
        <v>121</v>
      </c>
      <c r="F3374" s="12" t="s">
        <v>1665</v>
      </c>
      <c r="G3374" s="1" t="s">
        <v>21</v>
      </c>
      <c r="H3374" s="1" t="s">
        <v>150</v>
      </c>
      <c r="I3374" s="12" t="s">
        <v>308</v>
      </c>
      <c r="J3374" s="12" t="s">
        <v>309</v>
      </c>
      <c r="K3374" s="13" t="s">
        <v>1666</v>
      </c>
      <c r="L3374" t="s">
        <v>117</v>
      </c>
      <c r="M3374">
        <v>2</v>
      </c>
      <c r="N3374" t="s">
        <v>118</v>
      </c>
      <c r="O3374" t="s">
        <v>119</v>
      </c>
      <c r="Q3374" t="s">
        <v>1667</v>
      </c>
      <c r="R3374" s="14">
        <v>0.94</v>
      </c>
      <c r="S3374" s="14">
        <v>2.38</v>
      </c>
      <c r="T3374" s="14">
        <v>3.37</v>
      </c>
    </row>
    <row r="3375" spans="1:20">
      <c r="A3375" t="s">
        <v>162</v>
      </c>
      <c r="C3375" t="s">
        <v>306</v>
      </c>
      <c r="D3375" t="s">
        <v>121</v>
      </c>
      <c r="F3375" s="12" t="s">
        <v>1665</v>
      </c>
      <c r="G3375" s="1" t="s">
        <v>21</v>
      </c>
      <c r="H3375" s="1" t="s">
        <v>150</v>
      </c>
      <c r="I3375" s="12" t="s">
        <v>308</v>
      </c>
      <c r="J3375" s="12" t="s">
        <v>309</v>
      </c>
      <c r="K3375" s="13" t="s">
        <v>1666</v>
      </c>
      <c r="L3375" t="s">
        <v>117</v>
      </c>
      <c r="M3375">
        <v>2</v>
      </c>
      <c r="N3375" t="s">
        <v>118</v>
      </c>
      <c r="O3375" t="s">
        <v>119</v>
      </c>
      <c r="Q3375" t="s">
        <v>1667</v>
      </c>
      <c r="R3375" s="14">
        <v>1.26</v>
      </c>
      <c r="S3375" s="14">
        <v>2.2200000000000002</v>
      </c>
      <c r="T3375" s="14">
        <v>3.9</v>
      </c>
    </row>
    <row r="3376" spans="1:20">
      <c r="A3376" t="s">
        <v>162</v>
      </c>
      <c r="C3376" t="s">
        <v>306</v>
      </c>
      <c r="D3376" t="s">
        <v>121</v>
      </c>
      <c r="F3376" s="12" t="s">
        <v>1701</v>
      </c>
      <c r="G3376" s="1" t="s">
        <v>21</v>
      </c>
      <c r="H3376" s="1" t="s">
        <v>150</v>
      </c>
      <c r="I3376" s="12" t="s">
        <v>1408</v>
      </c>
      <c r="J3376" s="12" t="s">
        <v>1409</v>
      </c>
      <c r="K3376" s="13" t="s">
        <v>1702</v>
      </c>
      <c r="L3376" t="s">
        <v>117</v>
      </c>
      <c r="M3376">
        <v>2</v>
      </c>
      <c r="N3376" t="s">
        <v>118</v>
      </c>
      <c r="O3376" t="s">
        <v>119</v>
      </c>
      <c r="Q3376" t="s">
        <v>1411</v>
      </c>
      <c r="R3376" s="14">
        <v>0.8</v>
      </c>
      <c r="T3376" s="14">
        <v>0.4</v>
      </c>
    </row>
    <row r="3377" spans="1:20">
      <c r="A3377" t="s">
        <v>162</v>
      </c>
      <c r="C3377" t="s">
        <v>306</v>
      </c>
      <c r="D3377" t="s">
        <v>121</v>
      </c>
      <c r="F3377" s="12" t="s">
        <v>1701</v>
      </c>
      <c r="G3377" s="1" t="s">
        <v>21</v>
      </c>
      <c r="H3377" s="1" t="s">
        <v>150</v>
      </c>
      <c r="I3377" s="12" t="s">
        <v>1408</v>
      </c>
      <c r="J3377" s="12" t="s">
        <v>1409</v>
      </c>
      <c r="K3377" s="13" t="s">
        <v>1702</v>
      </c>
      <c r="L3377" t="s">
        <v>117</v>
      </c>
      <c r="M3377">
        <v>2</v>
      </c>
      <c r="N3377" t="s">
        <v>118</v>
      </c>
      <c r="O3377" t="s">
        <v>119</v>
      </c>
      <c r="Q3377" t="s">
        <v>1411</v>
      </c>
      <c r="R3377" s="14">
        <v>1.4</v>
      </c>
      <c r="T3377" s="14">
        <v>0.3</v>
      </c>
    </row>
    <row r="3378" spans="1:20">
      <c r="A3378" t="s">
        <v>162</v>
      </c>
      <c r="C3378" t="s">
        <v>306</v>
      </c>
      <c r="D3378" t="s">
        <v>121</v>
      </c>
      <c r="F3378" s="12" t="s">
        <v>1701</v>
      </c>
      <c r="G3378" s="1" t="s">
        <v>21</v>
      </c>
      <c r="H3378" s="1" t="s">
        <v>150</v>
      </c>
      <c r="I3378" s="12" t="s">
        <v>1408</v>
      </c>
      <c r="J3378" s="12" t="s">
        <v>1409</v>
      </c>
      <c r="K3378" s="13" t="s">
        <v>1702</v>
      </c>
      <c r="L3378" t="s">
        <v>117</v>
      </c>
      <c r="M3378">
        <v>2</v>
      </c>
      <c r="N3378" t="s">
        <v>118</v>
      </c>
      <c r="O3378" t="s">
        <v>119</v>
      </c>
      <c r="Q3378" t="s">
        <v>1411</v>
      </c>
      <c r="R3378" s="14">
        <v>1.1000000000000001</v>
      </c>
      <c r="T3378" s="14">
        <v>0.4</v>
      </c>
    </row>
    <row r="3379" spans="1:20">
      <c r="A3379" t="s">
        <v>162</v>
      </c>
      <c r="C3379" t="s">
        <v>306</v>
      </c>
      <c r="D3379" t="s">
        <v>121</v>
      </c>
      <c r="F3379" s="12" t="s">
        <v>1709</v>
      </c>
      <c r="G3379" s="1" t="s">
        <v>21</v>
      </c>
      <c r="H3379" s="1" t="s">
        <v>150</v>
      </c>
      <c r="I3379" s="12" t="s">
        <v>308</v>
      </c>
      <c r="J3379" s="12" t="s">
        <v>1006</v>
      </c>
      <c r="K3379" s="13" t="s">
        <v>1710</v>
      </c>
      <c r="L3379" t="s">
        <v>117</v>
      </c>
      <c r="M3379">
        <v>2</v>
      </c>
      <c r="N3379" t="s">
        <v>118</v>
      </c>
      <c r="O3379" t="s">
        <v>119</v>
      </c>
      <c r="Q3379" t="s">
        <v>1711</v>
      </c>
      <c r="R3379" s="14">
        <v>0.2</v>
      </c>
      <c r="S3379" s="14">
        <v>0.2</v>
      </c>
      <c r="T3379" s="14">
        <v>1</v>
      </c>
    </row>
    <row r="3380" spans="1:20">
      <c r="A3380" t="s">
        <v>162</v>
      </c>
      <c r="C3380" t="s">
        <v>306</v>
      </c>
      <c r="D3380" t="s">
        <v>121</v>
      </c>
      <c r="F3380" s="12" t="s">
        <v>1712</v>
      </c>
      <c r="G3380" s="1" t="s">
        <v>21</v>
      </c>
      <c r="H3380" s="1" t="s">
        <v>150</v>
      </c>
      <c r="I3380" s="12" t="s">
        <v>156</v>
      </c>
      <c r="J3380" s="12" t="s">
        <v>1603</v>
      </c>
      <c r="K3380" s="13" t="s">
        <v>1710</v>
      </c>
      <c r="L3380" t="s">
        <v>117</v>
      </c>
      <c r="M3380">
        <v>2</v>
      </c>
      <c r="N3380" t="s">
        <v>118</v>
      </c>
      <c r="O3380" t="s">
        <v>119</v>
      </c>
      <c r="Q3380" t="s">
        <v>1605</v>
      </c>
      <c r="R3380" s="14">
        <v>8.4</v>
      </c>
      <c r="S3380" s="14">
        <v>2.9</v>
      </c>
      <c r="T3380" s="14">
        <v>0.4</v>
      </c>
    </row>
    <row r="3381" spans="1:20">
      <c r="A3381" t="s">
        <v>162</v>
      </c>
      <c r="C3381" t="s">
        <v>306</v>
      </c>
      <c r="D3381" t="s">
        <v>121</v>
      </c>
      <c r="F3381" s="12" t="s">
        <v>1838</v>
      </c>
      <c r="G3381" s="1" t="s">
        <v>21</v>
      </c>
      <c r="H3381" s="1" t="s">
        <v>150</v>
      </c>
      <c r="I3381" s="12" t="s">
        <v>156</v>
      </c>
      <c r="J3381" s="12" t="s">
        <v>1839</v>
      </c>
      <c r="K3381" s="13" t="s">
        <v>1840</v>
      </c>
      <c r="L3381" t="s">
        <v>117</v>
      </c>
      <c r="M3381">
        <v>2</v>
      </c>
      <c r="N3381" t="s">
        <v>118</v>
      </c>
      <c r="O3381" t="s">
        <v>119</v>
      </c>
      <c r="Q3381" t="s">
        <v>1841</v>
      </c>
      <c r="R3381" s="14">
        <v>0.1</v>
      </c>
      <c r="S3381" s="14">
        <v>0.2</v>
      </c>
      <c r="T3381" s="14">
        <v>2.5</v>
      </c>
    </row>
    <row r="3382" spans="1:20">
      <c r="A3382" t="s">
        <v>162</v>
      </c>
      <c r="C3382" t="s">
        <v>306</v>
      </c>
      <c r="D3382" t="s">
        <v>121</v>
      </c>
      <c r="F3382" s="12" t="s">
        <v>1838</v>
      </c>
      <c r="G3382" s="1" t="s">
        <v>21</v>
      </c>
      <c r="H3382" s="1" t="s">
        <v>150</v>
      </c>
      <c r="I3382" s="12" t="s">
        <v>156</v>
      </c>
      <c r="J3382" s="12" t="s">
        <v>1839</v>
      </c>
      <c r="K3382" s="13" t="s">
        <v>1840</v>
      </c>
      <c r="L3382" t="s">
        <v>117</v>
      </c>
      <c r="M3382">
        <v>2</v>
      </c>
      <c r="N3382" t="s">
        <v>118</v>
      </c>
      <c r="O3382" t="s">
        <v>119</v>
      </c>
      <c r="Q3382" t="s">
        <v>1841</v>
      </c>
      <c r="R3382" s="14">
        <v>0.2</v>
      </c>
      <c r="S3382" s="14">
        <v>0.2</v>
      </c>
      <c r="T3382" s="14">
        <v>2.6</v>
      </c>
    </row>
    <row r="3383" spans="1:20">
      <c r="A3383" t="s">
        <v>162</v>
      </c>
      <c r="C3383" t="s">
        <v>306</v>
      </c>
      <c r="D3383" t="s">
        <v>121</v>
      </c>
      <c r="F3383" s="12" t="s">
        <v>1842</v>
      </c>
      <c r="G3383" s="1" t="s">
        <v>21</v>
      </c>
      <c r="H3383" s="1" t="s">
        <v>150</v>
      </c>
      <c r="I3383" s="12" t="s">
        <v>156</v>
      </c>
      <c r="J3383" s="12" t="s">
        <v>1644</v>
      </c>
      <c r="K3383" s="13" t="s">
        <v>1840</v>
      </c>
      <c r="L3383" t="s">
        <v>117</v>
      </c>
      <c r="M3383">
        <v>2</v>
      </c>
      <c r="N3383" t="s">
        <v>118</v>
      </c>
      <c r="O3383" t="s">
        <v>119</v>
      </c>
      <c r="Q3383" t="s">
        <v>1843</v>
      </c>
      <c r="R3383" s="14">
        <v>3</v>
      </c>
      <c r="S3383" s="14">
        <v>0.7</v>
      </c>
      <c r="T3383" s="14">
        <v>3.7</v>
      </c>
    </row>
    <row r="3384" spans="1:20">
      <c r="A3384" t="s">
        <v>162</v>
      </c>
      <c r="C3384" t="s">
        <v>306</v>
      </c>
      <c r="D3384" t="s">
        <v>121</v>
      </c>
      <c r="F3384" s="12" t="s">
        <v>1842</v>
      </c>
      <c r="G3384" s="1" t="s">
        <v>21</v>
      </c>
      <c r="H3384" s="1" t="s">
        <v>150</v>
      </c>
      <c r="I3384" s="12" t="s">
        <v>156</v>
      </c>
      <c r="J3384" s="12" t="s">
        <v>1644</v>
      </c>
      <c r="K3384" s="13" t="s">
        <v>1840</v>
      </c>
      <c r="L3384" t="s">
        <v>117</v>
      </c>
      <c r="M3384">
        <v>2</v>
      </c>
      <c r="N3384" t="s">
        <v>118</v>
      </c>
      <c r="O3384" t="s">
        <v>119</v>
      </c>
      <c r="Q3384" t="s">
        <v>1843</v>
      </c>
      <c r="R3384" s="14">
        <v>3.9</v>
      </c>
      <c r="S3384" s="14">
        <v>1</v>
      </c>
      <c r="T3384" s="14">
        <v>4.5999999999999996</v>
      </c>
    </row>
    <row r="3385" spans="1:20">
      <c r="A3385" t="s">
        <v>162</v>
      </c>
      <c r="C3385" t="s">
        <v>306</v>
      </c>
      <c r="D3385" t="s">
        <v>121</v>
      </c>
      <c r="F3385" s="12" t="s">
        <v>1844</v>
      </c>
      <c r="G3385" s="1" t="s">
        <v>21</v>
      </c>
      <c r="H3385" s="1" t="s">
        <v>150</v>
      </c>
      <c r="I3385" s="12" t="s">
        <v>156</v>
      </c>
      <c r="J3385" s="12" t="s">
        <v>1839</v>
      </c>
      <c r="K3385" s="13" t="s">
        <v>1840</v>
      </c>
      <c r="L3385" t="s">
        <v>117</v>
      </c>
      <c r="M3385">
        <v>2</v>
      </c>
      <c r="N3385" t="s">
        <v>118</v>
      </c>
      <c r="O3385" t="s">
        <v>119</v>
      </c>
      <c r="Q3385" t="s">
        <v>1845</v>
      </c>
      <c r="R3385" s="14">
        <v>0.8</v>
      </c>
      <c r="S3385" s="14">
        <v>0.5</v>
      </c>
      <c r="T3385" s="14">
        <v>2.8</v>
      </c>
    </row>
    <row r="3386" spans="1:20">
      <c r="A3386" t="s">
        <v>162</v>
      </c>
      <c r="C3386" t="s">
        <v>306</v>
      </c>
      <c r="D3386" t="s">
        <v>121</v>
      </c>
      <c r="F3386" s="12" t="s">
        <v>1844</v>
      </c>
      <c r="G3386" s="1" t="s">
        <v>21</v>
      </c>
      <c r="H3386" s="1" t="s">
        <v>150</v>
      </c>
      <c r="I3386" s="12" t="s">
        <v>156</v>
      </c>
      <c r="J3386" s="12" t="s">
        <v>1839</v>
      </c>
      <c r="K3386" s="13" t="s">
        <v>1840</v>
      </c>
      <c r="L3386" t="s">
        <v>117</v>
      </c>
      <c r="M3386">
        <v>2</v>
      </c>
      <c r="N3386" t="s">
        <v>118</v>
      </c>
      <c r="O3386" t="s">
        <v>119</v>
      </c>
      <c r="Q3386" t="s">
        <v>1845</v>
      </c>
      <c r="R3386" s="14">
        <v>1.4</v>
      </c>
      <c r="S3386" s="14">
        <v>0.7</v>
      </c>
      <c r="T3386" s="14">
        <v>2.2999999999999998</v>
      </c>
    </row>
    <row r="3387" spans="1:20">
      <c r="A3387" t="s">
        <v>162</v>
      </c>
      <c r="C3387" t="s">
        <v>306</v>
      </c>
      <c r="D3387" t="s">
        <v>121</v>
      </c>
      <c r="F3387" s="12" t="s">
        <v>1846</v>
      </c>
      <c r="G3387" s="1" t="s">
        <v>21</v>
      </c>
      <c r="H3387" s="1" t="s">
        <v>150</v>
      </c>
      <c r="I3387" s="12" t="s">
        <v>156</v>
      </c>
      <c r="J3387" s="12" t="s">
        <v>1603</v>
      </c>
      <c r="K3387" s="13" t="s">
        <v>1840</v>
      </c>
      <c r="L3387" t="s">
        <v>117</v>
      </c>
      <c r="M3387">
        <v>2</v>
      </c>
      <c r="N3387" t="s">
        <v>118</v>
      </c>
      <c r="O3387" t="s">
        <v>119</v>
      </c>
      <c r="Q3387" t="s">
        <v>1649</v>
      </c>
      <c r="R3387" s="14">
        <v>0.1</v>
      </c>
      <c r="S3387" s="14">
        <v>0.1</v>
      </c>
      <c r="T3387" s="14">
        <v>1.4</v>
      </c>
    </row>
    <row r="3388" spans="1:20">
      <c r="A3388" t="s">
        <v>162</v>
      </c>
      <c r="C3388" t="s">
        <v>306</v>
      </c>
      <c r="D3388" t="s">
        <v>121</v>
      </c>
      <c r="F3388" s="12" t="s">
        <v>1846</v>
      </c>
      <c r="G3388" s="1" t="s">
        <v>21</v>
      </c>
      <c r="H3388" s="1" t="s">
        <v>150</v>
      </c>
      <c r="I3388" s="12" t="s">
        <v>156</v>
      </c>
      <c r="J3388" s="12" t="s">
        <v>1603</v>
      </c>
      <c r="K3388" s="13" t="s">
        <v>1840</v>
      </c>
      <c r="L3388" t="s">
        <v>117</v>
      </c>
      <c r="M3388">
        <v>2</v>
      </c>
      <c r="N3388" t="s">
        <v>118</v>
      </c>
      <c r="O3388" t="s">
        <v>119</v>
      </c>
      <c r="Q3388" t="s">
        <v>1649</v>
      </c>
      <c r="R3388" s="14">
        <v>0.1</v>
      </c>
      <c r="S3388" s="14">
        <v>0.1</v>
      </c>
      <c r="T3388" s="14">
        <v>1.7</v>
      </c>
    </row>
    <row r="3389" spans="1:20">
      <c r="A3389" t="s">
        <v>162</v>
      </c>
      <c r="C3389" t="s">
        <v>306</v>
      </c>
      <c r="D3389" t="s">
        <v>121</v>
      </c>
      <c r="F3389" s="12" t="s">
        <v>1847</v>
      </c>
      <c r="G3389" s="1" t="s">
        <v>21</v>
      </c>
      <c r="H3389" s="1" t="s">
        <v>150</v>
      </c>
      <c r="I3389" s="12" t="s">
        <v>1513</v>
      </c>
      <c r="J3389" s="12" t="s">
        <v>1848</v>
      </c>
      <c r="K3389" s="13" t="s">
        <v>1849</v>
      </c>
      <c r="L3389" t="s">
        <v>117</v>
      </c>
      <c r="M3389">
        <v>2</v>
      </c>
      <c r="N3389" t="s">
        <v>118</v>
      </c>
      <c r="O3389" t="s">
        <v>119</v>
      </c>
      <c r="Q3389" t="s">
        <v>1850</v>
      </c>
      <c r="S3389" s="14">
        <v>0.1</v>
      </c>
      <c r="T3389" s="14">
        <v>16.399999999999999</v>
      </c>
    </row>
    <row r="3390" spans="1:20">
      <c r="A3390" t="s">
        <v>162</v>
      </c>
      <c r="C3390" t="s">
        <v>306</v>
      </c>
      <c r="D3390" t="s">
        <v>121</v>
      </c>
      <c r="F3390" s="12" t="s">
        <v>1847</v>
      </c>
      <c r="G3390" s="1" t="s">
        <v>21</v>
      </c>
      <c r="H3390" s="1" t="s">
        <v>150</v>
      </c>
      <c r="I3390" s="12" t="s">
        <v>1513</v>
      </c>
      <c r="J3390" s="12" t="s">
        <v>1848</v>
      </c>
      <c r="K3390" s="13" t="s">
        <v>1849</v>
      </c>
      <c r="L3390" t="s">
        <v>117</v>
      </c>
      <c r="M3390">
        <v>2</v>
      </c>
      <c r="N3390" t="s">
        <v>118</v>
      </c>
      <c r="O3390" t="s">
        <v>119</v>
      </c>
      <c r="Q3390" t="s">
        <v>1850</v>
      </c>
      <c r="T3390" s="14">
        <v>13.1</v>
      </c>
    </row>
    <row r="3391" spans="1:20">
      <c r="A3391" t="s">
        <v>162</v>
      </c>
      <c r="C3391" t="s">
        <v>306</v>
      </c>
      <c r="D3391" t="s">
        <v>121</v>
      </c>
      <c r="F3391" s="12" t="s">
        <v>1851</v>
      </c>
      <c r="G3391" s="1" t="s">
        <v>21</v>
      </c>
      <c r="H3391" s="1" t="s">
        <v>150</v>
      </c>
      <c r="I3391" s="12" t="s">
        <v>1513</v>
      </c>
      <c r="J3391" s="12" t="s">
        <v>1848</v>
      </c>
      <c r="K3391" s="13" t="s">
        <v>1849</v>
      </c>
      <c r="L3391" t="s">
        <v>117</v>
      </c>
      <c r="M3391">
        <v>2</v>
      </c>
      <c r="N3391" t="s">
        <v>118</v>
      </c>
      <c r="O3391" t="s">
        <v>119</v>
      </c>
      <c r="Q3391" t="s">
        <v>1852</v>
      </c>
      <c r="S3391" s="14">
        <v>0.1</v>
      </c>
      <c r="T3391" s="14">
        <v>16.899999999999999</v>
      </c>
    </row>
    <row r="3392" spans="1:20">
      <c r="A3392" t="s">
        <v>162</v>
      </c>
      <c r="C3392" t="s">
        <v>306</v>
      </c>
      <c r="D3392" t="s">
        <v>121</v>
      </c>
      <c r="F3392" s="12" t="s">
        <v>1851</v>
      </c>
      <c r="G3392" s="1" t="s">
        <v>21</v>
      </c>
      <c r="H3392" s="1" t="s">
        <v>150</v>
      </c>
      <c r="I3392" s="12" t="s">
        <v>1513</v>
      </c>
      <c r="J3392" s="12" t="s">
        <v>1848</v>
      </c>
      <c r="K3392" s="13" t="s">
        <v>1849</v>
      </c>
      <c r="L3392" t="s">
        <v>117</v>
      </c>
      <c r="M3392">
        <v>2</v>
      </c>
      <c r="N3392" t="s">
        <v>118</v>
      </c>
      <c r="O3392" t="s">
        <v>119</v>
      </c>
      <c r="Q3392" t="s">
        <v>1852</v>
      </c>
      <c r="R3392" s="14">
        <v>0.1</v>
      </c>
      <c r="T3392" s="14">
        <v>11.3</v>
      </c>
    </row>
    <row r="3393" spans="1:20">
      <c r="A3393" t="s">
        <v>162</v>
      </c>
      <c r="C3393" t="s">
        <v>306</v>
      </c>
      <c r="D3393" t="s">
        <v>121</v>
      </c>
      <c r="F3393" s="12" t="s">
        <v>1853</v>
      </c>
      <c r="G3393" s="1" t="s">
        <v>21</v>
      </c>
      <c r="H3393" s="1" t="s">
        <v>150</v>
      </c>
      <c r="I3393" s="12" t="s">
        <v>1513</v>
      </c>
      <c r="J3393" s="12" t="s">
        <v>1854</v>
      </c>
      <c r="K3393" s="13" t="s">
        <v>1849</v>
      </c>
      <c r="L3393" t="s">
        <v>117</v>
      </c>
      <c r="M3393">
        <v>2</v>
      </c>
      <c r="N3393" t="s">
        <v>118</v>
      </c>
      <c r="O3393" t="s">
        <v>119</v>
      </c>
      <c r="Q3393" t="s">
        <v>1855</v>
      </c>
      <c r="R3393" s="14">
        <v>0.4</v>
      </c>
      <c r="S3393" s="14">
        <v>0.1</v>
      </c>
      <c r="T3393" s="14">
        <v>10.8</v>
      </c>
    </row>
    <row r="3394" spans="1:20">
      <c r="A3394" t="s">
        <v>162</v>
      </c>
      <c r="C3394" t="s">
        <v>306</v>
      </c>
      <c r="D3394" t="s">
        <v>121</v>
      </c>
      <c r="F3394" s="12" t="s">
        <v>1853</v>
      </c>
      <c r="G3394" s="1" t="s">
        <v>21</v>
      </c>
      <c r="H3394" s="1" t="s">
        <v>150</v>
      </c>
      <c r="I3394" s="12" t="s">
        <v>1513</v>
      </c>
      <c r="J3394" s="12" t="s">
        <v>1854</v>
      </c>
      <c r="K3394" s="13" t="s">
        <v>1849</v>
      </c>
      <c r="L3394" t="s">
        <v>117</v>
      </c>
      <c r="M3394">
        <v>2</v>
      </c>
      <c r="N3394" t="s">
        <v>118</v>
      </c>
      <c r="O3394" t="s">
        <v>119</v>
      </c>
      <c r="Q3394" t="s">
        <v>1855</v>
      </c>
      <c r="R3394" s="14">
        <v>1.7</v>
      </c>
      <c r="S3394" s="14">
        <v>0.2</v>
      </c>
      <c r="T3394" s="14">
        <v>8.9</v>
      </c>
    </row>
    <row r="3395" spans="1:20">
      <c r="A3395" t="s">
        <v>162</v>
      </c>
      <c r="C3395" t="s">
        <v>306</v>
      </c>
      <c r="D3395" t="s">
        <v>121</v>
      </c>
      <c r="F3395" s="12" t="s">
        <v>1856</v>
      </c>
      <c r="G3395" s="1" t="s">
        <v>21</v>
      </c>
      <c r="H3395" s="1" t="s">
        <v>150</v>
      </c>
      <c r="I3395" s="12" t="s">
        <v>1857</v>
      </c>
      <c r="J3395" s="12" t="s">
        <v>1858</v>
      </c>
      <c r="K3395" s="13" t="s">
        <v>1859</v>
      </c>
      <c r="L3395" t="s">
        <v>117</v>
      </c>
      <c r="M3395">
        <v>2</v>
      </c>
      <c r="N3395" t="s">
        <v>118</v>
      </c>
      <c r="O3395" t="s">
        <v>119</v>
      </c>
      <c r="Q3395" t="s">
        <v>1860</v>
      </c>
      <c r="R3395" s="14">
        <v>14.4</v>
      </c>
      <c r="S3395" s="14">
        <v>0.95</v>
      </c>
      <c r="T3395" s="14">
        <v>1.7</v>
      </c>
    </row>
    <row r="3396" spans="1:20">
      <c r="A3396" t="s">
        <v>162</v>
      </c>
      <c r="C3396" t="s">
        <v>306</v>
      </c>
      <c r="D3396" t="s">
        <v>121</v>
      </c>
      <c r="F3396" s="12" t="s">
        <v>1861</v>
      </c>
      <c r="G3396" s="1" t="s">
        <v>21</v>
      </c>
      <c r="H3396" s="1" t="s">
        <v>150</v>
      </c>
      <c r="I3396" s="12" t="s">
        <v>1857</v>
      </c>
      <c r="J3396" s="12" t="s">
        <v>1858</v>
      </c>
      <c r="K3396" s="13" t="s">
        <v>1859</v>
      </c>
      <c r="L3396" t="s">
        <v>117</v>
      </c>
      <c r="M3396">
        <v>2</v>
      </c>
      <c r="N3396" t="s">
        <v>118</v>
      </c>
      <c r="O3396" t="s">
        <v>119</v>
      </c>
      <c r="Q3396" t="s">
        <v>1862</v>
      </c>
      <c r="R3396" s="14">
        <v>8.1999999999999993</v>
      </c>
      <c r="S3396" s="14">
        <v>0.9</v>
      </c>
      <c r="T3396" s="14">
        <v>1.45</v>
      </c>
    </row>
    <row r="3397" spans="1:20">
      <c r="A3397" t="s">
        <v>162</v>
      </c>
      <c r="C3397" t="s">
        <v>306</v>
      </c>
      <c r="D3397" t="s">
        <v>121</v>
      </c>
      <c r="F3397" s="12" t="s">
        <v>1861</v>
      </c>
      <c r="G3397" s="1" t="s">
        <v>21</v>
      </c>
      <c r="H3397" s="1" t="s">
        <v>150</v>
      </c>
      <c r="I3397" s="12" t="s">
        <v>1857</v>
      </c>
      <c r="J3397" s="12" t="s">
        <v>1858</v>
      </c>
      <c r="K3397" s="13" t="s">
        <v>1859</v>
      </c>
      <c r="L3397" t="s">
        <v>117</v>
      </c>
      <c r="M3397">
        <v>2</v>
      </c>
      <c r="N3397" t="s">
        <v>118</v>
      </c>
      <c r="O3397" t="s">
        <v>119</v>
      </c>
      <c r="Q3397" t="s">
        <v>1862</v>
      </c>
      <c r="R3397" s="14">
        <v>17.100000000000001</v>
      </c>
      <c r="S3397" s="14">
        <v>0.9</v>
      </c>
      <c r="T3397" s="14">
        <v>1.25</v>
      </c>
    </row>
    <row r="3398" spans="1:20">
      <c r="A3398" t="s">
        <v>162</v>
      </c>
      <c r="C3398" t="s">
        <v>306</v>
      </c>
      <c r="D3398" t="s">
        <v>121</v>
      </c>
      <c r="F3398" s="12" t="s">
        <v>1974</v>
      </c>
      <c r="G3398" s="1" t="s">
        <v>21</v>
      </c>
      <c r="H3398" s="1" t="s">
        <v>150</v>
      </c>
      <c r="I3398" s="12" t="s">
        <v>156</v>
      </c>
      <c r="J3398" s="12" t="s">
        <v>1975</v>
      </c>
      <c r="K3398" s="13" t="s">
        <v>1976</v>
      </c>
      <c r="L3398" t="s">
        <v>117</v>
      </c>
      <c r="M3398">
        <v>2</v>
      </c>
      <c r="N3398" t="s">
        <v>118</v>
      </c>
      <c r="O3398" t="s">
        <v>119</v>
      </c>
      <c r="Q3398" t="s">
        <v>1977</v>
      </c>
      <c r="R3398" s="14">
        <v>0</v>
      </c>
      <c r="S3398" s="14">
        <v>0</v>
      </c>
      <c r="T3398" s="14">
        <v>2.6</v>
      </c>
    </row>
    <row r="3399" spans="1:20">
      <c r="A3399" t="s">
        <v>162</v>
      </c>
      <c r="C3399" t="s">
        <v>306</v>
      </c>
      <c r="D3399" t="s">
        <v>121</v>
      </c>
      <c r="F3399" s="12" t="s">
        <v>1842</v>
      </c>
      <c r="G3399" s="1" t="s">
        <v>21</v>
      </c>
      <c r="H3399" s="1" t="s">
        <v>150</v>
      </c>
      <c r="I3399" s="12" t="s">
        <v>156</v>
      </c>
      <c r="J3399" s="12" t="s">
        <v>1644</v>
      </c>
      <c r="K3399" s="13" t="s">
        <v>1976</v>
      </c>
      <c r="L3399" t="s">
        <v>117</v>
      </c>
      <c r="M3399">
        <v>2</v>
      </c>
      <c r="N3399" t="s">
        <v>118</v>
      </c>
      <c r="O3399" t="s">
        <v>119</v>
      </c>
      <c r="Q3399" t="s">
        <v>1843</v>
      </c>
      <c r="R3399" s="14">
        <v>4.4000000000000004</v>
      </c>
      <c r="S3399" s="14">
        <v>1.2</v>
      </c>
      <c r="T3399" s="14">
        <v>4</v>
      </c>
    </row>
    <row r="3400" spans="1:20">
      <c r="A3400" t="s">
        <v>162</v>
      </c>
      <c r="C3400" t="s">
        <v>306</v>
      </c>
      <c r="D3400" t="s">
        <v>121</v>
      </c>
      <c r="F3400" s="12" t="s">
        <v>1978</v>
      </c>
      <c r="G3400" s="1" t="s">
        <v>21</v>
      </c>
      <c r="H3400" s="1" t="s">
        <v>150</v>
      </c>
      <c r="I3400" s="12" t="s">
        <v>156</v>
      </c>
      <c r="J3400" s="12" t="s">
        <v>1644</v>
      </c>
      <c r="K3400" s="13" t="s">
        <v>1976</v>
      </c>
      <c r="L3400" t="s">
        <v>117</v>
      </c>
      <c r="M3400">
        <v>2</v>
      </c>
      <c r="N3400" t="s">
        <v>118</v>
      </c>
      <c r="O3400" t="s">
        <v>119</v>
      </c>
      <c r="Q3400" t="s">
        <v>1979</v>
      </c>
      <c r="R3400" s="14">
        <v>0</v>
      </c>
      <c r="S3400" s="14">
        <v>0</v>
      </c>
      <c r="T3400" s="14">
        <v>0</v>
      </c>
    </row>
    <row r="3401" spans="1:20">
      <c r="A3401" t="s">
        <v>162</v>
      </c>
      <c r="C3401" t="s">
        <v>306</v>
      </c>
      <c r="D3401" t="s">
        <v>121</v>
      </c>
      <c r="F3401" s="12" t="s">
        <v>1980</v>
      </c>
      <c r="G3401" s="1" t="s">
        <v>21</v>
      </c>
      <c r="H3401" s="1" t="s">
        <v>150</v>
      </c>
      <c r="I3401" s="12" t="s">
        <v>156</v>
      </c>
      <c r="J3401" s="12" t="s">
        <v>1644</v>
      </c>
      <c r="K3401" s="13" t="s">
        <v>1976</v>
      </c>
      <c r="L3401" t="s">
        <v>117</v>
      </c>
      <c r="M3401">
        <v>2</v>
      </c>
      <c r="N3401" t="s">
        <v>118</v>
      </c>
      <c r="O3401" t="s">
        <v>119</v>
      </c>
      <c r="Q3401" t="s">
        <v>1981</v>
      </c>
      <c r="R3401" s="14">
        <v>1.1000000000000001</v>
      </c>
      <c r="S3401" s="14">
        <v>0</v>
      </c>
      <c r="T3401" s="14">
        <v>1.7</v>
      </c>
    </row>
    <row r="3402" spans="1:20">
      <c r="A3402" t="s">
        <v>162</v>
      </c>
      <c r="C3402" t="s">
        <v>306</v>
      </c>
      <c r="D3402" t="s">
        <v>121</v>
      </c>
      <c r="F3402" s="12" t="s">
        <v>1982</v>
      </c>
      <c r="G3402" s="1" t="s">
        <v>21</v>
      </c>
      <c r="H3402" s="1" t="s">
        <v>150</v>
      </c>
      <c r="I3402" s="12" t="s">
        <v>156</v>
      </c>
      <c r="J3402" s="12" t="s">
        <v>1644</v>
      </c>
      <c r="K3402" s="13" t="s">
        <v>1976</v>
      </c>
      <c r="L3402" t="s">
        <v>117</v>
      </c>
      <c r="M3402">
        <v>2</v>
      </c>
      <c r="N3402" t="s">
        <v>118</v>
      </c>
      <c r="O3402" t="s">
        <v>119</v>
      </c>
      <c r="Q3402" t="s">
        <v>1983</v>
      </c>
      <c r="R3402" s="14">
        <v>0.6</v>
      </c>
      <c r="S3402" s="14">
        <v>0</v>
      </c>
      <c r="T3402" s="14">
        <v>7.3</v>
      </c>
    </row>
    <row r="3403" spans="1:20">
      <c r="A3403" t="s">
        <v>162</v>
      </c>
      <c r="C3403" t="s">
        <v>306</v>
      </c>
      <c r="D3403" t="s">
        <v>121</v>
      </c>
      <c r="F3403" s="12" t="s">
        <v>1984</v>
      </c>
      <c r="G3403" s="1" t="s">
        <v>21</v>
      </c>
      <c r="H3403" s="1" t="s">
        <v>150</v>
      </c>
      <c r="I3403" s="12" t="s">
        <v>156</v>
      </c>
      <c r="J3403" s="12" t="s">
        <v>1644</v>
      </c>
      <c r="K3403" s="13" t="s">
        <v>1976</v>
      </c>
      <c r="L3403" t="s">
        <v>117</v>
      </c>
      <c r="M3403">
        <v>2</v>
      </c>
      <c r="N3403" t="s">
        <v>118</v>
      </c>
      <c r="O3403" t="s">
        <v>119</v>
      </c>
      <c r="Q3403" t="s">
        <v>1985</v>
      </c>
      <c r="R3403" s="14">
        <v>1.2</v>
      </c>
      <c r="S3403" s="14">
        <v>0</v>
      </c>
      <c r="T3403" s="14">
        <v>1.8</v>
      </c>
    </row>
    <row r="3404" spans="1:20">
      <c r="A3404" t="s">
        <v>162</v>
      </c>
      <c r="C3404" t="s">
        <v>306</v>
      </c>
      <c r="D3404" t="s">
        <v>121</v>
      </c>
      <c r="F3404" s="12" t="s">
        <v>2042</v>
      </c>
      <c r="G3404" s="1" t="s">
        <v>21</v>
      </c>
      <c r="H3404" s="1" t="s">
        <v>150</v>
      </c>
      <c r="I3404" s="12" t="s">
        <v>308</v>
      </c>
      <c r="J3404" s="12" t="s">
        <v>1006</v>
      </c>
      <c r="K3404" s="13" t="s">
        <v>2043</v>
      </c>
      <c r="L3404" t="s">
        <v>117</v>
      </c>
      <c r="M3404">
        <v>2</v>
      </c>
      <c r="N3404" t="s">
        <v>118</v>
      </c>
      <c r="O3404" t="s">
        <v>119</v>
      </c>
      <c r="Q3404" t="s">
        <v>1711</v>
      </c>
      <c r="S3404" s="14">
        <v>0.1</v>
      </c>
    </row>
    <row r="3405" spans="1:20">
      <c r="A3405" t="s">
        <v>162</v>
      </c>
      <c r="C3405" t="s">
        <v>306</v>
      </c>
      <c r="D3405" t="s">
        <v>121</v>
      </c>
      <c r="F3405" s="12" t="s">
        <v>2042</v>
      </c>
      <c r="G3405" s="1" t="s">
        <v>21</v>
      </c>
      <c r="H3405" s="1" t="s">
        <v>150</v>
      </c>
      <c r="I3405" s="12" t="s">
        <v>308</v>
      </c>
      <c r="J3405" s="12" t="s">
        <v>1006</v>
      </c>
      <c r="K3405" s="13" t="s">
        <v>2043</v>
      </c>
      <c r="L3405" t="s">
        <v>117</v>
      </c>
      <c r="M3405">
        <v>2</v>
      </c>
      <c r="N3405" t="s">
        <v>118</v>
      </c>
      <c r="O3405" t="s">
        <v>119</v>
      </c>
      <c r="Q3405" t="s">
        <v>1711</v>
      </c>
      <c r="S3405" s="14">
        <v>0.1</v>
      </c>
    </row>
    <row r="3406" spans="1:20">
      <c r="A3406" t="s">
        <v>162</v>
      </c>
      <c r="C3406" t="s">
        <v>306</v>
      </c>
      <c r="D3406" t="s">
        <v>121</v>
      </c>
      <c r="F3406" s="12" t="s">
        <v>2042</v>
      </c>
      <c r="G3406" s="1" t="s">
        <v>21</v>
      </c>
      <c r="H3406" s="1" t="s">
        <v>150</v>
      </c>
      <c r="I3406" s="12" t="s">
        <v>308</v>
      </c>
      <c r="J3406" s="12" t="s">
        <v>1006</v>
      </c>
      <c r="K3406" s="13" t="s">
        <v>2043</v>
      </c>
      <c r="L3406" t="s">
        <v>117</v>
      </c>
      <c r="M3406">
        <v>2</v>
      </c>
      <c r="N3406" t="s">
        <v>118</v>
      </c>
      <c r="O3406" t="s">
        <v>119</v>
      </c>
      <c r="Q3406" t="s">
        <v>1711</v>
      </c>
    </row>
    <row r="3407" spans="1:20">
      <c r="A3407" t="s">
        <v>162</v>
      </c>
      <c r="C3407" t="s">
        <v>306</v>
      </c>
      <c r="D3407" t="s">
        <v>121</v>
      </c>
      <c r="F3407" s="12" t="s">
        <v>2042</v>
      </c>
      <c r="G3407" s="1" t="s">
        <v>21</v>
      </c>
      <c r="H3407" s="1" t="s">
        <v>150</v>
      </c>
      <c r="I3407" s="12" t="s">
        <v>308</v>
      </c>
      <c r="J3407" s="12" t="s">
        <v>1006</v>
      </c>
      <c r="K3407" s="13" t="s">
        <v>2043</v>
      </c>
      <c r="L3407" t="s">
        <v>117</v>
      </c>
      <c r="M3407">
        <v>2</v>
      </c>
      <c r="N3407" t="s">
        <v>118</v>
      </c>
      <c r="O3407" t="s">
        <v>119</v>
      </c>
      <c r="Q3407" t="s">
        <v>1711</v>
      </c>
    </row>
    <row r="3408" spans="1:20">
      <c r="A3408" t="s">
        <v>162</v>
      </c>
      <c r="C3408" t="s">
        <v>306</v>
      </c>
      <c r="D3408" t="s">
        <v>121</v>
      </c>
      <c r="F3408" s="12" t="s">
        <v>2042</v>
      </c>
      <c r="G3408" s="1" t="s">
        <v>21</v>
      </c>
      <c r="H3408" s="1" t="s">
        <v>150</v>
      </c>
      <c r="I3408" s="12" t="s">
        <v>308</v>
      </c>
      <c r="J3408" s="12" t="s">
        <v>1006</v>
      </c>
      <c r="K3408" s="13" t="s">
        <v>2043</v>
      </c>
      <c r="L3408" t="s">
        <v>117</v>
      </c>
      <c r="M3408">
        <v>2</v>
      </c>
      <c r="N3408" t="s">
        <v>118</v>
      </c>
      <c r="O3408" t="s">
        <v>119</v>
      </c>
      <c r="Q3408" t="s">
        <v>1711</v>
      </c>
    </row>
    <row r="3409" spans="1:20">
      <c r="A3409" t="s">
        <v>162</v>
      </c>
      <c r="C3409" t="s">
        <v>306</v>
      </c>
      <c r="D3409" t="s">
        <v>121</v>
      </c>
      <c r="F3409" s="12" t="s">
        <v>2042</v>
      </c>
      <c r="G3409" s="1" t="s">
        <v>21</v>
      </c>
      <c r="H3409" s="1" t="s">
        <v>150</v>
      </c>
      <c r="I3409" s="12" t="s">
        <v>308</v>
      </c>
      <c r="J3409" s="12" t="s">
        <v>1006</v>
      </c>
      <c r="K3409" s="13" t="s">
        <v>2043</v>
      </c>
      <c r="L3409" t="s">
        <v>117</v>
      </c>
      <c r="M3409">
        <v>2</v>
      </c>
      <c r="N3409" t="s">
        <v>118</v>
      </c>
      <c r="O3409" t="s">
        <v>119</v>
      </c>
      <c r="Q3409" t="s">
        <v>1711</v>
      </c>
    </row>
    <row r="3410" spans="1:20">
      <c r="A3410" t="s">
        <v>162</v>
      </c>
      <c r="C3410" t="s">
        <v>306</v>
      </c>
      <c r="D3410" t="s">
        <v>121</v>
      </c>
      <c r="F3410" s="12" t="s">
        <v>1712</v>
      </c>
      <c r="G3410" s="1" t="s">
        <v>21</v>
      </c>
      <c r="H3410" s="1" t="s">
        <v>150</v>
      </c>
      <c r="I3410" s="12" t="s">
        <v>156</v>
      </c>
      <c r="J3410" s="12" t="s">
        <v>1603</v>
      </c>
      <c r="K3410" s="13" t="s">
        <v>2043</v>
      </c>
      <c r="L3410" t="s">
        <v>117</v>
      </c>
      <c r="M3410">
        <v>2</v>
      </c>
      <c r="N3410" t="s">
        <v>118</v>
      </c>
      <c r="O3410" t="s">
        <v>119</v>
      </c>
      <c r="Q3410" t="s">
        <v>1605</v>
      </c>
      <c r="R3410" s="14">
        <v>0.1</v>
      </c>
      <c r="S3410" s="14">
        <v>0.1</v>
      </c>
      <c r="T3410" s="14">
        <v>0.2</v>
      </c>
    </row>
    <row r="3411" spans="1:20">
      <c r="A3411" t="s">
        <v>162</v>
      </c>
      <c r="C3411" t="s">
        <v>306</v>
      </c>
      <c r="D3411" t="s">
        <v>121</v>
      </c>
      <c r="F3411" s="12" t="s">
        <v>1712</v>
      </c>
      <c r="G3411" s="1" t="s">
        <v>21</v>
      </c>
      <c r="H3411" s="1" t="s">
        <v>150</v>
      </c>
      <c r="I3411" s="12" t="s">
        <v>156</v>
      </c>
      <c r="J3411" s="12" t="s">
        <v>1603</v>
      </c>
      <c r="K3411" s="13" t="s">
        <v>2043</v>
      </c>
      <c r="L3411" t="s">
        <v>117</v>
      </c>
      <c r="M3411">
        <v>2</v>
      </c>
      <c r="N3411" t="s">
        <v>118</v>
      </c>
      <c r="O3411" t="s">
        <v>119</v>
      </c>
      <c r="Q3411" t="s">
        <v>1605</v>
      </c>
      <c r="R3411" s="14">
        <v>0.2</v>
      </c>
      <c r="S3411" s="14">
        <v>0.5</v>
      </c>
      <c r="T3411" s="14">
        <v>0.2</v>
      </c>
    </row>
    <row r="3412" spans="1:20">
      <c r="A3412" t="s">
        <v>162</v>
      </c>
      <c r="C3412" t="s">
        <v>306</v>
      </c>
      <c r="D3412" t="s">
        <v>121</v>
      </c>
      <c r="F3412" s="12" t="s">
        <v>1712</v>
      </c>
      <c r="G3412" s="1" t="s">
        <v>21</v>
      </c>
      <c r="H3412" s="1" t="s">
        <v>150</v>
      </c>
      <c r="I3412" s="12" t="s">
        <v>156</v>
      </c>
      <c r="J3412" s="12" t="s">
        <v>1603</v>
      </c>
      <c r="K3412" s="13" t="s">
        <v>2043</v>
      </c>
      <c r="L3412" t="s">
        <v>117</v>
      </c>
      <c r="M3412">
        <v>2</v>
      </c>
      <c r="N3412" t="s">
        <v>118</v>
      </c>
      <c r="O3412" t="s">
        <v>119</v>
      </c>
      <c r="Q3412" t="s">
        <v>1605</v>
      </c>
      <c r="R3412" s="14">
        <v>3</v>
      </c>
      <c r="S3412" s="14">
        <v>1.1000000000000001</v>
      </c>
      <c r="T3412" s="14">
        <v>0.2</v>
      </c>
    </row>
    <row r="3413" spans="1:20">
      <c r="A3413" t="s">
        <v>162</v>
      </c>
      <c r="C3413" t="s">
        <v>306</v>
      </c>
      <c r="D3413" t="s">
        <v>121</v>
      </c>
      <c r="F3413" s="12" t="s">
        <v>1712</v>
      </c>
      <c r="G3413" s="1" t="s">
        <v>21</v>
      </c>
      <c r="H3413" s="1" t="s">
        <v>150</v>
      </c>
      <c r="I3413" s="12" t="s">
        <v>156</v>
      </c>
      <c r="J3413" s="12" t="s">
        <v>1603</v>
      </c>
      <c r="K3413" s="13" t="s">
        <v>2043</v>
      </c>
      <c r="L3413" t="s">
        <v>117</v>
      </c>
      <c r="M3413">
        <v>2</v>
      </c>
      <c r="N3413" t="s">
        <v>118</v>
      </c>
      <c r="O3413" t="s">
        <v>119</v>
      </c>
      <c r="Q3413" t="s">
        <v>1605</v>
      </c>
      <c r="R3413" s="14">
        <v>3.5</v>
      </c>
      <c r="S3413" s="14">
        <v>1.5</v>
      </c>
      <c r="T3413" s="14">
        <v>0.2</v>
      </c>
    </row>
    <row r="3414" spans="1:20">
      <c r="A3414" t="s">
        <v>162</v>
      </c>
      <c r="C3414" t="s">
        <v>306</v>
      </c>
      <c r="D3414" t="s">
        <v>121</v>
      </c>
      <c r="F3414" s="12" t="s">
        <v>2044</v>
      </c>
      <c r="G3414" s="1" t="s">
        <v>21</v>
      </c>
      <c r="H3414" s="1" t="s">
        <v>150</v>
      </c>
      <c r="I3414" s="12" t="s">
        <v>156</v>
      </c>
      <c r="J3414" s="12" t="s">
        <v>1603</v>
      </c>
      <c r="K3414" s="13" t="s">
        <v>2043</v>
      </c>
      <c r="L3414" t="s">
        <v>117</v>
      </c>
      <c r="M3414">
        <v>2</v>
      </c>
      <c r="N3414" t="s">
        <v>118</v>
      </c>
      <c r="O3414" t="s">
        <v>119</v>
      </c>
      <c r="Q3414" t="s">
        <v>2045</v>
      </c>
      <c r="R3414" s="14">
        <v>0.44</v>
      </c>
      <c r="S3414" s="14">
        <v>2.36</v>
      </c>
      <c r="T3414" s="14">
        <v>3.69</v>
      </c>
    </row>
    <row r="3415" spans="1:20">
      <c r="A3415" t="s">
        <v>162</v>
      </c>
      <c r="C3415" t="s">
        <v>306</v>
      </c>
      <c r="D3415" t="s">
        <v>121</v>
      </c>
      <c r="F3415" s="12" t="s">
        <v>2044</v>
      </c>
      <c r="G3415" s="1" t="s">
        <v>21</v>
      </c>
      <c r="H3415" s="1" t="s">
        <v>150</v>
      </c>
      <c r="I3415" s="12" t="s">
        <v>156</v>
      </c>
      <c r="J3415" s="12" t="s">
        <v>1603</v>
      </c>
      <c r="K3415" s="13" t="s">
        <v>2043</v>
      </c>
      <c r="L3415" t="s">
        <v>117</v>
      </c>
      <c r="M3415">
        <v>2</v>
      </c>
      <c r="N3415" t="s">
        <v>118</v>
      </c>
      <c r="O3415" t="s">
        <v>119</v>
      </c>
      <c r="Q3415" t="s">
        <v>2045</v>
      </c>
      <c r="R3415" s="14">
        <v>0.74</v>
      </c>
      <c r="S3415" s="14">
        <v>2.36</v>
      </c>
      <c r="T3415" s="14">
        <v>4.3899999999999997</v>
      </c>
    </row>
    <row r="3416" spans="1:20">
      <c r="A3416" t="s">
        <v>162</v>
      </c>
      <c r="C3416" t="s">
        <v>306</v>
      </c>
      <c r="D3416" t="s">
        <v>121</v>
      </c>
      <c r="F3416" s="12" t="s">
        <v>2044</v>
      </c>
      <c r="G3416" s="1" t="s">
        <v>21</v>
      </c>
      <c r="H3416" s="1" t="s">
        <v>150</v>
      </c>
      <c r="I3416" s="12" t="s">
        <v>156</v>
      </c>
      <c r="J3416" s="12" t="s">
        <v>1603</v>
      </c>
      <c r="K3416" s="13" t="s">
        <v>2043</v>
      </c>
      <c r="L3416" t="s">
        <v>117</v>
      </c>
      <c r="M3416">
        <v>2</v>
      </c>
      <c r="N3416" t="s">
        <v>118</v>
      </c>
      <c r="O3416" t="s">
        <v>119</v>
      </c>
      <c r="Q3416" t="s">
        <v>2045</v>
      </c>
      <c r="R3416" s="14">
        <v>1.47</v>
      </c>
      <c r="S3416" s="14">
        <v>0.68</v>
      </c>
      <c r="T3416" s="14">
        <v>2.66</v>
      </c>
    </row>
    <row r="3417" spans="1:20">
      <c r="A3417" t="s">
        <v>162</v>
      </c>
      <c r="C3417" t="s">
        <v>306</v>
      </c>
      <c r="D3417" t="s">
        <v>121</v>
      </c>
      <c r="F3417" s="12" t="s">
        <v>2044</v>
      </c>
      <c r="G3417" s="1" t="s">
        <v>21</v>
      </c>
      <c r="H3417" s="1" t="s">
        <v>150</v>
      </c>
      <c r="I3417" s="12" t="s">
        <v>156</v>
      </c>
      <c r="J3417" s="12" t="s">
        <v>1603</v>
      </c>
      <c r="K3417" s="13" t="s">
        <v>2043</v>
      </c>
      <c r="L3417" t="s">
        <v>117</v>
      </c>
      <c r="M3417">
        <v>2</v>
      </c>
      <c r="N3417" t="s">
        <v>118</v>
      </c>
      <c r="O3417" t="s">
        <v>119</v>
      </c>
      <c r="Q3417" t="s">
        <v>2045</v>
      </c>
      <c r="R3417" s="14">
        <v>1.1299999999999999</v>
      </c>
      <c r="S3417" s="14">
        <v>0.51</v>
      </c>
      <c r="T3417" s="14">
        <v>3.19</v>
      </c>
    </row>
    <row r="3418" spans="1:20">
      <c r="A3418" t="s">
        <v>162</v>
      </c>
      <c r="C3418" t="s">
        <v>306</v>
      </c>
      <c r="D3418" t="s">
        <v>121</v>
      </c>
      <c r="F3418" s="12" t="s">
        <v>2044</v>
      </c>
      <c r="G3418" s="1" t="s">
        <v>21</v>
      </c>
      <c r="H3418" s="1" t="s">
        <v>150</v>
      </c>
      <c r="I3418" s="12" t="s">
        <v>156</v>
      </c>
      <c r="J3418" s="12" t="s">
        <v>1603</v>
      </c>
      <c r="K3418" s="13" t="s">
        <v>2043</v>
      </c>
      <c r="L3418" t="s">
        <v>117</v>
      </c>
      <c r="M3418">
        <v>2</v>
      </c>
      <c r="N3418" t="s">
        <v>118</v>
      </c>
      <c r="O3418" t="s">
        <v>119</v>
      </c>
      <c r="Q3418" t="s">
        <v>2045</v>
      </c>
      <c r="R3418" s="14">
        <v>0.6</v>
      </c>
      <c r="S3418" s="14">
        <v>1.76</v>
      </c>
      <c r="T3418" s="14">
        <v>4.7300000000000004</v>
      </c>
    </row>
    <row r="3419" spans="1:20">
      <c r="A3419" t="s">
        <v>162</v>
      </c>
      <c r="C3419" t="s">
        <v>306</v>
      </c>
      <c r="D3419" t="s">
        <v>121</v>
      </c>
      <c r="F3419" s="12" t="s">
        <v>2086</v>
      </c>
      <c r="G3419" s="1" t="s">
        <v>21</v>
      </c>
      <c r="H3419" s="1" t="s">
        <v>150</v>
      </c>
      <c r="I3419" s="12" t="s">
        <v>308</v>
      </c>
      <c r="J3419" s="12" t="s">
        <v>309</v>
      </c>
      <c r="K3419" s="13" t="s">
        <v>2087</v>
      </c>
      <c r="L3419" t="s">
        <v>117</v>
      </c>
      <c r="M3419">
        <v>2</v>
      </c>
      <c r="N3419" t="s">
        <v>118</v>
      </c>
      <c r="O3419" t="s">
        <v>119</v>
      </c>
      <c r="Q3419" t="s">
        <v>2088</v>
      </c>
      <c r="T3419" s="14">
        <v>0.6</v>
      </c>
    </row>
    <row r="3420" spans="1:20">
      <c r="A3420" t="s">
        <v>162</v>
      </c>
      <c r="C3420" t="s">
        <v>306</v>
      </c>
      <c r="D3420" t="s">
        <v>121</v>
      </c>
      <c r="F3420" s="12" t="s">
        <v>1024</v>
      </c>
      <c r="G3420" s="1" t="s">
        <v>21</v>
      </c>
      <c r="H3420" s="1" t="s">
        <v>150</v>
      </c>
      <c r="I3420" s="12" t="s">
        <v>308</v>
      </c>
      <c r="J3420" s="12" t="s">
        <v>309</v>
      </c>
      <c r="K3420" s="13" t="s">
        <v>2087</v>
      </c>
      <c r="L3420" t="s">
        <v>117</v>
      </c>
      <c r="M3420">
        <v>2</v>
      </c>
      <c r="N3420" t="s">
        <v>118</v>
      </c>
      <c r="O3420" t="s">
        <v>119</v>
      </c>
      <c r="Q3420" t="s">
        <v>2089</v>
      </c>
      <c r="T3420" s="14">
        <v>0.48</v>
      </c>
    </row>
    <row r="3421" spans="1:20">
      <c r="A3421" t="s">
        <v>162</v>
      </c>
      <c r="C3421" t="s">
        <v>306</v>
      </c>
      <c r="D3421" t="s">
        <v>121</v>
      </c>
      <c r="F3421" s="12" t="s">
        <v>1847</v>
      </c>
      <c r="G3421" s="1" t="s">
        <v>21</v>
      </c>
      <c r="H3421" s="1" t="s">
        <v>150</v>
      </c>
      <c r="I3421" s="12" t="s">
        <v>1513</v>
      </c>
      <c r="J3421" s="12" t="s">
        <v>1848</v>
      </c>
      <c r="K3421" s="13" t="s">
        <v>2087</v>
      </c>
      <c r="L3421" t="s">
        <v>117</v>
      </c>
      <c r="M3421">
        <v>2</v>
      </c>
      <c r="N3421" t="s">
        <v>118</v>
      </c>
      <c r="O3421" t="s">
        <v>119</v>
      </c>
      <c r="Q3421" t="s">
        <v>2090</v>
      </c>
      <c r="S3421" s="14">
        <v>1.18</v>
      </c>
      <c r="T3421" s="14">
        <v>2.87</v>
      </c>
    </row>
    <row r="3422" spans="1:20">
      <c r="A3422" t="s">
        <v>162</v>
      </c>
      <c r="C3422" t="s">
        <v>306</v>
      </c>
      <c r="D3422" t="s">
        <v>121</v>
      </c>
      <c r="F3422" s="12" t="s">
        <v>1008</v>
      </c>
      <c r="G3422" s="1" t="s">
        <v>21</v>
      </c>
      <c r="H3422" s="1" t="s">
        <v>150</v>
      </c>
      <c r="I3422" s="12" t="s">
        <v>308</v>
      </c>
      <c r="J3422" s="12" t="s">
        <v>1006</v>
      </c>
      <c r="K3422" s="13" t="s">
        <v>2087</v>
      </c>
      <c r="L3422" t="s">
        <v>117</v>
      </c>
      <c r="M3422">
        <v>2</v>
      </c>
      <c r="N3422" t="s">
        <v>118</v>
      </c>
      <c r="O3422" t="s">
        <v>119</v>
      </c>
      <c r="Q3422" t="s">
        <v>1009</v>
      </c>
      <c r="S3422" s="14">
        <v>1.75</v>
      </c>
      <c r="T3422" s="14">
        <v>4.63</v>
      </c>
    </row>
    <row r="3423" spans="1:20">
      <c r="A3423" t="s">
        <v>162</v>
      </c>
      <c r="C3423" t="s">
        <v>306</v>
      </c>
      <c r="D3423" t="s">
        <v>121</v>
      </c>
      <c r="F3423" s="12" t="s">
        <v>1008</v>
      </c>
      <c r="G3423" s="1" t="s">
        <v>21</v>
      </c>
      <c r="H3423" s="1" t="s">
        <v>150</v>
      </c>
      <c r="I3423" s="12" t="s">
        <v>308</v>
      </c>
      <c r="J3423" s="12" t="s">
        <v>1006</v>
      </c>
      <c r="K3423" s="13" t="s">
        <v>2087</v>
      </c>
      <c r="L3423" t="s">
        <v>117</v>
      </c>
      <c r="M3423">
        <v>2</v>
      </c>
      <c r="N3423" t="s">
        <v>118</v>
      </c>
      <c r="O3423" t="s">
        <v>119</v>
      </c>
      <c r="Q3423" t="s">
        <v>1009</v>
      </c>
      <c r="T3423" s="14">
        <v>2.64</v>
      </c>
    </row>
    <row r="3424" spans="1:20">
      <c r="A3424" t="s">
        <v>162</v>
      </c>
      <c r="C3424" t="s">
        <v>306</v>
      </c>
      <c r="D3424" t="s">
        <v>121</v>
      </c>
      <c r="F3424" s="12" t="s">
        <v>1853</v>
      </c>
      <c r="G3424" s="1" t="s">
        <v>21</v>
      </c>
      <c r="H3424" s="1" t="s">
        <v>150</v>
      </c>
      <c r="I3424" s="12" t="s">
        <v>1513</v>
      </c>
      <c r="J3424" s="12" t="s">
        <v>1854</v>
      </c>
      <c r="K3424" s="13" t="s">
        <v>2087</v>
      </c>
      <c r="L3424" t="s">
        <v>117</v>
      </c>
      <c r="M3424">
        <v>2</v>
      </c>
      <c r="N3424" t="s">
        <v>118</v>
      </c>
      <c r="O3424" t="s">
        <v>119</v>
      </c>
      <c r="Q3424" t="s">
        <v>1855</v>
      </c>
      <c r="S3424" s="14">
        <v>0.11</v>
      </c>
      <c r="T3424" s="14">
        <v>18.239999999999998</v>
      </c>
    </row>
    <row r="3425" spans="1:20">
      <c r="A3425" t="s">
        <v>162</v>
      </c>
      <c r="C3425" t="s">
        <v>306</v>
      </c>
      <c r="D3425" t="s">
        <v>121</v>
      </c>
      <c r="F3425" s="12" t="s">
        <v>2091</v>
      </c>
      <c r="G3425" s="1" t="s">
        <v>21</v>
      </c>
      <c r="H3425" s="1" t="s">
        <v>150</v>
      </c>
      <c r="I3425" s="12" t="s">
        <v>1513</v>
      </c>
      <c r="J3425" s="12" t="s">
        <v>2092</v>
      </c>
      <c r="K3425" s="13" t="s">
        <v>2087</v>
      </c>
      <c r="L3425" t="s">
        <v>117</v>
      </c>
      <c r="M3425">
        <v>2</v>
      </c>
      <c r="N3425" t="s">
        <v>118</v>
      </c>
      <c r="O3425" t="s">
        <v>119</v>
      </c>
      <c r="Q3425" t="s">
        <v>2093</v>
      </c>
      <c r="S3425" s="14">
        <v>0.4</v>
      </c>
      <c r="T3425" s="14">
        <v>0.75</v>
      </c>
    </row>
    <row r="3426" spans="1:20">
      <c r="A3426" t="s">
        <v>162</v>
      </c>
      <c r="C3426" t="s">
        <v>306</v>
      </c>
      <c r="D3426" t="s">
        <v>121</v>
      </c>
      <c r="F3426" s="12" t="s">
        <v>2044</v>
      </c>
      <c r="G3426" s="1" t="s">
        <v>21</v>
      </c>
      <c r="H3426" s="1" t="s">
        <v>150</v>
      </c>
      <c r="I3426" s="12" t="s">
        <v>156</v>
      </c>
      <c r="J3426" s="12" t="s">
        <v>1603</v>
      </c>
      <c r="K3426" s="13" t="s">
        <v>2087</v>
      </c>
      <c r="L3426" t="s">
        <v>117</v>
      </c>
      <c r="M3426">
        <v>2</v>
      </c>
      <c r="N3426" t="s">
        <v>118</v>
      </c>
      <c r="O3426" t="s">
        <v>119</v>
      </c>
      <c r="Q3426" t="s">
        <v>2094</v>
      </c>
      <c r="T3426" s="14">
        <v>0.89</v>
      </c>
    </row>
    <row r="3427" spans="1:20">
      <c r="A3427" t="s">
        <v>162</v>
      </c>
      <c r="C3427" t="s">
        <v>306</v>
      </c>
      <c r="D3427" t="s">
        <v>121</v>
      </c>
      <c r="F3427" s="12" t="s">
        <v>2244</v>
      </c>
      <c r="G3427" s="1" t="s">
        <v>21</v>
      </c>
      <c r="H3427" s="1" t="s">
        <v>150</v>
      </c>
      <c r="I3427" s="12" t="s">
        <v>156</v>
      </c>
      <c r="J3427" s="12" t="s">
        <v>1644</v>
      </c>
      <c r="K3427" s="13" t="s">
        <v>2245</v>
      </c>
      <c r="L3427" t="s">
        <v>117</v>
      </c>
      <c r="M3427">
        <v>2</v>
      </c>
      <c r="N3427" t="s">
        <v>118</v>
      </c>
      <c r="O3427" t="s">
        <v>119</v>
      </c>
      <c r="Q3427" t="s">
        <v>2246</v>
      </c>
      <c r="R3427" s="14">
        <v>0.9</v>
      </c>
      <c r="S3427" s="14">
        <v>0.15</v>
      </c>
      <c r="T3427" s="14">
        <v>15.8</v>
      </c>
    </row>
    <row r="3428" spans="1:20">
      <c r="A3428" t="s">
        <v>162</v>
      </c>
      <c r="C3428" t="s">
        <v>306</v>
      </c>
      <c r="D3428" t="s">
        <v>121</v>
      </c>
      <c r="F3428" s="12" t="s">
        <v>2244</v>
      </c>
      <c r="G3428" s="1" t="s">
        <v>21</v>
      </c>
      <c r="H3428" s="1" t="s">
        <v>150</v>
      </c>
      <c r="I3428" s="12" t="s">
        <v>156</v>
      </c>
      <c r="J3428" s="12" t="s">
        <v>1644</v>
      </c>
      <c r="K3428" s="13" t="s">
        <v>2245</v>
      </c>
      <c r="L3428" t="s">
        <v>117</v>
      </c>
      <c r="M3428">
        <v>2</v>
      </c>
      <c r="N3428" t="s">
        <v>118</v>
      </c>
      <c r="O3428" t="s">
        <v>119</v>
      </c>
      <c r="Q3428" t="s">
        <v>2246</v>
      </c>
      <c r="R3428" s="14">
        <v>0.8</v>
      </c>
      <c r="S3428" s="14">
        <v>0.17</v>
      </c>
      <c r="T3428" s="14">
        <v>1</v>
      </c>
    </row>
    <row r="3429" spans="1:20">
      <c r="A3429" t="s">
        <v>162</v>
      </c>
      <c r="C3429" t="s">
        <v>306</v>
      </c>
      <c r="D3429" t="s">
        <v>121</v>
      </c>
      <c r="F3429" s="12" t="s">
        <v>2565</v>
      </c>
      <c r="G3429" s="1" t="s">
        <v>21</v>
      </c>
      <c r="H3429" s="1" t="s">
        <v>150</v>
      </c>
      <c r="I3429" s="12" t="s">
        <v>1513</v>
      </c>
      <c r="J3429" s="12" t="s">
        <v>2092</v>
      </c>
      <c r="K3429" s="13" t="s">
        <v>2566</v>
      </c>
      <c r="L3429" t="s">
        <v>117</v>
      </c>
      <c r="M3429">
        <v>2</v>
      </c>
      <c r="N3429" t="s">
        <v>118</v>
      </c>
      <c r="O3429" t="s">
        <v>119</v>
      </c>
      <c r="Q3429" t="s">
        <v>2567</v>
      </c>
      <c r="R3429" s="14">
        <v>1.5</v>
      </c>
      <c r="T3429" s="14">
        <v>0.77</v>
      </c>
    </row>
    <row r="3430" spans="1:20">
      <c r="A3430" t="s">
        <v>162</v>
      </c>
      <c r="C3430" t="s">
        <v>306</v>
      </c>
      <c r="D3430" t="s">
        <v>121</v>
      </c>
      <c r="F3430" s="12" t="s">
        <v>2565</v>
      </c>
      <c r="G3430" s="1" t="s">
        <v>21</v>
      </c>
      <c r="H3430" s="1" t="s">
        <v>150</v>
      </c>
      <c r="I3430" s="12" t="s">
        <v>1513</v>
      </c>
      <c r="J3430" s="12" t="s">
        <v>2092</v>
      </c>
      <c r="K3430" s="13" t="s">
        <v>2566</v>
      </c>
      <c r="L3430" t="s">
        <v>117</v>
      </c>
      <c r="M3430">
        <v>2</v>
      </c>
      <c r="N3430" t="s">
        <v>118</v>
      </c>
      <c r="O3430" t="s">
        <v>119</v>
      </c>
      <c r="Q3430" t="s">
        <v>2567</v>
      </c>
      <c r="R3430" s="14">
        <v>3.2</v>
      </c>
      <c r="T3430" s="14">
        <v>0.61</v>
      </c>
    </row>
    <row r="3431" spans="1:20">
      <c r="A3431" t="s">
        <v>162</v>
      </c>
      <c r="C3431" t="s">
        <v>306</v>
      </c>
      <c r="D3431" t="s">
        <v>121</v>
      </c>
      <c r="F3431" s="12" t="s">
        <v>2565</v>
      </c>
      <c r="G3431" s="1" t="s">
        <v>21</v>
      </c>
      <c r="H3431" s="1" t="s">
        <v>150</v>
      </c>
      <c r="I3431" s="12" t="s">
        <v>1513</v>
      </c>
      <c r="J3431" s="12" t="s">
        <v>2092</v>
      </c>
      <c r="K3431" s="13" t="s">
        <v>2566</v>
      </c>
      <c r="L3431" t="s">
        <v>117</v>
      </c>
      <c r="M3431">
        <v>2</v>
      </c>
      <c r="N3431" t="s">
        <v>118</v>
      </c>
      <c r="O3431" t="s">
        <v>119</v>
      </c>
      <c r="Q3431" t="s">
        <v>2567</v>
      </c>
      <c r="R3431" s="14">
        <v>1.5</v>
      </c>
      <c r="T3431" s="14">
        <v>0.92</v>
      </c>
    </row>
    <row r="3432" spans="1:20">
      <c r="A3432" t="s">
        <v>162</v>
      </c>
      <c r="C3432" t="s">
        <v>306</v>
      </c>
      <c r="D3432" t="s">
        <v>121</v>
      </c>
      <c r="F3432" s="12" t="s">
        <v>2565</v>
      </c>
      <c r="G3432" s="1" t="s">
        <v>21</v>
      </c>
      <c r="H3432" s="1" t="s">
        <v>150</v>
      </c>
      <c r="I3432" s="12" t="s">
        <v>1513</v>
      </c>
      <c r="J3432" s="12" t="s">
        <v>2092</v>
      </c>
      <c r="K3432" s="13" t="s">
        <v>2566</v>
      </c>
      <c r="L3432" t="s">
        <v>117</v>
      </c>
      <c r="M3432">
        <v>2</v>
      </c>
      <c r="N3432" t="s">
        <v>118</v>
      </c>
      <c r="O3432" t="s">
        <v>119</v>
      </c>
      <c r="Q3432" t="s">
        <v>2567</v>
      </c>
      <c r="R3432" s="14">
        <v>2.2999999999999998</v>
      </c>
      <c r="T3432" s="14">
        <v>0.28999999999999998</v>
      </c>
    </row>
    <row r="3433" spans="1:20">
      <c r="A3433" t="s">
        <v>162</v>
      </c>
      <c r="C3433" t="s">
        <v>306</v>
      </c>
      <c r="D3433" t="s">
        <v>121</v>
      </c>
      <c r="F3433" s="12" t="s">
        <v>1712</v>
      </c>
      <c r="G3433" s="1" t="s">
        <v>21</v>
      </c>
      <c r="H3433" s="1" t="s">
        <v>150</v>
      </c>
      <c r="I3433" s="12" t="s">
        <v>156</v>
      </c>
      <c r="J3433" s="12" t="s">
        <v>1603</v>
      </c>
      <c r="K3433" s="13" t="s">
        <v>2571</v>
      </c>
      <c r="L3433" t="s">
        <v>117</v>
      </c>
      <c r="M3433">
        <v>2</v>
      </c>
      <c r="N3433" t="s">
        <v>118</v>
      </c>
      <c r="O3433" t="s">
        <v>119</v>
      </c>
      <c r="Q3433" t="s">
        <v>1605</v>
      </c>
      <c r="R3433" s="14">
        <v>2.36</v>
      </c>
      <c r="S3433" s="14">
        <v>2.37</v>
      </c>
      <c r="T3433" s="14">
        <v>2.73</v>
      </c>
    </row>
    <row r="3434" spans="1:20">
      <c r="A3434" t="s">
        <v>162</v>
      </c>
      <c r="C3434" t="s">
        <v>306</v>
      </c>
      <c r="D3434" t="s">
        <v>121</v>
      </c>
      <c r="F3434" s="12" t="s">
        <v>1712</v>
      </c>
      <c r="G3434" s="1" t="s">
        <v>21</v>
      </c>
      <c r="H3434" s="1" t="s">
        <v>150</v>
      </c>
      <c r="I3434" s="12" t="s">
        <v>156</v>
      </c>
      <c r="J3434" s="12" t="s">
        <v>1603</v>
      </c>
      <c r="K3434" s="13" t="s">
        <v>2571</v>
      </c>
      <c r="L3434" t="s">
        <v>117</v>
      </c>
      <c r="M3434">
        <v>2</v>
      </c>
      <c r="N3434" t="s">
        <v>118</v>
      </c>
      <c r="O3434" t="s">
        <v>119</v>
      </c>
      <c r="Q3434" t="s">
        <v>1605</v>
      </c>
      <c r="R3434" s="14">
        <v>1.71</v>
      </c>
      <c r="S3434" s="14">
        <v>1.71</v>
      </c>
      <c r="T3434" s="14">
        <v>2.61</v>
      </c>
    </row>
    <row r="3435" spans="1:20">
      <c r="A3435" t="s">
        <v>162</v>
      </c>
      <c r="C3435" t="s">
        <v>306</v>
      </c>
      <c r="D3435" t="s">
        <v>121</v>
      </c>
      <c r="F3435" s="12" t="s">
        <v>1712</v>
      </c>
      <c r="G3435" s="1" t="s">
        <v>21</v>
      </c>
      <c r="H3435" s="1" t="s">
        <v>150</v>
      </c>
      <c r="I3435" s="12" t="s">
        <v>156</v>
      </c>
      <c r="J3435" s="12" t="s">
        <v>1603</v>
      </c>
      <c r="K3435" s="13" t="s">
        <v>2571</v>
      </c>
      <c r="L3435" t="s">
        <v>117</v>
      </c>
      <c r="M3435">
        <v>2</v>
      </c>
      <c r="N3435" t="s">
        <v>118</v>
      </c>
      <c r="O3435" t="s">
        <v>119</v>
      </c>
      <c r="Q3435" t="s">
        <v>1605</v>
      </c>
      <c r="R3435" s="14">
        <v>8.33</v>
      </c>
      <c r="S3435" s="14">
        <v>6.28</v>
      </c>
      <c r="T3435" s="14">
        <v>2.87</v>
      </c>
    </row>
    <row r="3436" spans="1:20">
      <c r="A3436" t="s">
        <v>162</v>
      </c>
      <c r="C3436" t="s">
        <v>306</v>
      </c>
      <c r="D3436" t="s">
        <v>121</v>
      </c>
      <c r="F3436" s="12" t="s">
        <v>1712</v>
      </c>
      <c r="G3436" s="1" t="s">
        <v>21</v>
      </c>
      <c r="H3436" s="1" t="s">
        <v>150</v>
      </c>
      <c r="I3436" s="12" t="s">
        <v>156</v>
      </c>
      <c r="J3436" s="12" t="s">
        <v>1603</v>
      </c>
      <c r="K3436" s="13" t="s">
        <v>2571</v>
      </c>
      <c r="L3436" t="s">
        <v>117</v>
      </c>
      <c r="M3436">
        <v>2</v>
      </c>
      <c r="N3436" t="s">
        <v>118</v>
      </c>
      <c r="O3436" t="s">
        <v>119</v>
      </c>
      <c r="Q3436" t="s">
        <v>1605</v>
      </c>
      <c r="R3436" s="14">
        <v>6.32</v>
      </c>
      <c r="S3436" s="14">
        <v>5.8</v>
      </c>
      <c r="T3436" s="14">
        <v>3.38</v>
      </c>
    </row>
    <row r="3437" spans="1:20">
      <c r="A3437" t="s">
        <v>162</v>
      </c>
      <c r="C3437" t="s">
        <v>306</v>
      </c>
      <c r="D3437" t="s">
        <v>121</v>
      </c>
      <c r="F3437" s="12" t="s">
        <v>1712</v>
      </c>
      <c r="G3437" s="1" t="s">
        <v>21</v>
      </c>
      <c r="H3437" s="1" t="s">
        <v>150</v>
      </c>
      <c r="I3437" s="12" t="s">
        <v>156</v>
      </c>
      <c r="J3437" s="12" t="s">
        <v>1603</v>
      </c>
      <c r="K3437" s="13" t="s">
        <v>2571</v>
      </c>
      <c r="L3437" t="s">
        <v>117</v>
      </c>
      <c r="M3437">
        <v>2</v>
      </c>
      <c r="N3437" t="s">
        <v>118</v>
      </c>
      <c r="O3437" t="s">
        <v>119</v>
      </c>
      <c r="Q3437" t="s">
        <v>1605</v>
      </c>
      <c r="R3437" s="14">
        <v>2.5499999999999998</v>
      </c>
      <c r="S3437" s="14">
        <v>2.48</v>
      </c>
      <c r="T3437" s="14">
        <v>2.99</v>
      </c>
    </row>
    <row r="3438" spans="1:20">
      <c r="A3438" t="s">
        <v>162</v>
      </c>
      <c r="C3438" t="s">
        <v>306</v>
      </c>
      <c r="D3438" t="s">
        <v>121</v>
      </c>
      <c r="F3438" s="12" t="s">
        <v>1712</v>
      </c>
      <c r="G3438" s="1" t="s">
        <v>21</v>
      </c>
      <c r="H3438" s="1" t="s">
        <v>150</v>
      </c>
      <c r="I3438" s="12" t="s">
        <v>156</v>
      </c>
      <c r="J3438" s="12" t="s">
        <v>1603</v>
      </c>
      <c r="K3438" s="13" t="s">
        <v>2571</v>
      </c>
      <c r="L3438" t="s">
        <v>117</v>
      </c>
      <c r="M3438">
        <v>2</v>
      </c>
      <c r="N3438" t="s">
        <v>118</v>
      </c>
      <c r="O3438" t="s">
        <v>119</v>
      </c>
      <c r="Q3438" t="s">
        <v>1605</v>
      </c>
      <c r="R3438" s="14">
        <v>2.48</v>
      </c>
      <c r="S3438" s="14">
        <v>2.5299999999999998</v>
      </c>
      <c r="T3438" s="14">
        <v>3.27</v>
      </c>
    </row>
    <row r="3439" spans="1:20">
      <c r="A3439" t="s">
        <v>162</v>
      </c>
      <c r="C3439" t="s">
        <v>306</v>
      </c>
      <c r="D3439" t="s">
        <v>121</v>
      </c>
      <c r="F3439" s="12" t="s">
        <v>1712</v>
      </c>
      <c r="G3439" s="1" t="s">
        <v>21</v>
      </c>
      <c r="H3439" s="1" t="s">
        <v>150</v>
      </c>
      <c r="I3439" s="12" t="s">
        <v>156</v>
      </c>
      <c r="J3439" s="12" t="s">
        <v>1603</v>
      </c>
      <c r="K3439" s="13" t="s">
        <v>2571</v>
      </c>
      <c r="L3439" t="s">
        <v>117</v>
      </c>
      <c r="M3439">
        <v>2</v>
      </c>
      <c r="N3439" t="s">
        <v>118</v>
      </c>
      <c r="O3439" t="s">
        <v>119</v>
      </c>
      <c r="Q3439" t="s">
        <v>1605</v>
      </c>
      <c r="R3439" s="14">
        <v>7.97</v>
      </c>
      <c r="S3439" s="14">
        <v>6.95</v>
      </c>
      <c r="T3439" s="14">
        <v>3.22</v>
      </c>
    </row>
    <row r="3440" spans="1:20">
      <c r="A3440" t="s">
        <v>162</v>
      </c>
      <c r="C3440" t="s">
        <v>306</v>
      </c>
      <c r="D3440" t="s">
        <v>121</v>
      </c>
      <c r="F3440" s="12" t="s">
        <v>1712</v>
      </c>
      <c r="G3440" s="1" t="s">
        <v>21</v>
      </c>
      <c r="H3440" s="1" t="s">
        <v>150</v>
      </c>
      <c r="I3440" s="12" t="s">
        <v>156</v>
      </c>
      <c r="J3440" s="12" t="s">
        <v>1603</v>
      </c>
      <c r="K3440" s="13" t="s">
        <v>2571</v>
      </c>
      <c r="L3440" t="s">
        <v>117</v>
      </c>
      <c r="M3440">
        <v>2</v>
      </c>
      <c r="N3440" t="s">
        <v>118</v>
      </c>
      <c r="O3440" t="s">
        <v>119</v>
      </c>
      <c r="Q3440" t="s">
        <v>1605</v>
      </c>
      <c r="R3440" s="14">
        <v>7.36</v>
      </c>
      <c r="S3440" s="14">
        <v>6.43</v>
      </c>
      <c r="T3440" s="14">
        <v>3.08</v>
      </c>
    </row>
    <row r="3441" spans="1:20">
      <c r="A3441" t="s">
        <v>162</v>
      </c>
      <c r="C3441" t="s">
        <v>306</v>
      </c>
      <c r="D3441" t="s">
        <v>121</v>
      </c>
      <c r="F3441" s="12" t="s">
        <v>1712</v>
      </c>
      <c r="G3441" s="1" t="s">
        <v>21</v>
      </c>
      <c r="H3441" s="1" t="s">
        <v>150</v>
      </c>
      <c r="I3441" s="12" t="s">
        <v>156</v>
      </c>
      <c r="J3441" s="12" t="s">
        <v>1603</v>
      </c>
      <c r="K3441" s="13" t="s">
        <v>2571</v>
      </c>
      <c r="L3441" t="s">
        <v>117</v>
      </c>
      <c r="M3441">
        <v>2</v>
      </c>
      <c r="N3441" t="s">
        <v>118</v>
      </c>
      <c r="O3441" t="s">
        <v>119</v>
      </c>
      <c r="Q3441" t="s">
        <v>1605</v>
      </c>
      <c r="R3441" s="14">
        <v>7.71</v>
      </c>
      <c r="S3441" s="14">
        <v>7.22</v>
      </c>
      <c r="T3441" s="14">
        <v>3.18</v>
      </c>
    </row>
    <row r="3442" spans="1:20">
      <c r="A3442" t="s">
        <v>162</v>
      </c>
      <c r="C3442" t="s">
        <v>306</v>
      </c>
      <c r="D3442" t="s">
        <v>121</v>
      </c>
      <c r="F3442" s="12" t="s">
        <v>1712</v>
      </c>
      <c r="G3442" s="1" t="s">
        <v>21</v>
      </c>
      <c r="H3442" s="1" t="s">
        <v>150</v>
      </c>
      <c r="I3442" s="12" t="s">
        <v>156</v>
      </c>
      <c r="J3442" s="12" t="s">
        <v>1603</v>
      </c>
      <c r="K3442" s="13" t="s">
        <v>2571</v>
      </c>
      <c r="L3442" t="s">
        <v>117</v>
      </c>
      <c r="M3442">
        <v>2</v>
      </c>
      <c r="N3442" t="s">
        <v>118</v>
      </c>
      <c r="O3442" t="s">
        <v>119</v>
      </c>
      <c r="Q3442" t="s">
        <v>1605</v>
      </c>
      <c r="R3442" s="14">
        <v>7.69</v>
      </c>
      <c r="S3442" s="14">
        <v>6.15</v>
      </c>
      <c r="T3442" s="14">
        <v>3.06</v>
      </c>
    </row>
    <row r="3443" spans="1:20">
      <c r="A3443" t="s">
        <v>162</v>
      </c>
      <c r="C3443" t="s">
        <v>306</v>
      </c>
      <c r="D3443" t="s">
        <v>121</v>
      </c>
      <c r="F3443" s="12" t="s">
        <v>1712</v>
      </c>
      <c r="G3443" s="1" t="s">
        <v>21</v>
      </c>
      <c r="H3443" s="1" t="s">
        <v>150</v>
      </c>
      <c r="I3443" s="12" t="s">
        <v>156</v>
      </c>
      <c r="J3443" s="12" t="s">
        <v>1603</v>
      </c>
      <c r="K3443" s="13" t="s">
        <v>2571</v>
      </c>
      <c r="L3443" t="s">
        <v>117</v>
      </c>
      <c r="M3443">
        <v>2</v>
      </c>
      <c r="N3443" t="s">
        <v>118</v>
      </c>
      <c r="O3443" t="s">
        <v>119</v>
      </c>
      <c r="Q3443" t="s">
        <v>1605</v>
      </c>
      <c r="R3443" s="14">
        <v>6.73</v>
      </c>
      <c r="S3443" s="14">
        <v>6.19</v>
      </c>
      <c r="T3443" s="14">
        <v>3.07</v>
      </c>
    </row>
    <row r="3444" spans="1:20">
      <c r="A3444" t="s">
        <v>162</v>
      </c>
      <c r="C3444" t="s">
        <v>306</v>
      </c>
      <c r="D3444" t="s">
        <v>121</v>
      </c>
      <c r="F3444" s="12" t="s">
        <v>1712</v>
      </c>
      <c r="G3444" s="1" t="s">
        <v>21</v>
      </c>
      <c r="H3444" s="1" t="s">
        <v>150</v>
      </c>
      <c r="I3444" s="12" t="s">
        <v>156</v>
      </c>
      <c r="J3444" s="12" t="s">
        <v>1603</v>
      </c>
      <c r="K3444" s="13" t="s">
        <v>2571</v>
      </c>
      <c r="L3444" t="s">
        <v>117</v>
      </c>
      <c r="M3444">
        <v>2</v>
      </c>
      <c r="N3444" t="s">
        <v>118</v>
      </c>
      <c r="O3444" t="s">
        <v>119</v>
      </c>
      <c r="Q3444" t="s">
        <v>1605</v>
      </c>
      <c r="R3444" s="14">
        <v>7.41</v>
      </c>
      <c r="S3444" s="14">
        <v>6.27</v>
      </c>
      <c r="T3444" s="14">
        <v>3.07</v>
      </c>
    </row>
    <row r="3445" spans="1:20">
      <c r="A3445" t="s">
        <v>162</v>
      </c>
      <c r="C3445" t="s">
        <v>306</v>
      </c>
      <c r="D3445" t="s">
        <v>121</v>
      </c>
      <c r="F3445" s="12" t="s">
        <v>1712</v>
      </c>
      <c r="G3445" s="1" t="s">
        <v>21</v>
      </c>
      <c r="H3445" s="1" t="s">
        <v>150</v>
      </c>
      <c r="I3445" s="12" t="s">
        <v>156</v>
      </c>
      <c r="J3445" s="12" t="s">
        <v>1603</v>
      </c>
      <c r="K3445" s="13" t="s">
        <v>2571</v>
      </c>
      <c r="L3445" t="s">
        <v>117</v>
      </c>
      <c r="M3445">
        <v>2</v>
      </c>
      <c r="N3445" t="s">
        <v>118</v>
      </c>
      <c r="O3445" t="s">
        <v>119</v>
      </c>
      <c r="Q3445" t="s">
        <v>1605</v>
      </c>
      <c r="R3445" s="14">
        <v>5.59</v>
      </c>
      <c r="S3445" s="14">
        <v>4.41</v>
      </c>
      <c r="T3445" s="14">
        <v>2.89</v>
      </c>
    </row>
    <row r="3446" spans="1:20">
      <c r="A3446" t="s">
        <v>162</v>
      </c>
      <c r="C3446" t="s">
        <v>306</v>
      </c>
      <c r="D3446" t="s">
        <v>121</v>
      </c>
      <c r="F3446" s="12" t="s">
        <v>1712</v>
      </c>
      <c r="G3446" s="1" t="s">
        <v>21</v>
      </c>
      <c r="H3446" s="1" t="s">
        <v>150</v>
      </c>
      <c r="I3446" s="12" t="s">
        <v>156</v>
      </c>
      <c r="J3446" s="12" t="s">
        <v>1603</v>
      </c>
      <c r="K3446" s="13" t="s">
        <v>2571</v>
      </c>
      <c r="L3446" t="s">
        <v>117</v>
      </c>
      <c r="M3446">
        <v>2</v>
      </c>
      <c r="N3446" t="s">
        <v>118</v>
      </c>
      <c r="O3446" t="s">
        <v>119</v>
      </c>
      <c r="Q3446" t="s">
        <v>1605</v>
      </c>
      <c r="R3446" s="14">
        <v>6.68</v>
      </c>
      <c r="S3446" s="14">
        <v>5.65</v>
      </c>
      <c r="T3446" s="14">
        <v>3.31</v>
      </c>
    </row>
    <row r="3447" spans="1:20">
      <c r="A3447" t="s">
        <v>162</v>
      </c>
      <c r="C3447" t="s">
        <v>306</v>
      </c>
      <c r="D3447" t="s">
        <v>121</v>
      </c>
      <c r="F3447" s="12" t="s">
        <v>1712</v>
      </c>
      <c r="G3447" s="1" t="s">
        <v>21</v>
      </c>
      <c r="H3447" s="1" t="s">
        <v>150</v>
      </c>
      <c r="I3447" s="12" t="s">
        <v>156</v>
      </c>
      <c r="J3447" s="12" t="s">
        <v>1603</v>
      </c>
      <c r="K3447" s="13" t="s">
        <v>2571</v>
      </c>
      <c r="L3447" t="s">
        <v>117</v>
      </c>
      <c r="M3447">
        <v>2</v>
      </c>
      <c r="N3447" t="s">
        <v>118</v>
      </c>
      <c r="O3447" t="s">
        <v>119</v>
      </c>
      <c r="Q3447" t="s">
        <v>1605</v>
      </c>
      <c r="R3447" s="14">
        <v>5.9</v>
      </c>
      <c r="S3447" s="14">
        <v>4.7300000000000004</v>
      </c>
      <c r="T3447" s="14">
        <v>3.05</v>
      </c>
    </row>
    <row r="3448" spans="1:20">
      <c r="A3448" t="s">
        <v>162</v>
      </c>
      <c r="C3448" t="s">
        <v>306</v>
      </c>
      <c r="D3448" t="s">
        <v>121</v>
      </c>
      <c r="F3448" s="12" t="s">
        <v>1712</v>
      </c>
      <c r="G3448" s="1" t="s">
        <v>21</v>
      </c>
      <c r="H3448" s="1" t="s">
        <v>150</v>
      </c>
      <c r="I3448" s="12" t="s">
        <v>156</v>
      </c>
      <c r="J3448" s="12" t="s">
        <v>1603</v>
      </c>
      <c r="K3448" s="13" t="s">
        <v>2571</v>
      </c>
      <c r="L3448" t="s">
        <v>117</v>
      </c>
      <c r="M3448">
        <v>2</v>
      </c>
      <c r="N3448" t="s">
        <v>118</v>
      </c>
      <c r="O3448" t="s">
        <v>119</v>
      </c>
      <c r="Q3448" t="s">
        <v>1605</v>
      </c>
      <c r="R3448" s="14">
        <v>5.3</v>
      </c>
      <c r="S3448" s="14">
        <v>5.41</v>
      </c>
      <c r="T3448" s="14">
        <v>3.52</v>
      </c>
    </row>
    <row r="3449" spans="1:20">
      <c r="A3449" t="s">
        <v>162</v>
      </c>
      <c r="C3449" t="s">
        <v>306</v>
      </c>
      <c r="D3449" t="s">
        <v>121</v>
      </c>
      <c r="F3449" s="12" t="s">
        <v>1712</v>
      </c>
      <c r="G3449" s="1" t="s">
        <v>21</v>
      </c>
      <c r="H3449" s="1" t="s">
        <v>150</v>
      </c>
      <c r="I3449" s="12" t="s">
        <v>156</v>
      </c>
      <c r="J3449" s="12" t="s">
        <v>1603</v>
      </c>
      <c r="K3449" s="13" t="s">
        <v>2571</v>
      </c>
      <c r="L3449" t="s">
        <v>117</v>
      </c>
      <c r="M3449">
        <v>2</v>
      </c>
      <c r="N3449" t="s">
        <v>118</v>
      </c>
      <c r="O3449" t="s">
        <v>119</v>
      </c>
      <c r="Q3449" t="s">
        <v>1605</v>
      </c>
      <c r="R3449" s="14">
        <v>5.5</v>
      </c>
      <c r="S3449" s="14">
        <v>4.72</v>
      </c>
      <c r="T3449" s="14">
        <v>2.74</v>
      </c>
    </row>
    <row r="3450" spans="1:20">
      <c r="A3450" t="s">
        <v>162</v>
      </c>
      <c r="C3450" t="s">
        <v>306</v>
      </c>
      <c r="D3450" t="s">
        <v>121</v>
      </c>
      <c r="F3450" s="12" t="s">
        <v>1712</v>
      </c>
      <c r="G3450" s="1" t="s">
        <v>21</v>
      </c>
      <c r="H3450" s="1" t="s">
        <v>150</v>
      </c>
      <c r="I3450" s="12" t="s">
        <v>156</v>
      </c>
      <c r="J3450" s="12" t="s">
        <v>1603</v>
      </c>
      <c r="K3450" s="13" t="s">
        <v>2571</v>
      </c>
      <c r="L3450" t="s">
        <v>117</v>
      </c>
      <c r="M3450">
        <v>2</v>
      </c>
      <c r="N3450" t="s">
        <v>118</v>
      </c>
      <c r="O3450" t="s">
        <v>119</v>
      </c>
      <c r="Q3450" t="s">
        <v>1605</v>
      </c>
      <c r="R3450" s="14">
        <v>5.85</v>
      </c>
      <c r="S3450" s="14">
        <v>4.5999999999999996</v>
      </c>
      <c r="T3450" s="14">
        <v>2.59</v>
      </c>
    </row>
    <row r="3451" spans="1:20">
      <c r="A3451" t="s">
        <v>162</v>
      </c>
      <c r="C3451" t="s">
        <v>306</v>
      </c>
      <c r="D3451" t="s">
        <v>121</v>
      </c>
      <c r="F3451" s="12" t="s">
        <v>1851</v>
      </c>
      <c r="G3451" s="1" t="s">
        <v>21</v>
      </c>
      <c r="H3451" s="1" t="s">
        <v>150</v>
      </c>
      <c r="I3451" s="12" t="s">
        <v>1513</v>
      </c>
      <c r="J3451" s="12" t="s">
        <v>1848</v>
      </c>
      <c r="K3451" s="13" t="s">
        <v>2601</v>
      </c>
      <c r="L3451" t="s">
        <v>117</v>
      </c>
      <c r="M3451">
        <v>2</v>
      </c>
      <c r="N3451" t="s">
        <v>118</v>
      </c>
      <c r="O3451" t="s">
        <v>119</v>
      </c>
      <c r="Q3451" t="s">
        <v>1852</v>
      </c>
      <c r="R3451" s="14">
        <v>1.2</v>
      </c>
      <c r="T3451" s="14">
        <v>12.4</v>
      </c>
    </row>
    <row r="3452" spans="1:20">
      <c r="A3452" t="s">
        <v>162</v>
      </c>
      <c r="C3452" t="s">
        <v>306</v>
      </c>
      <c r="D3452" t="s">
        <v>121</v>
      </c>
      <c r="F3452" s="12" t="s">
        <v>1851</v>
      </c>
      <c r="G3452" s="1" t="s">
        <v>21</v>
      </c>
      <c r="H3452" s="1" t="s">
        <v>150</v>
      </c>
      <c r="I3452" s="12" t="s">
        <v>1513</v>
      </c>
      <c r="J3452" s="12" t="s">
        <v>1848</v>
      </c>
      <c r="K3452" s="13" t="s">
        <v>2601</v>
      </c>
      <c r="L3452" t="s">
        <v>117</v>
      </c>
      <c r="M3452">
        <v>2</v>
      </c>
      <c r="N3452" t="s">
        <v>118</v>
      </c>
      <c r="O3452" t="s">
        <v>119</v>
      </c>
      <c r="Q3452" t="s">
        <v>1852</v>
      </c>
      <c r="R3452" s="14">
        <v>0.2</v>
      </c>
      <c r="T3452" s="14">
        <v>21.9</v>
      </c>
    </row>
    <row r="3453" spans="1:20">
      <c r="A3453" t="s">
        <v>162</v>
      </c>
      <c r="C3453" t="s">
        <v>306</v>
      </c>
      <c r="D3453" t="s">
        <v>121</v>
      </c>
      <c r="F3453" s="12" t="s">
        <v>2660</v>
      </c>
      <c r="G3453" s="1" t="s">
        <v>21</v>
      </c>
      <c r="H3453" s="1" t="s">
        <v>150</v>
      </c>
      <c r="I3453" s="12" t="s">
        <v>308</v>
      </c>
      <c r="J3453" s="12" t="s">
        <v>1006</v>
      </c>
      <c r="K3453" s="13" t="s">
        <v>2661</v>
      </c>
      <c r="L3453" t="s">
        <v>117</v>
      </c>
      <c r="M3453">
        <v>2</v>
      </c>
      <c r="N3453" t="s">
        <v>118</v>
      </c>
      <c r="O3453" t="s">
        <v>119</v>
      </c>
      <c r="Q3453" t="s">
        <v>2662</v>
      </c>
      <c r="T3453" s="14">
        <v>1.7</v>
      </c>
    </row>
    <row r="3454" spans="1:20">
      <c r="A3454" t="s">
        <v>162</v>
      </c>
      <c r="C3454" t="s">
        <v>306</v>
      </c>
      <c r="D3454" t="s">
        <v>121</v>
      </c>
      <c r="F3454" s="12" t="s">
        <v>2660</v>
      </c>
      <c r="G3454" s="1" t="s">
        <v>21</v>
      </c>
      <c r="H3454" s="1" t="s">
        <v>150</v>
      </c>
      <c r="I3454" s="12" t="s">
        <v>308</v>
      </c>
      <c r="J3454" s="12" t="s">
        <v>1006</v>
      </c>
      <c r="K3454" s="13" t="s">
        <v>2661</v>
      </c>
      <c r="L3454" t="s">
        <v>117</v>
      </c>
      <c r="M3454">
        <v>2</v>
      </c>
      <c r="N3454" t="s">
        <v>118</v>
      </c>
      <c r="O3454" t="s">
        <v>119</v>
      </c>
      <c r="Q3454" t="s">
        <v>2662</v>
      </c>
      <c r="T3454" s="14">
        <v>1.7</v>
      </c>
    </row>
    <row r="3455" spans="1:20">
      <c r="A3455" t="s">
        <v>162</v>
      </c>
      <c r="C3455" t="s">
        <v>306</v>
      </c>
      <c r="D3455" t="s">
        <v>121</v>
      </c>
      <c r="F3455" s="12" t="s">
        <v>2660</v>
      </c>
      <c r="G3455" s="1" t="s">
        <v>21</v>
      </c>
      <c r="H3455" s="1" t="s">
        <v>150</v>
      </c>
      <c r="I3455" s="12" t="s">
        <v>308</v>
      </c>
      <c r="J3455" s="12" t="s">
        <v>1006</v>
      </c>
      <c r="K3455" s="13" t="s">
        <v>2661</v>
      </c>
      <c r="L3455" t="s">
        <v>117</v>
      </c>
      <c r="M3455">
        <v>2</v>
      </c>
      <c r="N3455" t="s">
        <v>118</v>
      </c>
      <c r="O3455" t="s">
        <v>119</v>
      </c>
      <c r="Q3455" t="s">
        <v>2662</v>
      </c>
      <c r="T3455" s="14">
        <v>2</v>
      </c>
    </row>
    <row r="3456" spans="1:20">
      <c r="A3456" t="s">
        <v>162</v>
      </c>
      <c r="C3456" t="s">
        <v>306</v>
      </c>
      <c r="D3456" t="s">
        <v>121</v>
      </c>
      <c r="F3456" s="12" t="s">
        <v>2660</v>
      </c>
      <c r="G3456" s="1" t="s">
        <v>21</v>
      </c>
      <c r="H3456" s="1" t="s">
        <v>150</v>
      </c>
      <c r="I3456" s="12" t="s">
        <v>308</v>
      </c>
      <c r="J3456" s="12" t="s">
        <v>1006</v>
      </c>
      <c r="K3456" s="13" t="s">
        <v>2661</v>
      </c>
      <c r="L3456" t="s">
        <v>117</v>
      </c>
      <c r="M3456">
        <v>2</v>
      </c>
      <c r="N3456" t="s">
        <v>118</v>
      </c>
      <c r="O3456" t="s">
        <v>119</v>
      </c>
      <c r="Q3456" t="s">
        <v>2662</v>
      </c>
      <c r="T3456" s="14">
        <v>1.7</v>
      </c>
    </row>
    <row r="3457" spans="1:20">
      <c r="A3457" t="s">
        <v>162</v>
      </c>
      <c r="C3457" t="s">
        <v>306</v>
      </c>
      <c r="D3457" t="s">
        <v>121</v>
      </c>
      <c r="F3457" s="12" t="s">
        <v>2660</v>
      </c>
      <c r="G3457" s="1" t="s">
        <v>21</v>
      </c>
      <c r="H3457" s="1" t="s">
        <v>150</v>
      </c>
      <c r="I3457" s="12" t="s">
        <v>308</v>
      </c>
      <c r="J3457" s="12" t="s">
        <v>1006</v>
      </c>
      <c r="K3457" s="13" t="s">
        <v>2661</v>
      </c>
      <c r="L3457" t="s">
        <v>117</v>
      </c>
      <c r="M3457">
        <v>2</v>
      </c>
      <c r="N3457" t="s">
        <v>118</v>
      </c>
      <c r="O3457" t="s">
        <v>119</v>
      </c>
      <c r="Q3457" t="s">
        <v>2662</v>
      </c>
      <c r="T3457" s="14">
        <v>1.6</v>
      </c>
    </row>
    <row r="3458" spans="1:20">
      <c r="A3458" t="s">
        <v>162</v>
      </c>
      <c r="C3458" t="s">
        <v>306</v>
      </c>
      <c r="D3458" t="s">
        <v>121</v>
      </c>
      <c r="F3458" s="12" t="s">
        <v>2660</v>
      </c>
      <c r="G3458" s="1" t="s">
        <v>21</v>
      </c>
      <c r="H3458" s="1" t="s">
        <v>150</v>
      </c>
      <c r="I3458" s="12" t="s">
        <v>308</v>
      </c>
      <c r="J3458" s="12" t="s">
        <v>1006</v>
      </c>
      <c r="K3458" s="13" t="s">
        <v>2661</v>
      </c>
      <c r="L3458" t="s">
        <v>117</v>
      </c>
      <c r="M3458">
        <v>2</v>
      </c>
      <c r="N3458" t="s">
        <v>118</v>
      </c>
      <c r="O3458" t="s">
        <v>119</v>
      </c>
      <c r="Q3458" t="s">
        <v>2662</v>
      </c>
      <c r="T3458" s="14">
        <v>1.5</v>
      </c>
    </row>
    <row r="3459" spans="1:20">
      <c r="A3459" t="s">
        <v>162</v>
      </c>
      <c r="C3459" t="s">
        <v>306</v>
      </c>
      <c r="D3459" t="s">
        <v>121</v>
      </c>
      <c r="F3459" s="12" t="s">
        <v>2660</v>
      </c>
      <c r="G3459" s="1" t="s">
        <v>21</v>
      </c>
      <c r="H3459" s="1" t="s">
        <v>150</v>
      </c>
      <c r="I3459" s="12" t="s">
        <v>308</v>
      </c>
      <c r="J3459" s="12" t="s">
        <v>1006</v>
      </c>
      <c r="K3459" s="13" t="s">
        <v>2661</v>
      </c>
      <c r="L3459" t="s">
        <v>117</v>
      </c>
      <c r="M3459">
        <v>2</v>
      </c>
      <c r="N3459" t="s">
        <v>118</v>
      </c>
      <c r="O3459" t="s">
        <v>119</v>
      </c>
      <c r="Q3459" t="s">
        <v>2662</v>
      </c>
      <c r="T3459" s="14">
        <v>2</v>
      </c>
    </row>
    <row r="3460" spans="1:20">
      <c r="A3460" t="s">
        <v>162</v>
      </c>
      <c r="C3460" t="s">
        <v>306</v>
      </c>
      <c r="D3460" t="s">
        <v>121</v>
      </c>
      <c r="F3460" s="12" t="s">
        <v>2660</v>
      </c>
      <c r="G3460" s="1" t="s">
        <v>21</v>
      </c>
      <c r="H3460" s="1" t="s">
        <v>150</v>
      </c>
      <c r="I3460" s="12" t="s">
        <v>308</v>
      </c>
      <c r="J3460" s="12" t="s">
        <v>1006</v>
      </c>
      <c r="K3460" s="13" t="s">
        <v>2661</v>
      </c>
      <c r="L3460" t="s">
        <v>117</v>
      </c>
      <c r="M3460">
        <v>2</v>
      </c>
      <c r="N3460" t="s">
        <v>118</v>
      </c>
      <c r="O3460" t="s">
        <v>119</v>
      </c>
      <c r="Q3460" t="s">
        <v>2662</v>
      </c>
      <c r="T3460" s="14">
        <v>2</v>
      </c>
    </row>
    <row r="3461" spans="1:20">
      <c r="A3461" t="s">
        <v>162</v>
      </c>
      <c r="C3461" t="s">
        <v>306</v>
      </c>
      <c r="D3461" t="s">
        <v>121</v>
      </c>
      <c r="F3461" s="12" t="s">
        <v>2660</v>
      </c>
      <c r="G3461" s="1" t="s">
        <v>21</v>
      </c>
      <c r="H3461" s="1" t="s">
        <v>150</v>
      </c>
      <c r="I3461" s="12" t="s">
        <v>308</v>
      </c>
      <c r="J3461" s="12" t="s">
        <v>1006</v>
      </c>
      <c r="K3461" s="13" t="s">
        <v>2661</v>
      </c>
      <c r="L3461" t="s">
        <v>117</v>
      </c>
      <c r="M3461">
        <v>2</v>
      </c>
      <c r="N3461" t="s">
        <v>118</v>
      </c>
      <c r="O3461" t="s">
        <v>119</v>
      </c>
      <c r="Q3461" t="s">
        <v>2662</v>
      </c>
      <c r="T3461" s="14">
        <v>2.1</v>
      </c>
    </row>
    <row r="3462" spans="1:20">
      <c r="A3462" t="s">
        <v>162</v>
      </c>
      <c r="C3462" t="s">
        <v>306</v>
      </c>
      <c r="D3462" t="s">
        <v>121</v>
      </c>
      <c r="F3462" s="12" t="s">
        <v>2660</v>
      </c>
      <c r="G3462" s="1" t="s">
        <v>21</v>
      </c>
      <c r="H3462" s="1" t="s">
        <v>150</v>
      </c>
      <c r="I3462" s="12" t="s">
        <v>308</v>
      </c>
      <c r="J3462" s="12" t="s">
        <v>1006</v>
      </c>
      <c r="K3462" s="13" t="s">
        <v>2661</v>
      </c>
      <c r="L3462" t="s">
        <v>117</v>
      </c>
      <c r="M3462">
        <v>2</v>
      </c>
      <c r="N3462" t="s">
        <v>118</v>
      </c>
      <c r="O3462" t="s">
        <v>119</v>
      </c>
      <c r="Q3462" t="s">
        <v>2662</v>
      </c>
      <c r="T3462" s="14">
        <v>1.7</v>
      </c>
    </row>
    <row r="3463" spans="1:20">
      <c r="A3463" t="s">
        <v>162</v>
      </c>
      <c r="C3463" t="s">
        <v>306</v>
      </c>
      <c r="D3463" t="s">
        <v>121</v>
      </c>
      <c r="F3463" s="12" t="s">
        <v>2660</v>
      </c>
      <c r="G3463" s="1" t="s">
        <v>21</v>
      </c>
      <c r="H3463" s="1" t="s">
        <v>150</v>
      </c>
      <c r="I3463" s="12" t="s">
        <v>308</v>
      </c>
      <c r="J3463" s="12" t="s">
        <v>1006</v>
      </c>
      <c r="K3463" s="13" t="s">
        <v>2661</v>
      </c>
      <c r="L3463" t="s">
        <v>117</v>
      </c>
      <c r="M3463">
        <v>2</v>
      </c>
      <c r="N3463" t="s">
        <v>118</v>
      </c>
      <c r="O3463" t="s">
        <v>119</v>
      </c>
      <c r="Q3463" t="s">
        <v>2662</v>
      </c>
      <c r="T3463" s="14">
        <v>1.7</v>
      </c>
    </row>
    <row r="3464" spans="1:20">
      <c r="A3464" t="s">
        <v>162</v>
      </c>
      <c r="C3464" t="s">
        <v>306</v>
      </c>
      <c r="D3464" t="s">
        <v>121</v>
      </c>
      <c r="F3464" s="12" t="s">
        <v>2660</v>
      </c>
      <c r="G3464" s="1" t="s">
        <v>21</v>
      </c>
      <c r="H3464" s="1" t="s">
        <v>150</v>
      </c>
      <c r="I3464" s="12" t="s">
        <v>308</v>
      </c>
      <c r="J3464" s="12" t="s">
        <v>1006</v>
      </c>
      <c r="K3464" s="13" t="s">
        <v>2661</v>
      </c>
      <c r="L3464" t="s">
        <v>117</v>
      </c>
      <c r="M3464">
        <v>2</v>
      </c>
      <c r="N3464" t="s">
        <v>118</v>
      </c>
      <c r="O3464" t="s">
        <v>119</v>
      </c>
      <c r="Q3464" t="s">
        <v>2662</v>
      </c>
      <c r="T3464" s="14">
        <v>1.8</v>
      </c>
    </row>
    <row r="3465" spans="1:20">
      <c r="A3465" t="s">
        <v>162</v>
      </c>
      <c r="C3465" t="s">
        <v>306</v>
      </c>
      <c r="D3465" t="s">
        <v>121</v>
      </c>
      <c r="F3465" s="12" t="s">
        <v>2660</v>
      </c>
      <c r="G3465" s="1" t="s">
        <v>21</v>
      </c>
      <c r="H3465" s="1" t="s">
        <v>150</v>
      </c>
      <c r="I3465" s="12" t="s">
        <v>308</v>
      </c>
      <c r="J3465" s="12" t="s">
        <v>1006</v>
      </c>
      <c r="K3465" s="13" t="s">
        <v>2661</v>
      </c>
      <c r="L3465" t="s">
        <v>117</v>
      </c>
      <c r="M3465">
        <v>2</v>
      </c>
      <c r="N3465" t="s">
        <v>118</v>
      </c>
      <c r="O3465" t="s">
        <v>119</v>
      </c>
      <c r="Q3465" t="s">
        <v>2662</v>
      </c>
      <c r="T3465" s="14">
        <v>2.9</v>
      </c>
    </row>
    <row r="3466" spans="1:20">
      <c r="A3466" t="s">
        <v>162</v>
      </c>
      <c r="C3466" t="s">
        <v>306</v>
      </c>
      <c r="D3466" t="s">
        <v>121</v>
      </c>
      <c r="F3466" s="12" t="s">
        <v>2660</v>
      </c>
      <c r="G3466" s="1" t="s">
        <v>21</v>
      </c>
      <c r="H3466" s="1" t="s">
        <v>150</v>
      </c>
      <c r="I3466" s="12" t="s">
        <v>308</v>
      </c>
      <c r="J3466" s="12" t="s">
        <v>1006</v>
      </c>
      <c r="K3466" s="13" t="s">
        <v>2661</v>
      </c>
      <c r="L3466" t="s">
        <v>117</v>
      </c>
      <c r="M3466">
        <v>2</v>
      </c>
      <c r="N3466" t="s">
        <v>118</v>
      </c>
      <c r="O3466" t="s">
        <v>119</v>
      </c>
      <c r="Q3466" t="s">
        <v>2662</v>
      </c>
      <c r="T3466" s="14">
        <v>3.1</v>
      </c>
    </row>
    <row r="3467" spans="1:20">
      <c r="A3467" t="s">
        <v>162</v>
      </c>
      <c r="C3467" t="s">
        <v>306</v>
      </c>
      <c r="D3467" t="s">
        <v>121</v>
      </c>
      <c r="F3467" s="12" t="s">
        <v>2660</v>
      </c>
      <c r="G3467" s="1" t="s">
        <v>21</v>
      </c>
      <c r="H3467" s="1" t="s">
        <v>150</v>
      </c>
      <c r="I3467" s="12" t="s">
        <v>308</v>
      </c>
      <c r="J3467" s="12" t="s">
        <v>1006</v>
      </c>
      <c r="K3467" s="13" t="s">
        <v>2661</v>
      </c>
      <c r="L3467" t="s">
        <v>117</v>
      </c>
      <c r="M3467">
        <v>2</v>
      </c>
      <c r="N3467" t="s">
        <v>118</v>
      </c>
      <c r="O3467" t="s">
        <v>119</v>
      </c>
      <c r="Q3467" t="s">
        <v>2662</v>
      </c>
      <c r="T3467" s="14">
        <v>5.3</v>
      </c>
    </row>
    <row r="3468" spans="1:20">
      <c r="A3468" t="s">
        <v>162</v>
      </c>
      <c r="C3468" t="s">
        <v>306</v>
      </c>
      <c r="D3468" t="s">
        <v>121</v>
      </c>
      <c r="F3468" s="12" t="s">
        <v>2660</v>
      </c>
      <c r="G3468" s="1" t="s">
        <v>21</v>
      </c>
      <c r="H3468" s="1" t="s">
        <v>150</v>
      </c>
      <c r="I3468" s="12" t="s">
        <v>308</v>
      </c>
      <c r="J3468" s="12" t="s">
        <v>1006</v>
      </c>
      <c r="K3468" s="13" t="s">
        <v>2661</v>
      </c>
      <c r="L3468" t="s">
        <v>117</v>
      </c>
      <c r="M3468">
        <v>2</v>
      </c>
      <c r="N3468" t="s">
        <v>118</v>
      </c>
      <c r="O3468" t="s">
        <v>119</v>
      </c>
      <c r="Q3468" t="s">
        <v>2662</v>
      </c>
      <c r="T3468" s="14">
        <v>3.5</v>
      </c>
    </row>
    <row r="3469" spans="1:20">
      <c r="A3469" t="s">
        <v>162</v>
      </c>
      <c r="C3469" t="s">
        <v>306</v>
      </c>
      <c r="D3469" t="s">
        <v>121</v>
      </c>
      <c r="F3469" s="12" t="s">
        <v>2660</v>
      </c>
      <c r="G3469" s="1" t="s">
        <v>21</v>
      </c>
      <c r="H3469" s="1" t="s">
        <v>150</v>
      </c>
      <c r="I3469" s="12" t="s">
        <v>308</v>
      </c>
      <c r="J3469" s="12" t="s">
        <v>1006</v>
      </c>
      <c r="K3469" s="13" t="s">
        <v>2661</v>
      </c>
      <c r="L3469" t="s">
        <v>117</v>
      </c>
      <c r="M3469">
        <v>2</v>
      </c>
      <c r="N3469" t="s">
        <v>118</v>
      </c>
      <c r="O3469" t="s">
        <v>119</v>
      </c>
      <c r="Q3469" t="s">
        <v>2662</v>
      </c>
      <c r="T3469" s="14">
        <v>2.1</v>
      </c>
    </row>
    <row r="3470" spans="1:20">
      <c r="A3470" t="s">
        <v>162</v>
      </c>
      <c r="C3470" t="s">
        <v>306</v>
      </c>
      <c r="D3470" t="s">
        <v>121</v>
      </c>
      <c r="F3470" s="12" t="s">
        <v>2660</v>
      </c>
      <c r="G3470" s="1" t="s">
        <v>21</v>
      </c>
      <c r="H3470" s="1" t="s">
        <v>150</v>
      </c>
      <c r="I3470" s="12" t="s">
        <v>308</v>
      </c>
      <c r="J3470" s="12" t="s">
        <v>1006</v>
      </c>
      <c r="K3470" s="13" t="s">
        <v>2661</v>
      </c>
      <c r="L3470" t="s">
        <v>117</v>
      </c>
      <c r="M3470">
        <v>2</v>
      </c>
      <c r="N3470" t="s">
        <v>118</v>
      </c>
      <c r="O3470" t="s">
        <v>119</v>
      </c>
      <c r="Q3470" t="s">
        <v>2662</v>
      </c>
      <c r="T3470" s="14">
        <v>2.8</v>
      </c>
    </row>
    <row r="3471" spans="1:20">
      <c r="A3471" t="s">
        <v>162</v>
      </c>
      <c r="C3471" t="s">
        <v>306</v>
      </c>
      <c r="D3471" t="s">
        <v>121</v>
      </c>
      <c r="F3471" s="12" t="s">
        <v>1750</v>
      </c>
      <c r="G3471" s="1" t="s">
        <v>21</v>
      </c>
      <c r="H3471" s="1" t="s">
        <v>150</v>
      </c>
      <c r="I3471" s="12" t="s">
        <v>308</v>
      </c>
      <c r="J3471" s="12" t="s">
        <v>309</v>
      </c>
      <c r="K3471" s="13" t="s">
        <v>2663</v>
      </c>
      <c r="L3471" t="s">
        <v>117</v>
      </c>
      <c r="M3471">
        <v>2</v>
      </c>
      <c r="N3471" t="s">
        <v>118</v>
      </c>
      <c r="O3471" t="s">
        <v>119</v>
      </c>
      <c r="Q3471" t="s">
        <v>2088</v>
      </c>
      <c r="R3471" s="14">
        <v>0.23</v>
      </c>
      <c r="S3471" s="14">
        <v>1.07</v>
      </c>
      <c r="T3471" s="14">
        <v>2.81</v>
      </c>
    </row>
    <row r="3472" spans="1:20">
      <c r="A3472" t="s">
        <v>162</v>
      </c>
      <c r="C3472" t="s">
        <v>306</v>
      </c>
      <c r="D3472" t="s">
        <v>121</v>
      </c>
      <c r="F3472" s="12" t="s">
        <v>1750</v>
      </c>
      <c r="G3472" s="1" t="s">
        <v>21</v>
      </c>
      <c r="H3472" s="1" t="s">
        <v>150</v>
      </c>
      <c r="I3472" s="12" t="s">
        <v>308</v>
      </c>
      <c r="J3472" s="12" t="s">
        <v>309</v>
      </c>
      <c r="K3472" s="13" t="s">
        <v>2663</v>
      </c>
      <c r="L3472" t="s">
        <v>117</v>
      </c>
      <c r="M3472">
        <v>2</v>
      </c>
      <c r="N3472" t="s">
        <v>118</v>
      </c>
      <c r="O3472" t="s">
        <v>119</v>
      </c>
      <c r="Q3472" t="s">
        <v>2089</v>
      </c>
      <c r="R3472" s="14">
        <v>0.09</v>
      </c>
      <c r="S3472" s="14">
        <v>0.62</v>
      </c>
      <c r="T3472" s="14">
        <v>1.48</v>
      </c>
    </row>
    <row r="3473" spans="1:20">
      <c r="A3473" t="s">
        <v>162</v>
      </c>
      <c r="C3473" t="s">
        <v>306</v>
      </c>
      <c r="D3473" t="s">
        <v>121</v>
      </c>
      <c r="F3473" s="12" t="s">
        <v>1750</v>
      </c>
      <c r="G3473" s="1" t="s">
        <v>21</v>
      </c>
      <c r="H3473" s="1" t="s">
        <v>150</v>
      </c>
      <c r="I3473" s="12" t="s">
        <v>308</v>
      </c>
      <c r="J3473" s="12" t="s">
        <v>1006</v>
      </c>
      <c r="K3473" s="13" t="s">
        <v>2663</v>
      </c>
      <c r="L3473" t="s">
        <v>117</v>
      </c>
      <c r="M3473">
        <v>2</v>
      </c>
      <c r="N3473" t="s">
        <v>118</v>
      </c>
      <c r="O3473" t="s">
        <v>119</v>
      </c>
      <c r="Q3473" t="s">
        <v>1007</v>
      </c>
      <c r="R3473" s="14">
        <v>0.11</v>
      </c>
      <c r="S3473" s="14">
        <v>1.44</v>
      </c>
      <c r="T3473" s="14">
        <v>2.13</v>
      </c>
    </row>
    <row r="3474" spans="1:20">
      <c r="A3474" t="s">
        <v>162</v>
      </c>
      <c r="C3474" t="s">
        <v>306</v>
      </c>
      <c r="D3474" t="s">
        <v>121</v>
      </c>
      <c r="F3474" s="12" t="s">
        <v>2721</v>
      </c>
      <c r="G3474" s="1" t="s">
        <v>21</v>
      </c>
      <c r="H3474" s="1" t="s">
        <v>150</v>
      </c>
      <c r="I3474" s="12" t="s">
        <v>308</v>
      </c>
      <c r="J3474" s="12" t="s">
        <v>1018</v>
      </c>
      <c r="K3474" s="13" t="s">
        <v>2722</v>
      </c>
      <c r="L3474" t="s">
        <v>117</v>
      </c>
      <c r="M3474">
        <v>2</v>
      </c>
      <c r="N3474" t="s">
        <v>118</v>
      </c>
      <c r="O3474" t="s">
        <v>119</v>
      </c>
      <c r="Q3474" t="s">
        <v>2723</v>
      </c>
      <c r="S3474" s="14">
        <v>0.4</v>
      </c>
      <c r="T3474" s="14">
        <v>1</v>
      </c>
    </row>
    <row r="3475" spans="1:20">
      <c r="A3475" t="s">
        <v>162</v>
      </c>
      <c r="C3475" t="s">
        <v>306</v>
      </c>
      <c r="D3475" t="s">
        <v>121</v>
      </c>
      <c r="F3475" s="12" t="s">
        <v>2721</v>
      </c>
      <c r="G3475" s="1" t="s">
        <v>21</v>
      </c>
      <c r="H3475" s="1" t="s">
        <v>150</v>
      </c>
      <c r="I3475" s="12" t="s">
        <v>308</v>
      </c>
      <c r="J3475" s="12" t="s">
        <v>1018</v>
      </c>
      <c r="K3475" s="13" t="s">
        <v>2722</v>
      </c>
      <c r="L3475" t="s">
        <v>117</v>
      </c>
      <c r="M3475">
        <v>2</v>
      </c>
      <c r="N3475" t="s">
        <v>118</v>
      </c>
      <c r="O3475" t="s">
        <v>119</v>
      </c>
      <c r="Q3475" t="s">
        <v>2723</v>
      </c>
      <c r="S3475" s="14">
        <v>0.4</v>
      </c>
      <c r="T3475" s="14">
        <v>0.9</v>
      </c>
    </row>
    <row r="3476" spans="1:20">
      <c r="A3476" t="s">
        <v>162</v>
      </c>
      <c r="C3476" t="s">
        <v>306</v>
      </c>
      <c r="D3476" t="s">
        <v>121</v>
      </c>
      <c r="F3476" s="12" t="s">
        <v>2721</v>
      </c>
      <c r="G3476" s="1" t="s">
        <v>21</v>
      </c>
      <c r="H3476" s="1" t="s">
        <v>150</v>
      </c>
      <c r="I3476" s="12" t="s">
        <v>308</v>
      </c>
      <c r="J3476" s="12" t="s">
        <v>1018</v>
      </c>
      <c r="K3476" s="13" t="s">
        <v>2722</v>
      </c>
      <c r="L3476" t="s">
        <v>117</v>
      </c>
      <c r="M3476">
        <v>2</v>
      </c>
      <c r="N3476" t="s">
        <v>118</v>
      </c>
      <c r="O3476" t="s">
        <v>119</v>
      </c>
      <c r="Q3476" t="s">
        <v>2723</v>
      </c>
      <c r="S3476" s="14">
        <v>0.7</v>
      </c>
      <c r="T3476" s="14">
        <v>1</v>
      </c>
    </row>
    <row r="3477" spans="1:20">
      <c r="A3477" t="s">
        <v>162</v>
      </c>
      <c r="C3477" t="s">
        <v>306</v>
      </c>
      <c r="D3477" t="s">
        <v>121</v>
      </c>
      <c r="F3477" s="12" t="s">
        <v>2042</v>
      </c>
      <c r="G3477" s="1" t="s">
        <v>21</v>
      </c>
      <c r="H3477" s="1" t="s">
        <v>150</v>
      </c>
      <c r="I3477" s="12" t="s">
        <v>308</v>
      </c>
      <c r="J3477" s="12" t="s">
        <v>1006</v>
      </c>
      <c r="K3477" s="13" t="s">
        <v>2780</v>
      </c>
      <c r="L3477" t="s">
        <v>117</v>
      </c>
      <c r="M3477">
        <v>2</v>
      </c>
      <c r="N3477" t="s">
        <v>118</v>
      </c>
      <c r="O3477" t="s">
        <v>119</v>
      </c>
      <c r="Q3477" t="s">
        <v>2781</v>
      </c>
      <c r="T3477" s="14">
        <v>0.16</v>
      </c>
    </row>
    <row r="3478" spans="1:20">
      <c r="A3478" t="s">
        <v>162</v>
      </c>
      <c r="C3478" t="s">
        <v>306</v>
      </c>
      <c r="D3478" t="s">
        <v>121</v>
      </c>
      <c r="F3478" s="12" t="s">
        <v>2042</v>
      </c>
      <c r="G3478" s="1" t="s">
        <v>21</v>
      </c>
      <c r="H3478" s="1" t="s">
        <v>150</v>
      </c>
      <c r="I3478" s="12" t="s">
        <v>308</v>
      </c>
      <c r="J3478" s="12" t="s">
        <v>1006</v>
      </c>
      <c r="K3478" s="13" t="s">
        <v>2780</v>
      </c>
      <c r="L3478" t="s">
        <v>117</v>
      </c>
      <c r="M3478">
        <v>2</v>
      </c>
      <c r="N3478" t="s">
        <v>118</v>
      </c>
      <c r="O3478" t="s">
        <v>119</v>
      </c>
      <c r="Q3478" t="s">
        <v>2781</v>
      </c>
      <c r="T3478" s="14">
        <v>0.49</v>
      </c>
    </row>
    <row r="3479" spans="1:20">
      <c r="A3479" t="s">
        <v>162</v>
      </c>
      <c r="C3479" t="s">
        <v>306</v>
      </c>
      <c r="D3479" t="s">
        <v>121</v>
      </c>
      <c r="F3479" s="12" t="s">
        <v>2042</v>
      </c>
      <c r="G3479" s="1" t="s">
        <v>21</v>
      </c>
      <c r="H3479" s="1" t="s">
        <v>150</v>
      </c>
      <c r="I3479" s="12" t="s">
        <v>308</v>
      </c>
      <c r="J3479" s="12" t="s">
        <v>1006</v>
      </c>
      <c r="K3479" s="13" t="s">
        <v>2780</v>
      </c>
      <c r="L3479" t="s">
        <v>117</v>
      </c>
      <c r="M3479">
        <v>2</v>
      </c>
      <c r="N3479" t="s">
        <v>118</v>
      </c>
      <c r="O3479" t="s">
        <v>119</v>
      </c>
      <c r="Q3479" t="s">
        <v>2781</v>
      </c>
      <c r="T3479" s="14">
        <v>0.24</v>
      </c>
    </row>
    <row r="3480" spans="1:20">
      <c r="A3480" t="s">
        <v>162</v>
      </c>
      <c r="C3480" t="s">
        <v>306</v>
      </c>
      <c r="D3480" t="s">
        <v>121</v>
      </c>
      <c r="F3480" s="12" t="s">
        <v>2042</v>
      </c>
      <c r="G3480" s="1" t="s">
        <v>21</v>
      </c>
      <c r="H3480" s="1" t="s">
        <v>150</v>
      </c>
      <c r="I3480" s="12" t="s">
        <v>308</v>
      </c>
      <c r="J3480" s="12" t="s">
        <v>1006</v>
      </c>
      <c r="K3480" s="13" t="s">
        <v>2780</v>
      </c>
      <c r="L3480" t="s">
        <v>117</v>
      </c>
      <c r="M3480">
        <v>2</v>
      </c>
      <c r="N3480" t="s">
        <v>118</v>
      </c>
      <c r="O3480" t="s">
        <v>119</v>
      </c>
      <c r="Q3480" t="s">
        <v>2781</v>
      </c>
      <c r="T3480" s="14">
        <v>0.05</v>
      </c>
    </row>
    <row r="3481" spans="1:20">
      <c r="A3481" t="s">
        <v>162</v>
      </c>
      <c r="C3481" t="s">
        <v>306</v>
      </c>
      <c r="D3481" t="s">
        <v>121</v>
      </c>
      <c r="F3481" s="12" t="s">
        <v>2042</v>
      </c>
      <c r="G3481" s="1" t="s">
        <v>21</v>
      </c>
      <c r="H3481" s="1" t="s">
        <v>150</v>
      </c>
      <c r="I3481" s="12" t="s">
        <v>308</v>
      </c>
      <c r="J3481" s="12" t="s">
        <v>1006</v>
      </c>
      <c r="K3481" s="13" t="s">
        <v>2780</v>
      </c>
      <c r="L3481" t="s">
        <v>117</v>
      </c>
      <c r="M3481">
        <v>2</v>
      </c>
      <c r="N3481" t="s">
        <v>118</v>
      </c>
      <c r="O3481" t="s">
        <v>119</v>
      </c>
      <c r="Q3481" t="s">
        <v>2781</v>
      </c>
      <c r="T3481" s="14">
        <v>0.21</v>
      </c>
    </row>
    <row r="3482" spans="1:20">
      <c r="A3482" t="s">
        <v>162</v>
      </c>
      <c r="C3482" t="s">
        <v>306</v>
      </c>
      <c r="D3482" t="s">
        <v>121</v>
      </c>
      <c r="F3482" s="12" t="s">
        <v>2042</v>
      </c>
      <c r="G3482" s="1" t="s">
        <v>21</v>
      </c>
      <c r="H3482" s="1" t="s">
        <v>150</v>
      </c>
      <c r="I3482" s="12" t="s">
        <v>308</v>
      </c>
      <c r="J3482" s="12" t="s">
        <v>1006</v>
      </c>
      <c r="K3482" s="13" t="s">
        <v>2780</v>
      </c>
      <c r="L3482" t="s">
        <v>117</v>
      </c>
      <c r="M3482">
        <v>2</v>
      </c>
      <c r="N3482" t="s">
        <v>118</v>
      </c>
      <c r="O3482" t="s">
        <v>119</v>
      </c>
      <c r="Q3482" t="s">
        <v>2781</v>
      </c>
      <c r="T3482" s="14">
        <v>0.13</v>
      </c>
    </row>
    <row r="3483" spans="1:20">
      <c r="A3483" t="s">
        <v>162</v>
      </c>
      <c r="C3483" t="s">
        <v>306</v>
      </c>
      <c r="D3483" t="s">
        <v>121</v>
      </c>
      <c r="F3483" s="12" t="s">
        <v>2042</v>
      </c>
      <c r="G3483" s="1" t="s">
        <v>21</v>
      </c>
      <c r="H3483" s="1" t="s">
        <v>150</v>
      </c>
      <c r="I3483" s="12" t="s">
        <v>308</v>
      </c>
      <c r="J3483" s="12" t="s">
        <v>1006</v>
      </c>
      <c r="K3483" s="13" t="s">
        <v>2780</v>
      </c>
      <c r="L3483" t="s">
        <v>117</v>
      </c>
      <c r="M3483">
        <v>2</v>
      </c>
      <c r="N3483" t="s">
        <v>118</v>
      </c>
      <c r="O3483" t="s">
        <v>119</v>
      </c>
      <c r="Q3483" t="s">
        <v>2781</v>
      </c>
      <c r="T3483" s="14">
        <v>7.0000000000000007E-2</v>
      </c>
    </row>
    <row r="3484" spans="1:20">
      <c r="A3484" t="s">
        <v>162</v>
      </c>
      <c r="C3484" t="s">
        <v>306</v>
      </c>
      <c r="D3484" t="s">
        <v>121</v>
      </c>
      <c r="F3484" s="12" t="s">
        <v>3060</v>
      </c>
      <c r="G3484" s="1" t="s">
        <v>21</v>
      </c>
      <c r="H3484" s="1" t="s">
        <v>150</v>
      </c>
      <c r="I3484" s="12" t="s">
        <v>3061</v>
      </c>
      <c r="J3484" s="12" t="s">
        <v>3062</v>
      </c>
      <c r="K3484" s="13" t="s">
        <v>3063</v>
      </c>
      <c r="L3484" t="s">
        <v>117</v>
      </c>
      <c r="M3484">
        <v>2</v>
      </c>
      <c r="N3484" t="s">
        <v>118</v>
      </c>
      <c r="O3484" t="s">
        <v>119</v>
      </c>
      <c r="Q3484" t="s">
        <v>3064</v>
      </c>
      <c r="R3484" s="14">
        <v>1.9</v>
      </c>
      <c r="S3484" s="14">
        <v>5.8</v>
      </c>
      <c r="T3484" s="14">
        <v>5.2</v>
      </c>
    </row>
    <row r="3485" spans="1:20">
      <c r="A3485" t="s">
        <v>162</v>
      </c>
      <c r="C3485" t="s">
        <v>306</v>
      </c>
      <c r="D3485" t="s">
        <v>121</v>
      </c>
      <c r="F3485" s="12" t="s">
        <v>3060</v>
      </c>
      <c r="G3485" s="1" t="s">
        <v>21</v>
      </c>
      <c r="H3485" s="1" t="s">
        <v>150</v>
      </c>
      <c r="I3485" s="12" t="s">
        <v>3061</v>
      </c>
      <c r="J3485" s="12" t="s">
        <v>3062</v>
      </c>
      <c r="K3485" s="13" t="s">
        <v>3063</v>
      </c>
      <c r="L3485" t="s">
        <v>117</v>
      </c>
      <c r="M3485">
        <v>2</v>
      </c>
      <c r="N3485" t="s">
        <v>118</v>
      </c>
      <c r="O3485" t="s">
        <v>119</v>
      </c>
      <c r="Q3485" t="s">
        <v>3064</v>
      </c>
      <c r="R3485" s="14">
        <v>1.9</v>
      </c>
      <c r="S3485" s="14">
        <v>5.0999999999999996</v>
      </c>
      <c r="T3485" s="14">
        <v>6.6</v>
      </c>
    </row>
    <row r="3486" spans="1:20">
      <c r="A3486" t="s">
        <v>162</v>
      </c>
      <c r="C3486" t="s">
        <v>306</v>
      </c>
      <c r="D3486" t="s">
        <v>121</v>
      </c>
      <c r="F3486" s="12" t="s">
        <v>1647</v>
      </c>
      <c r="G3486" s="1" t="s">
        <v>21</v>
      </c>
      <c r="H3486" s="1" t="s">
        <v>150</v>
      </c>
      <c r="I3486" s="12" t="s">
        <v>156</v>
      </c>
      <c r="J3486" s="12" t="s">
        <v>1603</v>
      </c>
      <c r="K3486" s="13" t="s">
        <v>3063</v>
      </c>
      <c r="L3486" t="s">
        <v>117</v>
      </c>
      <c r="M3486">
        <v>2</v>
      </c>
      <c r="N3486" t="s">
        <v>118</v>
      </c>
      <c r="O3486" t="s">
        <v>119</v>
      </c>
      <c r="Q3486" t="s">
        <v>3065</v>
      </c>
      <c r="R3486" s="14">
        <v>1.9</v>
      </c>
      <c r="S3486" s="14">
        <v>5.8</v>
      </c>
      <c r="T3486" s="14">
        <v>5.2</v>
      </c>
    </row>
    <row r="3487" spans="1:20">
      <c r="A3487" t="s">
        <v>162</v>
      </c>
      <c r="C3487" t="s">
        <v>306</v>
      </c>
      <c r="D3487" t="s">
        <v>121</v>
      </c>
      <c r="F3487" s="12" t="s">
        <v>1647</v>
      </c>
      <c r="G3487" s="1" t="s">
        <v>21</v>
      </c>
      <c r="H3487" s="1" t="s">
        <v>150</v>
      </c>
      <c r="I3487" s="12" t="s">
        <v>156</v>
      </c>
      <c r="J3487" s="12" t="s">
        <v>1603</v>
      </c>
      <c r="K3487" s="13" t="s">
        <v>3063</v>
      </c>
      <c r="L3487" t="s">
        <v>117</v>
      </c>
      <c r="M3487">
        <v>2</v>
      </c>
      <c r="N3487" t="s">
        <v>118</v>
      </c>
      <c r="O3487" t="s">
        <v>119</v>
      </c>
      <c r="Q3487" t="s">
        <v>3066</v>
      </c>
      <c r="R3487" s="14">
        <v>1.9</v>
      </c>
      <c r="S3487" s="14">
        <v>5.0999999999999996</v>
      </c>
      <c r="T3487" s="14">
        <v>6.6</v>
      </c>
    </row>
    <row r="3488" spans="1:20">
      <c r="A3488" t="s">
        <v>162</v>
      </c>
      <c r="C3488" t="s">
        <v>306</v>
      </c>
      <c r="D3488" t="s">
        <v>121</v>
      </c>
      <c r="F3488" s="12" t="s">
        <v>3118</v>
      </c>
      <c r="G3488" s="1" t="s">
        <v>21</v>
      </c>
      <c r="H3488" s="1" t="s">
        <v>150</v>
      </c>
      <c r="I3488" s="12" t="s">
        <v>3119</v>
      </c>
      <c r="J3488" s="12" t="s">
        <v>3120</v>
      </c>
      <c r="K3488" s="13" t="s">
        <v>3121</v>
      </c>
      <c r="L3488" t="s">
        <v>117</v>
      </c>
      <c r="M3488">
        <v>2</v>
      </c>
      <c r="N3488" t="s">
        <v>118</v>
      </c>
      <c r="O3488" t="s">
        <v>119</v>
      </c>
      <c r="Q3488" t="s">
        <v>3122</v>
      </c>
      <c r="T3488" s="14">
        <v>4.8</v>
      </c>
    </row>
    <row r="3489" spans="1:20">
      <c r="A3489" t="s">
        <v>162</v>
      </c>
      <c r="C3489" t="s">
        <v>306</v>
      </c>
      <c r="D3489" t="s">
        <v>121</v>
      </c>
      <c r="F3489" s="12" t="s">
        <v>3118</v>
      </c>
      <c r="G3489" s="1" t="s">
        <v>21</v>
      </c>
      <c r="H3489" s="1" t="s">
        <v>150</v>
      </c>
      <c r="I3489" s="12" t="s">
        <v>3119</v>
      </c>
      <c r="J3489" s="12" t="s">
        <v>3120</v>
      </c>
      <c r="K3489" s="13" t="s">
        <v>3121</v>
      </c>
      <c r="L3489" t="s">
        <v>117</v>
      </c>
      <c r="M3489">
        <v>2</v>
      </c>
      <c r="N3489" t="s">
        <v>118</v>
      </c>
      <c r="O3489" t="s">
        <v>119</v>
      </c>
      <c r="Q3489" t="s">
        <v>3122</v>
      </c>
      <c r="T3489" s="14">
        <v>3.4</v>
      </c>
    </row>
    <row r="3490" spans="1:20">
      <c r="A3490" t="s">
        <v>162</v>
      </c>
      <c r="C3490" t="s">
        <v>306</v>
      </c>
      <c r="D3490" t="s">
        <v>121</v>
      </c>
      <c r="F3490" s="12" t="s">
        <v>3118</v>
      </c>
      <c r="G3490" s="1" t="s">
        <v>21</v>
      </c>
      <c r="H3490" s="1" t="s">
        <v>150</v>
      </c>
      <c r="I3490" s="12" t="s">
        <v>3119</v>
      </c>
      <c r="J3490" s="12" t="s">
        <v>3120</v>
      </c>
      <c r="K3490" s="13" t="s">
        <v>3121</v>
      </c>
      <c r="L3490" t="s">
        <v>117</v>
      </c>
      <c r="M3490">
        <v>2</v>
      </c>
      <c r="N3490" t="s">
        <v>118</v>
      </c>
      <c r="O3490" t="s">
        <v>119</v>
      </c>
      <c r="Q3490" t="s">
        <v>3122</v>
      </c>
      <c r="T3490" s="14">
        <v>3.6</v>
      </c>
    </row>
    <row r="3491" spans="1:20">
      <c r="A3491" t="s">
        <v>162</v>
      </c>
      <c r="C3491" t="s">
        <v>306</v>
      </c>
      <c r="D3491" t="s">
        <v>121</v>
      </c>
      <c r="F3491" s="12" t="s">
        <v>3118</v>
      </c>
      <c r="G3491" s="1" t="s">
        <v>21</v>
      </c>
      <c r="H3491" s="1" t="s">
        <v>150</v>
      </c>
      <c r="I3491" s="12" t="s">
        <v>3119</v>
      </c>
      <c r="J3491" s="12" t="s">
        <v>3120</v>
      </c>
      <c r="K3491" s="13" t="s">
        <v>3121</v>
      </c>
      <c r="L3491" t="s">
        <v>117</v>
      </c>
      <c r="M3491">
        <v>2</v>
      </c>
      <c r="N3491" t="s">
        <v>118</v>
      </c>
      <c r="O3491" t="s">
        <v>119</v>
      </c>
      <c r="Q3491" t="s">
        <v>3122</v>
      </c>
      <c r="T3491" s="14">
        <v>3.7</v>
      </c>
    </row>
    <row r="3492" spans="1:20">
      <c r="A3492" t="s">
        <v>162</v>
      </c>
      <c r="C3492" t="s">
        <v>306</v>
      </c>
      <c r="D3492" t="s">
        <v>121</v>
      </c>
      <c r="F3492" s="12" t="s">
        <v>2042</v>
      </c>
      <c r="G3492" s="1" t="s">
        <v>21</v>
      </c>
      <c r="H3492" s="1" t="s">
        <v>150</v>
      </c>
      <c r="I3492" s="12" t="s">
        <v>308</v>
      </c>
      <c r="J3492" s="12" t="s">
        <v>1006</v>
      </c>
      <c r="K3492" s="13" t="s">
        <v>3140</v>
      </c>
      <c r="L3492" t="s">
        <v>117</v>
      </c>
      <c r="M3492">
        <v>2</v>
      </c>
      <c r="N3492" t="s">
        <v>118</v>
      </c>
      <c r="O3492" t="s">
        <v>119</v>
      </c>
      <c r="Q3492" t="s">
        <v>2781</v>
      </c>
      <c r="T3492" s="14">
        <v>1</v>
      </c>
    </row>
    <row r="3493" spans="1:20">
      <c r="A3493" t="s">
        <v>162</v>
      </c>
      <c r="C3493" t="s">
        <v>306</v>
      </c>
      <c r="D3493" t="s">
        <v>121</v>
      </c>
      <c r="F3493" s="12" t="s">
        <v>3198</v>
      </c>
      <c r="G3493" s="1" t="s">
        <v>21</v>
      </c>
      <c r="H3493" s="1" t="s">
        <v>150</v>
      </c>
      <c r="I3493" s="12" t="s">
        <v>156</v>
      </c>
      <c r="J3493" s="12" t="s">
        <v>1644</v>
      </c>
      <c r="K3493" s="13" t="s">
        <v>3199</v>
      </c>
      <c r="L3493" t="s">
        <v>117</v>
      </c>
      <c r="M3493">
        <v>2</v>
      </c>
      <c r="N3493" t="s">
        <v>118</v>
      </c>
      <c r="O3493" t="s">
        <v>119</v>
      </c>
      <c r="Q3493" t="s">
        <v>3200</v>
      </c>
      <c r="R3493" s="14">
        <v>0.31</v>
      </c>
      <c r="S3493" s="14">
        <v>1.07</v>
      </c>
      <c r="T3493" s="14">
        <v>2.14</v>
      </c>
    </row>
    <row r="3494" spans="1:20">
      <c r="A3494" t="s">
        <v>162</v>
      </c>
      <c r="C3494" t="s">
        <v>306</v>
      </c>
      <c r="D3494" t="s">
        <v>121</v>
      </c>
      <c r="F3494" s="12" t="s">
        <v>3198</v>
      </c>
      <c r="G3494" s="1" t="s">
        <v>21</v>
      </c>
      <c r="H3494" s="1" t="s">
        <v>150</v>
      </c>
      <c r="I3494" s="12" t="s">
        <v>156</v>
      </c>
      <c r="J3494" s="12" t="s">
        <v>1644</v>
      </c>
      <c r="K3494" s="13" t="s">
        <v>3199</v>
      </c>
      <c r="L3494" t="s">
        <v>117</v>
      </c>
      <c r="M3494">
        <v>2</v>
      </c>
      <c r="N3494" t="s">
        <v>118</v>
      </c>
      <c r="O3494" t="s">
        <v>119</v>
      </c>
      <c r="Q3494" t="s">
        <v>3200</v>
      </c>
      <c r="R3494" s="14">
        <v>0.36</v>
      </c>
      <c r="S3494" s="14">
        <v>1.61</v>
      </c>
      <c r="T3494" s="14">
        <v>2.0299999999999998</v>
      </c>
    </row>
    <row r="3495" spans="1:20">
      <c r="A3495" t="s">
        <v>162</v>
      </c>
      <c r="C3495" t="s">
        <v>306</v>
      </c>
      <c r="D3495" t="s">
        <v>121</v>
      </c>
      <c r="F3495" s="12" t="s">
        <v>3198</v>
      </c>
      <c r="G3495" s="1" t="s">
        <v>21</v>
      </c>
      <c r="H3495" s="1" t="s">
        <v>150</v>
      </c>
      <c r="I3495" s="12" t="s">
        <v>156</v>
      </c>
      <c r="J3495" s="12" t="s">
        <v>1644</v>
      </c>
      <c r="K3495" s="13" t="s">
        <v>3199</v>
      </c>
      <c r="L3495" t="s">
        <v>117</v>
      </c>
      <c r="M3495">
        <v>2</v>
      </c>
      <c r="N3495" t="s">
        <v>118</v>
      </c>
      <c r="O3495" t="s">
        <v>119</v>
      </c>
      <c r="Q3495" t="s">
        <v>3200</v>
      </c>
      <c r="R3495" s="14">
        <v>0.51</v>
      </c>
      <c r="S3495" s="14">
        <v>1.23</v>
      </c>
      <c r="T3495" s="14">
        <v>2.0499999999999998</v>
      </c>
    </row>
    <row r="3496" spans="1:20">
      <c r="A3496" t="s">
        <v>162</v>
      </c>
      <c r="C3496" t="s">
        <v>306</v>
      </c>
      <c r="D3496" t="s">
        <v>121</v>
      </c>
      <c r="F3496" s="12" t="s">
        <v>3198</v>
      </c>
      <c r="G3496" s="1" t="s">
        <v>21</v>
      </c>
      <c r="H3496" s="1" t="s">
        <v>150</v>
      </c>
      <c r="I3496" s="12" t="s">
        <v>156</v>
      </c>
      <c r="J3496" s="12" t="s">
        <v>1644</v>
      </c>
      <c r="K3496" s="13" t="s">
        <v>3199</v>
      </c>
      <c r="L3496" t="s">
        <v>117</v>
      </c>
      <c r="M3496">
        <v>2</v>
      </c>
      <c r="N3496" t="s">
        <v>118</v>
      </c>
      <c r="O3496" t="s">
        <v>119</v>
      </c>
      <c r="Q3496" t="s">
        <v>3200</v>
      </c>
      <c r="R3496" s="14">
        <v>0.3</v>
      </c>
      <c r="S3496" s="14">
        <v>0.96</v>
      </c>
      <c r="T3496" s="14">
        <v>1.78</v>
      </c>
    </row>
    <row r="3497" spans="1:20">
      <c r="A3497" t="s">
        <v>162</v>
      </c>
      <c r="C3497" t="s">
        <v>306</v>
      </c>
      <c r="D3497" t="s">
        <v>121</v>
      </c>
      <c r="F3497" s="12" t="s">
        <v>3198</v>
      </c>
      <c r="G3497" s="1" t="s">
        <v>21</v>
      </c>
      <c r="H3497" s="1" t="s">
        <v>150</v>
      </c>
      <c r="I3497" s="12" t="s">
        <v>156</v>
      </c>
      <c r="J3497" s="12" t="s">
        <v>1644</v>
      </c>
      <c r="K3497" s="13" t="s">
        <v>3199</v>
      </c>
      <c r="L3497" t="s">
        <v>117</v>
      </c>
      <c r="M3497">
        <v>2</v>
      </c>
      <c r="N3497" t="s">
        <v>118</v>
      </c>
      <c r="O3497" t="s">
        <v>119</v>
      </c>
      <c r="Q3497" t="s">
        <v>3200</v>
      </c>
      <c r="R3497" s="14">
        <v>0.1</v>
      </c>
      <c r="S3497" s="14">
        <v>0.31</v>
      </c>
      <c r="T3497" s="14">
        <v>0.54</v>
      </c>
    </row>
    <row r="3498" spans="1:20">
      <c r="A3498" t="s">
        <v>162</v>
      </c>
      <c r="C3498" t="s">
        <v>306</v>
      </c>
      <c r="D3498" t="s">
        <v>121</v>
      </c>
      <c r="F3498" s="12" t="s">
        <v>3198</v>
      </c>
      <c r="G3498" s="1" t="s">
        <v>21</v>
      </c>
      <c r="H3498" s="1" t="s">
        <v>150</v>
      </c>
      <c r="I3498" s="12" t="s">
        <v>156</v>
      </c>
      <c r="J3498" s="12" t="s">
        <v>1644</v>
      </c>
      <c r="K3498" s="13" t="s">
        <v>3199</v>
      </c>
      <c r="L3498" t="s">
        <v>117</v>
      </c>
      <c r="M3498">
        <v>2</v>
      </c>
      <c r="N3498" t="s">
        <v>118</v>
      </c>
      <c r="O3498" t="s">
        <v>119</v>
      </c>
      <c r="Q3498" t="s">
        <v>3201</v>
      </c>
      <c r="R3498" s="14">
        <v>0.31</v>
      </c>
      <c r="S3498" s="14">
        <v>1.07</v>
      </c>
      <c r="T3498" s="14">
        <v>2.14</v>
      </c>
    </row>
    <row r="3499" spans="1:20">
      <c r="A3499" t="s">
        <v>162</v>
      </c>
      <c r="C3499" t="s">
        <v>306</v>
      </c>
      <c r="D3499" t="s">
        <v>121</v>
      </c>
      <c r="F3499" s="12" t="s">
        <v>3198</v>
      </c>
      <c r="G3499" s="1" t="s">
        <v>21</v>
      </c>
      <c r="H3499" s="1" t="s">
        <v>150</v>
      </c>
      <c r="I3499" s="12" t="s">
        <v>156</v>
      </c>
      <c r="J3499" s="12" t="s">
        <v>1644</v>
      </c>
      <c r="K3499" s="13" t="s">
        <v>3199</v>
      </c>
      <c r="L3499" t="s">
        <v>117</v>
      </c>
      <c r="M3499">
        <v>2</v>
      </c>
      <c r="N3499" t="s">
        <v>118</v>
      </c>
      <c r="O3499" t="s">
        <v>119</v>
      </c>
      <c r="Q3499" t="s">
        <v>3201</v>
      </c>
      <c r="R3499" s="14">
        <v>0.1</v>
      </c>
      <c r="S3499" s="14">
        <v>0.31</v>
      </c>
      <c r="T3499" s="14">
        <v>0.54</v>
      </c>
    </row>
    <row r="3500" spans="1:20">
      <c r="A3500" t="s">
        <v>162</v>
      </c>
      <c r="C3500" t="s">
        <v>306</v>
      </c>
      <c r="D3500" t="s">
        <v>121</v>
      </c>
      <c r="F3500" s="12" t="s">
        <v>1851</v>
      </c>
      <c r="G3500" s="1" t="s">
        <v>21</v>
      </c>
      <c r="H3500" s="1" t="s">
        <v>150</v>
      </c>
      <c r="I3500" s="12" t="s">
        <v>1513</v>
      </c>
      <c r="J3500" s="12" t="s">
        <v>1848</v>
      </c>
      <c r="K3500" s="13" t="s">
        <v>3202</v>
      </c>
      <c r="L3500" t="s">
        <v>117</v>
      </c>
      <c r="M3500">
        <v>2</v>
      </c>
      <c r="N3500" t="s">
        <v>118</v>
      </c>
      <c r="O3500" t="s">
        <v>119</v>
      </c>
      <c r="Q3500" t="s">
        <v>1852</v>
      </c>
      <c r="S3500" s="14">
        <v>0.01</v>
      </c>
      <c r="T3500" s="14">
        <v>17.190000000000001</v>
      </c>
    </row>
    <row r="3501" spans="1:20">
      <c r="A3501" t="s">
        <v>162</v>
      </c>
      <c r="C3501" t="s">
        <v>306</v>
      </c>
      <c r="D3501" t="s">
        <v>121</v>
      </c>
      <c r="F3501" s="12" t="s">
        <v>1851</v>
      </c>
      <c r="G3501" s="1" t="s">
        <v>21</v>
      </c>
      <c r="H3501" s="1" t="s">
        <v>150</v>
      </c>
      <c r="I3501" s="12" t="s">
        <v>1513</v>
      </c>
      <c r="J3501" s="12" t="s">
        <v>1848</v>
      </c>
      <c r="K3501" s="13" t="s">
        <v>3202</v>
      </c>
      <c r="L3501" t="s">
        <v>117</v>
      </c>
      <c r="M3501">
        <v>2</v>
      </c>
      <c r="N3501" t="s">
        <v>118</v>
      </c>
      <c r="O3501" t="s">
        <v>119</v>
      </c>
      <c r="Q3501" t="s">
        <v>1852</v>
      </c>
      <c r="S3501" s="14">
        <v>0.14000000000000001</v>
      </c>
      <c r="T3501" s="14">
        <v>14.48</v>
      </c>
    </row>
    <row r="3502" spans="1:20">
      <c r="A3502" t="s">
        <v>162</v>
      </c>
      <c r="C3502" t="s">
        <v>306</v>
      </c>
      <c r="D3502" t="s">
        <v>121</v>
      </c>
      <c r="F3502" s="12" t="s">
        <v>1851</v>
      </c>
      <c r="G3502" s="1" t="s">
        <v>21</v>
      </c>
      <c r="H3502" s="1" t="s">
        <v>150</v>
      </c>
      <c r="I3502" s="12" t="s">
        <v>1513</v>
      </c>
      <c r="J3502" s="12" t="s">
        <v>1848</v>
      </c>
      <c r="K3502" s="13" t="s">
        <v>3202</v>
      </c>
      <c r="L3502" t="s">
        <v>117</v>
      </c>
      <c r="M3502">
        <v>2</v>
      </c>
      <c r="N3502" t="s">
        <v>118</v>
      </c>
      <c r="O3502" t="s">
        <v>119</v>
      </c>
      <c r="Q3502" t="s">
        <v>1852</v>
      </c>
      <c r="T3502" s="14">
        <v>16.059999999999999</v>
      </c>
    </row>
    <row r="3503" spans="1:20">
      <c r="A3503" t="s">
        <v>162</v>
      </c>
      <c r="C3503" t="s">
        <v>306</v>
      </c>
      <c r="D3503" t="s">
        <v>121</v>
      </c>
      <c r="F3503" s="12" t="s">
        <v>1851</v>
      </c>
      <c r="G3503" s="1" t="s">
        <v>21</v>
      </c>
      <c r="H3503" s="1" t="s">
        <v>150</v>
      </c>
      <c r="I3503" s="12" t="s">
        <v>1513</v>
      </c>
      <c r="J3503" s="12" t="s">
        <v>1848</v>
      </c>
      <c r="K3503" s="13" t="s">
        <v>3202</v>
      </c>
      <c r="L3503" t="s">
        <v>117</v>
      </c>
      <c r="M3503">
        <v>2</v>
      </c>
      <c r="N3503" t="s">
        <v>118</v>
      </c>
      <c r="O3503" t="s">
        <v>119</v>
      </c>
      <c r="Q3503" t="s">
        <v>1852</v>
      </c>
      <c r="T3503" s="14">
        <v>16.940000000000001</v>
      </c>
    </row>
    <row r="3504" spans="1:20">
      <c r="A3504" t="s">
        <v>162</v>
      </c>
      <c r="C3504" t="s">
        <v>306</v>
      </c>
      <c r="D3504" t="s">
        <v>121</v>
      </c>
      <c r="F3504" s="12" t="s">
        <v>1851</v>
      </c>
      <c r="G3504" s="1" t="s">
        <v>21</v>
      </c>
      <c r="H3504" s="1" t="s">
        <v>150</v>
      </c>
      <c r="I3504" s="12" t="s">
        <v>1513</v>
      </c>
      <c r="J3504" s="12" t="s">
        <v>1848</v>
      </c>
      <c r="K3504" s="13" t="s">
        <v>3202</v>
      </c>
      <c r="L3504" t="s">
        <v>117</v>
      </c>
      <c r="M3504">
        <v>2</v>
      </c>
      <c r="N3504" t="s">
        <v>118</v>
      </c>
      <c r="O3504" t="s">
        <v>119</v>
      </c>
      <c r="Q3504" t="s">
        <v>1852</v>
      </c>
      <c r="R3504" s="14">
        <v>0.23</v>
      </c>
      <c r="S3504" s="14">
        <v>0.28000000000000003</v>
      </c>
      <c r="T3504" s="14">
        <v>7.36</v>
      </c>
    </row>
    <row r="3505" spans="1:20">
      <c r="A3505" t="s">
        <v>162</v>
      </c>
      <c r="C3505" t="s">
        <v>306</v>
      </c>
      <c r="D3505" t="s">
        <v>121</v>
      </c>
      <c r="F3505" s="12" t="s">
        <v>1851</v>
      </c>
      <c r="G3505" s="1" t="s">
        <v>21</v>
      </c>
      <c r="H3505" s="1" t="s">
        <v>150</v>
      </c>
      <c r="I3505" s="12" t="s">
        <v>1513</v>
      </c>
      <c r="J3505" s="12" t="s">
        <v>1848</v>
      </c>
      <c r="K3505" s="13" t="s">
        <v>3202</v>
      </c>
      <c r="L3505" t="s">
        <v>117</v>
      </c>
      <c r="M3505">
        <v>2</v>
      </c>
      <c r="N3505" t="s">
        <v>118</v>
      </c>
      <c r="O3505" t="s">
        <v>119</v>
      </c>
      <c r="Q3505" t="s">
        <v>1852</v>
      </c>
      <c r="R3505" s="14">
        <v>0.09</v>
      </c>
      <c r="S3505" s="14">
        <v>0.83</v>
      </c>
      <c r="T3505" s="14">
        <v>5.25</v>
      </c>
    </row>
    <row r="3506" spans="1:20">
      <c r="A3506" t="s">
        <v>162</v>
      </c>
      <c r="C3506" t="s">
        <v>306</v>
      </c>
      <c r="D3506" t="s">
        <v>121</v>
      </c>
      <c r="F3506" s="12" t="s">
        <v>1851</v>
      </c>
      <c r="G3506" s="1" t="s">
        <v>21</v>
      </c>
      <c r="H3506" s="1" t="s">
        <v>150</v>
      </c>
      <c r="I3506" s="12" t="s">
        <v>1513</v>
      </c>
      <c r="J3506" s="12" t="s">
        <v>1848</v>
      </c>
      <c r="K3506" s="13" t="s">
        <v>3202</v>
      </c>
      <c r="L3506" t="s">
        <v>117</v>
      </c>
      <c r="M3506">
        <v>2</v>
      </c>
      <c r="N3506" t="s">
        <v>118</v>
      </c>
      <c r="O3506" t="s">
        <v>119</v>
      </c>
      <c r="Q3506" t="s">
        <v>1852</v>
      </c>
      <c r="R3506" s="14">
        <v>0.1</v>
      </c>
      <c r="S3506" s="14">
        <v>0.51</v>
      </c>
      <c r="T3506" s="14">
        <v>7.25</v>
      </c>
    </row>
    <row r="3507" spans="1:20">
      <c r="A3507" t="s">
        <v>162</v>
      </c>
      <c r="C3507" t="s">
        <v>306</v>
      </c>
      <c r="D3507" t="s">
        <v>121</v>
      </c>
      <c r="F3507" s="12" t="s">
        <v>1851</v>
      </c>
      <c r="G3507" s="1" t="s">
        <v>21</v>
      </c>
      <c r="H3507" s="1" t="s">
        <v>150</v>
      </c>
      <c r="I3507" s="12" t="s">
        <v>1513</v>
      </c>
      <c r="J3507" s="12" t="s">
        <v>1848</v>
      </c>
      <c r="K3507" s="13" t="s">
        <v>3202</v>
      </c>
      <c r="L3507" t="s">
        <v>117</v>
      </c>
      <c r="M3507">
        <v>2</v>
      </c>
      <c r="N3507" t="s">
        <v>118</v>
      </c>
      <c r="O3507" t="s">
        <v>119</v>
      </c>
      <c r="Q3507" t="s">
        <v>1852</v>
      </c>
      <c r="R3507" s="14">
        <v>0.36</v>
      </c>
      <c r="S3507" s="14">
        <v>0.71</v>
      </c>
      <c r="T3507" s="14">
        <v>5.72</v>
      </c>
    </row>
    <row r="3508" spans="1:20">
      <c r="A3508" t="s">
        <v>162</v>
      </c>
      <c r="C3508" t="s">
        <v>306</v>
      </c>
      <c r="D3508" t="s">
        <v>121</v>
      </c>
      <c r="F3508" s="12" t="s">
        <v>1851</v>
      </c>
      <c r="G3508" s="1" t="s">
        <v>21</v>
      </c>
      <c r="H3508" s="1" t="s">
        <v>150</v>
      </c>
      <c r="I3508" s="12" t="s">
        <v>1513</v>
      </c>
      <c r="J3508" s="12" t="s">
        <v>1848</v>
      </c>
      <c r="K3508" s="13" t="s">
        <v>3202</v>
      </c>
      <c r="L3508" t="s">
        <v>117</v>
      </c>
      <c r="M3508">
        <v>2</v>
      </c>
      <c r="N3508" t="s">
        <v>118</v>
      </c>
      <c r="O3508" t="s">
        <v>119</v>
      </c>
      <c r="Q3508" t="s">
        <v>1852</v>
      </c>
      <c r="R3508" s="14">
        <v>0.03</v>
      </c>
      <c r="S3508" s="14">
        <v>0.01</v>
      </c>
      <c r="T3508" s="14">
        <v>17.16</v>
      </c>
    </row>
    <row r="3509" spans="1:20">
      <c r="A3509" t="s">
        <v>162</v>
      </c>
      <c r="C3509" t="s">
        <v>306</v>
      </c>
      <c r="D3509" t="s">
        <v>121</v>
      </c>
      <c r="F3509" s="12" t="s">
        <v>1851</v>
      </c>
      <c r="G3509" s="1" t="s">
        <v>21</v>
      </c>
      <c r="H3509" s="1" t="s">
        <v>150</v>
      </c>
      <c r="I3509" s="12" t="s">
        <v>1513</v>
      </c>
      <c r="J3509" s="12" t="s">
        <v>1848</v>
      </c>
      <c r="K3509" s="13" t="s">
        <v>3202</v>
      </c>
      <c r="L3509" t="s">
        <v>117</v>
      </c>
      <c r="M3509">
        <v>2</v>
      </c>
      <c r="N3509" t="s">
        <v>118</v>
      </c>
      <c r="O3509" t="s">
        <v>119</v>
      </c>
      <c r="Q3509" t="s">
        <v>1852</v>
      </c>
      <c r="T3509" s="14">
        <v>19.989999999999998</v>
      </c>
    </row>
    <row r="3510" spans="1:20">
      <c r="A3510" t="s">
        <v>162</v>
      </c>
      <c r="C3510" t="s">
        <v>306</v>
      </c>
      <c r="D3510" t="s">
        <v>121</v>
      </c>
      <c r="F3510" s="12" t="s">
        <v>1851</v>
      </c>
      <c r="G3510" s="1" t="s">
        <v>21</v>
      </c>
      <c r="H3510" s="1" t="s">
        <v>150</v>
      </c>
      <c r="I3510" s="12" t="s">
        <v>1513</v>
      </c>
      <c r="J3510" s="12" t="s">
        <v>1848</v>
      </c>
      <c r="K3510" s="13" t="s">
        <v>3202</v>
      </c>
      <c r="L3510" t="s">
        <v>117</v>
      </c>
      <c r="M3510">
        <v>2</v>
      </c>
      <c r="N3510" t="s">
        <v>118</v>
      </c>
      <c r="O3510" t="s">
        <v>119</v>
      </c>
      <c r="Q3510" t="s">
        <v>1852</v>
      </c>
      <c r="S3510" s="14">
        <v>0.03</v>
      </c>
      <c r="T3510" s="14">
        <v>12.44</v>
      </c>
    </row>
    <row r="3511" spans="1:20">
      <c r="A3511" t="s">
        <v>162</v>
      </c>
      <c r="C3511" t="s">
        <v>306</v>
      </c>
      <c r="D3511" t="s">
        <v>121</v>
      </c>
      <c r="F3511" s="12" t="s">
        <v>1851</v>
      </c>
      <c r="G3511" s="1" t="s">
        <v>21</v>
      </c>
      <c r="H3511" s="1" t="s">
        <v>150</v>
      </c>
      <c r="I3511" s="12" t="s">
        <v>1513</v>
      </c>
      <c r="J3511" s="12" t="s">
        <v>1848</v>
      </c>
      <c r="K3511" s="13" t="s">
        <v>3202</v>
      </c>
      <c r="L3511" t="s">
        <v>117</v>
      </c>
      <c r="M3511">
        <v>2</v>
      </c>
      <c r="N3511" t="s">
        <v>118</v>
      </c>
      <c r="O3511" t="s">
        <v>119</v>
      </c>
      <c r="Q3511" t="s">
        <v>1852</v>
      </c>
      <c r="S3511" s="14">
        <v>0.06</v>
      </c>
      <c r="T3511" s="14">
        <v>18.079999999999998</v>
      </c>
    </row>
    <row r="3512" spans="1:20">
      <c r="A3512" t="s">
        <v>162</v>
      </c>
      <c r="C3512" t="s">
        <v>306</v>
      </c>
      <c r="D3512" t="s">
        <v>121</v>
      </c>
      <c r="F3512" s="12" t="s">
        <v>1851</v>
      </c>
      <c r="G3512" s="1" t="s">
        <v>21</v>
      </c>
      <c r="H3512" s="1" t="s">
        <v>150</v>
      </c>
      <c r="I3512" s="12" t="s">
        <v>1513</v>
      </c>
      <c r="J3512" s="12" t="s">
        <v>1848</v>
      </c>
      <c r="K3512" s="13" t="s">
        <v>3202</v>
      </c>
      <c r="L3512" t="s">
        <v>117</v>
      </c>
      <c r="M3512">
        <v>2</v>
      </c>
      <c r="N3512" t="s">
        <v>118</v>
      </c>
      <c r="O3512" t="s">
        <v>119</v>
      </c>
      <c r="Q3512" t="s">
        <v>1852</v>
      </c>
      <c r="S3512" s="14">
        <v>0.02</v>
      </c>
      <c r="T3512" s="14">
        <v>19.21</v>
      </c>
    </row>
    <row r="3513" spans="1:20">
      <c r="A3513" t="s">
        <v>162</v>
      </c>
      <c r="C3513" t="s">
        <v>306</v>
      </c>
      <c r="D3513" t="s">
        <v>121</v>
      </c>
      <c r="F3513" s="12" t="s">
        <v>1851</v>
      </c>
      <c r="G3513" s="1" t="s">
        <v>21</v>
      </c>
      <c r="H3513" s="1" t="s">
        <v>150</v>
      </c>
      <c r="I3513" s="12" t="s">
        <v>1513</v>
      </c>
      <c r="J3513" s="12" t="s">
        <v>1848</v>
      </c>
      <c r="K3513" s="13" t="s">
        <v>3202</v>
      </c>
      <c r="L3513" t="s">
        <v>117</v>
      </c>
      <c r="M3513">
        <v>2</v>
      </c>
      <c r="N3513" t="s">
        <v>118</v>
      </c>
      <c r="O3513" t="s">
        <v>119</v>
      </c>
      <c r="Q3513" t="s">
        <v>1852</v>
      </c>
      <c r="S3513" s="14">
        <v>0.03</v>
      </c>
      <c r="T3513" s="14">
        <v>20.78</v>
      </c>
    </row>
    <row r="3514" spans="1:20">
      <c r="A3514" t="s">
        <v>162</v>
      </c>
      <c r="B3514" t="s">
        <v>4206</v>
      </c>
      <c r="D3514" t="s">
        <v>121</v>
      </c>
      <c r="E3514" t="s">
        <v>4207</v>
      </c>
      <c r="F3514" t="s">
        <v>4208</v>
      </c>
      <c r="G3514" t="s">
        <v>21</v>
      </c>
      <c r="H3514" t="s">
        <v>150</v>
      </c>
      <c r="I3514" t="s">
        <v>1513</v>
      </c>
      <c r="J3514" t="s">
        <v>2092</v>
      </c>
      <c r="K3514" t="s">
        <v>4209</v>
      </c>
      <c r="L3514" t="s">
        <v>117</v>
      </c>
      <c r="M3514">
        <v>30</v>
      </c>
      <c r="N3514" s="57" t="s">
        <v>4210</v>
      </c>
      <c r="O3514" t="s">
        <v>4209</v>
      </c>
      <c r="Q3514" t="s">
        <v>4211</v>
      </c>
      <c r="R3514" s="14">
        <v>0.45</v>
      </c>
      <c r="T3514" s="14">
        <v>0.8</v>
      </c>
    </row>
    <row r="3515" spans="1:20">
      <c r="A3515" t="s">
        <v>162</v>
      </c>
      <c r="B3515" t="s">
        <v>4206</v>
      </c>
      <c r="D3515" t="s">
        <v>121</v>
      </c>
      <c r="E3515" t="s">
        <v>4212</v>
      </c>
      <c r="F3515" t="s">
        <v>4208</v>
      </c>
      <c r="G3515" t="s">
        <v>21</v>
      </c>
      <c r="H3515" t="s">
        <v>150</v>
      </c>
      <c r="I3515" t="s">
        <v>1513</v>
      </c>
      <c r="J3515" t="s">
        <v>2092</v>
      </c>
      <c r="K3515" t="s">
        <v>4209</v>
      </c>
      <c r="L3515" t="s">
        <v>117</v>
      </c>
      <c r="M3515">
        <v>30</v>
      </c>
      <c r="N3515" s="57" t="s">
        <v>4210</v>
      </c>
      <c r="O3515" t="s">
        <v>4209</v>
      </c>
      <c r="Q3515" t="s">
        <v>4211</v>
      </c>
      <c r="R3515" s="14">
        <v>0.46</v>
      </c>
      <c r="T3515" s="14">
        <v>0.84</v>
      </c>
    </row>
    <row r="3516" spans="1:20">
      <c r="A3516" t="s">
        <v>162</v>
      </c>
      <c r="B3516" t="s">
        <v>4206</v>
      </c>
      <c r="D3516" t="s">
        <v>121</v>
      </c>
      <c r="E3516" t="s">
        <v>4213</v>
      </c>
      <c r="F3516" t="s">
        <v>4208</v>
      </c>
      <c r="G3516" t="s">
        <v>21</v>
      </c>
      <c r="H3516" t="s">
        <v>150</v>
      </c>
      <c r="I3516" t="s">
        <v>1513</v>
      </c>
      <c r="J3516" t="s">
        <v>2092</v>
      </c>
      <c r="K3516" t="s">
        <v>4209</v>
      </c>
      <c r="L3516" t="s">
        <v>117</v>
      </c>
      <c r="M3516">
        <v>30</v>
      </c>
      <c r="N3516" s="57" t="s">
        <v>4210</v>
      </c>
      <c r="O3516" t="s">
        <v>4209</v>
      </c>
      <c r="Q3516" t="s">
        <v>4211</v>
      </c>
      <c r="R3516" s="14">
        <v>0.52</v>
      </c>
      <c r="T3516" s="14">
        <v>0.83</v>
      </c>
    </row>
    <row r="3517" spans="1:20">
      <c r="A3517" t="s">
        <v>162</v>
      </c>
      <c r="B3517" t="s">
        <v>4206</v>
      </c>
      <c r="D3517" t="s">
        <v>121</v>
      </c>
      <c r="E3517" t="s">
        <v>4214</v>
      </c>
      <c r="F3517" t="s">
        <v>4208</v>
      </c>
      <c r="G3517" t="s">
        <v>21</v>
      </c>
      <c r="H3517" t="s">
        <v>150</v>
      </c>
      <c r="I3517" t="s">
        <v>1513</v>
      </c>
      <c r="J3517" t="s">
        <v>2092</v>
      </c>
      <c r="K3517" t="s">
        <v>4209</v>
      </c>
      <c r="L3517" t="s">
        <v>117</v>
      </c>
      <c r="M3517">
        <v>30</v>
      </c>
      <c r="N3517" s="57" t="s">
        <v>4210</v>
      </c>
      <c r="O3517" t="s">
        <v>4209</v>
      </c>
      <c r="Q3517" t="s">
        <v>4211</v>
      </c>
      <c r="R3517" s="14">
        <v>0.44</v>
      </c>
      <c r="T3517" s="14">
        <v>0.84</v>
      </c>
    </row>
    <row r="3518" spans="1:20">
      <c r="A3518" t="s">
        <v>162</v>
      </c>
      <c r="D3518" t="s">
        <v>121</v>
      </c>
      <c r="E3518" t="s">
        <v>4220</v>
      </c>
      <c r="F3518" t="s">
        <v>4229</v>
      </c>
      <c r="G3518" t="s">
        <v>21</v>
      </c>
      <c r="H3518" t="s">
        <v>150</v>
      </c>
      <c r="I3518" t="s">
        <v>1513</v>
      </c>
      <c r="J3518" t="s">
        <v>2092</v>
      </c>
      <c r="K3518" t="s">
        <v>4218</v>
      </c>
      <c r="L3518" t="s">
        <v>117</v>
      </c>
      <c r="M3518">
        <v>32</v>
      </c>
      <c r="N3518" s="57" t="s">
        <v>4210</v>
      </c>
      <c r="O3518" t="s">
        <v>4218</v>
      </c>
      <c r="Q3518" t="s">
        <v>4219</v>
      </c>
      <c r="R3518" s="14">
        <v>0</v>
      </c>
      <c r="T3518" s="14">
        <v>0.48</v>
      </c>
    </row>
    <row r="3519" spans="1:20">
      <c r="A3519" t="s">
        <v>162</v>
      </c>
      <c r="D3519" t="s">
        <v>121</v>
      </c>
      <c r="E3519" t="s">
        <v>4221</v>
      </c>
      <c r="F3519" t="s">
        <v>4229</v>
      </c>
      <c r="G3519" t="s">
        <v>21</v>
      </c>
      <c r="H3519" t="s">
        <v>150</v>
      </c>
      <c r="I3519" t="s">
        <v>1513</v>
      </c>
      <c r="J3519" t="s">
        <v>2092</v>
      </c>
      <c r="K3519" t="s">
        <v>4218</v>
      </c>
      <c r="L3519" t="s">
        <v>117</v>
      </c>
      <c r="M3519">
        <v>32</v>
      </c>
      <c r="N3519" s="57" t="s">
        <v>4210</v>
      </c>
      <c r="O3519" t="s">
        <v>4218</v>
      </c>
      <c r="Q3519" t="s">
        <v>4219</v>
      </c>
      <c r="R3519" s="14">
        <v>0.24</v>
      </c>
      <c r="T3519" s="14">
        <v>0.72</v>
      </c>
    </row>
    <row r="3520" spans="1:20">
      <c r="A3520" t="s">
        <v>162</v>
      </c>
      <c r="D3520" t="s">
        <v>121</v>
      </c>
      <c r="E3520" t="s">
        <v>4222</v>
      </c>
      <c r="F3520" t="s">
        <v>4229</v>
      </c>
      <c r="G3520" t="s">
        <v>21</v>
      </c>
      <c r="H3520" t="s">
        <v>150</v>
      </c>
      <c r="I3520" t="s">
        <v>1513</v>
      </c>
      <c r="J3520" t="s">
        <v>2092</v>
      </c>
      <c r="K3520" t="s">
        <v>4218</v>
      </c>
      <c r="L3520" t="s">
        <v>117</v>
      </c>
      <c r="M3520">
        <v>32</v>
      </c>
      <c r="N3520" s="57" t="s">
        <v>4210</v>
      </c>
      <c r="O3520" t="s">
        <v>4218</v>
      </c>
      <c r="Q3520" t="s">
        <v>4219</v>
      </c>
      <c r="R3520" s="14">
        <v>0.19</v>
      </c>
      <c r="T3520" s="14">
        <v>0.43</v>
      </c>
    </row>
    <row r="3521" spans="1:20">
      <c r="A3521" t="s">
        <v>162</v>
      </c>
      <c r="D3521" t="s">
        <v>121</v>
      </c>
      <c r="E3521" t="s">
        <v>4223</v>
      </c>
      <c r="F3521" t="s">
        <v>4229</v>
      </c>
      <c r="G3521" t="s">
        <v>21</v>
      </c>
      <c r="H3521" t="s">
        <v>150</v>
      </c>
      <c r="I3521" t="s">
        <v>1513</v>
      </c>
      <c r="J3521" t="s">
        <v>2092</v>
      </c>
      <c r="K3521" t="s">
        <v>4218</v>
      </c>
      <c r="L3521" t="s">
        <v>117</v>
      </c>
      <c r="M3521">
        <v>32</v>
      </c>
      <c r="N3521" s="57" t="s">
        <v>4210</v>
      </c>
      <c r="O3521" t="s">
        <v>4218</v>
      </c>
      <c r="Q3521" t="s">
        <v>4219</v>
      </c>
      <c r="R3521" s="14">
        <v>12.42</v>
      </c>
    </row>
    <row r="3522" spans="1:20">
      <c r="A3522" t="s">
        <v>162</v>
      </c>
      <c r="D3522" t="s">
        <v>121</v>
      </c>
      <c r="E3522" t="s">
        <v>4224</v>
      </c>
      <c r="F3522" t="s">
        <v>4229</v>
      </c>
      <c r="G3522" t="s">
        <v>21</v>
      </c>
      <c r="H3522" t="s">
        <v>150</v>
      </c>
      <c r="I3522" t="s">
        <v>1513</v>
      </c>
      <c r="J3522" t="s">
        <v>2092</v>
      </c>
      <c r="K3522" t="s">
        <v>4218</v>
      </c>
      <c r="L3522" t="s">
        <v>117</v>
      </c>
      <c r="M3522">
        <v>32</v>
      </c>
      <c r="N3522" s="57" t="s">
        <v>4210</v>
      </c>
      <c r="O3522" t="s">
        <v>4218</v>
      </c>
      <c r="Q3522" t="s">
        <v>4219</v>
      </c>
      <c r="R3522" s="14">
        <v>11.26</v>
      </c>
    </row>
    <row r="3523" spans="1:20">
      <c r="A3523" t="s">
        <v>162</v>
      </c>
      <c r="D3523" t="s">
        <v>121</v>
      </c>
      <c r="E3523" t="s">
        <v>4225</v>
      </c>
      <c r="F3523" t="s">
        <v>4229</v>
      </c>
      <c r="G3523" t="s">
        <v>21</v>
      </c>
      <c r="H3523" t="s">
        <v>150</v>
      </c>
      <c r="I3523" t="s">
        <v>1513</v>
      </c>
      <c r="J3523" t="s">
        <v>2092</v>
      </c>
      <c r="K3523" t="s">
        <v>4218</v>
      </c>
      <c r="L3523" t="s">
        <v>117</v>
      </c>
      <c r="M3523">
        <v>32</v>
      </c>
      <c r="N3523" s="57" t="s">
        <v>4210</v>
      </c>
      <c r="O3523" t="s">
        <v>4218</v>
      </c>
      <c r="Q3523" t="s">
        <v>4219</v>
      </c>
      <c r="R3523" s="14">
        <v>10.6</v>
      </c>
    </row>
    <row r="3524" spans="1:20">
      <c r="A3524" t="s">
        <v>162</v>
      </c>
      <c r="D3524" t="s">
        <v>121</v>
      </c>
      <c r="E3524" t="s">
        <v>4226</v>
      </c>
      <c r="F3524" t="s">
        <v>4229</v>
      </c>
      <c r="G3524" t="s">
        <v>21</v>
      </c>
      <c r="H3524" t="s">
        <v>150</v>
      </c>
      <c r="I3524" t="s">
        <v>1513</v>
      </c>
      <c r="J3524" t="s">
        <v>2092</v>
      </c>
      <c r="K3524" t="s">
        <v>4218</v>
      </c>
      <c r="L3524" t="s">
        <v>117</v>
      </c>
      <c r="M3524">
        <v>32</v>
      </c>
      <c r="N3524" s="57" t="s">
        <v>4210</v>
      </c>
      <c r="O3524" t="s">
        <v>4218</v>
      </c>
      <c r="Q3524" t="s">
        <v>4219</v>
      </c>
      <c r="R3524" s="14">
        <v>9.31</v>
      </c>
    </row>
    <row r="3525" spans="1:20">
      <c r="A3525" t="s">
        <v>162</v>
      </c>
      <c r="D3525" t="s">
        <v>121</v>
      </c>
      <c r="E3525" t="s">
        <v>4227</v>
      </c>
      <c r="F3525" t="s">
        <v>4229</v>
      </c>
      <c r="G3525" t="s">
        <v>21</v>
      </c>
      <c r="H3525" t="s">
        <v>150</v>
      </c>
      <c r="I3525" t="s">
        <v>1513</v>
      </c>
      <c r="J3525" t="s">
        <v>2092</v>
      </c>
      <c r="K3525" t="s">
        <v>4218</v>
      </c>
      <c r="L3525" t="s">
        <v>117</v>
      </c>
      <c r="M3525">
        <v>32</v>
      </c>
      <c r="N3525" s="57" t="s">
        <v>4210</v>
      </c>
      <c r="O3525" t="s">
        <v>4218</v>
      </c>
      <c r="Q3525" t="s">
        <v>4219</v>
      </c>
      <c r="R3525" s="14">
        <v>7.51</v>
      </c>
    </row>
    <row r="3526" spans="1:20">
      <c r="A3526" t="s">
        <v>162</v>
      </c>
      <c r="D3526" t="s">
        <v>121</v>
      </c>
      <c r="E3526" t="s">
        <v>4228</v>
      </c>
      <c r="F3526" t="s">
        <v>4229</v>
      </c>
      <c r="G3526" t="s">
        <v>21</v>
      </c>
      <c r="H3526" t="s">
        <v>150</v>
      </c>
      <c r="I3526" t="s">
        <v>1513</v>
      </c>
      <c r="J3526" t="s">
        <v>2092</v>
      </c>
      <c r="K3526" t="s">
        <v>4218</v>
      </c>
      <c r="L3526" t="s">
        <v>117</v>
      </c>
      <c r="M3526">
        <v>32</v>
      </c>
      <c r="N3526" s="57" t="s">
        <v>4210</v>
      </c>
      <c r="O3526" t="s">
        <v>4218</v>
      </c>
      <c r="Q3526" t="s">
        <v>4219</v>
      </c>
      <c r="R3526" s="14">
        <v>6.67</v>
      </c>
    </row>
    <row r="3527" spans="1:20">
      <c r="A3527" t="s">
        <v>162</v>
      </c>
      <c r="D3527" t="s">
        <v>121</v>
      </c>
      <c r="E3527" t="s">
        <v>4230</v>
      </c>
      <c r="F3527" t="s">
        <v>4237</v>
      </c>
      <c r="G3527" t="s">
        <v>21</v>
      </c>
      <c r="H3527" t="s">
        <v>150</v>
      </c>
      <c r="I3527" t="s">
        <v>1513</v>
      </c>
      <c r="J3527" t="s">
        <v>4236</v>
      </c>
      <c r="K3527" t="s">
        <v>4238</v>
      </c>
      <c r="L3527" t="s">
        <v>117</v>
      </c>
      <c r="M3527">
        <v>32</v>
      </c>
      <c r="N3527" s="57" t="s">
        <v>4210</v>
      </c>
      <c r="O3527" t="s">
        <v>4238</v>
      </c>
      <c r="Q3527" t="s">
        <v>4239</v>
      </c>
      <c r="R3527" s="14">
        <v>0.18</v>
      </c>
      <c r="S3527" s="14">
        <v>0.12</v>
      </c>
      <c r="T3527" s="14">
        <v>2.34</v>
      </c>
    </row>
    <row r="3528" spans="1:20">
      <c r="A3528" t="s">
        <v>162</v>
      </c>
      <c r="D3528" t="s">
        <v>121</v>
      </c>
      <c r="E3528" t="s">
        <v>4231</v>
      </c>
      <c r="F3528" t="s">
        <v>4237</v>
      </c>
      <c r="G3528" t="s">
        <v>21</v>
      </c>
      <c r="H3528" t="s">
        <v>150</v>
      </c>
      <c r="I3528" t="s">
        <v>1513</v>
      </c>
      <c r="J3528" t="s">
        <v>4236</v>
      </c>
      <c r="K3528" t="s">
        <v>4238</v>
      </c>
      <c r="L3528" t="s">
        <v>117</v>
      </c>
      <c r="M3528">
        <v>32</v>
      </c>
      <c r="N3528" s="57" t="s">
        <v>4210</v>
      </c>
      <c r="O3528" t="s">
        <v>4238</v>
      </c>
      <c r="Q3528" t="s">
        <v>4239</v>
      </c>
      <c r="R3528" s="14">
        <v>1.58</v>
      </c>
      <c r="S3528" s="14">
        <v>1.8</v>
      </c>
      <c r="T3528" s="14">
        <v>2.35</v>
      </c>
    </row>
    <row r="3529" spans="1:20">
      <c r="A3529" t="s">
        <v>162</v>
      </c>
      <c r="D3529" t="s">
        <v>121</v>
      </c>
      <c r="E3529" t="s">
        <v>4232</v>
      </c>
      <c r="F3529" t="s">
        <v>4237</v>
      </c>
      <c r="G3529" t="s">
        <v>21</v>
      </c>
      <c r="H3529" t="s">
        <v>150</v>
      </c>
      <c r="I3529" t="s">
        <v>1513</v>
      </c>
      <c r="J3529" t="s">
        <v>4236</v>
      </c>
      <c r="K3529" t="s">
        <v>4238</v>
      </c>
      <c r="L3529" t="s">
        <v>117</v>
      </c>
      <c r="M3529">
        <v>32</v>
      </c>
      <c r="N3529" s="57" t="s">
        <v>4210</v>
      </c>
      <c r="O3529" t="s">
        <v>4238</v>
      </c>
      <c r="Q3529" t="s">
        <v>4239</v>
      </c>
      <c r="R3529" s="14">
        <v>0</v>
      </c>
      <c r="S3529" s="14">
        <v>0</v>
      </c>
      <c r="T3529" s="14">
        <v>2.23</v>
      </c>
    </row>
    <row r="3530" spans="1:20">
      <c r="A3530" t="s">
        <v>162</v>
      </c>
      <c r="D3530" t="s">
        <v>121</v>
      </c>
      <c r="E3530" t="s">
        <v>4233</v>
      </c>
      <c r="F3530" t="s">
        <v>4237</v>
      </c>
      <c r="G3530" t="s">
        <v>21</v>
      </c>
      <c r="H3530" t="s">
        <v>150</v>
      </c>
      <c r="I3530" t="s">
        <v>1513</v>
      </c>
      <c r="J3530" t="s">
        <v>4236</v>
      </c>
      <c r="K3530" t="s">
        <v>4238</v>
      </c>
      <c r="L3530" t="s">
        <v>117</v>
      </c>
      <c r="M3530">
        <v>32</v>
      </c>
      <c r="N3530" s="57" t="s">
        <v>4210</v>
      </c>
      <c r="O3530" t="s">
        <v>4238</v>
      </c>
      <c r="Q3530" t="s">
        <v>4239</v>
      </c>
      <c r="R3530" s="14">
        <v>0.11</v>
      </c>
      <c r="S3530" s="14">
        <v>0.17</v>
      </c>
      <c r="T3530" s="14">
        <v>2.21</v>
      </c>
    </row>
    <row r="3531" spans="1:20">
      <c r="A3531" t="s">
        <v>162</v>
      </c>
      <c r="D3531" t="s">
        <v>121</v>
      </c>
      <c r="E3531" t="s">
        <v>4234</v>
      </c>
      <c r="F3531" t="s">
        <v>4237</v>
      </c>
      <c r="G3531" t="s">
        <v>21</v>
      </c>
      <c r="H3531" t="s">
        <v>150</v>
      </c>
      <c r="I3531" t="s">
        <v>1513</v>
      </c>
      <c r="J3531" t="s">
        <v>4236</v>
      </c>
      <c r="K3531" t="s">
        <v>4238</v>
      </c>
      <c r="L3531" t="s">
        <v>117</v>
      </c>
      <c r="M3531">
        <v>32</v>
      </c>
      <c r="N3531" s="57" t="s">
        <v>4210</v>
      </c>
      <c r="O3531" t="s">
        <v>4238</v>
      </c>
      <c r="Q3531" t="s">
        <v>4239</v>
      </c>
      <c r="R3531" s="14">
        <v>28.41</v>
      </c>
      <c r="S3531" s="14">
        <v>0.18</v>
      </c>
      <c r="T3531" s="14">
        <v>0.76</v>
      </c>
    </row>
    <row r="3532" spans="1:20">
      <c r="A3532" t="s">
        <v>162</v>
      </c>
      <c r="D3532" t="s">
        <v>121</v>
      </c>
      <c r="E3532" t="s">
        <v>4235</v>
      </c>
      <c r="F3532" t="s">
        <v>4237</v>
      </c>
      <c r="G3532" t="s">
        <v>21</v>
      </c>
      <c r="H3532" t="s">
        <v>150</v>
      </c>
      <c r="I3532" t="s">
        <v>1513</v>
      </c>
      <c r="J3532" t="s">
        <v>4236</v>
      </c>
      <c r="K3532" t="s">
        <v>4238</v>
      </c>
      <c r="L3532" t="s">
        <v>117</v>
      </c>
      <c r="M3532">
        <v>32</v>
      </c>
      <c r="N3532" s="57" t="s">
        <v>4210</v>
      </c>
      <c r="O3532" t="s">
        <v>4238</v>
      </c>
      <c r="Q3532" t="s">
        <v>4239</v>
      </c>
      <c r="R3532" s="14">
        <v>21.78</v>
      </c>
      <c r="S3532" s="14">
        <v>1.63</v>
      </c>
      <c r="T3532" s="14">
        <v>0.73</v>
      </c>
    </row>
    <row r="3533" spans="1:20">
      <c r="A3533" t="s">
        <v>162</v>
      </c>
      <c r="C3533" t="s">
        <v>4215</v>
      </c>
      <c r="D3533" t="s">
        <v>121</v>
      </c>
      <c r="E3533" t="s">
        <v>4245</v>
      </c>
      <c r="F3533" t="s">
        <v>4247</v>
      </c>
      <c r="G3533" s="9" t="s">
        <v>21</v>
      </c>
      <c r="H3533" t="s">
        <v>150</v>
      </c>
      <c r="I3533" t="s">
        <v>3119</v>
      </c>
      <c r="J3533" t="s">
        <v>3120</v>
      </c>
      <c r="K3533" t="s">
        <v>4248</v>
      </c>
      <c r="L3533" t="s">
        <v>117</v>
      </c>
      <c r="M3533">
        <v>36</v>
      </c>
      <c r="N3533" s="57" t="s">
        <v>118</v>
      </c>
      <c r="O3533" t="s">
        <v>4248</v>
      </c>
      <c r="P3533" t="s">
        <v>28</v>
      </c>
      <c r="Q3533" t="s">
        <v>4249</v>
      </c>
      <c r="R3533" s="14">
        <v>0.08</v>
      </c>
      <c r="T3533" s="14">
        <v>3.14</v>
      </c>
    </row>
    <row r="3534" spans="1:20">
      <c r="A3534" t="s">
        <v>162</v>
      </c>
      <c r="C3534" t="s">
        <v>4215</v>
      </c>
      <c r="D3534" t="s">
        <v>121</v>
      </c>
      <c r="E3534" t="s">
        <v>4246</v>
      </c>
      <c r="F3534" t="s">
        <v>4247</v>
      </c>
      <c r="G3534" s="9" t="s">
        <v>21</v>
      </c>
      <c r="H3534" t="s">
        <v>150</v>
      </c>
      <c r="I3534" t="s">
        <v>3119</v>
      </c>
      <c r="J3534" t="s">
        <v>3120</v>
      </c>
      <c r="K3534" t="s">
        <v>4248</v>
      </c>
      <c r="L3534" t="s">
        <v>117</v>
      </c>
      <c r="M3534">
        <v>36</v>
      </c>
      <c r="N3534" s="57" t="s">
        <v>4250</v>
      </c>
      <c r="O3534" t="s">
        <v>4248</v>
      </c>
      <c r="P3534" t="s">
        <v>28</v>
      </c>
      <c r="Q3534" t="s">
        <v>4249</v>
      </c>
      <c r="R3534" s="14">
        <v>1.1200000000000001</v>
      </c>
      <c r="T3534" s="14">
        <v>2.16</v>
      </c>
    </row>
    <row r="3535" spans="1:20">
      <c r="A3535" t="s">
        <v>162</v>
      </c>
      <c r="C3535" t="s">
        <v>4215</v>
      </c>
      <c r="D3535" t="s">
        <v>121</v>
      </c>
      <c r="E3535" t="s">
        <v>3957</v>
      </c>
      <c r="F3535" t="s">
        <v>4247</v>
      </c>
      <c r="G3535" s="9" t="s">
        <v>21</v>
      </c>
      <c r="H3535" t="s">
        <v>150</v>
      </c>
      <c r="I3535" t="s">
        <v>3119</v>
      </c>
      <c r="J3535" t="s">
        <v>3120</v>
      </c>
      <c r="K3535" t="s">
        <v>4248</v>
      </c>
      <c r="L3535" t="s">
        <v>117</v>
      </c>
      <c r="M3535">
        <v>36</v>
      </c>
      <c r="N3535" s="57" t="s">
        <v>4251</v>
      </c>
      <c r="O3535" t="s">
        <v>4248</v>
      </c>
      <c r="P3535" t="s">
        <v>28</v>
      </c>
      <c r="Q3535" t="s">
        <v>4249</v>
      </c>
      <c r="R3535" s="14">
        <v>0.62</v>
      </c>
      <c r="T3535" s="14">
        <v>2.59</v>
      </c>
    </row>
    <row r="3536" spans="1:20">
      <c r="A3536" t="s">
        <v>162</v>
      </c>
      <c r="C3536" t="s">
        <v>4215</v>
      </c>
      <c r="D3536" t="s">
        <v>121</v>
      </c>
      <c r="E3536" t="s">
        <v>4214</v>
      </c>
      <c r="F3536" t="s">
        <v>4247</v>
      </c>
      <c r="G3536" s="9" t="s">
        <v>21</v>
      </c>
      <c r="H3536" t="s">
        <v>150</v>
      </c>
      <c r="I3536" t="s">
        <v>3119</v>
      </c>
      <c r="J3536" t="s">
        <v>3120</v>
      </c>
      <c r="K3536" t="s">
        <v>4248</v>
      </c>
      <c r="L3536" t="s">
        <v>117</v>
      </c>
      <c r="M3536">
        <v>36</v>
      </c>
      <c r="N3536" s="57" t="s">
        <v>4252</v>
      </c>
      <c r="O3536" t="s">
        <v>4248</v>
      </c>
      <c r="P3536" t="s">
        <v>28</v>
      </c>
      <c r="Q3536" t="s">
        <v>4249</v>
      </c>
      <c r="R3536" s="14">
        <v>0.03</v>
      </c>
      <c r="T3536" s="14">
        <v>3.93</v>
      </c>
    </row>
    <row r="3537" spans="1:20">
      <c r="A3537" t="s">
        <v>162</v>
      </c>
      <c r="C3537" t="s">
        <v>4253</v>
      </c>
      <c r="D3537" t="s">
        <v>121</v>
      </c>
      <c r="E3537" t="s">
        <v>4255</v>
      </c>
      <c r="F3537" t="s">
        <v>4256</v>
      </c>
      <c r="G3537" t="s">
        <v>21</v>
      </c>
      <c r="H3537" t="s">
        <v>150</v>
      </c>
      <c r="I3537" t="s">
        <v>3119</v>
      </c>
      <c r="J3537" t="s">
        <v>3120</v>
      </c>
      <c r="K3537" t="s">
        <v>4258</v>
      </c>
      <c r="L3537" t="s">
        <v>117</v>
      </c>
      <c r="M3537">
        <v>37</v>
      </c>
      <c r="N3537" t="s">
        <v>4259</v>
      </c>
      <c r="O3537" t="s">
        <v>4258</v>
      </c>
      <c r="P3537" t="s">
        <v>28</v>
      </c>
      <c r="Q3537" t="s">
        <v>4260</v>
      </c>
      <c r="T3537" s="58">
        <v>5.4455818929748983</v>
      </c>
    </row>
    <row r="3538" spans="1:20">
      <c r="A3538" t="s">
        <v>162</v>
      </c>
      <c r="C3538" t="s">
        <v>4254</v>
      </c>
      <c r="D3538" t="s">
        <v>121</v>
      </c>
      <c r="E3538" t="s">
        <v>4255</v>
      </c>
      <c r="F3538" t="s">
        <v>4256</v>
      </c>
      <c r="G3538" t="s">
        <v>21</v>
      </c>
      <c r="H3538" t="s">
        <v>150</v>
      </c>
      <c r="I3538" t="s">
        <v>3119</v>
      </c>
      <c r="J3538" t="s">
        <v>3120</v>
      </c>
      <c r="K3538" t="s">
        <v>4258</v>
      </c>
      <c r="L3538" t="s">
        <v>117</v>
      </c>
      <c r="M3538">
        <v>37</v>
      </c>
      <c r="N3538" t="s">
        <v>4259</v>
      </c>
      <c r="O3538" t="s">
        <v>4258</v>
      </c>
      <c r="P3538" t="s">
        <v>28</v>
      </c>
      <c r="Q3538" t="s">
        <v>4260</v>
      </c>
      <c r="T3538" s="59">
        <v>3.13</v>
      </c>
    </row>
    <row r="3539" spans="1:20">
      <c r="A3539" t="s">
        <v>162</v>
      </c>
      <c r="C3539" t="s">
        <v>4253</v>
      </c>
      <c r="D3539" t="s">
        <v>121</v>
      </c>
      <c r="E3539" t="s">
        <v>4257</v>
      </c>
      <c r="F3539" t="s">
        <v>4256</v>
      </c>
      <c r="G3539" t="s">
        <v>21</v>
      </c>
      <c r="H3539" t="s">
        <v>150</v>
      </c>
      <c r="I3539" t="s">
        <v>3119</v>
      </c>
      <c r="J3539" t="s">
        <v>3120</v>
      </c>
      <c r="K3539" t="s">
        <v>4258</v>
      </c>
      <c r="L3539" t="s">
        <v>117</v>
      </c>
      <c r="M3539">
        <v>37</v>
      </c>
      <c r="N3539" t="s">
        <v>4259</v>
      </c>
      <c r="O3539" t="s">
        <v>4258</v>
      </c>
      <c r="P3539" t="s">
        <v>28</v>
      </c>
      <c r="Q3539" t="s">
        <v>4260</v>
      </c>
      <c r="R3539" s="58">
        <v>17.799486147891752</v>
      </c>
      <c r="S3539" s="58">
        <v>2.6053972588346239</v>
      </c>
      <c r="T3539" s="58">
        <v>2.8808380005536223</v>
      </c>
    </row>
    <row r="3540" spans="1:20">
      <c r="A3540" t="s">
        <v>162</v>
      </c>
      <c r="C3540" t="s">
        <v>4254</v>
      </c>
      <c r="D3540" t="s">
        <v>121</v>
      </c>
      <c r="E3540" t="s">
        <v>4257</v>
      </c>
      <c r="F3540" t="s">
        <v>4256</v>
      </c>
      <c r="G3540" t="s">
        <v>21</v>
      </c>
      <c r="H3540" t="s">
        <v>150</v>
      </c>
      <c r="I3540" t="s">
        <v>3119</v>
      </c>
      <c r="J3540" t="s">
        <v>3120</v>
      </c>
      <c r="K3540" t="s">
        <v>4258</v>
      </c>
      <c r="L3540" t="s">
        <v>117</v>
      </c>
      <c r="M3540">
        <v>37</v>
      </c>
      <c r="N3540" t="s">
        <v>4259</v>
      </c>
      <c r="O3540" t="s">
        <v>4258</v>
      </c>
      <c r="P3540" t="s">
        <v>28</v>
      </c>
      <c r="Q3540" t="s">
        <v>4260</v>
      </c>
      <c r="R3540" s="58">
        <v>18.14526430009251</v>
      </c>
      <c r="S3540" s="58">
        <v>2.7910696452097929</v>
      </c>
      <c r="T3540" s="58">
        <v>2.5070957004501495</v>
      </c>
    </row>
    <row r="3541" spans="1:20">
      <c r="A3541" s="1" t="s">
        <v>162</v>
      </c>
      <c r="C3541" s="1" t="s">
        <v>4199</v>
      </c>
      <c r="D3541" s="30" t="s">
        <v>121</v>
      </c>
      <c r="F3541" s="1" t="s">
        <v>4200</v>
      </c>
      <c r="G3541" s="30" t="s">
        <v>21</v>
      </c>
      <c r="H3541" s="1" t="s">
        <v>4201</v>
      </c>
      <c r="I3541" s="1" t="s">
        <v>4204</v>
      </c>
      <c r="J3541" s="44" t="s">
        <v>4205</v>
      </c>
      <c r="K3541" s="1" t="s">
        <v>4202</v>
      </c>
      <c r="L3541" s="1" t="s">
        <v>4187</v>
      </c>
      <c r="M3541" s="1">
        <v>25</v>
      </c>
      <c r="N3541" s="1" t="s">
        <v>3866</v>
      </c>
      <c r="O3541" s="1" t="s">
        <v>4202</v>
      </c>
      <c r="P3541" s="1"/>
      <c r="Q3541" s="1" t="s">
        <v>4203</v>
      </c>
      <c r="R3541" s="70">
        <v>6.5</v>
      </c>
      <c r="S3541" s="70">
        <v>9</v>
      </c>
      <c r="T3541" s="70">
        <v>2.2000000000000002</v>
      </c>
    </row>
    <row r="3542" spans="1:20">
      <c r="A3542" s="1" t="s">
        <v>162</v>
      </c>
      <c r="C3542" s="1" t="s">
        <v>4199</v>
      </c>
      <c r="D3542" s="30" t="s">
        <v>121</v>
      </c>
      <c r="F3542" s="1" t="s">
        <v>4200</v>
      </c>
      <c r="G3542" s="30" t="s">
        <v>21</v>
      </c>
      <c r="H3542" s="1" t="s">
        <v>4201</v>
      </c>
      <c r="I3542" s="1" t="s">
        <v>4204</v>
      </c>
      <c r="J3542" s="44" t="s">
        <v>4205</v>
      </c>
      <c r="K3542" s="1" t="s">
        <v>4202</v>
      </c>
      <c r="L3542" s="1" t="s">
        <v>4187</v>
      </c>
      <c r="M3542" s="1">
        <v>25</v>
      </c>
      <c r="N3542" s="1" t="s">
        <v>3866</v>
      </c>
      <c r="O3542" s="1" t="s">
        <v>4202</v>
      </c>
      <c r="P3542" s="1"/>
      <c r="Q3542" s="1" t="s">
        <v>4203</v>
      </c>
      <c r="R3542" s="70">
        <v>2.7</v>
      </c>
      <c r="S3542" s="70">
        <v>4.4000000000000004</v>
      </c>
      <c r="T3542" s="70">
        <v>5.4</v>
      </c>
    </row>
    <row r="3543" spans="1:20">
      <c r="A3543" s="1" t="s">
        <v>162</v>
      </c>
      <c r="C3543" s="1" t="s">
        <v>4199</v>
      </c>
      <c r="D3543" s="30" t="s">
        <v>121</v>
      </c>
      <c r="F3543" s="1" t="s">
        <v>4200</v>
      </c>
      <c r="G3543" s="30" t="s">
        <v>21</v>
      </c>
      <c r="H3543" s="1" t="s">
        <v>4201</v>
      </c>
      <c r="I3543" s="1" t="s">
        <v>4204</v>
      </c>
      <c r="J3543" s="44" t="s">
        <v>4205</v>
      </c>
      <c r="K3543" s="1" t="s">
        <v>4202</v>
      </c>
      <c r="L3543" s="1" t="s">
        <v>4187</v>
      </c>
      <c r="M3543" s="1">
        <v>25</v>
      </c>
      <c r="N3543" s="1" t="s">
        <v>3866</v>
      </c>
      <c r="O3543" s="1" t="s">
        <v>4202</v>
      </c>
      <c r="P3543" s="1"/>
      <c r="Q3543" s="1" t="s">
        <v>4203</v>
      </c>
      <c r="R3543" s="70">
        <v>3.4</v>
      </c>
      <c r="S3543" s="70">
        <v>4.5</v>
      </c>
      <c r="T3543" s="70">
        <v>1.5</v>
      </c>
    </row>
    <row r="3544" spans="1:20">
      <c r="A3544" s="1" t="s">
        <v>162</v>
      </c>
      <c r="C3544" s="1" t="s">
        <v>4199</v>
      </c>
      <c r="D3544" s="30" t="s">
        <v>121</v>
      </c>
      <c r="F3544" s="1" t="s">
        <v>4200</v>
      </c>
      <c r="G3544" s="30" t="s">
        <v>21</v>
      </c>
      <c r="H3544" s="1" t="s">
        <v>4201</v>
      </c>
      <c r="I3544" s="1" t="s">
        <v>4204</v>
      </c>
      <c r="J3544" s="44" t="s">
        <v>4205</v>
      </c>
      <c r="K3544" s="1" t="s">
        <v>4202</v>
      </c>
      <c r="L3544" s="1" t="s">
        <v>4187</v>
      </c>
      <c r="M3544" s="1">
        <v>25</v>
      </c>
      <c r="N3544" s="1" t="s">
        <v>3866</v>
      </c>
      <c r="O3544" s="1" t="s">
        <v>4202</v>
      </c>
      <c r="P3544" s="1"/>
      <c r="Q3544" s="1" t="s">
        <v>4203</v>
      </c>
      <c r="R3544" s="70">
        <v>1.1000000000000001</v>
      </c>
      <c r="S3544" s="70">
        <v>2.5</v>
      </c>
      <c r="T3544" s="70">
        <v>4.7</v>
      </c>
    </row>
    <row r="3545" spans="1:20">
      <c r="A3545" s="38" t="s">
        <v>162</v>
      </c>
      <c r="D3545" s="39" t="s">
        <v>115</v>
      </c>
      <c r="F3545" s="38" t="s">
        <v>3942</v>
      </c>
      <c r="H3545" s="3" t="s">
        <v>3943</v>
      </c>
      <c r="K3545" s="23" t="s">
        <v>3899</v>
      </c>
      <c r="L3545"/>
      <c r="M3545" s="23">
        <v>10</v>
      </c>
      <c r="N3545"/>
      <c r="O3545" s="23" t="s">
        <v>3899</v>
      </c>
      <c r="Q3545" s="38" t="s">
        <v>162</v>
      </c>
      <c r="R3545" s="14">
        <v>0</v>
      </c>
      <c r="S3545" s="14">
        <v>0</v>
      </c>
      <c r="T3545" s="14" t="s">
        <v>3944</v>
      </c>
    </row>
    <row r="3546" spans="1:20">
      <c r="A3546" s="38" t="s">
        <v>162</v>
      </c>
      <c r="D3546" s="39" t="s">
        <v>115</v>
      </c>
      <c r="F3546" s="38" t="s">
        <v>3945</v>
      </c>
      <c r="H3546" s="3" t="s">
        <v>3943</v>
      </c>
      <c r="K3546" s="23" t="s">
        <v>3899</v>
      </c>
      <c r="L3546"/>
      <c r="M3546" s="23">
        <v>10</v>
      </c>
      <c r="N3546"/>
      <c r="O3546" s="23" t="s">
        <v>3899</v>
      </c>
      <c r="Q3546" s="38" t="s">
        <v>162</v>
      </c>
      <c r="R3546" s="14">
        <v>0</v>
      </c>
      <c r="S3546" s="14">
        <v>0</v>
      </c>
      <c r="T3546" s="14" t="s">
        <v>3946</v>
      </c>
    </row>
    <row r="3547" spans="1:20">
      <c r="A3547" s="38" t="s">
        <v>162</v>
      </c>
      <c r="D3547" s="39" t="s">
        <v>115</v>
      </c>
      <c r="F3547" s="38" t="s">
        <v>3939</v>
      </c>
      <c r="H3547" s="3" t="s">
        <v>3940</v>
      </c>
      <c r="K3547" s="23" t="s">
        <v>3899</v>
      </c>
      <c r="L3547"/>
      <c r="M3547" s="23">
        <v>10</v>
      </c>
      <c r="N3547"/>
      <c r="O3547" s="23" t="s">
        <v>3899</v>
      </c>
      <c r="Q3547" s="38" t="s">
        <v>162</v>
      </c>
      <c r="R3547" s="14">
        <v>0</v>
      </c>
      <c r="S3547" s="14">
        <v>0</v>
      </c>
      <c r="T3547" s="14" t="s">
        <v>3941</v>
      </c>
    </row>
    <row r="3548" spans="1:20">
      <c r="A3548" t="s">
        <v>162</v>
      </c>
      <c r="C3548" t="s">
        <v>175</v>
      </c>
      <c r="D3548" t="s">
        <v>115</v>
      </c>
      <c r="F3548" s="12" t="s">
        <v>176</v>
      </c>
      <c r="K3548" s="13" t="s">
        <v>169</v>
      </c>
      <c r="L3548" t="s">
        <v>117</v>
      </c>
      <c r="M3548">
        <v>2</v>
      </c>
      <c r="N3548" t="s">
        <v>118</v>
      </c>
      <c r="O3548" t="s">
        <v>119</v>
      </c>
      <c r="Q3548" t="s">
        <v>177</v>
      </c>
      <c r="T3548" s="14">
        <v>17.5</v>
      </c>
    </row>
    <row r="3549" spans="1:20">
      <c r="A3549" t="s">
        <v>162</v>
      </c>
      <c r="C3549" t="s">
        <v>175</v>
      </c>
      <c r="D3549" t="s">
        <v>115</v>
      </c>
      <c r="F3549" s="12" t="s">
        <v>184</v>
      </c>
      <c r="K3549" s="13" t="s">
        <v>185</v>
      </c>
      <c r="L3549" t="s">
        <v>117</v>
      </c>
      <c r="M3549">
        <v>2</v>
      </c>
      <c r="N3549" t="s">
        <v>118</v>
      </c>
      <c r="O3549" t="s">
        <v>119</v>
      </c>
      <c r="Q3549" t="s">
        <v>186</v>
      </c>
    </row>
    <row r="3550" spans="1:20">
      <c r="A3550" t="s">
        <v>162</v>
      </c>
      <c r="C3550" t="s">
        <v>175</v>
      </c>
      <c r="D3550" t="s">
        <v>115</v>
      </c>
      <c r="F3550" s="12" t="s">
        <v>187</v>
      </c>
      <c r="K3550" s="13" t="s">
        <v>185</v>
      </c>
      <c r="L3550" t="s">
        <v>117</v>
      </c>
      <c r="M3550">
        <v>2</v>
      </c>
      <c r="N3550" t="s">
        <v>118</v>
      </c>
      <c r="O3550" t="s">
        <v>119</v>
      </c>
      <c r="Q3550" t="s">
        <v>188</v>
      </c>
      <c r="T3550" s="14">
        <v>0.1</v>
      </c>
    </row>
    <row r="3551" spans="1:20">
      <c r="A3551" t="s">
        <v>162</v>
      </c>
      <c r="C3551" t="s">
        <v>175</v>
      </c>
      <c r="D3551" t="s">
        <v>115</v>
      </c>
      <c r="F3551" s="12" t="s">
        <v>187</v>
      </c>
      <c r="K3551" s="13" t="s">
        <v>185</v>
      </c>
      <c r="L3551" t="s">
        <v>117</v>
      </c>
      <c r="M3551">
        <v>2</v>
      </c>
      <c r="N3551" t="s">
        <v>118</v>
      </c>
      <c r="O3551" t="s">
        <v>119</v>
      </c>
      <c r="Q3551" t="s">
        <v>189</v>
      </c>
      <c r="T3551" s="14">
        <v>0.1</v>
      </c>
    </row>
    <row r="3552" spans="1:20">
      <c r="A3552" t="s">
        <v>162</v>
      </c>
      <c r="C3552" t="s">
        <v>175</v>
      </c>
      <c r="D3552" t="s">
        <v>115</v>
      </c>
      <c r="F3552" s="12" t="s">
        <v>187</v>
      </c>
      <c r="K3552" s="13" t="s">
        <v>185</v>
      </c>
      <c r="L3552" t="s">
        <v>117</v>
      </c>
      <c r="M3552">
        <v>2</v>
      </c>
      <c r="N3552" t="s">
        <v>118</v>
      </c>
      <c r="O3552" t="s">
        <v>119</v>
      </c>
      <c r="Q3552" t="s">
        <v>190</v>
      </c>
      <c r="T3552" s="14">
        <v>0.1</v>
      </c>
    </row>
    <row r="3553" spans="1:20">
      <c r="A3553" t="s">
        <v>162</v>
      </c>
      <c r="C3553" t="s">
        <v>175</v>
      </c>
      <c r="D3553" t="s">
        <v>115</v>
      </c>
      <c r="F3553" s="12" t="s">
        <v>295</v>
      </c>
      <c r="K3553" s="13" t="s">
        <v>296</v>
      </c>
      <c r="L3553" t="s">
        <v>117</v>
      </c>
      <c r="M3553">
        <v>2</v>
      </c>
      <c r="N3553" t="s">
        <v>118</v>
      </c>
      <c r="O3553" t="s">
        <v>119</v>
      </c>
      <c r="Q3553" t="s">
        <v>297</v>
      </c>
      <c r="T3553" s="14">
        <v>64</v>
      </c>
    </row>
    <row r="3554" spans="1:20">
      <c r="A3554" t="s">
        <v>162</v>
      </c>
      <c r="C3554" t="s">
        <v>175</v>
      </c>
      <c r="D3554" t="s">
        <v>115</v>
      </c>
      <c r="F3554" s="12" t="s">
        <v>298</v>
      </c>
      <c r="K3554" s="13" t="s">
        <v>296</v>
      </c>
      <c r="L3554" t="s">
        <v>117</v>
      </c>
      <c r="M3554">
        <v>2</v>
      </c>
      <c r="N3554" t="s">
        <v>118</v>
      </c>
      <c r="O3554" t="s">
        <v>119</v>
      </c>
      <c r="Q3554" t="s">
        <v>299</v>
      </c>
      <c r="T3554" s="14">
        <v>54.8</v>
      </c>
    </row>
    <row r="3555" spans="1:20">
      <c r="A3555" t="s">
        <v>162</v>
      </c>
      <c r="C3555" t="s">
        <v>175</v>
      </c>
      <c r="D3555" t="s">
        <v>115</v>
      </c>
      <c r="F3555" s="12" t="s">
        <v>300</v>
      </c>
      <c r="K3555" s="13" t="s">
        <v>296</v>
      </c>
      <c r="L3555" t="s">
        <v>117</v>
      </c>
      <c r="M3555">
        <v>2</v>
      </c>
      <c r="N3555" t="s">
        <v>118</v>
      </c>
      <c r="O3555" t="s">
        <v>119</v>
      </c>
      <c r="Q3555" t="s">
        <v>301</v>
      </c>
      <c r="T3555" s="14">
        <v>57.5</v>
      </c>
    </row>
    <row r="3556" spans="1:20">
      <c r="A3556" t="s">
        <v>162</v>
      </c>
      <c r="C3556" t="s">
        <v>175</v>
      </c>
      <c r="D3556" t="s">
        <v>115</v>
      </c>
      <c r="F3556" s="12" t="s">
        <v>413</v>
      </c>
      <c r="K3556" s="13" t="s">
        <v>414</v>
      </c>
      <c r="L3556" t="s">
        <v>117</v>
      </c>
      <c r="M3556">
        <v>2</v>
      </c>
      <c r="N3556" t="s">
        <v>118</v>
      </c>
      <c r="O3556" t="s">
        <v>119</v>
      </c>
      <c r="Q3556" t="s">
        <v>415</v>
      </c>
      <c r="T3556" s="14">
        <v>48.8</v>
      </c>
    </row>
    <row r="3557" spans="1:20">
      <c r="A3557" t="s">
        <v>162</v>
      </c>
      <c r="C3557" t="s">
        <v>175</v>
      </c>
      <c r="D3557" t="s">
        <v>115</v>
      </c>
      <c r="F3557" s="12" t="s">
        <v>413</v>
      </c>
      <c r="K3557" s="13" t="s">
        <v>414</v>
      </c>
      <c r="L3557" t="s">
        <v>117</v>
      </c>
      <c r="M3557">
        <v>2</v>
      </c>
      <c r="N3557" t="s">
        <v>118</v>
      </c>
      <c r="O3557" t="s">
        <v>119</v>
      </c>
      <c r="Q3557" t="s">
        <v>415</v>
      </c>
      <c r="T3557" s="14">
        <v>51</v>
      </c>
    </row>
    <row r="3558" spans="1:20">
      <c r="A3558" t="s">
        <v>162</v>
      </c>
      <c r="C3558" t="s">
        <v>175</v>
      </c>
      <c r="D3558" t="s">
        <v>115</v>
      </c>
      <c r="F3558" s="12" t="s">
        <v>413</v>
      </c>
      <c r="K3558" s="13" t="s">
        <v>414</v>
      </c>
      <c r="L3558" t="s">
        <v>117</v>
      </c>
      <c r="M3558">
        <v>2</v>
      </c>
      <c r="N3558" t="s">
        <v>118</v>
      </c>
      <c r="O3558" t="s">
        <v>119</v>
      </c>
      <c r="Q3558" t="s">
        <v>415</v>
      </c>
      <c r="T3558" s="14">
        <v>54.4</v>
      </c>
    </row>
    <row r="3559" spans="1:20">
      <c r="A3559" t="s">
        <v>162</v>
      </c>
      <c r="C3559" t="s">
        <v>175</v>
      </c>
      <c r="D3559" t="s">
        <v>115</v>
      </c>
      <c r="F3559" s="12" t="s">
        <v>413</v>
      </c>
      <c r="K3559" s="13" t="s">
        <v>414</v>
      </c>
      <c r="L3559" t="s">
        <v>117</v>
      </c>
      <c r="M3559">
        <v>2</v>
      </c>
      <c r="N3559" t="s">
        <v>118</v>
      </c>
      <c r="O3559" t="s">
        <v>119</v>
      </c>
      <c r="Q3559" t="s">
        <v>415</v>
      </c>
      <c r="T3559" s="14">
        <v>28.8</v>
      </c>
    </row>
    <row r="3560" spans="1:20">
      <c r="A3560" t="s">
        <v>162</v>
      </c>
      <c r="C3560" t="s">
        <v>175</v>
      </c>
      <c r="D3560" t="s">
        <v>115</v>
      </c>
      <c r="F3560" s="12" t="s">
        <v>413</v>
      </c>
      <c r="K3560" s="13" t="s">
        <v>414</v>
      </c>
      <c r="L3560" t="s">
        <v>117</v>
      </c>
      <c r="M3560">
        <v>2</v>
      </c>
      <c r="N3560" t="s">
        <v>118</v>
      </c>
      <c r="O3560" t="s">
        <v>119</v>
      </c>
      <c r="Q3560" t="s">
        <v>415</v>
      </c>
      <c r="T3560" s="14">
        <v>36.9</v>
      </c>
    </row>
    <row r="3561" spans="1:20">
      <c r="A3561" t="s">
        <v>162</v>
      </c>
      <c r="C3561" t="s">
        <v>175</v>
      </c>
      <c r="D3561" t="s">
        <v>115</v>
      </c>
      <c r="F3561" s="12" t="s">
        <v>451</v>
      </c>
      <c r="K3561" s="13" t="s">
        <v>452</v>
      </c>
      <c r="L3561" t="s">
        <v>117</v>
      </c>
      <c r="M3561">
        <v>2</v>
      </c>
      <c r="N3561" t="s">
        <v>118</v>
      </c>
      <c r="O3561" t="s">
        <v>119</v>
      </c>
      <c r="Q3561" t="s">
        <v>453</v>
      </c>
      <c r="T3561" s="14">
        <v>5.6</v>
      </c>
    </row>
    <row r="3562" spans="1:20">
      <c r="A3562" t="s">
        <v>162</v>
      </c>
      <c r="C3562" t="s">
        <v>175</v>
      </c>
      <c r="D3562" t="s">
        <v>115</v>
      </c>
      <c r="F3562" s="12" t="s">
        <v>454</v>
      </c>
      <c r="K3562" s="13" t="s">
        <v>452</v>
      </c>
      <c r="L3562" t="s">
        <v>117</v>
      </c>
      <c r="M3562">
        <v>2</v>
      </c>
      <c r="N3562" t="s">
        <v>118</v>
      </c>
      <c r="O3562" t="s">
        <v>119</v>
      </c>
      <c r="Q3562" t="s">
        <v>455</v>
      </c>
      <c r="T3562" s="14">
        <v>1.2</v>
      </c>
    </row>
    <row r="3563" spans="1:20">
      <c r="A3563" t="s">
        <v>162</v>
      </c>
      <c r="C3563" t="s">
        <v>175</v>
      </c>
      <c r="D3563" t="s">
        <v>115</v>
      </c>
      <c r="F3563" s="12" t="s">
        <v>456</v>
      </c>
      <c r="K3563" s="13" t="s">
        <v>452</v>
      </c>
      <c r="L3563" t="s">
        <v>117</v>
      </c>
      <c r="M3563">
        <v>2</v>
      </c>
      <c r="N3563" t="s">
        <v>118</v>
      </c>
      <c r="O3563" t="s">
        <v>119</v>
      </c>
      <c r="Q3563" t="s">
        <v>457</v>
      </c>
      <c r="T3563" s="14">
        <v>0.4</v>
      </c>
    </row>
    <row r="3564" spans="1:20">
      <c r="A3564" t="s">
        <v>162</v>
      </c>
      <c r="C3564" t="s">
        <v>175</v>
      </c>
      <c r="D3564" t="s">
        <v>115</v>
      </c>
      <c r="F3564" s="12" t="s">
        <v>458</v>
      </c>
      <c r="K3564" s="13" t="s">
        <v>452</v>
      </c>
      <c r="L3564" t="s">
        <v>117</v>
      </c>
      <c r="M3564">
        <v>2</v>
      </c>
      <c r="N3564" t="s">
        <v>118</v>
      </c>
      <c r="O3564" t="s">
        <v>119</v>
      </c>
      <c r="Q3564" t="s">
        <v>459</v>
      </c>
      <c r="T3564" s="14">
        <v>2.1</v>
      </c>
    </row>
    <row r="3565" spans="1:20">
      <c r="A3565" t="s">
        <v>162</v>
      </c>
      <c r="C3565" t="s">
        <v>175</v>
      </c>
      <c r="D3565" t="s">
        <v>115</v>
      </c>
      <c r="F3565" s="12" t="s">
        <v>460</v>
      </c>
      <c r="K3565" s="13" t="s">
        <v>452</v>
      </c>
      <c r="L3565" t="s">
        <v>117</v>
      </c>
      <c r="M3565">
        <v>2</v>
      </c>
      <c r="N3565" t="s">
        <v>118</v>
      </c>
      <c r="O3565" t="s">
        <v>119</v>
      </c>
      <c r="Q3565" t="s">
        <v>461</v>
      </c>
      <c r="T3565" s="14">
        <v>3.2</v>
      </c>
    </row>
    <row r="3566" spans="1:20">
      <c r="A3566" t="s">
        <v>162</v>
      </c>
      <c r="C3566" t="s">
        <v>175</v>
      </c>
      <c r="D3566" t="s">
        <v>115</v>
      </c>
      <c r="F3566" s="12" t="s">
        <v>462</v>
      </c>
      <c r="K3566" s="13" t="s">
        <v>452</v>
      </c>
      <c r="L3566" t="s">
        <v>117</v>
      </c>
      <c r="M3566">
        <v>2</v>
      </c>
      <c r="N3566" t="s">
        <v>118</v>
      </c>
      <c r="O3566" t="s">
        <v>119</v>
      </c>
      <c r="Q3566" t="s">
        <v>463</v>
      </c>
      <c r="T3566" s="14">
        <v>0.2</v>
      </c>
    </row>
    <row r="3567" spans="1:20">
      <c r="A3567" t="s">
        <v>162</v>
      </c>
      <c r="C3567" t="s">
        <v>175</v>
      </c>
      <c r="D3567" t="s">
        <v>115</v>
      </c>
      <c r="F3567" s="12" t="s">
        <v>462</v>
      </c>
      <c r="K3567" s="13" t="s">
        <v>452</v>
      </c>
      <c r="L3567" t="s">
        <v>117</v>
      </c>
      <c r="M3567">
        <v>2</v>
      </c>
      <c r="N3567" t="s">
        <v>118</v>
      </c>
      <c r="O3567" t="s">
        <v>119</v>
      </c>
      <c r="Q3567" t="s">
        <v>463</v>
      </c>
      <c r="T3567" s="14">
        <v>0.3</v>
      </c>
    </row>
    <row r="3568" spans="1:20">
      <c r="A3568" t="s">
        <v>162</v>
      </c>
      <c r="C3568" t="s">
        <v>175</v>
      </c>
      <c r="D3568" t="s">
        <v>115</v>
      </c>
      <c r="F3568" s="12" t="s">
        <v>464</v>
      </c>
      <c r="K3568" s="13" t="s">
        <v>452</v>
      </c>
      <c r="L3568" t="s">
        <v>117</v>
      </c>
      <c r="M3568">
        <v>2</v>
      </c>
      <c r="N3568" t="s">
        <v>118</v>
      </c>
      <c r="O3568" t="s">
        <v>119</v>
      </c>
      <c r="Q3568" t="s">
        <v>465</v>
      </c>
      <c r="T3568" s="14">
        <v>2</v>
      </c>
    </row>
    <row r="3569" spans="1:20">
      <c r="A3569" t="s">
        <v>162</v>
      </c>
      <c r="C3569" t="s">
        <v>175</v>
      </c>
      <c r="D3569" t="s">
        <v>115</v>
      </c>
      <c r="F3569" s="12" t="s">
        <v>466</v>
      </c>
      <c r="K3569" s="13" t="s">
        <v>452</v>
      </c>
      <c r="L3569" t="s">
        <v>117</v>
      </c>
      <c r="M3569">
        <v>2</v>
      </c>
      <c r="N3569" t="s">
        <v>118</v>
      </c>
      <c r="O3569" t="s">
        <v>119</v>
      </c>
      <c r="Q3569" t="s">
        <v>467</v>
      </c>
      <c r="T3569" s="14">
        <v>17.399999999999999</v>
      </c>
    </row>
    <row r="3570" spans="1:20">
      <c r="A3570" t="s">
        <v>162</v>
      </c>
      <c r="C3570" t="s">
        <v>175</v>
      </c>
      <c r="D3570" t="s">
        <v>115</v>
      </c>
      <c r="F3570" s="12" t="s">
        <v>468</v>
      </c>
      <c r="K3570" s="13" t="s">
        <v>452</v>
      </c>
      <c r="L3570" t="s">
        <v>117</v>
      </c>
      <c r="M3570">
        <v>2</v>
      </c>
      <c r="N3570" t="s">
        <v>118</v>
      </c>
      <c r="O3570" t="s">
        <v>119</v>
      </c>
      <c r="Q3570" t="s">
        <v>469</v>
      </c>
      <c r="T3570" s="14">
        <v>1.4</v>
      </c>
    </row>
    <row r="3571" spans="1:20">
      <c r="A3571" t="s">
        <v>162</v>
      </c>
      <c r="C3571" t="s">
        <v>175</v>
      </c>
      <c r="D3571" t="s">
        <v>115</v>
      </c>
      <c r="F3571" s="12" t="s">
        <v>470</v>
      </c>
      <c r="K3571" s="13" t="s">
        <v>452</v>
      </c>
      <c r="L3571" t="s">
        <v>117</v>
      </c>
      <c r="M3571">
        <v>2</v>
      </c>
      <c r="N3571" t="s">
        <v>118</v>
      </c>
      <c r="O3571" t="s">
        <v>119</v>
      </c>
      <c r="Q3571" t="s">
        <v>471</v>
      </c>
      <c r="T3571" s="14">
        <v>1.5</v>
      </c>
    </row>
    <row r="3572" spans="1:20">
      <c r="A3572" t="s">
        <v>162</v>
      </c>
      <c r="C3572" t="s">
        <v>175</v>
      </c>
      <c r="D3572" t="s">
        <v>115</v>
      </c>
      <c r="F3572" s="12" t="s">
        <v>472</v>
      </c>
      <c r="K3572" s="13" t="s">
        <v>452</v>
      </c>
      <c r="L3572" t="s">
        <v>117</v>
      </c>
      <c r="M3572">
        <v>2</v>
      </c>
      <c r="N3572" t="s">
        <v>118</v>
      </c>
      <c r="O3572" t="s">
        <v>119</v>
      </c>
      <c r="Q3572" t="s">
        <v>473</v>
      </c>
      <c r="T3572" s="14">
        <v>1</v>
      </c>
    </row>
    <row r="3573" spans="1:20">
      <c r="A3573" t="s">
        <v>162</v>
      </c>
      <c r="C3573" t="s">
        <v>175</v>
      </c>
      <c r="D3573" t="s">
        <v>115</v>
      </c>
      <c r="F3573" s="12" t="s">
        <v>474</v>
      </c>
      <c r="K3573" s="13" t="s">
        <v>452</v>
      </c>
      <c r="L3573" t="s">
        <v>117</v>
      </c>
      <c r="M3573">
        <v>2</v>
      </c>
      <c r="N3573" t="s">
        <v>118</v>
      </c>
      <c r="O3573" t="s">
        <v>119</v>
      </c>
      <c r="Q3573" t="s">
        <v>475</v>
      </c>
      <c r="T3573" s="14">
        <v>0.6</v>
      </c>
    </row>
    <row r="3574" spans="1:20">
      <c r="A3574" t="s">
        <v>162</v>
      </c>
      <c r="C3574" t="s">
        <v>175</v>
      </c>
      <c r="D3574" t="s">
        <v>115</v>
      </c>
      <c r="F3574" s="12" t="s">
        <v>476</v>
      </c>
      <c r="K3574" s="13" t="s">
        <v>452</v>
      </c>
      <c r="L3574" t="s">
        <v>117</v>
      </c>
      <c r="M3574">
        <v>2</v>
      </c>
      <c r="N3574" t="s">
        <v>118</v>
      </c>
      <c r="O3574" t="s">
        <v>119</v>
      </c>
      <c r="Q3574" t="s">
        <v>477</v>
      </c>
      <c r="T3574" s="14">
        <v>0.9</v>
      </c>
    </row>
    <row r="3575" spans="1:20">
      <c r="A3575" t="s">
        <v>162</v>
      </c>
      <c r="C3575" t="s">
        <v>175</v>
      </c>
      <c r="D3575" t="s">
        <v>115</v>
      </c>
      <c r="F3575" s="12" t="s">
        <v>478</v>
      </c>
      <c r="K3575" s="13" t="s">
        <v>452</v>
      </c>
      <c r="L3575" t="s">
        <v>117</v>
      </c>
      <c r="M3575">
        <v>2</v>
      </c>
      <c r="N3575" t="s">
        <v>118</v>
      </c>
      <c r="O3575" t="s">
        <v>119</v>
      </c>
      <c r="Q3575" t="s">
        <v>479</v>
      </c>
      <c r="T3575" s="14">
        <v>0.4</v>
      </c>
    </row>
    <row r="3576" spans="1:20">
      <c r="A3576" t="s">
        <v>162</v>
      </c>
      <c r="C3576" t="s">
        <v>175</v>
      </c>
      <c r="D3576" t="s">
        <v>115</v>
      </c>
      <c r="F3576" s="12" t="s">
        <v>480</v>
      </c>
      <c r="K3576" s="13" t="s">
        <v>452</v>
      </c>
      <c r="L3576" t="s">
        <v>117</v>
      </c>
      <c r="M3576">
        <v>2</v>
      </c>
      <c r="N3576" t="s">
        <v>118</v>
      </c>
      <c r="O3576" t="s">
        <v>119</v>
      </c>
      <c r="Q3576" t="s">
        <v>481</v>
      </c>
      <c r="T3576" s="14">
        <v>0.2</v>
      </c>
    </row>
    <row r="3577" spans="1:20">
      <c r="A3577" t="s">
        <v>162</v>
      </c>
      <c r="C3577" t="s">
        <v>175</v>
      </c>
      <c r="D3577" t="s">
        <v>115</v>
      </c>
      <c r="F3577" s="12" t="s">
        <v>482</v>
      </c>
      <c r="K3577" s="13" t="s">
        <v>452</v>
      </c>
      <c r="L3577" t="s">
        <v>117</v>
      </c>
      <c r="M3577">
        <v>2</v>
      </c>
      <c r="N3577" t="s">
        <v>118</v>
      </c>
      <c r="O3577" t="s">
        <v>119</v>
      </c>
      <c r="Q3577" t="s">
        <v>483</v>
      </c>
      <c r="T3577" s="14">
        <v>41</v>
      </c>
    </row>
    <row r="3578" spans="1:20">
      <c r="A3578" t="s">
        <v>162</v>
      </c>
      <c r="C3578" t="s">
        <v>175</v>
      </c>
      <c r="D3578" t="s">
        <v>115</v>
      </c>
      <c r="F3578" s="12" t="s">
        <v>484</v>
      </c>
      <c r="K3578" s="13" t="s">
        <v>452</v>
      </c>
      <c r="L3578" t="s">
        <v>117</v>
      </c>
      <c r="M3578">
        <v>2</v>
      </c>
      <c r="N3578" t="s">
        <v>118</v>
      </c>
      <c r="O3578" t="s">
        <v>119</v>
      </c>
      <c r="Q3578" t="s">
        <v>485</v>
      </c>
      <c r="T3578" s="14">
        <v>14.7</v>
      </c>
    </row>
    <row r="3579" spans="1:20">
      <c r="A3579" t="s">
        <v>162</v>
      </c>
      <c r="C3579" t="s">
        <v>175</v>
      </c>
      <c r="D3579" t="s">
        <v>115</v>
      </c>
      <c r="F3579" s="12" t="s">
        <v>486</v>
      </c>
      <c r="K3579" s="13" t="s">
        <v>452</v>
      </c>
      <c r="L3579" t="s">
        <v>117</v>
      </c>
      <c r="M3579">
        <v>2</v>
      </c>
      <c r="N3579" t="s">
        <v>118</v>
      </c>
      <c r="O3579" t="s">
        <v>119</v>
      </c>
      <c r="Q3579" t="s">
        <v>487</v>
      </c>
      <c r="T3579" s="14">
        <v>0.2</v>
      </c>
    </row>
    <row r="3580" spans="1:20">
      <c r="A3580" t="s">
        <v>162</v>
      </c>
      <c r="C3580" t="s">
        <v>175</v>
      </c>
      <c r="D3580" t="s">
        <v>115</v>
      </c>
      <c r="F3580" s="12" t="s">
        <v>488</v>
      </c>
      <c r="K3580" s="13" t="s">
        <v>452</v>
      </c>
      <c r="L3580" t="s">
        <v>117</v>
      </c>
      <c r="M3580">
        <v>2</v>
      </c>
      <c r="N3580" t="s">
        <v>118</v>
      </c>
      <c r="O3580" t="s">
        <v>119</v>
      </c>
      <c r="Q3580" t="s">
        <v>489</v>
      </c>
      <c r="T3580" s="14">
        <v>0.2</v>
      </c>
    </row>
    <row r="3581" spans="1:20">
      <c r="A3581" t="s">
        <v>162</v>
      </c>
      <c r="C3581" t="s">
        <v>175</v>
      </c>
      <c r="D3581" t="s">
        <v>115</v>
      </c>
      <c r="F3581" s="12" t="s">
        <v>490</v>
      </c>
      <c r="K3581" s="13" t="s">
        <v>452</v>
      </c>
      <c r="L3581" t="s">
        <v>117</v>
      </c>
      <c r="M3581">
        <v>2</v>
      </c>
      <c r="N3581" t="s">
        <v>118</v>
      </c>
      <c r="O3581" t="s">
        <v>119</v>
      </c>
      <c r="Q3581" t="s">
        <v>491</v>
      </c>
      <c r="T3581" s="14">
        <v>0.3</v>
      </c>
    </row>
    <row r="3582" spans="1:20">
      <c r="A3582" t="s">
        <v>162</v>
      </c>
      <c r="C3582" t="s">
        <v>175</v>
      </c>
      <c r="D3582" t="s">
        <v>115</v>
      </c>
      <c r="F3582" s="12" t="s">
        <v>492</v>
      </c>
      <c r="K3582" s="13" t="s">
        <v>452</v>
      </c>
      <c r="L3582" t="s">
        <v>117</v>
      </c>
      <c r="M3582">
        <v>2</v>
      </c>
      <c r="N3582" t="s">
        <v>118</v>
      </c>
      <c r="O3582" t="s">
        <v>119</v>
      </c>
      <c r="Q3582" t="s">
        <v>493</v>
      </c>
      <c r="T3582" s="14">
        <v>1.7</v>
      </c>
    </row>
    <row r="3583" spans="1:20">
      <c r="A3583" t="s">
        <v>162</v>
      </c>
      <c r="C3583" t="s">
        <v>175</v>
      </c>
      <c r="D3583" t="s">
        <v>115</v>
      </c>
      <c r="F3583" s="12" t="s">
        <v>494</v>
      </c>
      <c r="K3583" s="13" t="s">
        <v>452</v>
      </c>
      <c r="L3583" t="s">
        <v>117</v>
      </c>
      <c r="M3583">
        <v>2</v>
      </c>
      <c r="N3583" t="s">
        <v>118</v>
      </c>
      <c r="O3583" t="s">
        <v>119</v>
      </c>
      <c r="Q3583" t="s">
        <v>495</v>
      </c>
      <c r="T3583" s="14">
        <v>63.7</v>
      </c>
    </row>
    <row r="3584" spans="1:20">
      <c r="A3584" t="s">
        <v>162</v>
      </c>
      <c r="C3584" t="s">
        <v>175</v>
      </c>
      <c r="D3584" t="s">
        <v>115</v>
      </c>
      <c r="F3584" s="12" t="s">
        <v>496</v>
      </c>
      <c r="K3584" s="13" t="s">
        <v>452</v>
      </c>
      <c r="L3584" t="s">
        <v>117</v>
      </c>
      <c r="M3584">
        <v>2</v>
      </c>
      <c r="N3584" t="s">
        <v>118</v>
      </c>
      <c r="O3584" t="s">
        <v>119</v>
      </c>
      <c r="Q3584" t="s">
        <v>497</v>
      </c>
      <c r="T3584" s="14">
        <v>16.2</v>
      </c>
    </row>
    <row r="3585" spans="1:20">
      <c r="A3585" t="s">
        <v>162</v>
      </c>
      <c r="C3585" t="s">
        <v>175</v>
      </c>
      <c r="D3585" t="s">
        <v>115</v>
      </c>
      <c r="F3585" s="12" t="s">
        <v>498</v>
      </c>
      <c r="K3585" s="13" t="s">
        <v>452</v>
      </c>
      <c r="L3585" t="s">
        <v>117</v>
      </c>
      <c r="M3585">
        <v>2</v>
      </c>
      <c r="N3585" t="s">
        <v>118</v>
      </c>
      <c r="O3585" t="s">
        <v>119</v>
      </c>
      <c r="Q3585" t="s">
        <v>499</v>
      </c>
      <c r="T3585" s="14">
        <v>0.4</v>
      </c>
    </row>
    <row r="3586" spans="1:20">
      <c r="A3586" t="s">
        <v>162</v>
      </c>
      <c r="C3586" t="s">
        <v>175</v>
      </c>
      <c r="D3586" t="s">
        <v>115</v>
      </c>
      <c r="F3586" s="12" t="s">
        <v>500</v>
      </c>
      <c r="K3586" s="13" t="s">
        <v>452</v>
      </c>
      <c r="L3586" t="s">
        <v>117</v>
      </c>
      <c r="M3586">
        <v>2</v>
      </c>
      <c r="N3586" t="s">
        <v>118</v>
      </c>
      <c r="O3586" t="s">
        <v>119</v>
      </c>
      <c r="Q3586" t="s">
        <v>501</v>
      </c>
      <c r="T3586" s="14">
        <v>0.6</v>
      </c>
    </row>
    <row r="3587" spans="1:20">
      <c r="A3587" t="s">
        <v>162</v>
      </c>
      <c r="C3587" t="s">
        <v>175</v>
      </c>
      <c r="D3587" t="s">
        <v>115</v>
      </c>
      <c r="F3587" s="12" t="s">
        <v>502</v>
      </c>
      <c r="K3587" s="13" t="s">
        <v>452</v>
      </c>
      <c r="L3587" t="s">
        <v>117</v>
      </c>
      <c r="M3587">
        <v>2</v>
      </c>
      <c r="N3587" t="s">
        <v>118</v>
      </c>
      <c r="O3587" t="s">
        <v>119</v>
      </c>
      <c r="Q3587" t="s">
        <v>503</v>
      </c>
      <c r="T3587" s="14">
        <v>0.4</v>
      </c>
    </row>
    <row r="3588" spans="1:20">
      <c r="A3588" t="s">
        <v>162</v>
      </c>
      <c r="C3588" t="s">
        <v>175</v>
      </c>
      <c r="D3588" t="s">
        <v>115</v>
      </c>
      <c r="F3588" s="12" t="s">
        <v>504</v>
      </c>
      <c r="K3588" s="13" t="s">
        <v>452</v>
      </c>
      <c r="L3588" t="s">
        <v>117</v>
      </c>
      <c r="M3588">
        <v>2</v>
      </c>
      <c r="N3588" t="s">
        <v>118</v>
      </c>
      <c r="O3588" t="s">
        <v>119</v>
      </c>
      <c r="Q3588" t="s">
        <v>505</v>
      </c>
      <c r="T3588" s="14">
        <v>9</v>
      </c>
    </row>
    <row r="3589" spans="1:20">
      <c r="A3589" t="s">
        <v>162</v>
      </c>
      <c r="C3589" t="s">
        <v>175</v>
      </c>
      <c r="D3589" t="s">
        <v>115</v>
      </c>
      <c r="F3589" s="12" t="s">
        <v>506</v>
      </c>
      <c r="K3589" s="13" t="s">
        <v>452</v>
      </c>
      <c r="L3589" t="s">
        <v>117</v>
      </c>
      <c r="M3589">
        <v>2</v>
      </c>
      <c r="N3589" t="s">
        <v>118</v>
      </c>
      <c r="O3589" t="s">
        <v>119</v>
      </c>
      <c r="Q3589" t="s">
        <v>507</v>
      </c>
      <c r="T3589" s="14">
        <v>7</v>
      </c>
    </row>
    <row r="3590" spans="1:20">
      <c r="A3590" t="s">
        <v>162</v>
      </c>
      <c r="C3590" t="s">
        <v>175</v>
      </c>
      <c r="D3590" t="s">
        <v>115</v>
      </c>
      <c r="F3590" s="12" t="s">
        <v>508</v>
      </c>
      <c r="K3590" s="13" t="s">
        <v>452</v>
      </c>
      <c r="L3590" t="s">
        <v>117</v>
      </c>
      <c r="M3590">
        <v>2</v>
      </c>
      <c r="N3590" t="s">
        <v>118</v>
      </c>
      <c r="O3590" t="s">
        <v>119</v>
      </c>
      <c r="Q3590" t="s">
        <v>509</v>
      </c>
      <c r="T3590" s="14">
        <v>0.8</v>
      </c>
    </row>
    <row r="3591" spans="1:20">
      <c r="A3591" t="s">
        <v>162</v>
      </c>
      <c r="C3591" t="s">
        <v>175</v>
      </c>
      <c r="D3591" t="s">
        <v>115</v>
      </c>
      <c r="F3591" s="12" t="s">
        <v>508</v>
      </c>
      <c r="K3591" s="13" t="s">
        <v>452</v>
      </c>
      <c r="L3591" t="s">
        <v>117</v>
      </c>
      <c r="M3591">
        <v>2</v>
      </c>
      <c r="N3591" t="s">
        <v>118</v>
      </c>
      <c r="O3591" t="s">
        <v>119</v>
      </c>
      <c r="Q3591" t="s">
        <v>509</v>
      </c>
      <c r="T3591" s="14">
        <v>0.6</v>
      </c>
    </row>
    <row r="3592" spans="1:20">
      <c r="A3592" t="s">
        <v>162</v>
      </c>
      <c r="C3592" t="s">
        <v>175</v>
      </c>
      <c r="D3592" t="s">
        <v>115</v>
      </c>
      <c r="F3592" s="12" t="s">
        <v>510</v>
      </c>
      <c r="K3592" s="13" t="s">
        <v>452</v>
      </c>
      <c r="L3592" t="s">
        <v>117</v>
      </c>
      <c r="M3592">
        <v>2</v>
      </c>
      <c r="N3592" t="s">
        <v>118</v>
      </c>
      <c r="O3592" t="s">
        <v>119</v>
      </c>
      <c r="Q3592" t="s">
        <v>511</v>
      </c>
      <c r="T3592" s="14">
        <v>10.6</v>
      </c>
    </row>
    <row r="3593" spans="1:20">
      <c r="A3593" t="s">
        <v>162</v>
      </c>
      <c r="C3593" t="s">
        <v>175</v>
      </c>
      <c r="D3593" t="s">
        <v>115</v>
      </c>
      <c r="F3593" s="12" t="s">
        <v>512</v>
      </c>
      <c r="K3593" s="13" t="s">
        <v>452</v>
      </c>
      <c r="L3593" t="s">
        <v>117</v>
      </c>
      <c r="M3593">
        <v>2</v>
      </c>
      <c r="N3593" t="s">
        <v>118</v>
      </c>
      <c r="O3593" t="s">
        <v>119</v>
      </c>
      <c r="Q3593" t="s">
        <v>513</v>
      </c>
      <c r="T3593" s="14">
        <v>8.6999999999999993</v>
      </c>
    </row>
    <row r="3594" spans="1:20">
      <c r="A3594" t="s">
        <v>162</v>
      </c>
      <c r="C3594" t="s">
        <v>175</v>
      </c>
      <c r="D3594" t="s">
        <v>115</v>
      </c>
      <c r="F3594" s="12" t="s">
        <v>514</v>
      </c>
      <c r="K3594" s="13" t="s">
        <v>452</v>
      </c>
      <c r="L3594" t="s">
        <v>117</v>
      </c>
      <c r="M3594">
        <v>2</v>
      </c>
      <c r="N3594" t="s">
        <v>118</v>
      </c>
      <c r="O3594" t="s">
        <v>119</v>
      </c>
      <c r="Q3594" t="s">
        <v>515</v>
      </c>
      <c r="T3594" s="14">
        <v>19</v>
      </c>
    </row>
    <row r="3595" spans="1:20">
      <c r="A3595" t="s">
        <v>162</v>
      </c>
      <c r="C3595" t="s">
        <v>175</v>
      </c>
      <c r="D3595" t="s">
        <v>115</v>
      </c>
      <c r="F3595" s="12" t="s">
        <v>516</v>
      </c>
      <c r="K3595" s="13" t="s">
        <v>452</v>
      </c>
      <c r="L3595" t="s">
        <v>117</v>
      </c>
      <c r="M3595">
        <v>2</v>
      </c>
      <c r="N3595" t="s">
        <v>118</v>
      </c>
      <c r="O3595" t="s">
        <v>119</v>
      </c>
      <c r="Q3595" t="s">
        <v>517</v>
      </c>
      <c r="T3595" s="14">
        <v>12.9</v>
      </c>
    </row>
    <row r="3596" spans="1:20">
      <c r="A3596" t="s">
        <v>162</v>
      </c>
      <c r="C3596" t="s">
        <v>175</v>
      </c>
      <c r="D3596" t="s">
        <v>115</v>
      </c>
      <c r="F3596" s="12" t="s">
        <v>518</v>
      </c>
      <c r="K3596" s="13" t="s">
        <v>452</v>
      </c>
      <c r="L3596" t="s">
        <v>117</v>
      </c>
      <c r="M3596">
        <v>2</v>
      </c>
      <c r="N3596" t="s">
        <v>118</v>
      </c>
      <c r="O3596" t="s">
        <v>119</v>
      </c>
      <c r="Q3596" t="s">
        <v>519</v>
      </c>
      <c r="T3596" s="14">
        <v>8.6999999999999993</v>
      </c>
    </row>
    <row r="3597" spans="1:20">
      <c r="A3597" t="s">
        <v>162</v>
      </c>
      <c r="C3597" t="s">
        <v>175</v>
      </c>
      <c r="D3597" t="s">
        <v>115</v>
      </c>
      <c r="F3597" s="12" t="s">
        <v>520</v>
      </c>
      <c r="K3597" s="13" t="s">
        <v>452</v>
      </c>
      <c r="L3597" t="s">
        <v>117</v>
      </c>
      <c r="M3597">
        <v>2</v>
      </c>
      <c r="N3597" t="s">
        <v>118</v>
      </c>
      <c r="O3597" t="s">
        <v>119</v>
      </c>
      <c r="Q3597" t="s">
        <v>521</v>
      </c>
      <c r="T3597" s="14">
        <v>11.4</v>
      </c>
    </row>
    <row r="3598" spans="1:20">
      <c r="A3598" t="s">
        <v>162</v>
      </c>
      <c r="C3598" t="s">
        <v>175</v>
      </c>
      <c r="D3598" t="s">
        <v>115</v>
      </c>
      <c r="F3598" s="12" t="s">
        <v>522</v>
      </c>
      <c r="K3598" s="13" t="s">
        <v>452</v>
      </c>
      <c r="L3598" t="s">
        <v>117</v>
      </c>
      <c r="M3598">
        <v>2</v>
      </c>
      <c r="N3598" t="s">
        <v>118</v>
      </c>
      <c r="O3598" t="s">
        <v>119</v>
      </c>
      <c r="Q3598" t="s">
        <v>523</v>
      </c>
      <c r="T3598" s="14">
        <v>0.3</v>
      </c>
    </row>
    <row r="3599" spans="1:20">
      <c r="A3599" t="s">
        <v>162</v>
      </c>
      <c r="C3599" t="s">
        <v>175</v>
      </c>
      <c r="D3599" t="s">
        <v>115</v>
      </c>
      <c r="F3599" s="12" t="s">
        <v>524</v>
      </c>
      <c r="K3599" s="13" t="s">
        <v>452</v>
      </c>
      <c r="L3599" t="s">
        <v>117</v>
      </c>
      <c r="M3599">
        <v>2</v>
      </c>
      <c r="N3599" t="s">
        <v>118</v>
      </c>
      <c r="O3599" t="s">
        <v>119</v>
      </c>
      <c r="Q3599" t="s">
        <v>525</v>
      </c>
      <c r="T3599" s="14">
        <v>0.6</v>
      </c>
    </row>
    <row r="3600" spans="1:20">
      <c r="A3600" t="s">
        <v>162</v>
      </c>
      <c r="C3600" t="s">
        <v>175</v>
      </c>
      <c r="D3600" t="s">
        <v>115</v>
      </c>
      <c r="F3600" s="12" t="s">
        <v>526</v>
      </c>
      <c r="K3600" s="13" t="s">
        <v>452</v>
      </c>
      <c r="L3600" t="s">
        <v>117</v>
      </c>
      <c r="M3600">
        <v>2</v>
      </c>
      <c r="N3600" t="s">
        <v>118</v>
      </c>
      <c r="O3600" t="s">
        <v>119</v>
      </c>
      <c r="Q3600" t="s">
        <v>527</v>
      </c>
      <c r="T3600" s="14">
        <v>25.4</v>
      </c>
    </row>
    <row r="3601" spans="1:20">
      <c r="A3601" t="s">
        <v>162</v>
      </c>
      <c r="C3601" t="s">
        <v>175</v>
      </c>
      <c r="D3601" t="s">
        <v>115</v>
      </c>
      <c r="F3601" s="12" t="s">
        <v>528</v>
      </c>
      <c r="K3601" s="13" t="s">
        <v>452</v>
      </c>
      <c r="L3601" t="s">
        <v>117</v>
      </c>
      <c r="M3601">
        <v>2</v>
      </c>
      <c r="N3601" t="s">
        <v>118</v>
      </c>
      <c r="O3601" t="s">
        <v>119</v>
      </c>
      <c r="Q3601" t="s">
        <v>529</v>
      </c>
      <c r="T3601" s="14">
        <v>2.1</v>
      </c>
    </row>
    <row r="3602" spans="1:20">
      <c r="A3602" t="s">
        <v>162</v>
      </c>
      <c r="C3602" t="s">
        <v>175</v>
      </c>
      <c r="D3602" t="s">
        <v>115</v>
      </c>
      <c r="F3602" s="12" t="s">
        <v>530</v>
      </c>
      <c r="K3602" s="13" t="s">
        <v>452</v>
      </c>
      <c r="L3602" t="s">
        <v>117</v>
      </c>
      <c r="M3602">
        <v>2</v>
      </c>
      <c r="N3602" t="s">
        <v>118</v>
      </c>
      <c r="O3602" t="s">
        <v>119</v>
      </c>
      <c r="Q3602" t="s">
        <v>531</v>
      </c>
      <c r="T3602" s="14">
        <v>44.8</v>
      </c>
    </row>
    <row r="3603" spans="1:20">
      <c r="A3603" t="s">
        <v>162</v>
      </c>
      <c r="C3603" t="s">
        <v>175</v>
      </c>
      <c r="D3603" t="s">
        <v>115</v>
      </c>
      <c r="F3603" s="12" t="s">
        <v>532</v>
      </c>
      <c r="K3603" s="13" t="s">
        <v>452</v>
      </c>
      <c r="L3603" t="s">
        <v>117</v>
      </c>
      <c r="M3603">
        <v>2</v>
      </c>
      <c r="N3603" t="s">
        <v>118</v>
      </c>
      <c r="O3603" t="s">
        <v>119</v>
      </c>
      <c r="Q3603" t="s">
        <v>533</v>
      </c>
      <c r="T3603" s="14">
        <v>29.5</v>
      </c>
    </row>
    <row r="3604" spans="1:20">
      <c r="A3604" t="s">
        <v>162</v>
      </c>
      <c r="C3604" t="s">
        <v>175</v>
      </c>
      <c r="D3604" t="s">
        <v>115</v>
      </c>
      <c r="F3604" s="12" t="s">
        <v>532</v>
      </c>
      <c r="K3604" s="13" t="s">
        <v>452</v>
      </c>
      <c r="L3604" t="s">
        <v>117</v>
      </c>
      <c r="M3604">
        <v>2</v>
      </c>
      <c r="N3604" t="s">
        <v>118</v>
      </c>
      <c r="O3604" t="s">
        <v>119</v>
      </c>
      <c r="Q3604" t="s">
        <v>533</v>
      </c>
      <c r="T3604" s="14">
        <v>30.7</v>
      </c>
    </row>
    <row r="3605" spans="1:20">
      <c r="A3605" t="s">
        <v>162</v>
      </c>
      <c r="C3605" t="s">
        <v>175</v>
      </c>
      <c r="D3605" t="s">
        <v>115</v>
      </c>
      <c r="F3605" s="12" t="s">
        <v>532</v>
      </c>
      <c r="K3605" s="13" t="s">
        <v>452</v>
      </c>
      <c r="L3605" t="s">
        <v>117</v>
      </c>
      <c r="M3605">
        <v>2</v>
      </c>
      <c r="N3605" t="s">
        <v>118</v>
      </c>
      <c r="O3605" t="s">
        <v>119</v>
      </c>
      <c r="Q3605" t="s">
        <v>533</v>
      </c>
      <c r="T3605" s="14">
        <v>31.5</v>
      </c>
    </row>
    <row r="3606" spans="1:20">
      <c r="A3606" t="s">
        <v>162</v>
      </c>
      <c r="C3606" t="s">
        <v>175</v>
      </c>
      <c r="D3606" t="s">
        <v>115</v>
      </c>
      <c r="F3606" s="12" t="s">
        <v>532</v>
      </c>
      <c r="K3606" s="13" t="s">
        <v>452</v>
      </c>
      <c r="L3606" t="s">
        <v>117</v>
      </c>
      <c r="M3606">
        <v>2</v>
      </c>
      <c r="N3606" t="s">
        <v>118</v>
      </c>
      <c r="O3606" t="s">
        <v>119</v>
      </c>
      <c r="Q3606" t="s">
        <v>533</v>
      </c>
      <c r="T3606" s="14">
        <v>26.1</v>
      </c>
    </row>
    <row r="3607" spans="1:20">
      <c r="A3607" t="s">
        <v>162</v>
      </c>
      <c r="C3607" t="s">
        <v>175</v>
      </c>
      <c r="D3607" t="s">
        <v>115</v>
      </c>
      <c r="F3607" s="12" t="s">
        <v>534</v>
      </c>
      <c r="K3607" s="13" t="s">
        <v>452</v>
      </c>
      <c r="L3607" t="s">
        <v>117</v>
      </c>
      <c r="M3607">
        <v>2</v>
      </c>
      <c r="N3607" t="s">
        <v>118</v>
      </c>
      <c r="O3607" t="s">
        <v>119</v>
      </c>
      <c r="Q3607" t="s">
        <v>535</v>
      </c>
      <c r="T3607" s="14">
        <v>3.8</v>
      </c>
    </row>
    <row r="3608" spans="1:20">
      <c r="A3608" t="s">
        <v>162</v>
      </c>
      <c r="C3608" t="s">
        <v>175</v>
      </c>
      <c r="D3608" t="s">
        <v>115</v>
      </c>
      <c r="F3608" s="12" t="s">
        <v>536</v>
      </c>
      <c r="K3608" s="13" t="s">
        <v>452</v>
      </c>
      <c r="L3608" t="s">
        <v>117</v>
      </c>
      <c r="M3608">
        <v>2</v>
      </c>
      <c r="N3608" t="s">
        <v>118</v>
      </c>
      <c r="O3608" t="s">
        <v>119</v>
      </c>
      <c r="Q3608" t="s">
        <v>537</v>
      </c>
      <c r="T3608" s="14">
        <v>21.6</v>
      </c>
    </row>
    <row r="3609" spans="1:20">
      <c r="A3609" t="s">
        <v>162</v>
      </c>
      <c r="C3609" t="s">
        <v>175</v>
      </c>
      <c r="D3609" t="s">
        <v>115</v>
      </c>
      <c r="F3609" s="12" t="s">
        <v>538</v>
      </c>
      <c r="K3609" s="13" t="s">
        <v>452</v>
      </c>
      <c r="L3609" t="s">
        <v>117</v>
      </c>
      <c r="M3609">
        <v>2</v>
      </c>
      <c r="N3609" t="s">
        <v>118</v>
      </c>
      <c r="O3609" t="s">
        <v>119</v>
      </c>
      <c r="Q3609" t="s">
        <v>539</v>
      </c>
      <c r="T3609" s="14">
        <v>24.5</v>
      </c>
    </row>
    <row r="3610" spans="1:20">
      <c r="A3610" t="s">
        <v>162</v>
      </c>
      <c r="C3610" t="s">
        <v>175</v>
      </c>
      <c r="D3610" t="s">
        <v>115</v>
      </c>
      <c r="F3610" s="12" t="s">
        <v>540</v>
      </c>
      <c r="K3610" s="13" t="s">
        <v>452</v>
      </c>
      <c r="L3610" t="s">
        <v>117</v>
      </c>
      <c r="M3610">
        <v>2</v>
      </c>
      <c r="N3610" t="s">
        <v>118</v>
      </c>
      <c r="O3610" t="s">
        <v>119</v>
      </c>
      <c r="Q3610" t="s">
        <v>541</v>
      </c>
      <c r="T3610" s="14">
        <v>0.2</v>
      </c>
    </row>
    <row r="3611" spans="1:20">
      <c r="A3611" t="s">
        <v>162</v>
      </c>
      <c r="C3611" t="s">
        <v>175</v>
      </c>
      <c r="D3611" t="s">
        <v>115</v>
      </c>
      <c r="F3611" s="12" t="s">
        <v>542</v>
      </c>
      <c r="K3611" s="13" t="s">
        <v>452</v>
      </c>
      <c r="L3611" t="s">
        <v>117</v>
      </c>
      <c r="M3611">
        <v>2</v>
      </c>
      <c r="N3611" t="s">
        <v>118</v>
      </c>
      <c r="O3611" t="s">
        <v>119</v>
      </c>
      <c r="Q3611" t="s">
        <v>543</v>
      </c>
      <c r="T3611" s="14">
        <v>0.3</v>
      </c>
    </row>
    <row r="3612" spans="1:20">
      <c r="A3612" t="s">
        <v>162</v>
      </c>
      <c r="C3612" t="s">
        <v>175</v>
      </c>
      <c r="D3612" t="s">
        <v>115</v>
      </c>
      <c r="F3612" s="12" t="s">
        <v>542</v>
      </c>
      <c r="K3612" s="13" t="s">
        <v>452</v>
      </c>
      <c r="L3612" t="s">
        <v>117</v>
      </c>
      <c r="M3612">
        <v>2</v>
      </c>
      <c r="N3612" t="s">
        <v>118</v>
      </c>
      <c r="O3612" t="s">
        <v>119</v>
      </c>
      <c r="Q3612" t="s">
        <v>543</v>
      </c>
      <c r="T3612" s="14">
        <v>0.2</v>
      </c>
    </row>
    <row r="3613" spans="1:20">
      <c r="A3613" t="s">
        <v>162</v>
      </c>
      <c r="C3613" t="s">
        <v>175</v>
      </c>
      <c r="D3613" t="s">
        <v>115</v>
      </c>
      <c r="F3613" s="12" t="s">
        <v>542</v>
      </c>
      <c r="K3613" s="13" t="s">
        <v>452</v>
      </c>
      <c r="L3613" t="s">
        <v>117</v>
      </c>
      <c r="M3613">
        <v>2</v>
      </c>
      <c r="N3613" t="s">
        <v>118</v>
      </c>
      <c r="O3613" t="s">
        <v>119</v>
      </c>
      <c r="Q3613" t="s">
        <v>543</v>
      </c>
      <c r="T3613" s="14">
        <v>0.3</v>
      </c>
    </row>
    <row r="3614" spans="1:20">
      <c r="A3614" t="s">
        <v>162</v>
      </c>
      <c r="C3614" t="s">
        <v>175</v>
      </c>
      <c r="D3614" t="s">
        <v>115</v>
      </c>
      <c r="F3614" s="12" t="s">
        <v>542</v>
      </c>
      <c r="K3614" s="13" t="s">
        <v>452</v>
      </c>
      <c r="L3614" t="s">
        <v>117</v>
      </c>
      <c r="M3614">
        <v>2</v>
      </c>
      <c r="N3614" t="s">
        <v>118</v>
      </c>
      <c r="O3614" t="s">
        <v>119</v>
      </c>
      <c r="Q3614" t="s">
        <v>543</v>
      </c>
      <c r="T3614" s="14">
        <v>0.4</v>
      </c>
    </row>
    <row r="3615" spans="1:20">
      <c r="A3615" t="s">
        <v>162</v>
      </c>
      <c r="C3615" t="s">
        <v>175</v>
      </c>
      <c r="D3615" t="s">
        <v>115</v>
      </c>
      <c r="F3615" s="12" t="s">
        <v>544</v>
      </c>
      <c r="K3615" s="13" t="s">
        <v>452</v>
      </c>
      <c r="L3615" t="s">
        <v>117</v>
      </c>
      <c r="M3615">
        <v>2</v>
      </c>
      <c r="N3615" t="s">
        <v>118</v>
      </c>
      <c r="O3615" t="s">
        <v>119</v>
      </c>
      <c r="Q3615" t="s">
        <v>545</v>
      </c>
      <c r="T3615" s="14">
        <v>4.8</v>
      </c>
    </row>
    <row r="3616" spans="1:20">
      <c r="A3616" t="s">
        <v>162</v>
      </c>
      <c r="C3616" t="s">
        <v>175</v>
      </c>
      <c r="D3616" t="s">
        <v>115</v>
      </c>
      <c r="F3616" s="12" t="s">
        <v>546</v>
      </c>
      <c r="K3616" s="13" t="s">
        <v>452</v>
      </c>
      <c r="L3616" t="s">
        <v>117</v>
      </c>
      <c r="M3616">
        <v>2</v>
      </c>
      <c r="N3616" t="s">
        <v>118</v>
      </c>
      <c r="O3616" t="s">
        <v>119</v>
      </c>
      <c r="Q3616" t="s">
        <v>547</v>
      </c>
      <c r="T3616" s="14">
        <v>0.3</v>
      </c>
    </row>
    <row r="3617" spans="1:20">
      <c r="A3617" t="s">
        <v>162</v>
      </c>
      <c r="C3617" t="s">
        <v>175</v>
      </c>
      <c r="D3617" t="s">
        <v>115</v>
      </c>
      <c r="F3617" s="12" t="s">
        <v>548</v>
      </c>
      <c r="K3617" s="13" t="s">
        <v>452</v>
      </c>
      <c r="L3617" t="s">
        <v>117</v>
      </c>
      <c r="M3617">
        <v>2</v>
      </c>
      <c r="N3617" t="s">
        <v>118</v>
      </c>
      <c r="O3617" t="s">
        <v>119</v>
      </c>
      <c r="Q3617" t="s">
        <v>549</v>
      </c>
      <c r="T3617" s="14">
        <v>0.4</v>
      </c>
    </row>
    <row r="3618" spans="1:20">
      <c r="A3618" t="s">
        <v>162</v>
      </c>
      <c r="C3618" t="s">
        <v>175</v>
      </c>
      <c r="D3618" t="s">
        <v>115</v>
      </c>
      <c r="F3618" s="12" t="s">
        <v>550</v>
      </c>
      <c r="K3618" s="13" t="s">
        <v>452</v>
      </c>
      <c r="L3618" t="s">
        <v>117</v>
      </c>
      <c r="M3618">
        <v>2</v>
      </c>
      <c r="N3618" t="s">
        <v>118</v>
      </c>
      <c r="O3618" t="s">
        <v>119</v>
      </c>
      <c r="Q3618" t="s">
        <v>551</v>
      </c>
      <c r="T3618" s="14">
        <v>6.3</v>
      </c>
    </row>
    <row r="3619" spans="1:20">
      <c r="A3619" t="s">
        <v>162</v>
      </c>
      <c r="C3619" t="s">
        <v>175</v>
      </c>
      <c r="D3619" t="s">
        <v>115</v>
      </c>
      <c r="F3619" s="12" t="s">
        <v>550</v>
      </c>
      <c r="K3619" s="13" t="s">
        <v>452</v>
      </c>
      <c r="L3619" t="s">
        <v>117</v>
      </c>
      <c r="M3619">
        <v>2</v>
      </c>
      <c r="N3619" t="s">
        <v>118</v>
      </c>
      <c r="O3619" t="s">
        <v>119</v>
      </c>
      <c r="Q3619" t="s">
        <v>551</v>
      </c>
      <c r="T3619" s="14">
        <v>6</v>
      </c>
    </row>
    <row r="3620" spans="1:20">
      <c r="A3620" t="s">
        <v>162</v>
      </c>
      <c r="C3620" t="s">
        <v>175</v>
      </c>
      <c r="D3620" t="s">
        <v>115</v>
      </c>
      <c r="F3620" s="12" t="s">
        <v>552</v>
      </c>
      <c r="K3620" s="13" t="s">
        <v>452</v>
      </c>
      <c r="L3620" t="s">
        <v>117</v>
      </c>
      <c r="M3620">
        <v>2</v>
      </c>
      <c r="N3620" t="s">
        <v>118</v>
      </c>
      <c r="O3620" t="s">
        <v>119</v>
      </c>
      <c r="Q3620" t="s">
        <v>553</v>
      </c>
      <c r="T3620" s="14">
        <v>1.2</v>
      </c>
    </row>
    <row r="3621" spans="1:20">
      <c r="A3621" t="s">
        <v>162</v>
      </c>
      <c r="C3621" t="s">
        <v>175</v>
      </c>
      <c r="D3621" t="s">
        <v>115</v>
      </c>
      <c r="F3621" s="12" t="s">
        <v>554</v>
      </c>
      <c r="K3621" s="13" t="s">
        <v>452</v>
      </c>
      <c r="L3621" t="s">
        <v>117</v>
      </c>
      <c r="M3621">
        <v>2</v>
      </c>
      <c r="N3621" t="s">
        <v>118</v>
      </c>
      <c r="O3621" t="s">
        <v>119</v>
      </c>
      <c r="Q3621" t="s">
        <v>555</v>
      </c>
      <c r="T3621" s="14">
        <v>0.7</v>
      </c>
    </row>
    <row r="3622" spans="1:20">
      <c r="A3622" t="s">
        <v>162</v>
      </c>
      <c r="C3622" t="s">
        <v>175</v>
      </c>
      <c r="D3622" t="s">
        <v>115</v>
      </c>
      <c r="F3622" s="12" t="s">
        <v>556</v>
      </c>
      <c r="K3622" s="13" t="s">
        <v>452</v>
      </c>
      <c r="L3622" t="s">
        <v>117</v>
      </c>
      <c r="M3622">
        <v>2</v>
      </c>
      <c r="N3622" t="s">
        <v>118</v>
      </c>
      <c r="O3622" t="s">
        <v>119</v>
      </c>
      <c r="Q3622" t="s">
        <v>557</v>
      </c>
      <c r="T3622" s="14">
        <v>5</v>
      </c>
    </row>
    <row r="3623" spans="1:20">
      <c r="A3623" t="s">
        <v>162</v>
      </c>
      <c r="C3623" t="s">
        <v>175</v>
      </c>
      <c r="D3623" t="s">
        <v>115</v>
      </c>
      <c r="F3623" s="12" t="s">
        <v>558</v>
      </c>
      <c r="K3623" s="13" t="s">
        <v>452</v>
      </c>
      <c r="L3623" t="s">
        <v>117</v>
      </c>
      <c r="M3623">
        <v>2</v>
      </c>
      <c r="N3623" t="s">
        <v>118</v>
      </c>
      <c r="O3623" t="s">
        <v>119</v>
      </c>
      <c r="Q3623" t="s">
        <v>559</v>
      </c>
      <c r="T3623" s="14">
        <v>0.4</v>
      </c>
    </row>
    <row r="3624" spans="1:20">
      <c r="A3624" t="s">
        <v>162</v>
      </c>
      <c r="C3624" t="s">
        <v>175</v>
      </c>
      <c r="D3624" t="s">
        <v>115</v>
      </c>
      <c r="F3624" s="12" t="s">
        <v>560</v>
      </c>
      <c r="K3624" s="13" t="s">
        <v>452</v>
      </c>
      <c r="L3624" t="s">
        <v>117</v>
      </c>
      <c r="M3624">
        <v>2</v>
      </c>
      <c r="N3624" t="s">
        <v>118</v>
      </c>
      <c r="O3624" t="s">
        <v>119</v>
      </c>
      <c r="Q3624" t="s">
        <v>561</v>
      </c>
      <c r="T3624" s="14">
        <v>2.2000000000000002</v>
      </c>
    </row>
    <row r="3625" spans="1:20">
      <c r="A3625" t="s">
        <v>162</v>
      </c>
      <c r="C3625" t="s">
        <v>175</v>
      </c>
      <c r="D3625" t="s">
        <v>115</v>
      </c>
      <c r="F3625" s="12" t="s">
        <v>562</v>
      </c>
      <c r="K3625" s="13" t="s">
        <v>452</v>
      </c>
      <c r="L3625" t="s">
        <v>117</v>
      </c>
      <c r="M3625">
        <v>2</v>
      </c>
      <c r="N3625" t="s">
        <v>118</v>
      </c>
      <c r="O3625" t="s">
        <v>119</v>
      </c>
      <c r="Q3625" t="s">
        <v>563</v>
      </c>
      <c r="T3625" s="14">
        <v>5.8</v>
      </c>
    </row>
    <row r="3626" spans="1:20">
      <c r="A3626" t="s">
        <v>162</v>
      </c>
      <c r="C3626" t="s">
        <v>175</v>
      </c>
      <c r="D3626" t="s">
        <v>115</v>
      </c>
      <c r="F3626" s="12" t="s">
        <v>564</v>
      </c>
      <c r="K3626" s="13" t="s">
        <v>452</v>
      </c>
      <c r="L3626" t="s">
        <v>117</v>
      </c>
      <c r="M3626">
        <v>2</v>
      </c>
      <c r="N3626" t="s">
        <v>118</v>
      </c>
      <c r="O3626" t="s">
        <v>119</v>
      </c>
      <c r="Q3626" t="s">
        <v>565</v>
      </c>
      <c r="T3626" s="14">
        <v>61.1</v>
      </c>
    </row>
    <row r="3627" spans="1:20">
      <c r="A3627" t="s">
        <v>162</v>
      </c>
      <c r="C3627" t="s">
        <v>175</v>
      </c>
      <c r="D3627" t="s">
        <v>115</v>
      </c>
      <c r="F3627" s="12" t="s">
        <v>566</v>
      </c>
      <c r="K3627" s="13" t="s">
        <v>452</v>
      </c>
      <c r="L3627" t="s">
        <v>117</v>
      </c>
      <c r="M3627">
        <v>2</v>
      </c>
      <c r="N3627" t="s">
        <v>118</v>
      </c>
      <c r="O3627" t="s">
        <v>119</v>
      </c>
      <c r="Q3627" t="s">
        <v>567</v>
      </c>
      <c r="T3627" s="14" t="s">
        <v>568</v>
      </c>
    </row>
    <row r="3628" spans="1:20">
      <c r="A3628" t="s">
        <v>162</v>
      </c>
      <c r="C3628" t="s">
        <v>175</v>
      </c>
      <c r="D3628" t="s">
        <v>115</v>
      </c>
      <c r="F3628" s="12" t="s">
        <v>569</v>
      </c>
      <c r="K3628" s="13" t="s">
        <v>452</v>
      </c>
      <c r="L3628" t="s">
        <v>117</v>
      </c>
      <c r="M3628">
        <v>2</v>
      </c>
      <c r="N3628" t="s">
        <v>118</v>
      </c>
      <c r="O3628" t="s">
        <v>119</v>
      </c>
      <c r="Q3628" t="s">
        <v>570</v>
      </c>
      <c r="T3628" s="14">
        <v>1.5</v>
      </c>
    </row>
    <row r="3629" spans="1:20">
      <c r="A3629" t="s">
        <v>162</v>
      </c>
      <c r="C3629" t="s">
        <v>175</v>
      </c>
      <c r="D3629" t="s">
        <v>115</v>
      </c>
      <c r="F3629" s="12" t="s">
        <v>571</v>
      </c>
      <c r="K3629" s="13" t="s">
        <v>452</v>
      </c>
      <c r="L3629" t="s">
        <v>117</v>
      </c>
      <c r="M3629">
        <v>2</v>
      </c>
      <c r="N3629" t="s">
        <v>118</v>
      </c>
      <c r="O3629" t="s">
        <v>119</v>
      </c>
      <c r="Q3629" t="s">
        <v>572</v>
      </c>
      <c r="T3629" s="14">
        <v>0.6</v>
      </c>
    </row>
    <row r="3630" spans="1:20">
      <c r="A3630" t="s">
        <v>162</v>
      </c>
      <c r="C3630" t="s">
        <v>175</v>
      </c>
      <c r="D3630" t="s">
        <v>115</v>
      </c>
      <c r="F3630" s="12" t="s">
        <v>573</v>
      </c>
      <c r="K3630" s="13" t="s">
        <v>452</v>
      </c>
      <c r="L3630" t="s">
        <v>117</v>
      </c>
      <c r="M3630">
        <v>2</v>
      </c>
      <c r="N3630" t="s">
        <v>118</v>
      </c>
      <c r="O3630" t="s">
        <v>119</v>
      </c>
      <c r="Q3630" t="s">
        <v>574</v>
      </c>
      <c r="T3630" s="14">
        <v>14.1</v>
      </c>
    </row>
    <row r="3631" spans="1:20">
      <c r="A3631" t="s">
        <v>162</v>
      </c>
      <c r="C3631" t="s">
        <v>175</v>
      </c>
      <c r="D3631" t="s">
        <v>115</v>
      </c>
      <c r="F3631" s="12" t="s">
        <v>575</v>
      </c>
      <c r="K3631" s="13" t="s">
        <v>452</v>
      </c>
      <c r="L3631" t="s">
        <v>117</v>
      </c>
      <c r="M3631">
        <v>2</v>
      </c>
      <c r="N3631" t="s">
        <v>118</v>
      </c>
      <c r="O3631" t="s">
        <v>119</v>
      </c>
      <c r="Q3631" t="s">
        <v>576</v>
      </c>
      <c r="T3631" s="14">
        <v>1</v>
      </c>
    </row>
    <row r="3632" spans="1:20">
      <c r="A3632" t="s">
        <v>162</v>
      </c>
      <c r="C3632" t="s">
        <v>175</v>
      </c>
      <c r="D3632" t="s">
        <v>115</v>
      </c>
      <c r="F3632" s="12" t="s">
        <v>577</v>
      </c>
      <c r="K3632" s="13" t="s">
        <v>452</v>
      </c>
      <c r="L3632" t="s">
        <v>117</v>
      </c>
      <c r="M3632">
        <v>2</v>
      </c>
      <c r="N3632" t="s">
        <v>118</v>
      </c>
      <c r="O3632" t="s">
        <v>119</v>
      </c>
      <c r="Q3632" t="s">
        <v>578</v>
      </c>
      <c r="T3632" s="14">
        <v>0.4</v>
      </c>
    </row>
    <row r="3633" spans="1:20">
      <c r="A3633" t="s">
        <v>162</v>
      </c>
      <c r="C3633" t="s">
        <v>175</v>
      </c>
      <c r="D3633" t="s">
        <v>115</v>
      </c>
      <c r="F3633" s="12" t="s">
        <v>579</v>
      </c>
      <c r="K3633" s="13" t="s">
        <v>452</v>
      </c>
      <c r="L3633" t="s">
        <v>117</v>
      </c>
      <c r="M3633">
        <v>2</v>
      </c>
      <c r="N3633" t="s">
        <v>118</v>
      </c>
      <c r="O3633" t="s">
        <v>119</v>
      </c>
      <c r="Q3633" t="s">
        <v>580</v>
      </c>
      <c r="T3633" s="14">
        <v>6</v>
      </c>
    </row>
    <row r="3634" spans="1:20">
      <c r="A3634" t="s">
        <v>162</v>
      </c>
      <c r="C3634" t="s">
        <v>175</v>
      </c>
      <c r="D3634" t="s">
        <v>115</v>
      </c>
      <c r="F3634" s="12" t="s">
        <v>581</v>
      </c>
      <c r="K3634" s="13" t="s">
        <v>452</v>
      </c>
      <c r="L3634" t="s">
        <v>117</v>
      </c>
      <c r="M3634">
        <v>2</v>
      </c>
      <c r="N3634" t="s">
        <v>118</v>
      </c>
      <c r="O3634" t="s">
        <v>119</v>
      </c>
      <c r="Q3634" t="s">
        <v>582</v>
      </c>
      <c r="T3634" s="14">
        <v>0.3</v>
      </c>
    </row>
    <row r="3635" spans="1:20">
      <c r="A3635" t="s">
        <v>162</v>
      </c>
      <c r="C3635" t="s">
        <v>175</v>
      </c>
      <c r="D3635" t="s">
        <v>115</v>
      </c>
      <c r="F3635" s="12" t="s">
        <v>583</v>
      </c>
      <c r="K3635" s="13" t="s">
        <v>452</v>
      </c>
      <c r="L3635" t="s">
        <v>117</v>
      </c>
      <c r="M3635">
        <v>2</v>
      </c>
      <c r="N3635" t="s">
        <v>118</v>
      </c>
      <c r="O3635" t="s">
        <v>119</v>
      </c>
      <c r="Q3635" t="s">
        <v>584</v>
      </c>
      <c r="T3635" s="14">
        <v>0.4</v>
      </c>
    </row>
    <row r="3636" spans="1:20">
      <c r="A3636" t="s">
        <v>162</v>
      </c>
      <c r="C3636" t="s">
        <v>175</v>
      </c>
      <c r="D3636" t="s">
        <v>115</v>
      </c>
      <c r="F3636" s="12" t="s">
        <v>585</v>
      </c>
      <c r="K3636" s="13" t="s">
        <v>452</v>
      </c>
      <c r="L3636" t="s">
        <v>117</v>
      </c>
      <c r="M3636">
        <v>2</v>
      </c>
      <c r="N3636" t="s">
        <v>118</v>
      </c>
      <c r="O3636" t="s">
        <v>119</v>
      </c>
      <c r="Q3636" t="s">
        <v>586</v>
      </c>
      <c r="T3636" s="14">
        <v>0.9</v>
      </c>
    </row>
    <row r="3637" spans="1:20">
      <c r="A3637" t="s">
        <v>162</v>
      </c>
      <c r="C3637" t="s">
        <v>175</v>
      </c>
      <c r="D3637" t="s">
        <v>115</v>
      </c>
      <c r="F3637" s="12" t="s">
        <v>587</v>
      </c>
      <c r="K3637" s="13" t="s">
        <v>452</v>
      </c>
      <c r="L3637" t="s">
        <v>117</v>
      </c>
      <c r="M3637">
        <v>2</v>
      </c>
      <c r="N3637" t="s">
        <v>118</v>
      </c>
      <c r="O3637" t="s">
        <v>119</v>
      </c>
      <c r="Q3637" t="s">
        <v>588</v>
      </c>
      <c r="T3637" s="14">
        <v>1.5</v>
      </c>
    </row>
    <row r="3638" spans="1:20">
      <c r="A3638" t="s">
        <v>162</v>
      </c>
      <c r="C3638" t="s">
        <v>175</v>
      </c>
      <c r="D3638" t="s">
        <v>115</v>
      </c>
      <c r="F3638" s="12" t="s">
        <v>587</v>
      </c>
      <c r="K3638" s="13" t="s">
        <v>452</v>
      </c>
      <c r="L3638" t="s">
        <v>117</v>
      </c>
      <c r="M3638">
        <v>2</v>
      </c>
      <c r="N3638" t="s">
        <v>118</v>
      </c>
      <c r="O3638" t="s">
        <v>119</v>
      </c>
      <c r="Q3638" t="s">
        <v>588</v>
      </c>
      <c r="T3638" s="14">
        <v>1.9</v>
      </c>
    </row>
    <row r="3639" spans="1:20">
      <c r="A3639" t="s">
        <v>162</v>
      </c>
      <c r="C3639" t="s">
        <v>175</v>
      </c>
      <c r="D3639" t="s">
        <v>115</v>
      </c>
      <c r="F3639" s="12" t="s">
        <v>589</v>
      </c>
      <c r="K3639" s="13" t="s">
        <v>452</v>
      </c>
      <c r="L3639" t="s">
        <v>117</v>
      </c>
      <c r="M3639">
        <v>2</v>
      </c>
      <c r="N3639" t="s">
        <v>118</v>
      </c>
      <c r="O3639" t="s">
        <v>119</v>
      </c>
      <c r="Q3639" t="s">
        <v>590</v>
      </c>
      <c r="T3639" s="14">
        <v>1.9</v>
      </c>
    </row>
    <row r="3640" spans="1:20">
      <c r="A3640" t="s">
        <v>162</v>
      </c>
      <c r="C3640" t="s">
        <v>175</v>
      </c>
      <c r="D3640" t="s">
        <v>115</v>
      </c>
      <c r="F3640" s="12" t="s">
        <v>591</v>
      </c>
      <c r="K3640" s="13" t="s">
        <v>452</v>
      </c>
      <c r="L3640" t="s">
        <v>117</v>
      </c>
      <c r="M3640">
        <v>2</v>
      </c>
      <c r="N3640" t="s">
        <v>118</v>
      </c>
      <c r="O3640" t="s">
        <v>119</v>
      </c>
      <c r="Q3640" t="s">
        <v>592</v>
      </c>
      <c r="T3640" s="14">
        <v>0.4</v>
      </c>
    </row>
    <row r="3641" spans="1:20">
      <c r="A3641" t="s">
        <v>162</v>
      </c>
      <c r="C3641" t="s">
        <v>175</v>
      </c>
      <c r="D3641" t="s">
        <v>115</v>
      </c>
      <c r="F3641" s="12" t="s">
        <v>593</v>
      </c>
      <c r="K3641" s="13" t="s">
        <v>452</v>
      </c>
      <c r="L3641" t="s">
        <v>117</v>
      </c>
      <c r="M3641">
        <v>2</v>
      </c>
      <c r="N3641" t="s">
        <v>118</v>
      </c>
      <c r="O3641" t="s">
        <v>119</v>
      </c>
      <c r="Q3641" t="s">
        <v>594</v>
      </c>
      <c r="T3641" s="14">
        <v>0.5</v>
      </c>
    </row>
    <row r="3642" spans="1:20">
      <c r="A3642" t="s">
        <v>162</v>
      </c>
      <c r="C3642" t="s">
        <v>175</v>
      </c>
      <c r="D3642" t="s">
        <v>115</v>
      </c>
      <c r="F3642" s="12" t="s">
        <v>595</v>
      </c>
      <c r="K3642" s="13" t="s">
        <v>452</v>
      </c>
      <c r="L3642" t="s">
        <v>117</v>
      </c>
      <c r="M3642">
        <v>2</v>
      </c>
      <c r="N3642" t="s">
        <v>118</v>
      </c>
      <c r="O3642" t="s">
        <v>119</v>
      </c>
      <c r="Q3642" t="s">
        <v>596</v>
      </c>
      <c r="T3642" s="14">
        <v>38.5</v>
      </c>
    </row>
    <row r="3643" spans="1:20">
      <c r="A3643" t="s">
        <v>162</v>
      </c>
      <c r="C3643" t="s">
        <v>175</v>
      </c>
      <c r="D3643" t="s">
        <v>115</v>
      </c>
      <c r="F3643" s="12" t="s">
        <v>595</v>
      </c>
      <c r="K3643" s="13" t="s">
        <v>452</v>
      </c>
      <c r="L3643" t="s">
        <v>117</v>
      </c>
      <c r="M3643">
        <v>2</v>
      </c>
      <c r="N3643" t="s">
        <v>118</v>
      </c>
      <c r="O3643" t="s">
        <v>119</v>
      </c>
      <c r="Q3643" t="s">
        <v>596</v>
      </c>
      <c r="T3643" s="14">
        <v>35.6</v>
      </c>
    </row>
    <row r="3644" spans="1:20">
      <c r="A3644" t="s">
        <v>162</v>
      </c>
      <c r="C3644" t="s">
        <v>175</v>
      </c>
      <c r="D3644" t="s">
        <v>115</v>
      </c>
      <c r="F3644" s="12" t="s">
        <v>597</v>
      </c>
      <c r="K3644" s="13" t="s">
        <v>452</v>
      </c>
      <c r="L3644" t="s">
        <v>117</v>
      </c>
      <c r="M3644">
        <v>2</v>
      </c>
      <c r="N3644" t="s">
        <v>118</v>
      </c>
      <c r="O3644" t="s">
        <v>119</v>
      </c>
      <c r="Q3644" t="s">
        <v>598</v>
      </c>
      <c r="T3644" s="14">
        <v>7.1</v>
      </c>
    </row>
    <row r="3645" spans="1:20">
      <c r="A3645" t="s">
        <v>162</v>
      </c>
      <c r="C3645" t="s">
        <v>175</v>
      </c>
      <c r="D3645" t="s">
        <v>115</v>
      </c>
      <c r="F3645" s="12" t="s">
        <v>599</v>
      </c>
      <c r="K3645" s="13" t="s">
        <v>452</v>
      </c>
      <c r="L3645" t="s">
        <v>117</v>
      </c>
      <c r="M3645">
        <v>2</v>
      </c>
      <c r="N3645" t="s">
        <v>118</v>
      </c>
      <c r="O3645" t="s">
        <v>119</v>
      </c>
      <c r="Q3645" t="s">
        <v>600</v>
      </c>
      <c r="T3645" s="14">
        <v>2.2999999999999998</v>
      </c>
    </row>
    <row r="3646" spans="1:20">
      <c r="A3646" t="s">
        <v>162</v>
      </c>
      <c r="C3646" t="s">
        <v>175</v>
      </c>
      <c r="D3646" t="s">
        <v>115</v>
      </c>
      <c r="F3646" s="12" t="s">
        <v>601</v>
      </c>
      <c r="K3646" s="13" t="s">
        <v>452</v>
      </c>
      <c r="L3646" t="s">
        <v>117</v>
      </c>
      <c r="M3646">
        <v>2</v>
      </c>
      <c r="N3646" t="s">
        <v>118</v>
      </c>
      <c r="O3646" t="s">
        <v>119</v>
      </c>
      <c r="Q3646" t="s">
        <v>602</v>
      </c>
      <c r="T3646" s="14">
        <v>1.6</v>
      </c>
    </row>
    <row r="3647" spans="1:20">
      <c r="A3647" t="s">
        <v>162</v>
      </c>
      <c r="C3647" t="s">
        <v>175</v>
      </c>
      <c r="D3647" t="s">
        <v>115</v>
      </c>
      <c r="F3647" s="12" t="s">
        <v>603</v>
      </c>
      <c r="K3647" s="13" t="s">
        <v>452</v>
      </c>
      <c r="L3647" t="s">
        <v>117</v>
      </c>
      <c r="M3647">
        <v>2</v>
      </c>
      <c r="N3647" t="s">
        <v>118</v>
      </c>
      <c r="O3647" t="s">
        <v>119</v>
      </c>
      <c r="Q3647" t="s">
        <v>604</v>
      </c>
      <c r="T3647" s="14">
        <v>0.3</v>
      </c>
    </row>
    <row r="3648" spans="1:20">
      <c r="A3648" t="s">
        <v>162</v>
      </c>
      <c r="C3648" t="s">
        <v>175</v>
      </c>
      <c r="D3648" t="s">
        <v>115</v>
      </c>
      <c r="F3648" s="12" t="s">
        <v>605</v>
      </c>
      <c r="K3648" s="13" t="s">
        <v>452</v>
      </c>
      <c r="L3648" t="s">
        <v>117</v>
      </c>
      <c r="M3648">
        <v>2</v>
      </c>
      <c r="N3648" t="s">
        <v>118</v>
      </c>
      <c r="O3648" t="s">
        <v>119</v>
      </c>
      <c r="Q3648" t="s">
        <v>606</v>
      </c>
      <c r="T3648" s="14">
        <v>16.3</v>
      </c>
    </row>
    <row r="3649" spans="1:20">
      <c r="A3649" t="s">
        <v>162</v>
      </c>
      <c r="C3649" t="s">
        <v>175</v>
      </c>
      <c r="D3649" t="s">
        <v>115</v>
      </c>
      <c r="F3649" s="12" t="s">
        <v>607</v>
      </c>
      <c r="K3649" s="13" t="s">
        <v>452</v>
      </c>
      <c r="L3649" t="s">
        <v>117</v>
      </c>
      <c r="M3649">
        <v>2</v>
      </c>
      <c r="N3649" t="s">
        <v>118</v>
      </c>
      <c r="O3649" t="s">
        <v>119</v>
      </c>
      <c r="Q3649" t="s">
        <v>608</v>
      </c>
      <c r="T3649" s="14">
        <v>0.6</v>
      </c>
    </row>
    <row r="3650" spans="1:20">
      <c r="A3650" t="s">
        <v>162</v>
      </c>
      <c r="C3650" t="s">
        <v>175</v>
      </c>
      <c r="D3650" t="s">
        <v>115</v>
      </c>
      <c r="F3650" s="12" t="s">
        <v>609</v>
      </c>
      <c r="K3650" s="13" t="s">
        <v>452</v>
      </c>
      <c r="L3650" t="s">
        <v>117</v>
      </c>
      <c r="M3650">
        <v>2</v>
      </c>
      <c r="N3650" t="s">
        <v>118</v>
      </c>
      <c r="O3650" t="s">
        <v>119</v>
      </c>
      <c r="Q3650" t="s">
        <v>610</v>
      </c>
      <c r="T3650" s="14">
        <v>42.6</v>
      </c>
    </row>
    <row r="3651" spans="1:20">
      <c r="A3651" t="s">
        <v>162</v>
      </c>
      <c r="C3651" t="s">
        <v>175</v>
      </c>
      <c r="D3651" t="s">
        <v>115</v>
      </c>
      <c r="F3651" s="12" t="s">
        <v>611</v>
      </c>
      <c r="K3651" s="13" t="s">
        <v>452</v>
      </c>
      <c r="L3651" t="s">
        <v>117</v>
      </c>
      <c r="M3651">
        <v>2</v>
      </c>
      <c r="N3651" t="s">
        <v>118</v>
      </c>
      <c r="O3651" t="s">
        <v>119</v>
      </c>
      <c r="Q3651" t="s">
        <v>612</v>
      </c>
      <c r="T3651" s="14">
        <v>65.8</v>
      </c>
    </row>
    <row r="3652" spans="1:20">
      <c r="A3652" t="s">
        <v>162</v>
      </c>
      <c r="C3652" t="s">
        <v>175</v>
      </c>
      <c r="D3652" t="s">
        <v>115</v>
      </c>
      <c r="F3652" s="12" t="s">
        <v>613</v>
      </c>
      <c r="K3652" s="13" t="s">
        <v>452</v>
      </c>
      <c r="L3652" t="s">
        <v>117</v>
      </c>
      <c r="M3652">
        <v>2</v>
      </c>
      <c r="N3652" t="s">
        <v>118</v>
      </c>
      <c r="O3652" t="s">
        <v>119</v>
      </c>
      <c r="Q3652" t="s">
        <v>614</v>
      </c>
      <c r="T3652" s="14">
        <v>65.7</v>
      </c>
    </row>
    <row r="3653" spans="1:20">
      <c r="A3653" t="s">
        <v>162</v>
      </c>
      <c r="C3653" t="s">
        <v>175</v>
      </c>
      <c r="D3653" t="s">
        <v>115</v>
      </c>
      <c r="F3653" s="12" t="s">
        <v>615</v>
      </c>
      <c r="K3653" s="13" t="s">
        <v>452</v>
      </c>
      <c r="L3653" t="s">
        <v>117</v>
      </c>
      <c r="M3653">
        <v>2</v>
      </c>
      <c r="N3653" t="s">
        <v>118</v>
      </c>
      <c r="O3653" t="s">
        <v>119</v>
      </c>
      <c r="Q3653" t="s">
        <v>616</v>
      </c>
      <c r="T3653" s="14">
        <v>59.1</v>
      </c>
    </row>
    <row r="3654" spans="1:20">
      <c r="A3654" t="s">
        <v>162</v>
      </c>
      <c r="C3654" t="s">
        <v>175</v>
      </c>
      <c r="D3654" t="s">
        <v>115</v>
      </c>
      <c r="F3654" s="12" t="s">
        <v>617</v>
      </c>
      <c r="K3654" s="13" t="s">
        <v>452</v>
      </c>
      <c r="L3654" t="s">
        <v>117</v>
      </c>
      <c r="M3654">
        <v>2</v>
      </c>
      <c r="N3654" t="s">
        <v>118</v>
      </c>
      <c r="O3654" t="s">
        <v>119</v>
      </c>
      <c r="Q3654" t="s">
        <v>618</v>
      </c>
      <c r="T3654" s="14">
        <v>38.6</v>
      </c>
    </row>
    <row r="3655" spans="1:20">
      <c r="A3655" t="s">
        <v>162</v>
      </c>
      <c r="C3655" t="s">
        <v>175</v>
      </c>
      <c r="D3655" t="s">
        <v>115</v>
      </c>
      <c r="F3655" s="12" t="s">
        <v>619</v>
      </c>
      <c r="K3655" s="13" t="s">
        <v>452</v>
      </c>
      <c r="L3655" t="s">
        <v>117</v>
      </c>
      <c r="M3655">
        <v>2</v>
      </c>
      <c r="N3655" t="s">
        <v>118</v>
      </c>
      <c r="O3655" t="s">
        <v>119</v>
      </c>
      <c r="Q3655" t="s">
        <v>620</v>
      </c>
      <c r="T3655" s="14">
        <v>4.2</v>
      </c>
    </row>
    <row r="3656" spans="1:20">
      <c r="A3656" t="s">
        <v>162</v>
      </c>
      <c r="C3656" t="s">
        <v>175</v>
      </c>
      <c r="D3656" t="s">
        <v>115</v>
      </c>
      <c r="F3656" s="12" t="s">
        <v>621</v>
      </c>
      <c r="K3656" s="13" t="s">
        <v>452</v>
      </c>
      <c r="L3656" t="s">
        <v>117</v>
      </c>
      <c r="M3656">
        <v>2</v>
      </c>
      <c r="N3656" t="s">
        <v>118</v>
      </c>
      <c r="O3656" t="s">
        <v>119</v>
      </c>
      <c r="Q3656" t="s">
        <v>622</v>
      </c>
      <c r="T3656" s="14">
        <v>1.4</v>
      </c>
    </row>
    <row r="3657" spans="1:20">
      <c r="A3657" t="s">
        <v>162</v>
      </c>
      <c r="C3657" t="s">
        <v>175</v>
      </c>
      <c r="D3657" t="s">
        <v>115</v>
      </c>
      <c r="F3657" s="12" t="s">
        <v>623</v>
      </c>
      <c r="K3657" s="13" t="s">
        <v>452</v>
      </c>
      <c r="L3657" t="s">
        <v>117</v>
      </c>
      <c r="M3657">
        <v>2</v>
      </c>
      <c r="N3657" t="s">
        <v>118</v>
      </c>
      <c r="O3657" t="s">
        <v>119</v>
      </c>
      <c r="Q3657" t="s">
        <v>624</v>
      </c>
      <c r="T3657" s="14">
        <v>10.1</v>
      </c>
    </row>
    <row r="3658" spans="1:20">
      <c r="A3658" t="s">
        <v>162</v>
      </c>
      <c r="C3658" t="s">
        <v>175</v>
      </c>
      <c r="D3658" t="s">
        <v>115</v>
      </c>
      <c r="F3658" s="12" t="s">
        <v>625</v>
      </c>
      <c r="K3658" s="13" t="s">
        <v>452</v>
      </c>
      <c r="L3658" t="s">
        <v>117</v>
      </c>
      <c r="M3658">
        <v>2</v>
      </c>
      <c r="N3658" t="s">
        <v>118</v>
      </c>
      <c r="O3658" t="s">
        <v>119</v>
      </c>
      <c r="Q3658" t="s">
        <v>626</v>
      </c>
      <c r="T3658" s="14">
        <v>8.1</v>
      </c>
    </row>
    <row r="3659" spans="1:20">
      <c r="A3659" t="s">
        <v>162</v>
      </c>
      <c r="C3659" t="s">
        <v>175</v>
      </c>
      <c r="D3659" t="s">
        <v>115</v>
      </c>
      <c r="F3659" s="12" t="s">
        <v>627</v>
      </c>
      <c r="K3659" s="13" t="s">
        <v>452</v>
      </c>
      <c r="L3659" t="s">
        <v>117</v>
      </c>
      <c r="M3659">
        <v>2</v>
      </c>
      <c r="N3659" t="s">
        <v>118</v>
      </c>
      <c r="O3659" t="s">
        <v>119</v>
      </c>
      <c r="Q3659" t="s">
        <v>628</v>
      </c>
      <c r="T3659" s="14">
        <v>0.2</v>
      </c>
    </row>
    <row r="3660" spans="1:20">
      <c r="A3660" t="s">
        <v>162</v>
      </c>
      <c r="C3660" t="s">
        <v>175</v>
      </c>
      <c r="D3660" t="s">
        <v>115</v>
      </c>
      <c r="F3660" s="12" t="s">
        <v>629</v>
      </c>
      <c r="K3660" s="13" t="s">
        <v>452</v>
      </c>
      <c r="L3660" t="s">
        <v>117</v>
      </c>
      <c r="M3660">
        <v>2</v>
      </c>
      <c r="N3660" t="s">
        <v>118</v>
      </c>
      <c r="O3660" t="s">
        <v>119</v>
      </c>
      <c r="Q3660" t="s">
        <v>630</v>
      </c>
      <c r="T3660" s="14">
        <v>0.3</v>
      </c>
    </row>
    <row r="3661" spans="1:20">
      <c r="A3661" t="s">
        <v>162</v>
      </c>
      <c r="C3661" t="s">
        <v>175</v>
      </c>
      <c r="D3661" t="s">
        <v>115</v>
      </c>
      <c r="F3661" s="12" t="s">
        <v>631</v>
      </c>
      <c r="K3661" s="13" t="s">
        <v>452</v>
      </c>
      <c r="L3661" t="s">
        <v>117</v>
      </c>
      <c r="M3661">
        <v>2</v>
      </c>
      <c r="N3661" t="s">
        <v>118</v>
      </c>
      <c r="O3661" t="s">
        <v>119</v>
      </c>
      <c r="Q3661" t="s">
        <v>632</v>
      </c>
      <c r="T3661" s="14">
        <v>10.7</v>
      </c>
    </row>
    <row r="3662" spans="1:20">
      <c r="A3662" t="s">
        <v>162</v>
      </c>
      <c r="C3662" t="s">
        <v>175</v>
      </c>
      <c r="D3662" t="s">
        <v>115</v>
      </c>
      <c r="F3662" s="12" t="s">
        <v>633</v>
      </c>
      <c r="K3662" s="13" t="s">
        <v>452</v>
      </c>
      <c r="L3662" t="s">
        <v>117</v>
      </c>
      <c r="M3662">
        <v>2</v>
      </c>
      <c r="N3662" t="s">
        <v>118</v>
      </c>
      <c r="O3662" t="s">
        <v>119</v>
      </c>
      <c r="Q3662" t="s">
        <v>634</v>
      </c>
      <c r="T3662" s="14">
        <v>4</v>
      </c>
    </row>
    <row r="3663" spans="1:20">
      <c r="A3663" t="s">
        <v>162</v>
      </c>
      <c r="C3663" t="s">
        <v>175</v>
      </c>
      <c r="D3663" t="s">
        <v>115</v>
      </c>
      <c r="F3663" s="12" t="s">
        <v>635</v>
      </c>
      <c r="K3663" s="13" t="s">
        <v>452</v>
      </c>
      <c r="L3663" t="s">
        <v>117</v>
      </c>
      <c r="M3663">
        <v>2</v>
      </c>
      <c r="N3663" t="s">
        <v>118</v>
      </c>
      <c r="O3663" t="s">
        <v>119</v>
      </c>
      <c r="Q3663" t="s">
        <v>636</v>
      </c>
      <c r="T3663" s="14">
        <v>1.8</v>
      </c>
    </row>
    <row r="3664" spans="1:20">
      <c r="A3664" t="s">
        <v>162</v>
      </c>
      <c r="C3664" t="s">
        <v>175</v>
      </c>
      <c r="D3664" t="s">
        <v>115</v>
      </c>
      <c r="F3664" s="12" t="s">
        <v>637</v>
      </c>
      <c r="K3664" s="13" t="s">
        <v>452</v>
      </c>
      <c r="L3664" t="s">
        <v>117</v>
      </c>
      <c r="M3664">
        <v>2</v>
      </c>
      <c r="N3664" t="s">
        <v>118</v>
      </c>
      <c r="O3664" t="s">
        <v>119</v>
      </c>
      <c r="Q3664" t="s">
        <v>638</v>
      </c>
      <c r="T3664" s="14">
        <v>1.1000000000000001</v>
      </c>
    </row>
    <row r="3665" spans="1:20">
      <c r="A3665" t="s">
        <v>162</v>
      </c>
      <c r="C3665" t="s">
        <v>175</v>
      </c>
      <c r="D3665" t="s">
        <v>115</v>
      </c>
      <c r="F3665" s="12" t="s">
        <v>637</v>
      </c>
      <c r="K3665" s="13" t="s">
        <v>452</v>
      </c>
      <c r="L3665" t="s">
        <v>117</v>
      </c>
      <c r="M3665">
        <v>2</v>
      </c>
      <c r="N3665" t="s">
        <v>118</v>
      </c>
      <c r="O3665" t="s">
        <v>119</v>
      </c>
      <c r="Q3665" t="s">
        <v>638</v>
      </c>
      <c r="T3665" s="14">
        <v>1.5</v>
      </c>
    </row>
    <row r="3666" spans="1:20">
      <c r="A3666" t="s">
        <v>162</v>
      </c>
      <c r="C3666" t="s">
        <v>175</v>
      </c>
      <c r="D3666" t="s">
        <v>115</v>
      </c>
      <c r="F3666" s="12" t="s">
        <v>639</v>
      </c>
      <c r="K3666" s="13" t="s">
        <v>452</v>
      </c>
      <c r="L3666" t="s">
        <v>117</v>
      </c>
      <c r="M3666">
        <v>2</v>
      </c>
      <c r="N3666" t="s">
        <v>118</v>
      </c>
      <c r="O3666" t="s">
        <v>119</v>
      </c>
      <c r="Q3666" t="s">
        <v>640</v>
      </c>
      <c r="T3666" s="14">
        <v>1.1000000000000001</v>
      </c>
    </row>
    <row r="3667" spans="1:20">
      <c r="A3667" t="s">
        <v>162</v>
      </c>
      <c r="C3667" t="s">
        <v>175</v>
      </c>
      <c r="D3667" t="s">
        <v>115</v>
      </c>
      <c r="F3667" s="12" t="s">
        <v>639</v>
      </c>
      <c r="K3667" s="13" t="s">
        <v>452</v>
      </c>
      <c r="L3667" t="s">
        <v>117</v>
      </c>
      <c r="M3667">
        <v>2</v>
      </c>
      <c r="N3667" t="s">
        <v>118</v>
      </c>
      <c r="O3667" t="s">
        <v>119</v>
      </c>
      <c r="Q3667" t="s">
        <v>640</v>
      </c>
      <c r="T3667" s="14">
        <v>1.4</v>
      </c>
    </row>
    <row r="3668" spans="1:20">
      <c r="A3668" t="s">
        <v>162</v>
      </c>
      <c r="C3668" t="s">
        <v>175</v>
      </c>
      <c r="D3668" t="s">
        <v>115</v>
      </c>
      <c r="F3668" s="12" t="s">
        <v>641</v>
      </c>
      <c r="K3668" s="13" t="s">
        <v>452</v>
      </c>
      <c r="L3668" t="s">
        <v>117</v>
      </c>
      <c r="M3668">
        <v>2</v>
      </c>
      <c r="N3668" t="s">
        <v>118</v>
      </c>
      <c r="O3668" t="s">
        <v>119</v>
      </c>
      <c r="Q3668" t="s">
        <v>642</v>
      </c>
      <c r="T3668" s="14">
        <v>2.4</v>
      </c>
    </row>
    <row r="3669" spans="1:20">
      <c r="A3669" t="s">
        <v>162</v>
      </c>
      <c r="C3669" t="s">
        <v>175</v>
      </c>
      <c r="D3669" t="s">
        <v>115</v>
      </c>
      <c r="F3669" s="12" t="s">
        <v>643</v>
      </c>
      <c r="K3669" s="13" t="s">
        <v>452</v>
      </c>
      <c r="L3669" t="s">
        <v>117</v>
      </c>
      <c r="M3669">
        <v>2</v>
      </c>
      <c r="N3669" t="s">
        <v>118</v>
      </c>
      <c r="O3669" t="s">
        <v>119</v>
      </c>
      <c r="Q3669" t="s">
        <v>644</v>
      </c>
      <c r="T3669" s="14" t="s">
        <v>568</v>
      </c>
    </row>
    <row r="3670" spans="1:20">
      <c r="A3670" t="s">
        <v>162</v>
      </c>
      <c r="C3670" t="s">
        <v>175</v>
      </c>
      <c r="D3670" t="s">
        <v>115</v>
      </c>
      <c r="F3670" s="12" t="s">
        <v>643</v>
      </c>
      <c r="K3670" s="13" t="s">
        <v>452</v>
      </c>
      <c r="L3670" t="s">
        <v>117</v>
      </c>
      <c r="M3670">
        <v>2</v>
      </c>
      <c r="N3670" t="s">
        <v>118</v>
      </c>
      <c r="O3670" t="s">
        <v>119</v>
      </c>
      <c r="Q3670" t="s">
        <v>644</v>
      </c>
      <c r="T3670" s="14">
        <v>1.1000000000000001</v>
      </c>
    </row>
    <row r="3671" spans="1:20">
      <c r="A3671" t="s">
        <v>162</v>
      </c>
      <c r="C3671" t="s">
        <v>175</v>
      </c>
      <c r="D3671" t="s">
        <v>115</v>
      </c>
      <c r="F3671" s="12" t="s">
        <v>645</v>
      </c>
      <c r="K3671" s="13" t="s">
        <v>452</v>
      </c>
      <c r="L3671" t="s">
        <v>117</v>
      </c>
      <c r="M3671">
        <v>2</v>
      </c>
      <c r="N3671" t="s">
        <v>118</v>
      </c>
      <c r="O3671" t="s">
        <v>119</v>
      </c>
      <c r="Q3671" t="s">
        <v>646</v>
      </c>
      <c r="T3671" s="14">
        <v>0.8</v>
      </c>
    </row>
    <row r="3672" spans="1:20">
      <c r="A3672" t="s">
        <v>162</v>
      </c>
      <c r="C3672" t="s">
        <v>175</v>
      </c>
      <c r="D3672" t="s">
        <v>115</v>
      </c>
      <c r="F3672" s="12" t="s">
        <v>647</v>
      </c>
      <c r="K3672" s="13" t="s">
        <v>452</v>
      </c>
      <c r="L3672" t="s">
        <v>117</v>
      </c>
      <c r="M3672">
        <v>2</v>
      </c>
      <c r="N3672" t="s">
        <v>118</v>
      </c>
      <c r="O3672" t="s">
        <v>119</v>
      </c>
      <c r="Q3672" t="s">
        <v>648</v>
      </c>
      <c r="T3672" s="14">
        <v>0.4</v>
      </c>
    </row>
    <row r="3673" spans="1:20">
      <c r="A3673" t="s">
        <v>162</v>
      </c>
      <c r="C3673" t="s">
        <v>175</v>
      </c>
      <c r="D3673" t="s">
        <v>115</v>
      </c>
      <c r="F3673" s="12" t="s">
        <v>649</v>
      </c>
      <c r="K3673" s="13" t="s">
        <v>452</v>
      </c>
      <c r="L3673" t="s">
        <v>117</v>
      </c>
      <c r="M3673">
        <v>2</v>
      </c>
      <c r="N3673" t="s">
        <v>118</v>
      </c>
      <c r="O3673" t="s">
        <v>119</v>
      </c>
      <c r="Q3673" t="s">
        <v>650</v>
      </c>
      <c r="T3673" s="14">
        <v>1.3</v>
      </c>
    </row>
    <row r="3674" spans="1:20">
      <c r="A3674" t="s">
        <v>162</v>
      </c>
      <c r="C3674" t="s">
        <v>175</v>
      </c>
      <c r="D3674" t="s">
        <v>115</v>
      </c>
      <c r="F3674" s="12" t="s">
        <v>651</v>
      </c>
      <c r="K3674" s="13" t="s">
        <v>452</v>
      </c>
      <c r="L3674" t="s">
        <v>117</v>
      </c>
      <c r="M3674">
        <v>2</v>
      </c>
      <c r="N3674" t="s">
        <v>118</v>
      </c>
      <c r="O3674" t="s">
        <v>119</v>
      </c>
      <c r="Q3674" t="s">
        <v>652</v>
      </c>
      <c r="T3674" s="14">
        <v>0.3</v>
      </c>
    </row>
    <row r="3675" spans="1:20">
      <c r="A3675" t="s">
        <v>162</v>
      </c>
      <c r="C3675" t="s">
        <v>175</v>
      </c>
      <c r="D3675" t="s">
        <v>115</v>
      </c>
      <c r="F3675" s="12" t="s">
        <v>653</v>
      </c>
      <c r="K3675" s="13" t="s">
        <v>452</v>
      </c>
      <c r="L3675" t="s">
        <v>117</v>
      </c>
      <c r="M3675">
        <v>2</v>
      </c>
      <c r="N3675" t="s">
        <v>118</v>
      </c>
      <c r="O3675" t="s">
        <v>119</v>
      </c>
      <c r="Q3675" t="s">
        <v>654</v>
      </c>
      <c r="T3675" s="14">
        <v>1.6</v>
      </c>
    </row>
    <row r="3676" spans="1:20">
      <c r="A3676" t="s">
        <v>162</v>
      </c>
      <c r="C3676" t="s">
        <v>175</v>
      </c>
      <c r="D3676" t="s">
        <v>115</v>
      </c>
      <c r="F3676" s="12" t="s">
        <v>655</v>
      </c>
      <c r="K3676" s="13" t="s">
        <v>452</v>
      </c>
      <c r="L3676" t="s">
        <v>117</v>
      </c>
      <c r="M3676">
        <v>2</v>
      </c>
      <c r="N3676" t="s">
        <v>118</v>
      </c>
      <c r="O3676" t="s">
        <v>119</v>
      </c>
      <c r="Q3676" t="s">
        <v>656</v>
      </c>
      <c r="T3676" s="14">
        <v>4.5999999999999996</v>
      </c>
    </row>
    <row r="3677" spans="1:20">
      <c r="A3677" t="s">
        <v>162</v>
      </c>
      <c r="C3677" t="s">
        <v>175</v>
      </c>
      <c r="D3677" t="s">
        <v>115</v>
      </c>
      <c r="F3677" s="12" t="s">
        <v>657</v>
      </c>
      <c r="K3677" s="13" t="s">
        <v>452</v>
      </c>
      <c r="L3677" t="s">
        <v>117</v>
      </c>
      <c r="M3677">
        <v>2</v>
      </c>
      <c r="N3677" t="s">
        <v>118</v>
      </c>
      <c r="O3677" t="s">
        <v>119</v>
      </c>
      <c r="Q3677" t="s">
        <v>658</v>
      </c>
      <c r="T3677" s="14">
        <v>0.3</v>
      </c>
    </row>
    <row r="3678" spans="1:20">
      <c r="A3678" t="s">
        <v>162</v>
      </c>
      <c r="C3678" t="s">
        <v>175</v>
      </c>
      <c r="D3678" t="s">
        <v>115</v>
      </c>
      <c r="F3678" s="12" t="s">
        <v>659</v>
      </c>
      <c r="K3678" s="13" t="s">
        <v>452</v>
      </c>
      <c r="L3678" t="s">
        <v>117</v>
      </c>
      <c r="M3678">
        <v>2</v>
      </c>
      <c r="N3678" t="s">
        <v>118</v>
      </c>
      <c r="O3678" t="s">
        <v>119</v>
      </c>
      <c r="Q3678" t="s">
        <v>660</v>
      </c>
      <c r="T3678" s="14">
        <v>1</v>
      </c>
    </row>
    <row r="3679" spans="1:20">
      <c r="A3679" t="s">
        <v>162</v>
      </c>
      <c r="C3679" t="s">
        <v>175</v>
      </c>
      <c r="D3679" t="s">
        <v>115</v>
      </c>
      <c r="F3679" s="12" t="s">
        <v>661</v>
      </c>
      <c r="K3679" s="13" t="s">
        <v>452</v>
      </c>
      <c r="L3679" t="s">
        <v>117</v>
      </c>
      <c r="M3679">
        <v>2</v>
      </c>
      <c r="N3679" t="s">
        <v>118</v>
      </c>
      <c r="O3679" t="s">
        <v>119</v>
      </c>
      <c r="Q3679" t="s">
        <v>662</v>
      </c>
      <c r="T3679" s="14">
        <v>0.3</v>
      </c>
    </row>
    <row r="3680" spans="1:20">
      <c r="A3680" t="s">
        <v>162</v>
      </c>
      <c r="C3680" t="s">
        <v>175</v>
      </c>
      <c r="D3680" t="s">
        <v>115</v>
      </c>
      <c r="F3680" s="12" t="s">
        <v>663</v>
      </c>
      <c r="K3680" s="13" t="s">
        <v>452</v>
      </c>
      <c r="L3680" t="s">
        <v>117</v>
      </c>
      <c r="M3680">
        <v>2</v>
      </c>
      <c r="N3680" t="s">
        <v>118</v>
      </c>
      <c r="O3680" t="s">
        <v>119</v>
      </c>
      <c r="Q3680" t="s">
        <v>664</v>
      </c>
      <c r="T3680" s="14">
        <v>13.9</v>
      </c>
    </row>
    <row r="3681" spans="1:20">
      <c r="A3681" t="s">
        <v>162</v>
      </c>
      <c r="C3681" t="s">
        <v>175</v>
      </c>
      <c r="D3681" t="s">
        <v>115</v>
      </c>
      <c r="F3681" s="12" t="s">
        <v>665</v>
      </c>
      <c r="K3681" s="13" t="s">
        <v>452</v>
      </c>
      <c r="L3681" t="s">
        <v>117</v>
      </c>
      <c r="M3681">
        <v>2</v>
      </c>
      <c r="N3681" t="s">
        <v>118</v>
      </c>
      <c r="O3681" t="s">
        <v>119</v>
      </c>
      <c r="Q3681" t="s">
        <v>666</v>
      </c>
      <c r="T3681" s="14">
        <v>2.1</v>
      </c>
    </row>
    <row r="3682" spans="1:20">
      <c r="A3682" t="s">
        <v>162</v>
      </c>
      <c r="C3682" t="s">
        <v>175</v>
      </c>
      <c r="D3682" t="s">
        <v>115</v>
      </c>
      <c r="F3682" s="12" t="s">
        <v>667</v>
      </c>
      <c r="K3682" s="13" t="s">
        <v>452</v>
      </c>
      <c r="L3682" t="s">
        <v>117</v>
      </c>
      <c r="M3682">
        <v>2</v>
      </c>
      <c r="N3682" t="s">
        <v>118</v>
      </c>
      <c r="O3682" t="s">
        <v>119</v>
      </c>
      <c r="Q3682" t="s">
        <v>668</v>
      </c>
      <c r="T3682" s="14">
        <v>6.9</v>
      </c>
    </row>
    <row r="3683" spans="1:20">
      <c r="A3683" t="s">
        <v>162</v>
      </c>
      <c r="C3683" t="s">
        <v>175</v>
      </c>
      <c r="D3683" t="s">
        <v>115</v>
      </c>
      <c r="F3683" s="12" t="s">
        <v>669</v>
      </c>
      <c r="K3683" s="13" t="s">
        <v>452</v>
      </c>
      <c r="L3683" t="s">
        <v>117</v>
      </c>
      <c r="M3683">
        <v>2</v>
      </c>
      <c r="N3683" t="s">
        <v>118</v>
      </c>
      <c r="O3683" t="s">
        <v>119</v>
      </c>
      <c r="Q3683" t="s">
        <v>670</v>
      </c>
      <c r="T3683" s="14">
        <v>10.5</v>
      </c>
    </row>
    <row r="3684" spans="1:20">
      <c r="A3684" t="s">
        <v>162</v>
      </c>
      <c r="C3684" t="s">
        <v>175</v>
      </c>
      <c r="D3684" t="s">
        <v>115</v>
      </c>
      <c r="F3684" s="12" t="s">
        <v>671</v>
      </c>
      <c r="K3684" s="13" t="s">
        <v>452</v>
      </c>
      <c r="L3684" t="s">
        <v>117</v>
      </c>
      <c r="M3684">
        <v>2</v>
      </c>
      <c r="N3684" t="s">
        <v>118</v>
      </c>
      <c r="O3684" t="s">
        <v>119</v>
      </c>
      <c r="Q3684" t="s">
        <v>672</v>
      </c>
      <c r="T3684" s="14">
        <v>11.6</v>
      </c>
    </row>
    <row r="3685" spans="1:20">
      <c r="A3685" t="s">
        <v>162</v>
      </c>
      <c r="C3685" t="s">
        <v>175</v>
      </c>
      <c r="D3685" t="s">
        <v>115</v>
      </c>
      <c r="F3685" s="12" t="s">
        <v>673</v>
      </c>
      <c r="K3685" s="13" t="s">
        <v>452</v>
      </c>
      <c r="L3685" t="s">
        <v>117</v>
      </c>
      <c r="M3685">
        <v>2</v>
      </c>
      <c r="N3685" t="s">
        <v>118</v>
      </c>
      <c r="O3685" t="s">
        <v>119</v>
      </c>
      <c r="Q3685" t="s">
        <v>672</v>
      </c>
      <c r="T3685" s="14">
        <v>21.2</v>
      </c>
    </row>
    <row r="3686" spans="1:20">
      <c r="A3686" t="s">
        <v>162</v>
      </c>
      <c r="C3686" t="s">
        <v>175</v>
      </c>
      <c r="D3686" t="s">
        <v>115</v>
      </c>
      <c r="F3686" s="12" t="s">
        <v>674</v>
      </c>
      <c r="K3686" s="13" t="s">
        <v>452</v>
      </c>
      <c r="L3686" t="s">
        <v>117</v>
      </c>
      <c r="M3686">
        <v>2</v>
      </c>
      <c r="N3686" t="s">
        <v>118</v>
      </c>
      <c r="O3686" t="s">
        <v>119</v>
      </c>
      <c r="Q3686" t="s">
        <v>675</v>
      </c>
      <c r="T3686" s="14">
        <v>35.700000000000003</v>
      </c>
    </row>
    <row r="3687" spans="1:20">
      <c r="A3687" t="s">
        <v>162</v>
      </c>
      <c r="C3687" t="s">
        <v>175</v>
      </c>
      <c r="D3687" t="s">
        <v>115</v>
      </c>
      <c r="F3687" s="12" t="s">
        <v>676</v>
      </c>
      <c r="K3687" s="13" t="s">
        <v>452</v>
      </c>
      <c r="L3687" t="s">
        <v>117</v>
      </c>
      <c r="M3687">
        <v>2</v>
      </c>
      <c r="N3687" t="s">
        <v>118</v>
      </c>
      <c r="O3687" t="s">
        <v>119</v>
      </c>
      <c r="Q3687" t="s">
        <v>677</v>
      </c>
      <c r="T3687" s="14">
        <v>1</v>
      </c>
    </row>
    <row r="3688" spans="1:20">
      <c r="A3688" t="s">
        <v>162</v>
      </c>
      <c r="C3688" t="s">
        <v>175</v>
      </c>
      <c r="D3688" t="s">
        <v>115</v>
      </c>
      <c r="F3688" s="12" t="s">
        <v>678</v>
      </c>
      <c r="K3688" s="13" t="s">
        <v>452</v>
      </c>
      <c r="L3688" t="s">
        <v>117</v>
      </c>
      <c r="M3688">
        <v>2</v>
      </c>
      <c r="N3688" t="s">
        <v>118</v>
      </c>
      <c r="O3688" t="s">
        <v>119</v>
      </c>
      <c r="Q3688" t="s">
        <v>679</v>
      </c>
      <c r="T3688" s="14">
        <v>45.1</v>
      </c>
    </row>
    <row r="3689" spans="1:20">
      <c r="A3689" t="s">
        <v>162</v>
      </c>
      <c r="C3689" t="s">
        <v>175</v>
      </c>
      <c r="D3689" t="s">
        <v>115</v>
      </c>
      <c r="F3689" s="12" t="s">
        <v>680</v>
      </c>
      <c r="K3689" s="13" t="s">
        <v>452</v>
      </c>
      <c r="L3689" t="s">
        <v>117</v>
      </c>
      <c r="M3689">
        <v>2</v>
      </c>
      <c r="N3689" t="s">
        <v>118</v>
      </c>
      <c r="O3689" t="s">
        <v>119</v>
      </c>
      <c r="Q3689" t="s">
        <v>681</v>
      </c>
      <c r="T3689" s="14">
        <v>2.7</v>
      </c>
    </row>
    <row r="3690" spans="1:20">
      <c r="A3690" t="s">
        <v>162</v>
      </c>
      <c r="C3690" t="s">
        <v>175</v>
      </c>
      <c r="D3690" t="s">
        <v>115</v>
      </c>
      <c r="F3690" s="12" t="s">
        <v>682</v>
      </c>
      <c r="K3690" s="13" t="s">
        <v>452</v>
      </c>
      <c r="L3690" t="s">
        <v>117</v>
      </c>
      <c r="M3690">
        <v>2</v>
      </c>
      <c r="N3690" t="s">
        <v>118</v>
      </c>
      <c r="O3690" t="s">
        <v>119</v>
      </c>
      <c r="Q3690" t="s">
        <v>683</v>
      </c>
      <c r="T3690" s="14">
        <v>5.4</v>
      </c>
    </row>
    <row r="3691" spans="1:20">
      <c r="A3691" t="s">
        <v>162</v>
      </c>
      <c r="C3691" t="s">
        <v>175</v>
      </c>
      <c r="D3691" t="s">
        <v>115</v>
      </c>
      <c r="F3691" s="12" t="s">
        <v>684</v>
      </c>
      <c r="K3691" s="13" t="s">
        <v>452</v>
      </c>
      <c r="L3691" t="s">
        <v>117</v>
      </c>
      <c r="M3691">
        <v>2</v>
      </c>
      <c r="N3691" t="s">
        <v>118</v>
      </c>
      <c r="O3691" t="s">
        <v>119</v>
      </c>
      <c r="Q3691" t="s">
        <v>685</v>
      </c>
      <c r="T3691" s="14">
        <v>0.1</v>
      </c>
    </row>
    <row r="3692" spans="1:20">
      <c r="A3692" t="s">
        <v>162</v>
      </c>
      <c r="C3692" t="s">
        <v>175</v>
      </c>
      <c r="D3692" t="s">
        <v>115</v>
      </c>
      <c r="F3692" s="12" t="s">
        <v>686</v>
      </c>
      <c r="K3692" s="13" t="s">
        <v>452</v>
      </c>
      <c r="L3692" t="s">
        <v>117</v>
      </c>
      <c r="M3692">
        <v>2</v>
      </c>
      <c r="N3692" t="s">
        <v>118</v>
      </c>
      <c r="O3692" t="s">
        <v>119</v>
      </c>
      <c r="Q3692" t="s">
        <v>687</v>
      </c>
      <c r="T3692" s="14">
        <v>0.9</v>
      </c>
    </row>
    <row r="3693" spans="1:20">
      <c r="A3693" t="s">
        <v>162</v>
      </c>
      <c r="C3693" t="s">
        <v>175</v>
      </c>
      <c r="D3693" t="s">
        <v>115</v>
      </c>
      <c r="F3693" s="12" t="s">
        <v>688</v>
      </c>
      <c r="K3693" s="13" t="s">
        <v>452</v>
      </c>
      <c r="L3693" t="s">
        <v>117</v>
      </c>
      <c r="M3693">
        <v>2</v>
      </c>
      <c r="N3693" t="s">
        <v>118</v>
      </c>
      <c r="O3693" t="s">
        <v>119</v>
      </c>
      <c r="Q3693" t="s">
        <v>689</v>
      </c>
      <c r="T3693" s="14">
        <v>0.2</v>
      </c>
    </row>
    <row r="3694" spans="1:20">
      <c r="A3694" t="s">
        <v>162</v>
      </c>
      <c r="C3694" t="s">
        <v>175</v>
      </c>
      <c r="D3694" t="s">
        <v>115</v>
      </c>
      <c r="F3694" s="12" t="s">
        <v>690</v>
      </c>
      <c r="K3694" s="13" t="s">
        <v>452</v>
      </c>
      <c r="L3694" t="s">
        <v>117</v>
      </c>
      <c r="M3694">
        <v>2</v>
      </c>
      <c r="N3694" t="s">
        <v>118</v>
      </c>
      <c r="O3694" t="s">
        <v>119</v>
      </c>
      <c r="Q3694" t="s">
        <v>487</v>
      </c>
      <c r="T3694" s="14">
        <v>0.2</v>
      </c>
    </row>
    <row r="3695" spans="1:20">
      <c r="A3695" t="s">
        <v>162</v>
      </c>
      <c r="C3695" t="s">
        <v>175</v>
      </c>
      <c r="D3695" t="s">
        <v>115</v>
      </c>
      <c r="F3695" s="12" t="s">
        <v>690</v>
      </c>
      <c r="K3695" s="13" t="s">
        <v>452</v>
      </c>
      <c r="L3695" t="s">
        <v>117</v>
      </c>
      <c r="M3695">
        <v>2</v>
      </c>
      <c r="N3695" t="s">
        <v>118</v>
      </c>
      <c r="O3695" t="s">
        <v>119</v>
      </c>
      <c r="Q3695" t="s">
        <v>487</v>
      </c>
      <c r="T3695" s="14">
        <v>0.3</v>
      </c>
    </row>
    <row r="3696" spans="1:20">
      <c r="A3696" t="s">
        <v>162</v>
      </c>
      <c r="C3696" t="s">
        <v>175</v>
      </c>
      <c r="D3696" t="s">
        <v>115</v>
      </c>
      <c r="F3696" s="12" t="s">
        <v>691</v>
      </c>
      <c r="K3696" s="13" t="s">
        <v>452</v>
      </c>
      <c r="L3696" t="s">
        <v>117</v>
      </c>
      <c r="M3696">
        <v>2</v>
      </c>
      <c r="N3696" t="s">
        <v>118</v>
      </c>
      <c r="O3696" t="s">
        <v>119</v>
      </c>
      <c r="Q3696" t="s">
        <v>692</v>
      </c>
      <c r="T3696" s="14">
        <v>0.3</v>
      </c>
    </row>
    <row r="3697" spans="1:20">
      <c r="A3697" t="s">
        <v>162</v>
      </c>
      <c r="C3697" t="s">
        <v>175</v>
      </c>
      <c r="D3697" t="s">
        <v>115</v>
      </c>
      <c r="F3697" s="12" t="s">
        <v>691</v>
      </c>
      <c r="K3697" s="13" t="s">
        <v>452</v>
      </c>
      <c r="L3697" t="s">
        <v>117</v>
      </c>
      <c r="M3697">
        <v>2</v>
      </c>
      <c r="N3697" t="s">
        <v>118</v>
      </c>
      <c r="O3697" t="s">
        <v>119</v>
      </c>
      <c r="Q3697" t="s">
        <v>692</v>
      </c>
      <c r="T3697" s="14">
        <v>0.3</v>
      </c>
    </row>
    <row r="3698" spans="1:20">
      <c r="A3698" t="s">
        <v>162</v>
      </c>
      <c r="C3698" t="s">
        <v>175</v>
      </c>
      <c r="D3698" t="s">
        <v>115</v>
      </c>
      <c r="F3698" s="12" t="s">
        <v>693</v>
      </c>
      <c r="K3698" s="13" t="s">
        <v>452</v>
      </c>
      <c r="L3698" t="s">
        <v>117</v>
      </c>
      <c r="M3698">
        <v>2</v>
      </c>
      <c r="N3698" t="s">
        <v>118</v>
      </c>
      <c r="O3698" t="s">
        <v>119</v>
      </c>
      <c r="Q3698" t="s">
        <v>694</v>
      </c>
      <c r="T3698" s="14">
        <v>16.399999999999999</v>
      </c>
    </row>
    <row r="3699" spans="1:20">
      <c r="A3699" t="s">
        <v>162</v>
      </c>
      <c r="C3699" t="s">
        <v>175</v>
      </c>
      <c r="D3699" t="s">
        <v>115</v>
      </c>
      <c r="F3699" s="12" t="s">
        <v>695</v>
      </c>
      <c r="K3699" s="13" t="s">
        <v>452</v>
      </c>
      <c r="L3699" t="s">
        <v>117</v>
      </c>
      <c r="M3699">
        <v>2</v>
      </c>
      <c r="N3699" t="s">
        <v>118</v>
      </c>
      <c r="O3699" t="s">
        <v>119</v>
      </c>
      <c r="Q3699" t="s">
        <v>696</v>
      </c>
      <c r="T3699" s="14">
        <v>7.7</v>
      </c>
    </row>
    <row r="3700" spans="1:20">
      <c r="A3700" t="s">
        <v>162</v>
      </c>
      <c r="C3700" t="s">
        <v>175</v>
      </c>
      <c r="D3700" t="s">
        <v>115</v>
      </c>
      <c r="F3700" s="12" t="s">
        <v>697</v>
      </c>
      <c r="K3700" s="13" t="s">
        <v>452</v>
      </c>
      <c r="L3700" t="s">
        <v>117</v>
      </c>
      <c r="M3700">
        <v>2</v>
      </c>
      <c r="N3700" t="s">
        <v>118</v>
      </c>
      <c r="O3700" t="s">
        <v>119</v>
      </c>
      <c r="Q3700" t="s">
        <v>698</v>
      </c>
      <c r="T3700" s="14">
        <v>71.099999999999994</v>
      </c>
    </row>
    <row r="3701" spans="1:20">
      <c r="A3701" t="s">
        <v>162</v>
      </c>
      <c r="C3701" t="s">
        <v>175</v>
      </c>
      <c r="D3701" t="s">
        <v>115</v>
      </c>
      <c r="F3701" s="12" t="s">
        <v>699</v>
      </c>
      <c r="K3701" s="13" t="s">
        <v>452</v>
      </c>
      <c r="L3701" t="s">
        <v>117</v>
      </c>
      <c r="M3701">
        <v>2</v>
      </c>
      <c r="N3701" t="s">
        <v>118</v>
      </c>
      <c r="O3701" t="s">
        <v>119</v>
      </c>
      <c r="Q3701" t="s">
        <v>700</v>
      </c>
      <c r="T3701" s="14">
        <v>0.4</v>
      </c>
    </row>
    <row r="3702" spans="1:20">
      <c r="A3702" t="s">
        <v>162</v>
      </c>
      <c r="C3702" t="s">
        <v>175</v>
      </c>
      <c r="D3702" t="s">
        <v>115</v>
      </c>
      <c r="F3702" s="12" t="s">
        <v>701</v>
      </c>
      <c r="K3702" s="13" t="s">
        <v>452</v>
      </c>
      <c r="L3702" t="s">
        <v>117</v>
      </c>
      <c r="M3702">
        <v>2</v>
      </c>
      <c r="N3702" t="s">
        <v>118</v>
      </c>
      <c r="O3702" t="s">
        <v>119</v>
      </c>
      <c r="Q3702" t="s">
        <v>702</v>
      </c>
      <c r="T3702" s="14">
        <v>0.4</v>
      </c>
    </row>
    <row r="3703" spans="1:20">
      <c r="A3703" t="s">
        <v>162</v>
      </c>
      <c r="C3703" t="s">
        <v>175</v>
      </c>
      <c r="D3703" t="s">
        <v>115</v>
      </c>
      <c r="F3703" s="12" t="s">
        <v>703</v>
      </c>
      <c r="K3703" s="13" t="s">
        <v>452</v>
      </c>
      <c r="L3703" t="s">
        <v>117</v>
      </c>
      <c r="M3703">
        <v>2</v>
      </c>
      <c r="N3703" t="s">
        <v>118</v>
      </c>
      <c r="O3703" t="s">
        <v>119</v>
      </c>
      <c r="Q3703" t="s">
        <v>704</v>
      </c>
      <c r="T3703" s="14">
        <v>0.5</v>
      </c>
    </row>
    <row r="3704" spans="1:20">
      <c r="A3704" t="s">
        <v>162</v>
      </c>
      <c r="C3704" t="s">
        <v>175</v>
      </c>
      <c r="D3704" t="s">
        <v>115</v>
      </c>
      <c r="F3704" s="12" t="s">
        <v>705</v>
      </c>
      <c r="K3704" s="13" t="s">
        <v>452</v>
      </c>
      <c r="L3704" t="s">
        <v>117</v>
      </c>
      <c r="M3704">
        <v>2</v>
      </c>
      <c r="N3704" t="s">
        <v>118</v>
      </c>
      <c r="O3704" t="s">
        <v>119</v>
      </c>
      <c r="Q3704" t="s">
        <v>706</v>
      </c>
      <c r="T3704" s="14">
        <v>29.2</v>
      </c>
    </row>
    <row r="3705" spans="1:20">
      <c r="A3705" t="s">
        <v>162</v>
      </c>
      <c r="C3705" t="s">
        <v>175</v>
      </c>
      <c r="D3705" t="s">
        <v>115</v>
      </c>
      <c r="F3705" s="12" t="s">
        <v>707</v>
      </c>
      <c r="K3705" s="13" t="s">
        <v>452</v>
      </c>
      <c r="L3705" t="s">
        <v>117</v>
      </c>
      <c r="M3705">
        <v>2</v>
      </c>
      <c r="N3705" t="s">
        <v>118</v>
      </c>
      <c r="O3705" t="s">
        <v>119</v>
      </c>
      <c r="Q3705" t="s">
        <v>708</v>
      </c>
      <c r="T3705" s="14">
        <v>17.8</v>
      </c>
    </row>
    <row r="3706" spans="1:20">
      <c r="A3706" t="s">
        <v>162</v>
      </c>
      <c r="C3706" t="s">
        <v>175</v>
      </c>
      <c r="D3706" t="s">
        <v>115</v>
      </c>
      <c r="F3706" s="12" t="s">
        <v>709</v>
      </c>
      <c r="K3706" s="13" t="s">
        <v>452</v>
      </c>
      <c r="L3706" t="s">
        <v>117</v>
      </c>
      <c r="M3706">
        <v>2</v>
      </c>
      <c r="N3706" t="s">
        <v>118</v>
      </c>
      <c r="O3706" t="s">
        <v>119</v>
      </c>
      <c r="Q3706" t="s">
        <v>710</v>
      </c>
      <c r="T3706" s="14">
        <v>10</v>
      </c>
    </row>
    <row r="3707" spans="1:20">
      <c r="A3707" t="s">
        <v>162</v>
      </c>
      <c r="C3707" t="s">
        <v>175</v>
      </c>
      <c r="D3707" t="s">
        <v>115</v>
      </c>
      <c r="F3707" s="12" t="s">
        <v>711</v>
      </c>
      <c r="K3707" s="13" t="s">
        <v>452</v>
      </c>
      <c r="L3707" t="s">
        <v>117</v>
      </c>
      <c r="M3707">
        <v>2</v>
      </c>
      <c r="N3707" t="s">
        <v>118</v>
      </c>
      <c r="O3707" t="s">
        <v>119</v>
      </c>
      <c r="Q3707" t="s">
        <v>712</v>
      </c>
      <c r="T3707" s="14">
        <v>0.5</v>
      </c>
    </row>
    <row r="3708" spans="1:20">
      <c r="A3708" t="s">
        <v>162</v>
      </c>
      <c r="C3708" t="s">
        <v>175</v>
      </c>
      <c r="D3708" t="s">
        <v>115</v>
      </c>
      <c r="F3708" s="12" t="s">
        <v>713</v>
      </c>
      <c r="K3708" s="13" t="s">
        <v>452</v>
      </c>
      <c r="L3708" t="s">
        <v>117</v>
      </c>
      <c r="M3708">
        <v>2</v>
      </c>
      <c r="N3708" t="s">
        <v>118</v>
      </c>
      <c r="O3708" t="s">
        <v>119</v>
      </c>
      <c r="Q3708" t="s">
        <v>714</v>
      </c>
      <c r="T3708" s="14">
        <v>53.6</v>
      </c>
    </row>
    <row r="3709" spans="1:20">
      <c r="A3709" t="s">
        <v>162</v>
      </c>
      <c r="C3709" t="s">
        <v>175</v>
      </c>
      <c r="D3709" t="s">
        <v>115</v>
      </c>
      <c r="F3709" s="12" t="s">
        <v>715</v>
      </c>
      <c r="K3709" s="13" t="s">
        <v>452</v>
      </c>
      <c r="L3709" t="s">
        <v>117</v>
      </c>
      <c r="M3709">
        <v>2</v>
      </c>
      <c r="N3709" t="s">
        <v>118</v>
      </c>
      <c r="O3709" t="s">
        <v>119</v>
      </c>
      <c r="Q3709" t="s">
        <v>716</v>
      </c>
      <c r="T3709" s="14">
        <v>0.7</v>
      </c>
    </row>
    <row r="3710" spans="1:20">
      <c r="A3710" t="s">
        <v>162</v>
      </c>
      <c r="C3710" t="s">
        <v>175</v>
      </c>
      <c r="D3710" t="s">
        <v>115</v>
      </c>
      <c r="F3710" s="12" t="s">
        <v>717</v>
      </c>
      <c r="K3710" s="13" t="s">
        <v>452</v>
      </c>
      <c r="L3710" t="s">
        <v>117</v>
      </c>
      <c r="M3710">
        <v>2</v>
      </c>
      <c r="N3710" t="s">
        <v>118</v>
      </c>
      <c r="O3710" t="s">
        <v>119</v>
      </c>
      <c r="Q3710" t="s">
        <v>718</v>
      </c>
      <c r="T3710" s="14">
        <v>1.6</v>
      </c>
    </row>
    <row r="3711" spans="1:20">
      <c r="A3711" t="s">
        <v>162</v>
      </c>
      <c r="C3711" t="s">
        <v>175</v>
      </c>
      <c r="D3711" t="s">
        <v>115</v>
      </c>
      <c r="F3711" s="12" t="s">
        <v>717</v>
      </c>
      <c r="K3711" s="13" t="s">
        <v>452</v>
      </c>
      <c r="L3711" t="s">
        <v>117</v>
      </c>
      <c r="M3711">
        <v>2</v>
      </c>
      <c r="N3711" t="s">
        <v>118</v>
      </c>
      <c r="O3711" t="s">
        <v>119</v>
      </c>
      <c r="Q3711" t="s">
        <v>718</v>
      </c>
      <c r="T3711" s="14">
        <v>1.6</v>
      </c>
    </row>
    <row r="3712" spans="1:20">
      <c r="A3712" t="s">
        <v>162</v>
      </c>
      <c r="C3712" t="s">
        <v>175</v>
      </c>
      <c r="D3712" t="s">
        <v>115</v>
      </c>
      <c r="F3712" s="12" t="s">
        <v>717</v>
      </c>
      <c r="K3712" s="13" t="s">
        <v>452</v>
      </c>
      <c r="L3712" t="s">
        <v>117</v>
      </c>
      <c r="M3712">
        <v>2</v>
      </c>
      <c r="N3712" t="s">
        <v>118</v>
      </c>
      <c r="O3712" t="s">
        <v>119</v>
      </c>
      <c r="Q3712" t="s">
        <v>718</v>
      </c>
      <c r="T3712" s="14">
        <v>1.1000000000000001</v>
      </c>
    </row>
    <row r="3713" spans="1:20">
      <c r="A3713" t="s">
        <v>162</v>
      </c>
      <c r="C3713" t="s">
        <v>175</v>
      </c>
      <c r="D3713" t="s">
        <v>115</v>
      </c>
      <c r="F3713" s="12" t="s">
        <v>719</v>
      </c>
      <c r="K3713" s="13" t="s">
        <v>452</v>
      </c>
      <c r="L3713" t="s">
        <v>117</v>
      </c>
      <c r="M3713">
        <v>2</v>
      </c>
      <c r="N3713" t="s">
        <v>118</v>
      </c>
      <c r="O3713" t="s">
        <v>119</v>
      </c>
      <c r="Q3713" t="s">
        <v>720</v>
      </c>
      <c r="T3713" s="14">
        <v>2.6</v>
      </c>
    </row>
    <row r="3714" spans="1:20">
      <c r="A3714" t="s">
        <v>162</v>
      </c>
      <c r="C3714" t="s">
        <v>175</v>
      </c>
      <c r="D3714" t="s">
        <v>115</v>
      </c>
      <c r="F3714" s="12" t="s">
        <v>721</v>
      </c>
      <c r="K3714" s="13" t="s">
        <v>452</v>
      </c>
      <c r="L3714" t="s">
        <v>117</v>
      </c>
      <c r="M3714">
        <v>2</v>
      </c>
      <c r="N3714" t="s">
        <v>118</v>
      </c>
      <c r="O3714" t="s">
        <v>119</v>
      </c>
      <c r="Q3714" t="s">
        <v>722</v>
      </c>
      <c r="T3714" s="14">
        <v>1.5</v>
      </c>
    </row>
    <row r="3715" spans="1:20">
      <c r="A3715" t="s">
        <v>162</v>
      </c>
      <c r="C3715" t="s">
        <v>175</v>
      </c>
      <c r="D3715" t="s">
        <v>115</v>
      </c>
      <c r="F3715" s="12" t="s">
        <v>723</v>
      </c>
      <c r="K3715" s="13" t="s">
        <v>452</v>
      </c>
      <c r="L3715" t="s">
        <v>117</v>
      </c>
      <c r="M3715">
        <v>2</v>
      </c>
      <c r="N3715" t="s">
        <v>118</v>
      </c>
      <c r="O3715" t="s">
        <v>119</v>
      </c>
      <c r="Q3715" t="s">
        <v>724</v>
      </c>
      <c r="T3715" s="14">
        <v>0.5</v>
      </c>
    </row>
    <row r="3716" spans="1:20">
      <c r="A3716" t="s">
        <v>162</v>
      </c>
      <c r="C3716" t="s">
        <v>175</v>
      </c>
      <c r="D3716" t="s">
        <v>115</v>
      </c>
      <c r="F3716" s="12" t="s">
        <v>725</v>
      </c>
      <c r="K3716" s="13" t="s">
        <v>452</v>
      </c>
      <c r="L3716" t="s">
        <v>117</v>
      </c>
      <c r="M3716">
        <v>2</v>
      </c>
      <c r="N3716" t="s">
        <v>118</v>
      </c>
      <c r="O3716" t="s">
        <v>119</v>
      </c>
      <c r="Q3716" t="s">
        <v>726</v>
      </c>
      <c r="T3716" s="14">
        <v>0.6</v>
      </c>
    </row>
    <row r="3717" spans="1:20">
      <c r="A3717" t="s">
        <v>162</v>
      </c>
      <c r="C3717" t="s">
        <v>175</v>
      </c>
      <c r="D3717" t="s">
        <v>115</v>
      </c>
      <c r="F3717" s="12" t="s">
        <v>725</v>
      </c>
      <c r="K3717" s="13" t="s">
        <v>452</v>
      </c>
      <c r="L3717" t="s">
        <v>117</v>
      </c>
      <c r="M3717">
        <v>2</v>
      </c>
      <c r="N3717" t="s">
        <v>118</v>
      </c>
      <c r="O3717" t="s">
        <v>119</v>
      </c>
      <c r="Q3717" t="s">
        <v>726</v>
      </c>
      <c r="T3717" s="14">
        <v>0.5</v>
      </c>
    </row>
    <row r="3718" spans="1:20">
      <c r="A3718" t="s">
        <v>162</v>
      </c>
      <c r="C3718" t="s">
        <v>175</v>
      </c>
      <c r="D3718" t="s">
        <v>115</v>
      </c>
      <c r="F3718" s="12" t="s">
        <v>725</v>
      </c>
      <c r="K3718" s="13" t="s">
        <v>452</v>
      </c>
      <c r="L3718" t="s">
        <v>117</v>
      </c>
      <c r="M3718">
        <v>2</v>
      </c>
      <c r="N3718" t="s">
        <v>118</v>
      </c>
      <c r="O3718" t="s">
        <v>119</v>
      </c>
      <c r="Q3718" t="s">
        <v>726</v>
      </c>
      <c r="T3718" s="14">
        <v>0.6</v>
      </c>
    </row>
    <row r="3719" spans="1:20">
      <c r="A3719" t="s">
        <v>162</v>
      </c>
      <c r="C3719" t="s">
        <v>175</v>
      </c>
      <c r="D3719" t="s">
        <v>115</v>
      </c>
      <c r="F3719" s="12" t="s">
        <v>725</v>
      </c>
      <c r="K3719" s="13" t="s">
        <v>452</v>
      </c>
      <c r="L3719" t="s">
        <v>117</v>
      </c>
      <c r="M3719">
        <v>2</v>
      </c>
      <c r="N3719" t="s">
        <v>118</v>
      </c>
      <c r="O3719" t="s">
        <v>119</v>
      </c>
      <c r="Q3719" t="s">
        <v>726</v>
      </c>
      <c r="T3719" s="14">
        <v>0.6</v>
      </c>
    </row>
    <row r="3720" spans="1:20">
      <c r="A3720" t="s">
        <v>162</v>
      </c>
      <c r="C3720" t="s">
        <v>175</v>
      </c>
      <c r="D3720" t="s">
        <v>115</v>
      </c>
      <c r="F3720" s="12" t="s">
        <v>727</v>
      </c>
      <c r="K3720" s="13" t="s">
        <v>452</v>
      </c>
      <c r="L3720" t="s">
        <v>117</v>
      </c>
      <c r="M3720">
        <v>2</v>
      </c>
      <c r="N3720" t="s">
        <v>118</v>
      </c>
      <c r="O3720" t="s">
        <v>119</v>
      </c>
      <c r="Q3720" t="s">
        <v>728</v>
      </c>
      <c r="T3720" s="14">
        <v>1.6</v>
      </c>
    </row>
    <row r="3721" spans="1:20">
      <c r="A3721" t="s">
        <v>162</v>
      </c>
      <c r="C3721" t="s">
        <v>175</v>
      </c>
      <c r="D3721" t="s">
        <v>115</v>
      </c>
      <c r="F3721" s="12" t="s">
        <v>729</v>
      </c>
      <c r="K3721" s="13" t="s">
        <v>452</v>
      </c>
      <c r="L3721" t="s">
        <v>117</v>
      </c>
      <c r="M3721">
        <v>2</v>
      </c>
      <c r="N3721" t="s">
        <v>118</v>
      </c>
      <c r="O3721" t="s">
        <v>119</v>
      </c>
      <c r="Q3721" t="s">
        <v>730</v>
      </c>
      <c r="T3721" s="14">
        <v>3.2</v>
      </c>
    </row>
    <row r="3722" spans="1:20">
      <c r="A3722" t="s">
        <v>162</v>
      </c>
      <c r="C3722" t="s">
        <v>175</v>
      </c>
      <c r="D3722" t="s">
        <v>115</v>
      </c>
      <c r="F3722" s="12" t="s">
        <v>731</v>
      </c>
      <c r="K3722" s="13" t="s">
        <v>452</v>
      </c>
      <c r="L3722" t="s">
        <v>117</v>
      </c>
      <c r="M3722">
        <v>2</v>
      </c>
      <c r="N3722" t="s">
        <v>118</v>
      </c>
      <c r="O3722" t="s">
        <v>119</v>
      </c>
      <c r="Q3722" t="s">
        <v>732</v>
      </c>
      <c r="T3722" s="14">
        <v>0.3</v>
      </c>
    </row>
    <row r="3723" spans="1:20">
      <c r="A3723" t="s">
        <v>162</v>
      </c>
      <c r="C3723" t="s">
        <v>175</v>
      </c>
      <c r="D3723" t="s">
        <v>115</v>
      </c>
      <c r="F3723" s="12" t="s">
        <v>731</v>
      </c>
      <c r="K3723" s="13" t="s">
        <v>452</v>
      </c>
      <c r="L3723" t="s">
        <v>117</v>
      </c>
      <c r="M3723">
        <v>2</v>
      </c>
      <c r="N3723" t="s">
        <v>118</v>
      </c>
      <c r="O3723" t="s">
        <v>119</v>
      </c>
      <c r="Q3723" t="s">
        <v>732</v>
      </c>
      <c r="T3723" s="14">
        <v>0.3</v>
      </c>
    </row>
    <row r="3724" spans="1:20">
      <c r="A3724" t="s">
        <v>162</v>
      </c>
      <c r="C3724" t="s">
        <v>175</v>
      </c>
      <c r="D3724" t="s">
        <v>115</v>
      </c>
      <c r="F3724" s="12" t="s">
        <v>733</v>
      </c>
      <c r="K3724" s="13" t="s">
        <v>452</v>
      </c>
      <c r="L3724" t="s">
        <v>117</v>
      </c>
      <c r="M3724">
        <v>2</v>
      </c>
      <c r="N3724" t="s">
        <v>118</v>
      </c>
      <c r="O3724" t="s">
        <v>119</v>
      </c>
      <c r="Q3724" t="s">
        <v>734</v>
      </c>
      <c r="T3724" s="14">
        <v>6.6</v>
      </c>
    </row>
    <row r="3725" spans="1:20">
      <c r="A3725" t="s">
        <v>162</v>
      </c>
      <c r="C3725" t="s">
        <v>175</v>
      </c>
      <c r="D3725" t="s">
        <v>115</v>
      </c>
      <c r="F3725" s="12" t="s">
        <v>735</v>
      </c>
      <c r="K3725" s="13" t="s">
        <v>452</v>
      </c>
      <c r="L3725" t="s">
        <v>117</v>
      </c>
      <c r="M3725">
        <v>2</v>
      </c>
      <c r="N3725" t="s">
        <v>118</v>
      </c>
      <c r="O3725" t="s">
        <v>119</v>
      </c>
      <c r="Q3725" t="s">
        <v>736</v>
      </c>
      <c r="T3725" s="14">
        <v>2.2000000000000002</v>
      </c>
    </row>
    <row r="3726" spans="1:20">
      <c r="A3726" t="s">
        <v>162</v>
      </c>
      <c r="C3726" t="s">
        <v>175</v>
      </c>
      <c r="D3726" t="s">
        <v>115</v>
      </c>
      <c r="F3726" s="12" t="s">
        <v>737</v>
      </c>
      <c r="K3726" s="13" t="s">
        <v>452</v>
      </c>
      <c r="L3726" t="s">
        <v>117</v>
      </c>
      <c r="M3726">
        <v>2</v>
      </c>
      <c r="N3726" t="s">
        <v>118</v>
      </c>
      <c r="O3726" t="s">
        <v>119</v>
      </c>
      <c r="Q3726" t="s">
        <v>738</v>
      </c>
      <c r="T3726" s="14">
        <v>37.4</v>
      </c>
    </row>
    <row r="3727" spans="1:20">
      <c r="A3727" t="s">
        <v>162</v>
      </c>
      <c r="C3727" t="s">
        <v>175</v>
      </c>
      <c r="D3727" t="s">
        <v>115</v>
      </c>
      <c r="F3727" s="12" t="s">
        <v>739</v>
      </c>
      <c r="K3727" s="13" t="s">
        <v>452</v>
      </c>
      <c r="L3727" t="s">
        <v>117</v>
      </c>
      <c r="M3727">
        <v>2</v>
      </c>
      <c r="N3727" t="s">
        <v>118</v>
      </c>
      <c r="O3727" t="s">
        <v>119</v>
      </c>
      <c r="Q3727" t="s">
        <v>740</v>
      </c>
      <c r="T3727" s="14">
        <v>8.1</v>
      </c>
    </row>
    <row r="3728" spans="1:20">
      <c r="A3728" t="s">
        <v>162</v>
      </c>
      <c r="C3728" t="s">
        <v>175</v>
      </c>
      <c r="D3728" t="s">
        <v>115</v>
      </c>
      <c r="F3728" s="12" t="s">
        <v>739</v>
      </c>
      <c r="K3728" s="13" t="s">
        <v>452</v>
      </c>
      <c r="L3728" t="s">
        <v>117</v>
      </c>
      <c r="M3728">
        <v>2</v>
      </c>
      <c r="N3728" t="s">
        <v>118</v>
      </c>
      <c r="O3728" t="s">
        <v>119</v>
      </c>
      <c r="Q3728" t="s">
        <v>740</v>
      </c>
      <c r="T3728" s="14">
        <v>5.6</v>
      </c>
    </row>
    <row r="3729" spans="1:20">
      <c r="A3729" t="s">
        <v>162</v>
      </c>
      <c r="C3729" t="s">
        <v>175</v>
      </c>
      <c r="D3729" t="s">
        <v>115</v>
      </c>
      <c r="F3729" s="12" t="s">
        <v>741</v>
      </c>
      <c r="K3729" s="13" t="s">
        <v>452</v>
      </c>
      <c r="L3729" t="s">
        <v>117</v>
      </c>
      <c r="M3729">
        <v>2</v>
      </c>
      <c r="N3729" t="s">
        <v>118</v>
      </c>
      <c r="O3729" t="s">
        <v>119</v>
      </c>
      <c r="Q3729" t="s">
        <v>742</v>
      </c>
      <c r="T3729" s="14">
        <v>1.4</v>
      </c>
    </row>
    <row r="3730" spans="1:20">
      <c r="A3730" t="s">
        <v>162</v>
      </c>
      <c r="C3730" t="s">
        <v>175</v>
      </c>
      <c r="D3730" t="s">
        <v>115</v>
      </c>
      <c r="F3730" s="12" t="s">
        <v>743</v>
      </c>
      <c r="K3730" s="13" t="s">
        <v>452</v>
      </c>
      <c r="L3730" t="s">
        <v>117</v>
      </c>
      <c r="M3730">
        <v>2</v>
      </c>
      <c r="N3730" t="s">
        <v>118</v>
      </c>
      <c r="O3730" t="s">
        <v>119</v>
      </c>
      <c r="Q3730" t="s">
        <v>744</v>
      </c>
      <c r="T3730" s="14">
        <v>1.4</v>
      </c>
    </row>
    <row r="3731" spans="1:20">
      <c r="A3731" t="s">
        <v>162</v>
      </c>
      <c r="C3731" t="s">
        <v>175</v>
      </c>
      <c r="D3731" t="s">
        <v>115</v>
      </c>
      <c r="F3731" s="12" t="s">
        <v>745</v>
      </c>
      <c r="K3731" s="13" t="s">
        <v>452</v>
      </c>
      <c r="L3731" t="s">
        <v>117</v>
      </c>
      <c r="M3731">
        <v>2</v>
      </c>
      <c r="N3731" t="s">
        <v>118</v>
      </c>
      <c r="O3731" t="s">
        <v>119</v>
      </c>
      <c r="Q3731" t="s">
        <v>746</v>
      </c>
      <c r="T3731" s="14">
        <v>5.6</v>
      </c>
    </row>
    <row r="3732" spans="1:20">
      <c r="A3732" t="s">
        <v>162</v>
      </c>
      <c r="C3732" t="s">
        <v>175</v>
      </c>
      <c r="D3732" t="s">
        <v>115</v>
      </c>
      <c r="F3732" s="12" t="s">
        <v>747</v>
      </c>
      <c r="K3732" s="13" t="s">
        <v>452</v>
      </c>
      <c r="L3732" t="s">
        <v>117</v>
      </c>
      <c r="M3732">
        <v>2</v>
      </c>
      <c r="N3732" t="s">
        <v>118</v>
      </c>
      <c r="O3732" t="s">
        <v>119</v>
      </c>
      <c r="Q3732" t="s">
        <v>748</v>
      </c>
      <c r="T3732" s="14">
        <v>8.8000000000000007</v>
      </c>
    </row>
    <row r="3733" spans="1:20">
      <c r="A3733" t="s">
        <v>162</v>
      </c>
      <c r="C3733" t="s">
        <v>175</v>
      </c>
      <c r="D3733" t="s">
        <v>115</v>
      </c>
      <c r="F3733" s="12" t="s">
        <v>749</v>
      </c>
      <c r="K3733" s="13" t="s">
        <v>452</v>
      </c>
      <c r="L3733" t="s">
        <v>117</v>
      </c>
      <c r="M3733">
        <v>2</v>
      </c>
      <c r="N3733" t="s">
        <v>118</v>
      </c>
      <c r="O3733" t="s">
        <v>119</v>
      </c>
      <c r="Q3733" t="s">
        <v>750</v>
      </c>
      <c r="T3733" s="14">
        <v>3.9</v>
      </c>
    </row>
    <row r="3734" spans="1:20">
      <c r="A3734" t="s">
        <v>162</v>
      </c>
      <c r="C3734" t="s">
        <v>175</v>
      </c>
      <c r="D3734" t="s">
        <v>115</v>
      </c>
      <c r="F3734" s="12" t="s">
        <v>749</v>
      </c>
      <c r="K3734" s="13" t="s">
        <v>452</v>
      </c>
      <c r="L3734" t="s">
        <v>117</v>
      </c>
      <c r="M3734">
        <v>2</v>
      </c>
      <c r="N3734" t="s">
        <v>118</v>
      </c>
      <c r="O3734" t="s">
        <v>119</v>
      </c>
      <c r="Q3734" t="s">
        <v>750</v>
      </c>
      <c r="T3734" s="14">
        <v>6.6</v>
      </c>
    </row>
    <row r="3735" spans="1:20">
      <c r="A3735" t="s">
        <v>162</v>
      </c>
      <c r="C3735" t="s">
        <v>175</v>
      </c>
      <c r="D3735" t="s">
        <v>115</v>
      </c>
      <c r="F3735" s="12" t="s">
        <v>751</v>
      </c>
      <c r="K3735" s="13" t="s">
        <v>452</v>
      </c>
      <c r="L3735" t="s">
        <v>117</v>
      </c>
      <c r="M3735">
        <v>2</v>
      </c>
      <c r="N3735" t="s">
        <v>118</v>
      </c>
      <c r="O3735" t="s">
        <v>119</v>
      </c>
      <c r="Q3735" t="s">
        <v>752</v>
      </c>
      <c r="T3735" s="14">
        <v>45.2</v>
      </c>
    </row>
    <row r="3736" spans="1:20">
      <c r="A3736" t="s">
        <v>162</v>
      </c>
      <c r="C3736" t="s">
        <v>175</v>
      </c>
      <c r="D3736" t="s">
        <v>115</v>
      </c>
      <c r="F3736" s="12" t="s">
        <v>753</v>
      </c>
      <c r="K3736" s="13" t="s">
        <v>452</v>
      </c>
      <c r="L3736" t="s">
        <v>117</v>
      </c>
      <c r="M3736">
        <v>2</v>
      </c>
      <c r="N3736" t="s">
        <v>118</v>
      </c>
      <c r="O3736" t="s">
        <v>119</v>
      </c>
      <c r="Q3736" t="s">
        <v>754</v>
      </c>
      <c r="T3736" s="14">
        <v>28.8</v>
      </c>
    </row>
    <row r="3737" spans="1:20">
      <c r="A3737" t="s">
        <v>162</v>
      </c>
      <c r="C3737" t="s">
        <v>175</v>
      </c>
      <c r="D3737" t="s">
        <v>115</v>
      </c>
      <c r="F3737" s="12" t="s">
        <v>755</v>
      </c>
      <c r="K3737" s="13" t="s">
        <v>452</v>
      </c>
      <c r="L3737" t="s">
        <v>117</v>
      </c>
      <c r="M3737">
        <v>2</v>
      </c>
      <c r="N3737" t="s">
        <v>118</v>
      </c>
      <c r="O3737" t="s">
        <v>119</v>
      </c>
      <c r="Q3737" t="s">
        <v>756</v>
      </c>
      <c r="T3737" s="14">
        <v>47.9</v>
      </c>
    </row>
    <row r="3738" spans="1:20">
      <c r="A3738" t="s">
        <v>162</v>
      </c>
      <c r="C3738" t="s">
        <v>175</v>
      </c>
      <c r="D3738" t="s">
        <v>115</v>
      </c>
      <c r="F3738" s="12" t="s">
        <v>757</v>
      </c>
      <c r="K3738" s="13" t="s">
        <v>452</v>
      </c>
      <c r="L3738" t="s">
        <v>117</v>
      </c>
      <c r="M3738">
        <v>2</v>
      </c>
      <c r="N3738" t="s">
        <v>118</v>
      </c>
      <c r="O3738" t="s">
        <v>119</v>
      </c>
      <c r="Q3738" t="s">
        <v>758</v>
      </c>
      <c r="T3738" s="14">
        <v>28.6</v>
      </c>
    </row>
    <row r="3739" spans="1:20">
      <c r="A3739" t="s">
        <v>162</v>
      </c>
      <c r="C3739" t="s">
        <v>175</v>
      </c>
      <c r="D3739" t="s">
        <v>115</v>
      </c>
      <c r="F3739" s="12" t="s">
        <v>759</v>
      </c>
      <c r="K3739" s="13" t="s">
        <v>452</v>
      </c>
      <c r="L3739" t="s">
        <v>117</v>
      </c>
      <c r="M3739">
        <v>2</v>
      </c>
      <c r="N3739" t="s">
        <v>118</v>
      </c>
      <c r="O3739" t="s">
        <v>119</v>
      </c>
      <c r="Q3739" t="s">
        <v>760</v>
      </c>
      <c r="T3739" s="14">
        <v>37</v>
      </c>
    </row>
    <row r="3740" spans="1:20">
      <c r="A3740" t="s">
        <v>162</v>
      </c>
      <c r="C3740" t="s">
        <v>175</v>
      </c>
      <c r="D3740" t="s">
        <v>115</v>
      </c>
      <c r="F3740" s="12" t="s">
        <v>761</v>
      </c>
      <c r="K3740" s="13" t="s">
        <v>452</v>
      </c>
      <c r="L3740" t="s">
        <v>117</v>
      </c>
      <c r="M3740">
        <v>2</v>
      </c>
      <c r="N3740" t="s">
        <v>118</v>
      </c>
      <c r="O3740" t="s">
        <v>119</v>
      </c>
      <c r="Q3740" t="s">
        <v>762</v>
      </c>
      <c r="T3740" s="14">
        <v>4</v>
      </c>
    </row>
    <row r="3741" spans="1:20">
      <c r="A3741" t="s">
        <v>162</v>
      </c>
      <c r="C3741" t="s">
        <v>175</v>
      </c>
      <c r="D3741" t="s">
        <v>115</v>
      </c>
      <c r="F3741" s="12" t="s">
        <v>763</v>
      </c>
      <c r="K3741" s="13" t="s">
        <v>452</v>
      </c>
      <c r="L3741" t="s">
        <v>117</v>
      </c>
      <c r="M3741">
        <v>2</v>
      </c>
      <c r="N3741" t="s">
        <v>118</v>
      </c>
      <c r="O3741" t="s">
        <v>119</v>
      </c>
      <c r="Q3741" t="s">
        <v>764</v>
      </c>
      <c r="T3741" s="14">
        <v>41.5</v>
      </c>
    </row>
    <row r="3742" spans="1:20">
      <c r="A3742" t="s">
        <v>162</v>
      </c>
      <c r="C3742" t="s">
        <v>175</v>
      </c>
      <c r="D3742" t="s">
        <v>115</v>
      </c>
      <c r="F3742" s="12" t="s">
        <v>765</v>
      </c>
      <c r="K3742" s="13" t="s">
        <v>452</v>
      </c>
      <c r="L3742" t="s">
        <v>117</v>
      </c>
      <c r="M3742">
        <v>2</v>
      </c>
      <c r="N3742" t="s">
        <v>118</v>
      </c>
      <c r="O3742" t="s">
        <v>119</v>
      </c>
      <c r="Q3742" t="s">
        <v>766</v>
      </c>
      <c r="T3742" s="14">
        <v>1.3</v>
      </c>
    </row>
    <row r="3743" spans="1:20">
      <c r="A3743" t="s">
        <v>162</v>
      </c>
      <c r="C3743" t="s">
        <v>175</v>
      </c>
      <c r="D3743" t="s">
        <v>115</v>
      </c>
      <c r="F3743" s="12" t="s">
        <v>767</v>
      </c>
      <c r="K3743" s="13" t="s">
        <v>452</v>
      </c>
      <c r="L3743" t="s">
        <v>117</v>
      </c>
      <c r="M3743">
        <v>2</v>
      </c>
      <c r="N3743" t="s">
        <v>118</v>
      </c>
      <c r="O3743" t="s">
        <v>119</v>
      </c>
      <c r="Q3743" t="s">
        <v>768</v>
      </c>
      <c r="T3743" s="14">
        <v>0.9</v>
      </c>
    </row>
    <row r="3744" spans="1:20">
      <c r="A3744" t="s">
        <v>162</v>
      </c>
      <c r="C3744" t="s">
        <v>175</v>
      </c>
      <c r="D3744" t="s">
        <v>115</v>
      </c>
      <c r="F3744" s="12" t="s">
        <v>767</v>
      </c>
      <c r="K3744" s="13" t="s">
        <v>452</v>
      </c>
      <c r="L3744" t="s">
        <v>117</v>
      </c>
      <c r="M3744">
        <v>2</v>
      </c>
      <c r="N3744" t="s">
        <v>118</v>
      </c>
      <c r="O3744" t="s">
        <v>119</v>
      </c>
      <c r="Q3744" t="s">
        <v>768</v>
      </c>
      <c r="T3744" s="14">
        <v>2</v>
      </c>
    </row>
    <row r="3745" spans="1:20">
      <c r="A3745" t="s">
        <v>162</v>
      </c>
      <c r="C3745" t="s">
        <v>175</v>
      </c>
      <c r="D3745" t="s">
        <v>115</v>
      </c>
      <c r="F3745" s="12" t="s">
        <v>769</v>
      </c>
      <c r="K3745" s="13" t="s">
        <v>452</v>
      </c>
      <c r="L3745" t="s">
        <v>117</v>
      </c>
      <c r="M3745">
        <v>2</v>
      </c>
      <c r="N3745" t="s">
        <v>118</v>
      </c>
      <c r="O3745" t="s">
        <v>119</v>
      </c>
      <c r="Q3745" t="s">
        <v>770</v>
      </c>
      <c r="T3745" s="14">
        <v>1.7</v>
      </c>
    </row>
    <row r="3746" spans="1:20">
      <c r="A3746" t="s">
        <v>162</v>
      </c>
      <c r="C3746" t="s">
        <v>175</v>
      </c>
      <c r="D3746" t="s">
        <v>115</v>
      </c>
      <c r="F3746" s="12" t="s">
        <v>771</v>
      </c>
      <c r="K3746" s="13" t="s">
        <v>452</v>
      </c>
      <c r="L3746" t="s">
        <v>117</v>
      </c>
      <c r="M3746">
        <v>2</v>
      </c>
      <c r="N3746" t="s">
        <v>118</v>
      </c>
      <c r="O3746" t="s">
        <v>119</v>
      </c>
      <c r="Q3746" t="s">
        <v>772</v>
      </c>
      <c r="T3746" s="14">
        <v>0.7</v>
      </c>
    </row>
    <row r="3747" spans="1:20">
      <c r="A3747" t="s">
        <v>162</v>
      </c>
      <c r="C3747" t="s">
        <v>175</v>
      </c>
      <c r="D3747" t="s">
        <v>115</v>
      </c>
      <c r="F3747" s="12" t="s">
        <v>773</v>
      </c>
      <c r="K3747" s="13" t="s">
        <v>452</v>
      </c>
      <c r="L3747" t="s">
        <v>117</v>
      </c>
      <c r="M3747">
        <v>2</v>
      </c>
      <c r="N3747" t="s">
        <v>118</v>
      </c>
      <c r="O3747" t="s">
        <v>119</v>
      </c>
      <c r="Q3747" t="s">
        <v>774</v>
      </c>
      <c r="T3747" s="14">
        <v>2.1</v>
      </c>
    </row>
    <row r="3748" spans="1:20">
      <c r="A3748" t="s">
        <v>162</v>
      </c>
      <c r="C3748" t="s">
        <v>175</v>
      </c>
      <c r="D3748" t="s">
        <v>115</v>
      </c>
      <c r="F3748" s="12" t="s">
        <v>775</v>
      </c>
      <c r="K3748" s="13" t="s">
        <v>452</v>
      </c>
      <c r="L3748" t="s">
        <v>117</v>
      </c>
      <c r="M3748">
        <v>2</v>
      </c>
      <c r="N3748" t="s">
        <v>118</v>
      </c>
      <c r="O3748" t="s">
        <v>119</v>
      </c>
      <c r="Q3748" t="s">
        <v>776</v>
      </c>
      <c r="T3748" s="14">
        <v>1.2</v>
      </c>
    </row>
    <row r="3749" spans="1:20">
      <c r="A3749" t="s">
        <v>162</v>
      </c>
      <c r="C3749" t="s">
        <v>175</v>
      </c>
      <c r="D3749" t="s">
        <v>115</v>
      </c>
      <c r="F3749" s="12" t="s">
        <v>777</v>
      </c>
      <c r="K3749" s="13" t="s">
        <v>452</v>
      </c>
      <c r="L3749" t="s">
        <v>117</v>
      </c>
      <c r="M3749">
        <v>2</v>
      </c>
      <c r="N3749" t="s">
        <v>118</v>
      </c>
      <c r="O3749" t="s">
        <v>119</v>
      </c>
      <c r="Q3749" t="s">
        <v>778</v>
      </c>
      <c r="T3749" s="14">
        <v>0.4</v>
      </c>
    </row>
    <row r="3750" spans="1:20">
      <c r="A3750" t="s">
        <v>162</v>
      </c>
      <c r="C3750" t="s">
        <v>175</v>
      </c>
      <c r="D3750" t="s">
        <v>115</v>
      </c>
      <c r="F3750" s="12" t="s">
        <v>779</v>
      </c>
      <c r="K3750" s="13" t="s">
        <v>452</v>
      </c>
      <c r="L3750" t="s">
        <v>117</v>
      </c>
      <c r="M3750">
        <v>2</v>
      </c>
      <c r="N3750" t="s">
        <v>118</v>
      </c>
      <c r="O3750" t="s">
        <v>119</v>
      </c>
      <c r="Q3750" t="s">
        <v>780</v>
      </c>
      <c r="T3750" s="14">
        <v>1.6</v>
      </c>
    </row>
    <row r="3751" spans="1:20">
      <c r="A3751" t="s">
        <v>162</v>
      </c>
      <c r="C3751" t="s">
        <v>175</v>
      </c>
      <c r="D3751" t="s">
        <v>115</v>
      </c>
      <c r="F3751" s="12" t="s">
        <v>781</v>
      </c>
      <c r="K3751" s="13" t="s">
        <v>452</v>
      </c>
      <c r="L3751" t="s">
        <v>117</v>
      </c>
      <c r="M3751">
        <v>2</v>
      </c>
      <c r="N3751" t="s">
        <v>118</v>
      </c>
      <c r="O3751" t="s">
        <v>119</v>
      </c>
      <c r="Q3751" t="s">
        <v>782</v>
      </c>
      <c r="T3751" s="14">
        <v>2.4</v>
      </c>
    </row>
    <row r="3752" spans="1:20">
      <c r="A3752" t="s">
        <v>162</v>
      </c>
      <c r="C3752" t="s">
        <v>175</v>
      </c>
      <c r="D3752" t="s">
        <v>115</v>
      </c>
      <c r="F3752" s="12" t="s">
        <v>783</v>
      </c>
      <c r="K3752" s="13" t="s">
        <v>452</v>
      </c>
      <c r="L3752" t="s">
        <v>117</v>
      </c>
      <c r="M3752">
        <v>2</v>
      </c>
      <c r="N3752" t="s">
        <v>118</v>
      </c>
      <c r="O3752" t="s">
        <v>119</v>
      </c>
      <c r="Q3752" t="s">
        <v>784</v>
      </c>
      <c r="T3752" s="14">
        <v>3.6</v>
      </c>
    </row>
    <row r="3753" spans="1:20">
      <c r="A3753" t="s">
        <v>162</v>
      </c>
      <c r="C3753" t="s">
        <v>175</v>
      </c>
      <c r="D3753" t="s">
        <v>115</v>
      </c>
      <c r="F3753" s="12" t="s">
        <v>785</v>
      </c>
      <c r="K3753" s="13" t="s">
        <v>452</v>
      </c>
      <c r="L3753" t="s">
        <v>117</v>
      </c>
      <c r="M3753">
        <v>2</v>
      </c>
      <c r="N3753" t="s">
        <v>118</v>
      </c>
      <c r="O3753" t="s">
        <v>119</v>
      </c>
      <c r="Q3753" t="s">
        <v>786</v>
      </c>
      <c r="T3753" s="14">
        <v>3.5</v>
      </c>
    </row>
    <row r="3754" spans="1:20">
      <c r="A3754" t="s">
        <v>162</v>
      </c>
      <c r="C3754" t="s">
        <v>175</v>
      </c>
      <c r="D3754" t="s">
        <v>115</v>
      </c>
      <c r="F3754" s="12" t="s">
        <v>787</v>
      </c>
      <c r="K3754" s="13" t="s">
        <v>452</v>
      </c>
      <c r="L3754" t="s">
        <v>117</v>
      </c>
      <c r="M3754">
        <v>2</v>
      </c>
      <c r="N3754" t="s">
        <v>118</v>
      </c>
      <c r="O3754" t="s">
        <v>119</v>
      </c>
      <c r="Q3754" t="s">
        <v>788</v>
      </c>
      <c r="T3754" s="14">
        <v>3.6</v>
      </c>
    </row>
    <row r="3755" spans="1:20">
      <c r="A3755" t="s">
        <v>162</v>
      </c>
      <c r="C3755" t="s">
        <v>175</v>
      </c>
      <c r="D3755" t="s">
        <v>115</v>
      </c>
      <c r="F3755" s="12" t="s">
        <v>789</v>
      </c>
      <c r="K3755" s="13" t="s">
        <v>452</v>
      </c>
      <c r="L3755" t="s">
        <v>117</v>
      </c>
      <c r="M3755">
        <v>2</v>
      </c>
      <c r="N3755" t="s">
        <v>118</v>
      </c>
      <c r="O3755" t="s">
        <v>119</v>
      </c>
      <c r="Q3755" t="s">
        <v>790</v>
      </c>
      <c r="T3755" s="14">
        <v>0.8</v>
      </c>
    </row>
    <row r="3756" spans="1:20">
      <c r="A3756" t="s">
        <v>162</v>
      </c>
      <c r="C3756" t="s">
        <v>175</v>
      </c>
      <c r="D3756" t="s">
        <v>115</v>
      </c>
      <c r="F3756" s="12" t="s">
        <v>791</v>
      </c>
      <c r="K3756" s="13" t="s">
        <v>452</v>
      </c>
      <c r="L3756" t="s">
        <v>117</v>
      </c>
      <c r="M3756">
        <v>2</v>
      </c>
      <c r="N3756" t="s">
        <v>118</v>
      </c>
      <c r="O3756" t="s">
        <v>119</v>
      </c>
      <c r="Q3756" t="s">
        <v>792</v>
      </c>
      <c r="T3756" s="14">
        <v>11.8</v>
      </c>
    </row>
    <row r="3757" spans="1:20">
      <c r="A3757" t="s">
        <v>162</v>
      </c>
      <c r="C3757" t="s">
        <v>175</v>
      </c>
      <c r="D3757" t="s">
        <v>115</v>
      </c>
      <c r="F3757" s="12" t="s">
        <v>793</v>
      </c>
      <c r="K3757" s="13" t="s">
        <v>452</v>
      </c>
      <c r="L3757" t="s">
        <v>117</v>
      </c>
      <c r="M3757">
        <v>2</v>
      </c>
      <c r="N3757" t="s">
        <v>118</v>
      </c>
      <c r="O3757" t="s">
        <v>119</v>
      </c>
      <c r="Q3757" t="s">
        <v>794</v>
      </c>
      <c r="T3757" s="14">
        <v>29.2</v>
      </c>
    </row>
    <row r="3758" spans="1:20">
      <c r="A3758" t="s">
        <v>162</v>
      </c>
      <c r="C3758" t="s">
        <v>175</v>
      </c>
      <c r="D3758" t="s">
        <v>115</v>
      </c>
      <c r="F3758" s="12" t="s">
        <v>795</v>
      </c>
      <c r="K3758" s="13" t="s">
        <v>452</v>
      </c>
      <c r="L3758" t="s">
        <v>117</v>
      </c>
      <c r="M3758">
        <v>2</v>
      </c>
      <c r="N3758" t="s">
        <v>118</v>
      </c>
      <c r="O3758" t="s">
        <v>119</v>
      </c>
      <c r="Q3758" t="s">
        <v>796</v>
      </c>
      <c r="T3758" s="14">
        <v>1.3</v>
      </c>
    </row>
    <row r="3759" spans="1:20">
      <c r="A3759" t="s">
        <v>162</v>
      </c>
      <c r="C3759" t="s">
        <v>175</v>
      </c>
      <c r="D3759" t="s">
        <v>115</v>
      </c>
      <c r="F3759" s="12" t="s">
        <v>797</v>
      </c>
      <c r="K3759" s="13" t="s">
        <v>452</v>
      </c>
      <c r="L3759" t="s">
        <v>117</v>
      </c>
      <c r="M3759">
        <v>2</v>
      </c>
      <c r="N3759" t="s">
        <v>118</v>
      </c>
      <c r="O3759" t="s">
        <v>119</v>
      </c>
      <c r="Q3759" t="s">
        <v>798</v>
      </c>
      <c r="T3759" s="14">
        <v>0.3</v>
      </c>
    </row>
    <row r="3760" spans="1:20">
      <c r="A3760" t="s">
        <v>162</v>
      </c>
      <c r="C3760" t="s">
        <v>175</v>
      </c>
      <c r="D3760" t="s">
        <v>115</v>
      </c>
      <c r="F3760" s="12" t="s">
        <v>799</v>
      </c>
      <c r="K3760" s="13" t="s">
        <v>452</v>
      </c>
      <c r="L3760" t="s">
        <v>117</v>
      </c>
      <c r="M3760">
        <v>2</v>
      </c>
      <c r="N3760" t="s">
        <v>118</v>
      </c>
      <c r="O3760" t="s">
        <v>119</v>
      </c>
      <c r="Q3760" t="s">
        <v>800</v>
      </c>
      <c r="T3760" s="14">
        <v>0.6</v>
      </c>
    </row>
    <row r="3761" spans="1:20">
      <c r="A3761" t="s">
        <v>162</v>
      </c>
      <c r="C3761" t="s">
        <v>175</v>
      </c>
      <c r="D3761" t="s">
        <v>115</v>
      </c>
      <c r="F3761" s="12" t="s">
        <v>801</v>
      </c>
      <c r="K3761" s="13" t="s">
        <v>452</v>
      </c>
      <c r="L3761" t="s">
        <v>117</v>
      </c>
      <c r="M3761">
        <v>2</v>
      </c>
      <c r="N3761" t="s">
        <v>118</v>
      </c>
      <c r="O3761" t="s">
        <v>119</v>
      </c>
      <c r="Q3761" t="s">
        <v>802</v>
      </c>
      <c r="T3761" s="14">
        <v>4.5</v>
      </c>
    </row>
    <row r="3762" spans="1:20">
      <c r="A3762" t="s">
        <v>162</v>
      </c>
      <c r="C3762" t="s">
        <v>175</v>
      </c>
      <c r="D3762" t="s">
        <v>115</v>
      </c>
      <c r="F3762" s="12" t="s">
        <v>803</v>
      </c>
      <c r="K3762" s="13" t="s">
        <v>452</v>
      </c>
      <c r="L3762" t="s">
        <v>117</v>
      </c>
      <c r="M3762">
        <v>2</v>
      </c>
      <c r="N3762" t="s">
        <v>118</v>
      </c>
      <c r="O3762" t="s">
        <v>119</v>
      </c>
      <c r="Q3762" t="s">
        <v>804</v>
      </c>
      <c r="T3762" s="14">
        <v>1.1000000000000001</v>
      </c>
    </row>
    <row r="3763" spans="1:20">
      <c r="A3763" t="s">
        <v>162</v>
      </c>
      <c r="C3763" t="s">
        <v>175</v>
      </c>
      <c r="D3763" t="s">
        <v>115</v>
      </c>
      <c r="F3763" s="12" t="s">
        <v>805</v>
      </c>
      <c r="K3763" s="13" t="s">
        <v>452</v>
      </c>
      <c r="L3763" t="s">
        <v>117</v>
      </c>
      <c r="M3763">
        <v>2</v>
      </c>
      <c r="N3763" t="s">
        <v>118</v>
      </c>
      <c r="O3763" t="s">
        <v>119</v>
      </c>
      <c r="Q3763" t="s">
        <v>806</v>
      </c>
      <c r="T3763" s="14">
        <v>3.7</v>
      </c>
    </row>
    <row r="3764" spans="1:20">
      <c r="A3764" t="s">
        <v>162</v>
      </c>
      <c r="C3764" t="s">
        <v>175</v>
      </c>
      <c r="D3764" t="s">
        <v>115</v>
      </c>
      <c r="F3764" s="12" t="s">
        <v>807</v>
      </c>
      <c r="K3764" s="13" t="s">
        <v>452</v>
      </c>
      <c r="L3764" t="s">
        <v>117</v>
      </c>
      <c r="M3764">
        <v>2</v>
      </c>
      <c r="N3764" t="s">
        <v>118</v>
      </c>
      <c r="O3764" t="s">
        <v>119</v>
      </c>
      <c r="Q3764" t="s">
        <v>808</v>
      </c>
      <c r="T3764" s="14">
        <v>2.1</v>
      </c>
    </row>
    <row r="3765" spans="1:20">
      <c r="A3765" t="s">
        <v>162</v>
      </c>
      <c r="C3765" t="s">
        <v>175</v>
      </c>
      <c r="D3765" t="s">
        <v>115</v>
      </c>
      <c r="F3765" s="12" t="s">
        <v>809</v>
      </c>
      <c r="K3765" s="13" t="s">
        <v>452</v>
      </c>
      <c r="L3765" t="s">
        <v>117</v>
      </c>
      <c r="M3765">
        <v>2</v>
      </c>
      <c r="N3765" t="s">
        <v>118</v>
      </c>
      <c r="O3765" t="s">
        <v>119</v>
      </c>
      <c r="Q3765" t="s">
        <v>810</v>
      </c>
      <c r="T3765" s="14">
        <v>0.8</v>
      </c>
    </row>
    <row r="3766" spans="1:20">
      <c r="A3766" t="s">
        <v>162</v>
      </c>
      <c r="C3766" t="s">
        <v>175</v>
      </c>
      <c r="D3766" t="s">
        <v>115</v>
      </c>
      <c r="F3766" s="12" t="s">
        <v>811</v>
      </c>
      <c r="K3766" s="13" t="s">
        <v>452</v>
      </c>
      <c r="L3766" t="s">
        <v>117</v>
      </c>
      <c r="M3766">
        <v>2</v>
      </c>
      <c r="N3766" t="s">
        <v>118</v>
      </c>
      <c r="O3766" t="s">
        <v>119</v>
      </c>
      <c r="Q3766" t="s">
        <v>812</v>
      </c>
      <c r="T3766" s="14">
        <v>33.5</v>
      </c>
    </row>
    <row r="3767" spans="1:20">
      <c r="A3767" t="s">
        <v>162</v>
      </c>
      <c r="C3767" t="s">
        <v>175</v>
      </c>
      <c r="D3767" t="s">
        <v>115</v>
      </c>
      <c r="F3767" s="12" t="s">
        <v>813</v>
      </c>
      <c r="K3767" s="13" t="s">
        <v>452</v>
      </c>
      <c r="L3767" t="s">
        <v>117</v>
      </c>
      <c r="M3767">
        <v>2</v>
      </c>
      <c r="N3767" t="s">
        <v>118</v>
      </c>
      <c r="O3767" t="s">
        <v>119</v>
      </c>
      <c r="Q3767" t="s">
        <v>814</v>
      </c>
      <c r="T3767" s="14">
        <v>8.1999999999999993</v>
      </c>
    </row>
    <row r="3768" spans="1:20">
      <c r="A3768" t="s">
        <v>162</v>
      </c>
      <c r="C3768" t="s">
        <v>175</v>
      </c>
      <c r="D3768" t="s">
        <v>115</v>
      </c>
      <c r="F3768" s="12" t="s">
        <v>815</v>
      </c>
      <c r="K3768" s="13" t="s">
        <v>452</v>
      </c>
      <c r="L3768" t="s">
        <v>117</v>
      </c>
      <c r="M3768">
        <v>2</v>
      </c>
      <c r="N3768" t="s">
        <v>118</v>
      </c>
      <c r="O3768" t="s">
        <v>119</v>
      </c>
      <c r="Q3768" t="s">
        <v>816</v>
      </c>
      <c r="T3768" s="14">
        <v>0.2</v>
      </c>
    </row>
    <row r="3769" spans="1:20">
      <c r="A3769" t="s">
        <v>162</v>
      </c>
      <c r="C3769" t="s">
        <v>175</v>
      </c>
      <c r="D3769" t="s">
        <v>115</v>
      </c>
      <c r="F3769" s="12" t="s">
        <v>817</v>
      </c>
      <c r="K3769" s="13" t="s">
        <v>452</v>
      </c>
      <c r="L3769" t="s">
        <v>117</v>
      </c>
      <c r="M3769">
        <v>2</v>
      </c>
      <c r="N3769" t="s">
        <v>118</v>
      </c>
      <c r="O3769" t="s">
        <v>119</v>
      </c>
      <c r="Q3769" t="s">
        <v>818</v>
      </c>
      <c r="T3769" s="14">
        <v>0.4</v>
      </c>
    </row>
    <row r="3770" spans="1:20">
      <c r="A3770" t="s">
        <v>162</v>
      </c>
      <c r="C3770" t="s">
        <v>175</v>
      </c>
      <c r="D3770" t="s">
        <v>115</v>
      </c>
      <c r="F3770" s="12" t="s">
        <v>819</v>
      </c>
      <c r="K3770" s="13" t="s">
        <v>452</v>
      </c>
      <c r="L3770" t="s">
        <v>117</v>
      </c>
      <c r="M3770">
        <v>2</v>
      </c>
      <c r="N3770" t="s">
        <v>118</v>
      </c>
      <c r="O3770" t="s">
        <v>119</v>
      </c>
      <c r="Q3770" t="s">
        <v>820</v>
      </c>
      <c r="T3770" s="14">
        <v>5.7</v>
      </c>
    </row>
    <row r="3771" spans="1:20">
      <c r="A3771" t="s">
        <v>162</v>
      </c>
      <c r="C3771" t="s">
        <v>175</v>
      </c>
      <c r="D3771" t="s">
        <v>115</v>
      </c>
      <c r="F3771" s="12" t="s">
        <v>821</v>
      </c>
      <c r="K3771" s="13" t="s">
        <v>452</v>
      </c>
      <c r="L3771" t="s">
        <v>117</v>
      </c>
      <c r="M3771">
        <v>2</v>
      </c>
      <c r="N3771" t="s">
        <v>118</v>
      </c>
      <c r="O3771" t="s">
        <v>119</v>
      </c>
      <c r="Q3771" t="s">
        <v>822</v>
      </c>
      <c r="T3771" s="14">
        <v>0.5</v>
      </c>
    </row>
    <row r="3772" spans="1:20">
      <c r="A3772" t="s">
        <v>162</v>
      </c>
      <c r="C3772" t="s">
        <v>175</v>
      </c>
      <c r="D3772" t="s">
        <v>115</v>
      </c>
      <c r="F3772" s="12" t="s">
        <v>823</v>
      </c>
      <c r="K3772" s="13" t="s">
        <v>452</v>
      </c>
      <c r="L3772" t="s">
        <v>117</v>
      </c>
      <c r="M3772">
        <v>2</v>
      </c>
      <c r="N3772" t="s">
        <v>118</v>
      </c>
      <c r="O3772" t="s">
        <v>119</v>
      </c>
      <c r="Q3772" t="s">
        <v>824</v>
      </c>
      <c r="T3772" s="14">
        <v>1.3</v>
      </c>
    </row>
    <row r="3773" spans="1:20">
      <c r="A3773" t="s">
        <v>162</v>
      </c>
      <c r="C3773" t="s">
        <v>175</v>
      </c>
      <c r="D3773" t="s">
        <v>115</v>
      </c>
      <c r="F3773" s="12" t="s">
        <v>825</v>
      </c>
      <c r="K3773" s="13" t="s">
        <v>452</v>
      </c>
      <c r="L3773" t="s">
        <v>117</v>
      </c>
      <c r="M3773">
        <v>2</v>
      </c>
      <c r="N3773" t="s">
        <v>118</v>
      </c>
      <c r="O3773" t="s">
        <v>119</v>
      </c>
      <c r="Q3773" t="s">
        <v>826</v>
      </c>
      <c r="T3773" s="14">
        <v>0.7</v>
      </c>
    </row>
    <row r="3774" spans="1:20">
      <c r="A3774" t="s">
        <v>162</v>
      </c>
      <c r="C3774" t="s">
        <v>175</v>
      </c>
      <c r="D3774" t="s">
        <v>115</v>
      </c>
      <c r="F3774" s="12" t="s">
        <v>827</v>
      </c>
      <c r="K3774" s="13" t="s">
        <v>452</v>
      </c>
      <c r="L3774" t="s">
        <v>117</v>
      </c>
      <c r="M3774">
        <v>2</v>
      </c>
      <c r="N3774" t="s">
        <v>118</v>
      </c>
      <c r="O3774" t="s">
        <v>119</v>
      </c>
      <c r="Q3774" t="s">
        <v>828</v>
      </c>
      <c r="T3774" s="14">
        <v>0.8</v>
      </c>
    </row>
    <row r="3775" spans="1:20">
      <c r="A3775" t="s">
        <v>162</v>
      </c>
      <c r="C3775" t="s">
        <v>175</v>
      </c>
      <c r="D3775" t="s">
        <v>115</v>
      </c>
      <c r="F3775" s="12" t="s">
        <v>829</v>
      </c>
      <c r="K3775" s="13" t="s">
        <v>452</v>
      </c>
      <c r="L3775" t="s">
        <v>117</v>
      </c>
      <c r="M3775">
        <v>2</v>
      </c>
      <c r="N3775" t="s">
        <v>118</v>
      </c>
      <c r="O3775" t="s">
        <v>119</v>
      </c>
      <c r="Q3775" t="s">
        <v>830</v>
      </c>
      <c r="T3775" s="14">
        <v>54.1</v>
      </c>
    </row>
    <row r="3776" spans="1:20">
      <c r="A3776" t="s">
        <v>162</v>
      </c>
      <c r="C3776" t="s">
        <v>175</v>
      </c>
      <c r="D3776" t="s">
        <v>115</v>
      </c>
      <c r="F3776" s="12" t="s">
        <v>831</v>
      </c>
      <c r="K3776" s="13" t="s">
        <v>452</v>
      </c>
      <c r="L3776" t="s">
        <v>117</v>
      </c>
      <c r="M3776">
        <v>2</v>
      </c>
      <c r="N3776" t="s">
        <v>118</v>
      </c>
      <c r="O3776" t="s">
        <v>119</v>
      </c>
      <c r="Q3776" t="s">
        <v>832</v>
      </c>
      <c r="T3776" s="14">
        <v>0.1</v>
      </c>
    </row>
    <row r="3777" spans="1:20">
      <c r="A3777" t="s">
        <v>162</v>
      </c>
      <c r="C3777" t="s">
        <v>175</v>
      </c>
      <c r="D3777" t="s">
        <v>115</v>
      </c>
      <c r="F3777" s="12" t="s">
        <v>833</v>
      </c>
      <c r="K3777" s="13" t="s">
        <v>452</v>
      </c>
      <c r="L3777" t="s">
        <v>117</v>
      </c>
      <c r="M3777">
        <v>2</v>
      </c>
      <c r="N3777" t="s">
        <v>118</v>
      </c>
      <c r="O3777" t="s">
        <v>119</v>
      </c>
      <c r="Q3777" t="s">
        <v>834</v>
      </c>
      <c r="T3777" s="14">
        <v>4.2</v>
      </c>
    </row>
    <row r="3778" spans="1:20">
      <c r="A3778" t="s">
        <v>162</v>
      </c>
      <c r="C3778" t="s">
        <v>175</v>
      </c>
      <c r="D3778" t="s">
        <v>115</v>
      </c>
      <c r="F3778" s="12" t="s">
        <v>835</v>
      </c>
      <c r="K3778" s="13" t="s">
        <v>452</v>
      </c>
      <c r="L3778" t="s">
        <v>117</v>
      </c>
      <c r="M3778">
        <v>2</v>
      </c>
      <c r="N3778" t="s">
        <v>118</v>
      </c>
      <c r="O3778" t="s">
        <v>119</v>
      </c>
      <c r="Q3778" t="s">
        <v>836</v>
      </c>
      <c r="T3778" s="14">
        <v>0.3</v>
      </c>
    </row>
    <row r="3779" spans="1:20">
      <c r="A3779" t="s">
        <v>162</v>
      </c>
      <c r="C3779" t="s">
        <v>175</v>
      </c>
      <c r="D3779" t="s">
        <v>115</v>
      </c>
      <c r="F3779" s="12" t="s">
        <v>837</v>
      </c>
      <c r="K3779" s="13" t="s">
        <v>452</v>
      </c>
      <c r="L3779" t="s">
        <v>117</v>
      </c>
      <c r="M3779">
        <v>2</v>
      </c>
      <c r="N3779" t="s">
        <v>118</v>
      </c>
      <c r="O3779" t="s">
        <v>119</v>
      </c>
      <c r="Q3779" t="s">
        <v>838</v>
      </c>
      <c r="T3779" s="14">
        <v>6.9</v>
      </c>
    </row>
    <row r="3780" spans="1:20">
      <c r="A3780" t="s">
        <v>162</v>
      </c>
      <c r="C3780" t="s">
        <v>175</v>
      </c>
      <c r="D3780" t="s">
        <v>115</v>
      </c>
      <c r="F3780" s="12" t="s">
        <v>839</v>
      </c>
      <c r="K3780" s="13" t="s">
        <v>452</v>
      </c>
      <c r="L3780" t="s">
        <v>117</v>
      </c>
      <c r="M3780">
        <v>2</v>
      </c>
      <c r="N3780" t="s">
        <v>118</v>
      </c>
      <c r="O3780" t="s">
        <v>119</v>
      </c>
      <c r="Q3780" t="s">
        <v>840</v>
      </c>
      <c r="T3780" s="14">
        <v>0.7</v>
      </c>
    </row>
    <row r="3781" spans="1:20">
      <c r="A3781" t="s">
        <v>162</v>
      </c>
      <c r="C3781" t="s">
        <v>175</v>
      </c>
      <c r="D3781" t="s">
        <v>115</v>
      </c>
      <c r="F3781" s="12" t="s">
        <v>839</v>
      </c>
      <c r="K3781" s="13" t="s">
        <v>452</v>
      </c>
      <c r="L3781" t="s">
        <v>117</v>
      </c>
      <c r="M3781">
        <v>2</v>
      </c>
      <c r="N3781" t="s">
        <v>118</v>
      </c>
      <c r="O3781" t="s">
        <v>119</v>
      </c>
      <c r="Q3781" t="s">
        <v>840</v>
      </c>
      <c r="T3781" s="14">
        <v>0.5</v>
      </c>
    </row>
    <row r="3782" spans="1:20">
      <c r="A3782" t="s">
        <v>162</v>
      </c>
      <c r="C3782" t="s">
        <v>175</v>
      </c>
      <c r="D3782" t="s">
        <v>115</v>
      </c>
      <c r="F3782" s="12" t="s">
        <v>841</v>
      </c>
      <c r="K3782" s="13" t="s">
        <v>452</v>
      </c>
      <c r="L3782" t="s">
        <v>117</v>
      </c>
      <c r="M3782">
        <v>2</v>
      </c>
      <c r="N3782" t="s">
        <v>118</v>
      </c>
      <c r="O3782" t="s">
        <v>119</v>
      </c>
      <c r="Q3782" t="s">
        <v>499</v>
      </c>
      <c r="T3782" s="14">
        <v>2.7</v>
      </c>
    </row>
    <row r="3783" spans="1:20">
      <c r="A3783" t="s">
        <v>162</v>
      </c>
      <c r="C3783" t="s">
        <v>175</v>
      </c>
      <c r="D3783" t="s">
        <v>115</v>
      </c>
      <c r="F3783" s="12" t="s">
        <v>928</v>
      </c>
      <c r="K3783" s="13" t="s">
        <v>929</v>
      </c>
      <c r="L3783" t="s">
        <v>117</v>
      </c>
      <c r="M3783">
        <v>2</v>
      </c>
      <c r="N3783" t="s">
        <v>118</v>
      </c>
      <c r="O3783" t="s">
        <v>119</v>
      </c>
      <c r="Q3783" t="s">
        <v>930</v>
      </c>
      <c r="T3783" s="14">
        <v>0.36499999999999999</v>
      </c>
    </row>
    <row r="3784" spans="1:20">
      <c r="A3784" t="s">
        <v>162</v>
      </c>
      <c r="C3784" t="s">
        <v>175</v>
      </c>
      <c r="D3784" t="s">
        <v>115</v>
      </c>
      <c r="F3784" s="12" t="s">
        <v>928</v>
      </c>
      <c r="K3784" s="13" t="s">
        <v>929</v>
      </c>
      <c r="L3784" t="s">
        <v>117</v>
      </c>
      <c r="M3784">
        <v>2</v>
      </c>
      <c r="N3784" t="s">
        <v>118</v>
      </c>
      <c r="O3784" t="s">
        <v>119</v>
      </c>
      <c r="Q3784" t="s">
        <v>930</v>
      </c>
      <c r="T3784" s="14">
        <v>0.32500000000000001</v>
      </c>
    </row>
    <row r="3785" spans="1:20">
      <c r="A3785" t="s">
        <v>162</v>
      </c>
      <c r="C3785" t="s">
        <v>175</v>
      </c>
      <c r="D3785" t="s">
        <v>115</v>
      </c>
      <c r="F3785" s="12" t="s">
        <v>928</v>
      </c>
      <c r="K3785" s="13" t="s">
        <v>929</v>
      </c>
      <c r="L3785" t="s">
        <v>117</v>
      </c>
      <c r="M3785">
        <v>2</v>
      </c>
      <c r="N3785" t="s">
        <v>118</v>
      </c>
      <c r="O3785" t="s">
        <v>119</v>
      </c>
      <c r="Q3785" t="s">
        <v>930</v>
      </c>
      <c r="T3785" s="14">
        <v>0.5</v>
      </c>
    </row>
    <row r="3786" spans="1:20">
      <c r="A3786" t="s">
        <v>162</v>
      </c>
      <c r="C3786" t="s">
        <v>175</v>
      </c>
      <c r="D3786" t="s">
        <v>115</v>
      </c>
      <c r="F3786" s="12" t="s">
        <v>928</v>
      </c>
      <c r="K3786" s="13" t="s">
        <v>929</v>
      </c>
      <c r="L3786" t="s">
        <v>117</v>
      </c>
      <c r="M3786">
        <v>2</v>
      </c>
      <c r="N3786" t="s">
        <v>118</v>
      </c>
      <c r="O3786" t="s">
        <v>119</v>
      </c>
      <c r="Q3786" t="s">
        <v>930</v>
      </c>
      <c r="T3786" s="14">
        <v>1.27</v>
      </c>
    </row>
    <row r="3787" spans="1:20">
      <c r="A3787" t="s">
        <v>162</v>
      </c>
      <c r="C3787" t="s">
        <v>175</v>
      </c>
      <c r="D3787" t="s">
        <v>115</v>
      </c>
      <c r="F3787" s="12" t="s">
        <v>928</v>
      </c>
      <c r="K3787" s="13" t="s">
        <v>929</v>
      </c>
      <c r="L3787" t="s">
        <v>117</v>
      </c>
      <c r="M3787">
        <v>2</v>
      </c>
      <c r="N3787" t="s">
        <v>118</v>
      </c>
      <c r="O3787" t="s">
        <v>119</v>
      </c>
      <c r="Q3787" t="s">
        <v>930</v>
      </c>
      <c r="T3787" s="14">
        <v>0.97</v>
      </c>
    </row>
    <row r="3788" spans="1:20">
      <c r="A3788" t="s">
        <v>162</v>
      </c>
      <c r="C3788" t="s">
        <v>175</v>
      </c>
      <c r="D3788" t="s">
        <v>115</v>
      </c>
      <c r="F3788" s="12" t="s">
        <v>928</v>
      </c>
      <c r="K3788" s="13" t="s">
        <v>929</v>
      </c>
      <c r="L3788" t="s">
        <v>117</v>
      </c>
      <c r="M3788">
        <v>2</v>
      </c>
      <c r="N3788" t="s">
        <v>118</v>
      </c>
      <c r="O3788" t="s">
        <v>119</v>
      </c>
      <c r="Q3788" t="s">
        <v>930</v>
      </c>
      <c r="T3788" s="14">
        <v>0.34499999999999997</v>
      </c>
    </row>
    <row r="3789" spans="1:20">
      <c r="A3789" t="s">
        <v>162</v>
      </c>
      <c r="C3789" t="s">
        <v>175</v>
      </c>
      <c r="D3789" t="s">
        <v>115</v>
      </c>
      <c r="F3789" s="12" t="s">
        <v>928</v>
      </c>
      <c r="K3789" s="13" t="s">
        <v>929</v>
      </c>
      <c r="L3789" t="s">
        <v>117</v>
      </c>
      <c r="M3789">
        <v>2</v>
      </c>
      <c r="N3789" t="s">
        <v>118</v>
      </c>
      <c r="O3789" t="s">
        <v>119</v>
      </c>
      <c r="Q3789" t="s">
        <v>930</v>
      </c>
      <c r="T3789" s="14">
        <v>0.31</v>
      </c>
    </row>
    <row r="3790" spans="1:20">
      <c r="A3790" t="s">
        <v>162</v>
      </c>
      <c r="C3790" t="s">
        <v>175</v>
      </c>
      <c r="D3790" t="s">
        <v>115</v>
      </c>
      <c r="F3790" s="12" t="s">
        <v>1169</v>
      </c>
      <c r="K3790" s="13" t="s">
        <v>1170</v>
      </c>
      <c r="L3790" t="s">
        <v>117</v>
      </c>
      <c r="M3790">
        <v>2</v>
      </c>
      <c r="N3790" t="s">
        <v>118</v>
      </c>
      <c r="O3790" t="s">
        <v>119</v>
      </c>
      <c r="Q3790" t="s">
        <v>1171</v>
      </c>
      <c r="T3790" s="14">
        <v>0.6</v>
      </c>
    </row>
    <row r="3791" spans="1:20">
      <c r="A3791" t="s">
        <v>162</v>
      </c>
      <c r="C3791" t="s">
        <v>175</v>
      </c>
      <c r="D3791" t="s">
        <v>115</v>
      </c>
      <c r="F3791" s="12" t="s">
        <v>1172</v>
      </c>
      <c r="K3791" s="13" t="s">
        <v>1170</v>
      </c>
      <c r="L3791" t="s">
        <v>117</v>
      </c>
      <c r="M3791">
        <v>2</v>
      </c>
      <c r="N3791" t="s">
        <v>118</v>
      </c>
      <c r="O3791" t="s">
        <v>119</v>
      </c>
      <c r="Q3791" t="s">
        <v>1173</v>
      </c>
      <c r="T3791" s="14">
        <v>5.2</v>
      </c>
    </row>
    <row r="3792" spans="1:20">
      <c r="A3792" t="s">
        <v>162</v>
      </c>
      <c r="C3792" t="s">
        <v>175</v>
      </c>
      <c r="D3792" t="s">
        <v>115</v>
      </c>
      <c r="F3792" s="12" t="s">
        <v>1174</v>
      </c>
      <c r="K3792" s="13" t="s">
        <v>1170</v>
      </c>
      <c r="L3792" t="s">
        <v>117</v>
      </c>
      <c r="M3792">
        <v>2</v>
      </c>
      <c r="N3792" t="s">
        <v>118</v>
      </c>
      <c r="O3792" t="s">
        <v>119</v>
      </c>
      <c r="Q3792" t="s">
        <v>1175</v>
      </c>
      <c r="T3792" s="14">
        <v>9</v>
      </c>
    </row>
    <row r="3793" spans="1:20">
      <c r="A3793" t="s">
        <v>162</v>
      </c>
      <c r="C3793" t="s">
        <v>175</v>
      </c>
      <c r="D3793" t="s">
        <v>115</v>
      </c>
      <c r="F3793" s="12" t="s">
        <v>1176</v>
      </c>
      <c r="K3793" s="13" t="s">
        <v>1170</v>
      </c>
      <c r="L3793" t="s">
        <v>117</v>
      </c>
      <c r="M3793">
        <v>2</v>
      </c>
      <c r="N3793" t="s">
        <v>118</v>
      </c>
      <c r="O3793" t="s">
        <v>119</v>
      </c>
      <c r="Q3793" t="s">
        <v>1177</v>
      </c>
      <c r="T3793" s="14">
        <v>0.3</v>
      </c>
    </row>
    <row r="3794" spans="1:20">
      <c r="A3794" t="s">
        <v>162</v>
      </c>
      <c r="C3794" t="s">
        <v>175</v>
      </c>
      <c r="D3794" t="s">
        <v>115</v>
      </c>
      <c r="F3794" s="12" t="s">
        <v>1178</v>
      </c>
      <c r="K3794" s="13" t="s">
        <v>1170</v>
      </c>
      <c r="L3794" t="s">
        <v>117</v>
      </c>
      <c r="M3794">
        <v>2</v>
      </c>
      <c r="N3794" t="s">
        <v>118</v>
      </c>
      <c r="O3794" t="s">
        <v>119</v>
      </c>
      <c r="Q3794" t="s">
        <v>1179</v>
      </c>
      <c r="T3794" s="14">
        <v>0.8</v>
      </c>
    </row>
    <row r="3795" spans="1:20">
      <c r="A3795" t="s">
        <v>162</v>
      </c>
      <c r="C3795" t="s">
        <v>175</v>
      </c>
      <c r="D3795" t="s">
        <v>115</v>
      </c>
      <c r="F3795" s="12" t="s">
        <v>1180</v>
      </c>
      <c r="K3795" s="13" t="s">
        <v>1170</v>
      </c>
      <c r="L3795" t="s">
        <v>117</v>
      </c>
      <c r="M3795">
        <v>2</v>
      </c>
      <c r="N3795" t="s">
        <v>118</v>
      </c>
      <c r="O3795" t="s">
        <v>119</v>
      </c>
      <c r="Q3795" t="s">
        <v>1179</v>
      </c>
    </row>
    <row r="3796" spans="1:20">
      <c r="A3796" t="s">
        <v>162</v>
      </c>
      <c r="C3796" t="s">
        <v>175</v>
      </c>
      <c r="D3796" t="s">
        <v>115</v>
      </c>
      <c r="F3796" s="12" t="s">
        <v>1181</v>
      </c>
      <c r="K3796" s="13" t="s">
        <v>1170</v>
      </c>
      <c r="L3796" t="s">
        <v>117</v>
      </c>
      <c r="M3796">
        <v>2</v>
      </c>
      <c r="N3796" t="s">
        <v>118</v>
      </c>
      <c r="O3796" t="s">
        <v>119</v>
      </c>
      <c r="Q3796" t="s">
        <v>1179</v>
      </c>
      <c r="T3796" s="14">
        <v>0.7</v>
      </c>
    </row>
    <row r="3797" spans="1:20">
      <c r="A3797" t="s">
        <v>162</v>
      </c>
      <c r="C3797" t="s">
        <v>175</v>
      </c>
      <c r="D3797" t="s">
        <v>115</v>
      </c>
      <c r="F3797" s="12" t="s">
        <v>1182</v>
      </c>
      <c r="K3797" s="13" t="s">
        <v>1170</v>
      </c>
      <c r="L3797" t="s">
        <v>117</v>
      </c>
      <c r="M3797">
        <v>2</v>
      </c>
      <c r="N3797" t="s">
        <v>118</v>
      </c>
      <c r="O3797" t="s">
        <v>119</v>
      </c>
      <c r="Q3797" t="s">
        <v>1183</v>
      </c>
      <c r="T3797" s="14">
        <v>0.4</v>
      </c>
    </row>
    <row r="3798" spans="1:20">
      <c r="A3798" t="s">
        <v>162</v>
      </c>
      <c r="C3798" t="s">
        <v>175</v>
      </c>
      <c r="D3798" t="s">
        <v>115</v>
      </c>
      <c r="F3798" s="12" t="s">
        <v>1184</v>
      </c>
      <c r="K3798" s="13" t="s">
        <v>1170</v>
      </c>
      <c r="L3798" t="s">
        <v>117</v>
      </c>
      <c r="M3798">
        <v>2</v>
      </c>
      <c r="N3798" t="s">
        <v>118</v>
      </c>
      <c r="O3798" t="s">
        <v>119</v>
      </c>
      <c r="Q3798" t="s">
        <v>1185</v>
      </c>
      <c r="T3798" s="14">
        <v>1.4</v>
      </c>
    </row>
    <row r="3799" spans="1:20">
      <c r="A3799" t="s">
        <v>162</v>
      </c>
      <c r="C3799" t="s">
        <v>175</v>
      </c>
      <c r="D3799" t="s">
        <v>115</v>
      </c>
      <c r="F3799" s="12" t="s">
        <v>1186</v>
      </c>
      <c r="K3799" s="13" t="s">
        <v>1170</v>
      </c>
      <c r="L3799" t="s">
        <v>117</v>
      </c>
      <c r="M3799">
        <v>2</v>
      </c>
      <c r="N3799" t="s">
        <v>118</v>
      </c>
      <c r="O3799" t="s">
        <v>119</v>
      </c>
      <c r="Q3799" t="s">
        <v>1187</v>
      </c>
      <c r="T3799" s="14">
        <v>1.3</v>
      </c>
    </row>
    <row r="3800" spans="1:20">
      <c r="A3800" t="s">
        <v>162</v>
      </c>
      <c r="C3800" t="s">
        <v>175</v>
      </c>
      <c r="D3800" t="s">
        <v>115</v>
      </c>
      <c r="F3800" s="12" t="s">
        <v>1188</v>
      </c>
      <c r="K3800" s="13" t="s">
        <v>1170</v>
      </c>
      <c r="L3800" t="s">
        <v>117</v>
      </c>
      <c r="M3800">
        <v>2</v>
      </c>
      <c r="N3800" t="s">
        <v>118</v>
      </c>
      <c r="O3800" t="s">
        <v>119</v>
      </c>
      <c r="Q3800" t="s">
        <v>1189</v>
      </c>
      <c r="T3800" s="14">
        <v>0.4</v>
      </c>
    </row>
    <row r="3801" spans="1:20">
      <c r="A3801" t="s">
        <v>162</v>
      </c>
      <c r="C3801" t="s">
        <v>175</v>
      </c>
      <c r="D3801" t="s">
        <v>115</v>
      </c>
      <c r="F3801" s="12" t="s">
        <v>1190</v>
      </c>
      <c r="K3801" s="13" t="s">
        <v>1170</v>
      </c>
      <c r="L3801" t="s">
        <v>117</v>
      </c>
      <c r="M3801">
        <v>2</v>
      </c>
      <c r="N3801" t="s">
        <v>118</v>
      </c>
      <c r="O3801" t="s">
        <v>119</v>
      </c>
      <c r="Q3801" t="s">
        <v>1191</v>
      </c>
      <c r="T3801" s="14">
        <v>12.5</v>
      </c>
    </row>
    <row r="3802" spans="1:20">
      <c r="A3802" t="s">
        <v>162</v>
      </c>
      <c r="C3802" t="s">
        <v>175</v>
      </c>
      <c r="D3802" t="s">
        <v>115</v>
      </c>
      <c r="F3802" s="12" t="s">
        <v>1192</v>
      </c>
      <c r="K3802" s="13" t="s">
        <v>1170</v>
      </c>
      <c r="L3802" t="s">
        <v>117</v>
      </c>
      <c r="M3802">
        <v>2</v>
      </c>
      <c r="N3802" t="s">
        <v>118</v>
      </c>
      <c r="O3802" t="s">
        <v>119</v>
      </c>
      <c r="Q3802" t="s">
        <v>1193</v>
      </c>
      <c r="T3802" s="14">
        <v>9.9</v>
      </c>
    </row>
    <row r="3803" spans="1:20">
      <c r="A3803" t="s">
        <v>162</v>
      </c>
      <c r="C3803" t="s">
        <v>175</v>
      </c>
      <c r="D3803" t="s">
        <v>115</v>
      </c>
      <c r="F3803" s="12" t="s">
        <v>530</v>
      </c>
      <c r="K3803" s="13" t="s">
        <v>1170</v>
      </c>
      <c r="L3803" t="s">
        <v>117</v>
      </c>
      <c r="M3803">
        <v>2</v>
      </c>
      <c r="N3803" t="s">
        <v>118</v>
      </c>
      <c r="O3803" t="s">
        <v>119</v>
      </c>
      <c r="Q3803" t="s">
        <v>1194</v>
      </c>
      <c r="T3803" s="14">
        <v>38.1</v>
      </c>
    </row>
    <row r="3804" spans="1:20">
      <c r="A3804" t="s">
        <v>162</v>
      </c>
      <c r="C3804" t="s">
        <v>175</v>
      </c>
      <c r="D3804" t="s">
        <v>115</v>
      </c>
      <c r="F3804" s="12" t="s">
        <v>1195</v>
      </c>
      <c r="K3804" s="13" t="s">
        <v>1170</v>
      </c>
      <c r="L3804" t="s">
        <v>117</v>
      </c>
      <c r="M3804">
        <v>2</v>
      </c>
      <c r="N3804" t="s">
        <v>118</v>
      </c>
      <c r="O3804" t="s">
        <v>119</v>
      </c>
      <c r="Q3804" t="s">
        <v>1196</v>
      </c>
      <c r="T3804" s="14">
        <v>0.5</v>
      </c>
    </row>
    <row r="3805" spans="1:20">
      <c r="A3805" t="s">
        <v>162</v>
      </c>
      <c r="C3805" t="s">
        <v>175</v>
      </c>
      <c r="D3805" t="s">
        <v>115</v>
      </c>
      <c r="F3805" s="12" t="s">
        <v>1197</v>
      </c>
      <c r="K3805" s="13" t="s">
        <v>1170</v>
      </c>
      <c r="L3805" t="s">
        <v>117</v>
      </c>
      <c r="M3805">
        <v>2</v>
      </c>
      <c r="N3805" t="s">
        <v>118</v>
      </c>
      <c r="O3805" t="s">
        <v>119</v>
      </c>
      <c r="Q3805" t="s">
        <v>1198</v>
      </c>
      <c r="T3805" s="14">
        <v>19.7</v>
      </c>
    </row>
    <row r="3806" spans="1:20">
      <c r="A3806" t="s">
        <v>162</v>
      </c>
      <c r="C3806" t="s">
        <v>175</v>
      </c>
      <c r="D3806" t="s">
        <v>115</v>
      </c>
      <c r="F3806" s="12" t="s">
        <v>1199</v>
      </c>
      <c r="K3806" s="13" t="s">
        <v>1170</v>
      </c>
      <c r="L3806" t="s">
        <v>117</v>
      </c>
      <c r="M3806">
        <v>2</v>
      </c>
      <c r="N3806" t="s">
        <v>118</v>
      </c>
      <c r="O3806" t="s">
        <v>119</v>
      </c>
      <c r="Q3806" t="s">
        <v>1200</v>
      </c>
    </row>
    <row r="3807" spans="1:20">
      <c r="A3807" t="s">
        <v>162</v>
      </c>
      <c r="C3807" t="s">
        <v>175</v>
      </c>
      <c r="D3807" t="s">
        <v>115</v>
      </c>
      <c r="F3807" s="12" t="s">
        <v>1201</v>
      </c>
      <c r="K3807" s="13" t="s">
        <v>1170</v>
      </c>
      <c r="L3807" t="s">
        <v>117</v>
      </c>
      <c r="M3807">
        <v>2</v>
      </c>
      <c r="N3807" t="s">
        <v>118</v>
      </c>
      <c r="O3807" t="s">
        <v>119</v>
      </c>
      <c r="Q3807" t="s">
        <v>1202</v>
      </c>
      <c r="T3807" s="14">
        <v>7</v>
      </c>
    </row>
    <row r="3808" spans="1:20">
      <c r="A3808" t="s">
        <v>162</v>
      </c>
      <c r="C3808" t="s">
        <v>175</v>
      </c>
      <c r="D3808" t="s">
        <v>115</v>
      </c>
      <c r="F3808" s="12" t="s">
        <v>1203</v>
      </c>
      <c r="K3808" s="13" t="s">
        <v>1170</v>
      </c>
      <c r="L3808" t="s">
        <v>117</v>
      </c>
      <c r="M3808">
        <v>2</v>
      </c>
      <c r="N3808" t="s">
        <v>118</v>
      </c>
      <c r="O3808" t="s">
        <v>119</v>
      </c>
      <c r="Q3808" t="s">
        <v>1204</v>
      </c>
      <c r="T3808" s="14">
        <v>0.4</v>
      </c>
    </row>
    <row r="3809" spans="1:20">
      <c r="A3809" t="s">
        <v>162</v>
      </c>
      <c r="C3809" t="s">
        <v>175</v>
      </c>
      <c r="D3809" t="s">
        <v>115</v>
      </c>
      <c r="F3809" s="12" t="s">
        <v>1205</v>
      </c>
      <c r="K3809" s="13" t="s">
        <v>1170</v>
      </c>
      <c r="L3809" t="s">
        <v>117</v>
      </c>
      <c r="M3809">
        <v>2</v>
      </c>
      <c r="N3809" t="s">
        <v>118</v>
      </c>
      <c r="O3809" t="s">
        <v>119</v>
      </c>
      <c r="Q3809" t="s">
        <v>1206</v>
      </c>
      <c r="T3809" s="14">
        <v>0.1</v>
      </c>
    </row>
    <row r="3810" spans="1:20">
      <c r="A3810" t="s">
        <v>162</v>
      </c>
      <c r="C3810" t="s">
        <v>175</v>
      </c>
      <c r="D3810" t="s">
        <v>115</v>
      </c>
      <c r="F3810" s="12" t="s">
        <v>1207</v>
      </c>
      <c r="K3810" s="13" t="s">
        <v>1170</v>
      </c>
      <c r="L3810" t="s">
        <v>117</v>
      </c>
      <c r="M3810">
        <v>2</v>
      </c>
      <c r="N3810" t="s">
        <v>118</v>
      </c>
      <c r="O3810" t="s">
        <v>119</v>
      </c>
      <c r="Q3810" t="s">
        <v>1208</v>
      </c>
      <c r="T3810" s="14">
        <v>0.1</v>
      </c>
    </row>
    <row r="3811" spans="1:20">
      <c r="A3811" t="s">
        <v>162</v>
      </c>
      <c r="C3811" t="s">
        <v>175</v>
      </c>
      <c r="D3811" t="s">
        <v>115</v>
      </c>
      <c r="F3811" s="12" t="s">
        <v>1209</v>
      </c>
      <c r="K3811" s="13" t="s">
        <v>1170</v>
      </c>
      <c r="L3811" t="s">
        <v>117</v>
      </c>
      <c r="M3811">
        <v>2</v>
      </c>
      <c r="N3811" t="s">
        <v>118</v>
      </c>
      <c r="O3811" t="s">
        <v>119</v>
      </c>
      <c r="Q3811" t="s">
        <v>1210</v>
      </c>
      <c r="T3811" s="14">
        <v>4.8</v>
      </c>
    </row>
    <row r="3812" spans="1:20">
      <c r="A3812" t="s">
        <v>162</v>
      </c>
      <c r="C3812" t="s">
        <v>175</v>
      </c>
      <c r="D3812" t="s">
        <v>115</v>
      </c>
      <c r="F3812" s="12" t="s">
        <v>1211</v>
      </c>
      <c r="K3812" s="13" t="s">
        <v>1170</v>
      </c>
      <c r="L3812" t="s">
        <v>117</v>
      </c>
      <c r="M3812">
        <v>2</v>
      </c>
      <c r="N3812" t="s">
        <v>118</v>
      </c>
      <c r="O3812" t="s">
        <v>119</v>
      </c>
      <c r="Q3812" t="s">
        <v>1212</v>
      </c>
      <c r="T3812" s="14">
        <v>0.2</v>
      </c>
    </row>
    <row r="3813" spans="1:20">
      <c r="A3813" t="s">
        <v>162</v>
      </c>
      <c r="C3813" t="s">
        <v>175</v>
      </c>
      <c r="D3813" t="s">
        <v>115</v>
      </c>
      <c r="F3813" s="12" t="s">
        <v>1213</v>
      </c>
      <c r="K3813" s="13" t="s">
        <v>1170</v>
      </c>
      <c r="L3813" t="s">
        <v>117</v>
      </c>
      <c r="M3813">
        <v>2</v>
      </c>
      <c r="N3813" t="s">
        <v>118</v>
      </c>
      <c r="O3813" t="s">
        <v>119</v>
      </c>
      <c r="Q3813" t="s">
        <v>1214</v>
      </c>
      <c r="T3813" s="14">
        <v>0.2</v>
      </c>
    </row>
    <row r="3814" spans="1:20">
      <c r="A3814" t="s">
        <v>162</v>
      </c>
      <c r="C3814" t="s">
        <v>175</v>
      </c>
      <c r="D3814" t="s">
        <v>115</v>
      </c>
      <c r="F3814" s="12" t="s">
        <v>1215</v>
      </c>
      <c r="K3814" s="13" t="s">
        <v>1170</v>
      </c>
      <c r="L3814" t="s">
        <v>117</v>
      </c>
      <c r="M3814">
        <v>2</v>
      </c>
      <c r="N3814" t="s">
        <v>118</v>
      </c>
      <c r="O3814" t="s">
        <v>119</v>
      </c>
      <c r="Q3814" t="s">
        <v>1216</v>
      </c>
      <c r="T3814" s="14">
        <v>4.2</v>
      </c>
    </row>
    <row r="3815" spans="1:20">
      <c r="A3815" t="s">
        <v>162</v>
      </c>
      <c r="C3815" t="s">
        <v>175</v>
      </c>
      <c r="D3815" t="s">
        <v>115</v>
      </c>
      <c r="F3815" s="12" t="s">
        <v>1217</v>
      </c>
      <c r="K3815" s="13" t="s">
        <v>1170</v>
      </c>
      <c r="L3815" t="s">
        <v>117</v>
      </c>
      <c r="M3815">
        <v>2</v>
      </c>
      <c r="N3815" t="s">
        <v>118</v>
      </c>
      <c r="O3815" t="s">
        <v>119</v>
      </c>
      <c r="Q3815" t="s">
        <v>1216</v>
      </c>
      <c r="T3815" s="14">
        <v>4.3</v>
      </c>
    </row>
    <row r="3816" spans="1:20">
      <c r="A3816" t="s">
        <v>162</v>
      </c>
      <c r="C3816" t="s">
        <v>175</v>
      </c>
      <c r="D3816" t="s">
        <v>115</v>
      </c>
      <c r="F3816" s="12" t="s">
        <v>1218</v>
      </c>
      <c r="K3816" s="13" t="s">
        <v>1170</v>
      </c>
      <c r="L3816" t="s">
        <v>117</v>
      </c>
      <c r="M3816">
        <v>2</v>
      </c>
      <c r="N3816" t="s">
        <v>118</v>
      </c>
      <c r="O3816" t="s">
        <v>119</v>
      </c>
      <c r="Q3816" t="s">
        <v>1216</v>
      </c>
      <c r="T3816" s="14">
        <v>2</v>
      </c>
    </row>
    <row r="3817" spans="1:20">
      <c r="A3817" t="s">
        <v>162</v>
      </c>
      <c r="C3817" t="s">
        <v>175</v>
      </c>
      <c r="D3817" t="s">
        <v>115</v>
      </c>
      <c r="F3817" s="12" t="s">
        <v>1219</v>
      </c>
      <c r="K3817" s="13" t="s">
        <v>1170</v>
      </c>
      <c r="L3817" t="s">
        <v>117</v>
      </c>
      <c r="M3817">
        <v>2</v>
      </c>
      <c r="N3817" t="s">
        <v>118</v>
      </c>
      <c r="O3817" t="s">
        <v>119</v>
      </c>
      <c r="Q3817" t="s">
        <v>1216</v>
      </c>
      <c r="T3817" s="14">
        <v>5.3</v>
      </c>
    </row>
    <row r="3818" spans="1:20">
      <c r="A3818" t="s">
        <v>162</v>
      </c>
      <c r="C3818" t="s">
        <v>175</v>
      </c>
      <c r="D3818" t="s">
        <v>115</v>
      </c>
      <c r="F3818" s="12" t="s">
        <v>1220</v>
      </c>
      <c r="K3818" s="13" t="s">
        <v>1170</v>
      </c>
      <c r="L3818" t="s">
        <v>117</v>
      </c>
      <c r="M3818">
        <v>2</v>
      </c>
      <c r="N3818" t="s">
        <v>118</v>
      </c>
      <c r="O3818" t="s">
        <v>119</v>
      </c>
      <c r="Q3818" t="s">
        <v>1216</v>
      </c>
      <c r="T3818" s="14">
        <v>5.0999999999999996</v>
      </c>
    </row>
    <row r="3819" spans="1:20">
      <c r="A3819" t="s">
        <v>162</v>
      </c>
      <c r="C3819" t="s">
        <v>175</v>
      </c>
      <c r="D3819" t="s">
        <v>115</v>
      </c>
      <c r="F3819" s="12" t="s">
        <v>1221</v>
      </c>
      <c r="K3819" s="13" t="s">
        <v>1170</v>
      </c>
      <c r="L3819" t="s">
        <v>117</v>
      </c>
      <c r="M3819">
        <v>2</v>
      </c>
      <c r="N3819" t="s">
        <v>118</v>
      </c>
      <c r="O3819" t="s">
        <v>119</v>
      </c>
      <c r="Q3819" t="s">
        <v>1222</v>
      </c>
    </row>
    <row r="3820" spans="1:20">
      <c r="A3820" t="s">
        <v>162</v>
      </c>
      <c r="C3820" t="s">
        <v>175</v>
      </c>
      <c r="D3820" t="s">
        <v>115</v>
      </c>
      <c r="F3820" s="12" t="s">
        <v>1223</v>
      </c>
      <c r="K3820" s="13" t="s">
        <v>1170</v>
      </c>
      <c r="L3820" t="s">
        <v>117</v>
      </c>
      <c r="M3820">
        <v>2</v>
      </c>
      <c r="N3820" t="s">
        <v>118</v>
      </c>
      <c r="O3820" t="s">
        <v>119</v>
      </c>
      <c r="Q3820" t="s">
        <v>1224</v>
      </c>
      <c r="T3820" s="14">
        <v>0.4</v>
      </c>
    </row>
    <row r="3821" spans="1:20">
      <c r="A3821" t="s">
        <v>162</v>
      </c>
      <c r="C3821" t="s">
        <v>175</v>
      </c>
      <c r="D3821" t="s">
        <v>115</v>
      </c>
      <c r="F3821" s="12" t="s">
        <v>1225</v>
      </c>
      <c r="K3821" s="13" t="s">
        <v>1170</v>
      </c>
      <c r="L3821" t="s">
        <v>117</v>
      </c>
      <c r="M3821">
        <v>2</v>
      </c>
      <c r="N3821" t="s">
        <v>118</v>
      </c>
      <c r="O3821" t="s">
        <v>119</v>
      </c>
      <c r="Q3821" t="s">
        <v>1171</v>
      </c>
      <c r="T3821" s="14">
        <v>0.3</v>
      </c>
    </row>
    <row r="3822" spans="1:20">
      <c r="A3822" t="s">
        <v>162</v>
      </c>
      <c r="C3822" t="s">
        <v>175</v>
      </c>
      <c r="D3822" t="s">
        <v>115</v>
      </c>
      <c r="F3822" s="12" t="s">
        <v>1225</v>
      </c>
      <c r="K3822" s="13" t="s">
        <v>1170</v>
      </c>
      <c r="L3822" t="s">
        <v>117</v>
      </c>
      <c r="M3822">
        <v>2</v>
      </c>
      <c r="N3822" t="s">
        <v>118</v>
      </c>
      <c r="O3822" t="s">
        <v>119</v>
      </c>
      <c r="Q3822" t="s">
        <v>1226</v>
      </c>
    </row>
    <row r="3823" spans="1:20">
      <c r="A3823" t="s">
        <v>162</v>
      </c>
      <c r="C3823" t="s">
        <v>175</v>
      </c>
      <c r="D3823" t="s">
        <v>115</v>
      </c>
      <c r="F3823" s="12" t="s">
        <v>1227</v>
      </c>
      <c r="K3823" s="13" t="s">
        <v>1170</v>
      </c>
      <c r="L3823" t="s">
        <v>117</v>
      </c>
      <c r="M3823">
        <v>2</v>
      </c>
      <c r="N3823" t="s">
        <v>118</v>
      </c>
      <c r="O3823" t="s">
        <v>119</v>
      </c>
      <c r="Q3823" t="s">
        <v>1228</v>
      </c>
      <c r="T3823" s="14">
        <v>7.8</v>
      </c>
    </row>
    <row r="3824" spans="1:20">
      <c r="A3824" t="s">
        <v>162</v>
      </c>
      <c r="C3824" t="s">
        <v>175</v>
      </c>
      <c r="D3824" t="s">
        <v>115</v>
      </c>
      <c r="F3824" s="12" t="s">
        <v>1229</v>
      </c>
      <c r="K3824" s="13" t="s">
        <v>1170</v>
      </c>
      <c r="L3824" t="s">
        <v>117</v>
      </c>
      <c r="M3824">
        <v>2</v>
      </c>
      <c r="N3824" t="s">
        <v>118</v>
      </c>
      <c r="O3824" t="s">
        <v>119</v>
      </c>
      <c r="Q3824" t="s">
        <v>1230</v>
      </c>
      <c r="T3824" s="14">
        <v>0.1</v>
      </c>
    </row>
    <row r="3825" spans="1:20">
      <c r="A3825" t="s">
        <v>162</v>
      </c>
      <c r="C3825" t="s">
        <v>175</v>
      </c>
      <c r="D3825" t="s">
        <v>115</v>
      </c>
      <c r="F3825" s="12" t="s">
        <v>1231</v>
      </c>
      <c r="K3825" s="13" t="s">
        <v>1170</v>
      </c>
      <c r="L3825" t="s">
        <v>117</v>
      </c>
      <c r="M3825">
        <v>2</v>
      </c>
      <c r="N3825" t="s">
        <v>118</v>
      </c>
      <c r="O3825" t="s">
        <v>119</v>
      </c>
      <c r="Q3825" t="s">
        <v>1232</v>
      </c>
      <c r="T3825" s="14">
        <v>0.5</v>
      </c>
    </row>
    <row r="3826" spans="1:20">
      <c r="A3826" t="s">
        <v>162</v>
      </c>
      <c r="C3826" t="s">
        <v>175</v>
      </c>
      <c r="D3826" t="s">
        <v>115</v>
      </c>
      <c r="F3826" s="12" t="s">
        <v>1233</v>
      </c>
      <c r="K3826" s="13" t="s">
        <v>1170</v>
      </c>
      <c r="L3826" t="s">
        <v>117</v>
      </c>
      <c r="M3826">
        <v>2</v>
      </c>
      <c r="N3826" t="s">
        <v>118</v>
      </c>
      <c r="O3826" t="s">
        <v>119</v>
      </c>
      <c r="Q3826" t="s">
        <v>1234</v>
      </c>
      <c r="T3826" s="14">
        <v>0.7</v>
      </c>
    </row>
    <row r="3827" spans="1:20">
      <c r="A3827" t="s">
        <v>162</v>
      </c>
      <c r="C3827" t="s">
        <v>175</v>
      </c>
      <c r="D3827" t="s">
        <v>115</v>
      </c>
      <c r="F3827" s="12" t="s">
        <v>1235</v>
      </c>
      <c r="K3827" s="13" t="s">
        <v>1170</v>
      </c>
      <c r="L3827" t="s">
        <v>117</v>
      </c>
      <c r="M3827">
        <v>2</v>
      </c>
      <c r="N3827" t="s">
        <v>118</v>
      </c>
      <c r="O3827" t="s">
        <v>119</v>
      </c>
      <c r="Q3827" t="s">
        <v>1236</v>
      </c>
      <c r="T3827" s="14">
        <v>8.8000000000000007</v>
      </c>
    </row>
    <row r="3828" spans="1:20">
      <c r="A3828" t="s">
        <v>162</v>
      </c>
      <c r="C3828" t="s">
        <v>175</v>
      </c>
      <c r="D3828" t="s">
        <v>115</v>
      </c>
      <c r="F3828" s="12" t="s">
        <v>1237</v>
      </c>
      <c r="K3828" s="13" t="s">
        <v>1170</v>
      </c>
      <c r="L3828" t="s">
        <v>117</v>
      </c>
      <c r="M3828">
        <v>2</v>
      </c>
      <c r="N3828" t="s">
        <v>118</v>
      </c>
      <c r="O3828" t="s">
        <v>119</v>
      </c>
      <c r="Q3828" t="s">
        <v>1238</v>
      </c>
      <c r="T3828" s="14" t="s">
        <v>568</v>
      </c>
    </row>
    <row r="3829" spans="1:20">
      <c r="A3829" t="s">
        <v>162</v>
      </c>
      <c r="C3829" t="s">
        <v>175</v>
      </c>
      <c r="D3829" t="s">
        <v>115</v>
      </c>
      <c r="F3829" s="12" t="s">
        <v>1239</v>
      </c>
      <c r="K3829" s="13" t="s">
        <v>1170</v>
      </c>
      <c r="L3829" t="s">
        <v>117</v>
      </c>
      <c r="M3829">
        <v>2</v>
      </c>
      <c r="N3829" t="s">
        <v>118</v>
      </c>
      <c r="O3829" t="s">
        <v>119</v>
      </c>
      <c r="Q3829" t="s">
        <v>1240</v>
      </c>
      <c r="T3829" s="14">
        <v>0.2</v>
      </c>
    </row>
    <row r="3830" spans="1:20">
      <c r="A3830" t="s">
        <v>162</v>
      </c>
      <c r="C3830" t="s">
        <v>175</v>
      </c>
      <c r="D3830" t="s">
        <v>115</v>
      </c>
      <c r="F3830" s="12" t="s">
        <v>1241</v>
      </c>
      <c r="K3830" s="13" t="s">
        <v>1170</v>
      </c>
      <c r="L3830" t="s">
        <v>117</v>
      </c>
      <c r="M3830">
        <v>2</v>
      </c>
      <c r="N3830" t="s">
        <v>118</v>
      </c>
      <c r="O3830" t="s">
        <v>119</v>
      </c>
      <c r="Q3830" t="s">
        <v>1242</v>
      </c>
      <c r="T3830" s="14">
        <v>10</v>
      </c>
    </row>
    <row r="3831" spans="1:20">
      <c r="A3831" t="s">
        <v>162</v>
      </c>
      <c r="C3831" t="s">
        <v>175</v>
      </c>
      <c r="D3831" t="s">
        <v>115</v>
      </c>
      <c r="F3831" s="12" t="s">
        <v>1243</v>
      </c>
      <c r="K3831" s="13" t="s">
        <v>1170</v>
      </c>
      <c r="L3831" t="s">
        <v>117</v>
      </c>
      <c r="M3831">
        <v>2</v>
      </c>
      <c r="N3831" t="s">
        <v>118</v>
      </c>
      <c r="O3831" t="s">
        <v>119</v>
      </c>
      <c r="Q3831" t="s">
        <v>1244</v>
      </c>
      <c r="T3831" s="14">
        <v>55</v>
      </c>
    </row>
    <row r="3832" spans="1:20">
      <c r="A3832" t="s">
        <v>162</v>
      </c>
      <c r="C3832" t="s">
        <v>175</v>
      </c>
      <c r="D3832" t="s">
        <v>115</v>
      </c>
      <c r="F3832" s="12" t="s">
        <v>1245</v>
      </c>
      <c r="K3832" s="13" t="s">
        <v>1170</v>
      </c>
      <c r="L3832" t="s">
        <v>117</v>
      </c>
      <c r="M3832">
        <v>2</v>
      </c>
      <c r="N3832" t="s">
        <v>118</v>
      </c>
      <c r="O3832" t="s">
        <v>119</v>
      </c>
      <c r="Q3832" t="s">
        <v>1246</v>
      </c>
      <c r="T3832" s="14">
        <v>8.1999999999999993</v>
      </c>
    </row>
    <row r="3833" spans="1:20">
      <c r="A3833" t="s">
        <v>162</v>
      </c>
      <c r="C3833" t="s">
        <v>175</v>
      </c>
      <c r="D3833" t="s">
        <v>115</v>
      </c>
      <c r="F3833" s="12" t="s">
        <v>1247</v>
      </c>
      <c r="K3833" s="13" t="s">
        <v>1170</v>
      </c>
      <c r="L3833" t="s">
        <v>117</v>
      </c>
      <c r="M3833">
        <v>2</v>
      </c>
      <c r="N3833" t="s">
        <v>118</v>
      </c>
      <c r="O3833" t="s">
        <v>119</v>
      </c>
      <c r="Q3833" t="s">
        <v>1248</v>
      </c>
      <c r="T3833" s="14">
        <v>0.2</v>
      </c>
    </row>
    <row r="3834" spans="1:20">
      <c r="A3834" t="s">
        <v>162</v>
      </c>
      <c r="C3834" t="s">
        <v>175</v>
      </c>
      <c r="D3834" t="s">
        <v>115</v>
      </c>
      <c r="F3834" s="12" t="s">
        <v>1249</v>
      </c>
      <c r="K3834" s="13" t="s">
        <v>1170</v>
      </c>
      <c r="L3834" t="s">
        <v>117</v>
      </c>
      <c r="M3834">
        <v>2</v>
      </c>
      <c r="N3834" t="s">
        <v>118</v>
      </c>
      <c r="O3834" t="s">
        <v>119</v>
      </c>
      <c r="Q3834" t="s">
        <v>1250</v>
      </c>
      <c r="T3834" s="14">
        <v>0.5</v>
      </c>
    </row>
    <row r="3835" spans="1:20">
      <c r="A3835" t="s">
        <v>162</v>
      </c>
      <c r="C3835" t="s">
        <v>175</v>
      </c>
      <c r="D3835" t="s">
        <v>115</v>
      </c>
      <c r="F3835" s="12" t="s">
        <v>1251</v>
      </c>
      <c r="K3835" s="13" t="s">
        <v>1170</v>
      </c>
      <c r="L3835" t="s">
        <v>117</v>
      </c>
      <c r="M3835">
        <v>2</v>
      </c>
      <c r="N3835" t="s">
        <v>118</v>
      </c>
      <c r="O3835" t="s">
        <v>119</v>
      </c>
      <c r="Q3835" t="s">
        <v>1252</v>
      </c>
      <c r="T3835" s="14">
        <v>43.9</v>
      </c>
    </row>
    <row r="3836" spans="1:20">
      <c r="A3836" t="s">
        <v>162</v>
      </c>
      <c r="C3836" t="s">
        <v>175</v>
      </c>
      <c r="D3836" t="s">
        <v>115</v>
      </c>
      <c r="F3836" s="12" t="s">
        <v>1253</v>
      </c>
      <c r="K3836" s="13" t="s">
        <v>1170</v>
      </c>
      <c r="L3836" t="s">
        <v>117</v>
      </c>
      <c r="M3836">
        <v>2</v>
      </c>
      <c r="N3836" t="s">
        <v>118</v>
      </c>
      <c r="O3836" t="s">
        <v>119</v>
      </c>
      <c r="Q3836" t="s">
        <v>1254</v>
      </c>
      <c r="T3836" s="14">
        <v>0.2</v>
      </c>
    </row>
    <row r="3837" spans="1:20">
      <c r="A3837" t="s">
        <v>162</v>
      </c>
      <c r="C3837" t="s">
        <v>175</v>
      </c>
      <c r="D3837" t="s">
        <v>115</v>
      </c>
      <c r="F3837" s="12" t="s">
        <v>1255</v>
      </c>
      <c r="K3837" s="13" t="s">
        <v>1170</v>
      </c>
      <c r="L3837" t="s">
        <v>117</v>
      </c>
      <c r="M3837">
        <v>2</v>
      </c>
      <c r="N3837" t="s">
        <v>118</v>
      </c>
      <c r="O3837" t="s">
        <v>119</v>
      </c>
      <c r="Q3837" t="s">
        <v>1256</v>
      </c>
      <c r="T3837" s="14">
        <v>0.9</v>
      </c>
    </row>
    <row r="3838" spans="1:20">
      <c r="A3838" t="s">
        <v>162</v>
      </c>
      <c r="C3838" t="s">
        <v>175</v>
      </c>
      <c r="D3838" t="s">
        <v>115</v>
      </c>
      <c r="F3838" s="12" t="s">
        <v>1257</v>
      </c>
      <c r="K3838" s="13" t="s">
        <v>1170</v>
      </c>
      <c r="L3838" t="s">
        <v>117</v>
      </c>
      <c r="M3838">
        <v>2</v>
      </c>
      <c r="N3838" t="s">
        <v>118</v>
      </c>
      <c r="O3838" t="s">
        <v>119</v>
      </c>
      <c r="Q3838" t="s">
        <v>1258</v>
      </c>
      <c r="T3838" s="14">
        <v>2.4</v>
      </c>
    </row>
    <row r="3839" spans="1:20">
      <c r="A3839" t="s">
        <v>162</v>
      </c>
      <c r="C3839" t="s">
        <v>175</v>
      </c>
      <c r="D3839" t="s">
        <v>115</v>
      </c>
      <c r="F3839" s="12" t="s">
        <v>1259</v>
      </c>
      <c r="K3839" s="13" t="s">
        <v>1170</v>
      </c>
      <c r="L3839" t="s">
        <v>117</v>
      </c>
      <c r="M3839">
        <v>2</v>
      </c>
      <c r="N3839" t="s">
        <v>118</v>
      </c>
      <c r="O3839" t="s">
        <v>119</v>
      </c>
      <c r="Q3839" t="s">
        <v>1260</v>
      </c>
      <c r="T3839" s="14">
        <v>0.1</v>
      </c>
    </row>
    <row r="3840" spans="1:20">
      <c r="A3840" t="s">
        <v>162</v>
      </c>
      <c r="C3840" t="s">
        <v>175</v>
      </c>
      <c r="D3840" t="s">
        <v>115</v>
      </c>
      <c r="F3840" s="12" t="s">
        <v>1261</v>
      </c>
      <c r="K3840" s="13" t="s">
        <v>1170</v>
      </c>
      <c r="L3840" t="s">
        <v>117</v>
      </c>
      <c r="M3840">
        <v>2</v>
      </c>
      <c r="N3840" t="s">
        <v>118</v>
      </c>
      <c r="O3840" t="s">
        <v>119</v>
      </c>
      <c r="Q3840" t="s">
        <v>1262</v>
      </c>
      <c r="T3840" s="14">
        <v>0.6</v>
      </c>
    </row>
    <row r="3841" spans="1:20">
      <c r="A3841" t="s">
        <v>162</v>
      </c>
      <c r="C3841" t="s">
        <v>175</v>
      </c>
      <c r="D3841" t="s">
        <v>115</v>
      </c>
      <c r="F3841" s="12" t="s">
        <v>1263</v>
      </c>
      <c r="K3841" s="13" t="s">
        <v>1170</v>
      </c>
      <c r="L3841" t="s">
        <v>117</v>
      </c>
      <c r="M3841">
        <v>2</v>
      </c>
      <c r="N3841" t="s">
        <v>118</v>
      </c>
      <c r="O3841" t="s">
        <v>119</v>
      </c>
      <c r="Q3841" t="s">
        <v>1264</v>
      </c>
      <c r="T3841" s="14">
        <v>7.3</v>
      </c>
    </row>
    <row r="3842" spans="1:20">
      <c r="A3842" t="s">
        <v>162</v>
      </c>
      <c r="C3842" t="s">
        <v>175</v>
      </c>
      <c r="D3842" t="s">
        <v>115</v>
      </c>
      <c r="F3842" s="12" t="s">
        <v>1265</v>
      </c>
      <c r="K3842" s="13" t="s">
        <v>1170</v>
      </c>
      <c r="L3842" t="s">
        <v>117</v>
      </c>
      <c r="M3842">
        <v>2</v>
      </c>
      <c r="N3842" t="s">
        <v>118</v>
      </c>
      <c r="O3842" t="s">
        <v>119</v>
      </c>
      <c r="Q3842" t="s">
        <v>1266</v>
      </c>
    </row>
    <row r="3843" spans="1:20">
      <c r="A3843" t="s">
        <v>162</v>
      </c>
      <c r="C3843" t="s">
        <v>175</v>
      </c>
      <c r="D3843" t="s">
        <v>115</v>
      </c>
      <c r="F3843" s="12" t="s">
        <v>1267</v>
      </c>
      <c r="K3843" s="13" t="s">
        <v>1170</v>
      </c>
      <c r="L3843" t="s">
        <v>117</v>
      </c>
      <c r="M3843">
        <v>2</v>
      </c>
      <c r="N3843" t="s">
        <v>118</v>
      </c>
      <c r="O3843" t="s">
        <v>119</v>
      </c>
      <c r="Q3843" t="s">
        <v>1268</v>
      </c>
      <c r="T3843" s="14">
        <v>1.2</v>
      </c>
    </row>
    <row r="3844" spans="1:20">
      <c r="A3844" t="s">
        <v>162</v>
      </c>
      <c r="C3844" t="s">
        <v>175</v>
      </c>
      <c r="D3844" t="s">
        <v>115</v>
      </c>
      <c r="F3844" s="12" t="s">
        <v>1269</v>
      </c>
      <c r="K3844" s="13" t="s">
        <v>1170</v>
      </c>
      <c r="L3844" t="s">
        <v>117</v>
      </c>
      <c r="M3844">
        <v>2</v>
      </c>
      <c r="N3844" t="s">
        <v>118</v>
      </c>
      <c r="O3844" t="s">
        <v>119</v>
      </c>
      <c r="Q3844" t="s">
        <v>1270</v>
      </c>
      <c r="R3844" s="14">
        <v>3.7</v>
      </c>
    </row>
    <row r="3845" spans="1:20">
      <c r="A3845" t="s">
        <v>162</v>
      </c>
      <c r="C3845" t="s">
        <v>175</v>
      </c>
      <c r="D3845" t="s">
        <v>115</v>
      </c>
      <c r="F3845" s="12" t="s">
        <v>1271</v>
      </c>
      <c r="K3845" s="13" t="s">
        <v>1170</v>
      </c>
      <c r="L3845" t="s">
        <v>117</v>
      </c>
      <c r="M3845">
        <v>2</v>
      </c>
      <c r="N3845" t="s">
        <v>118</v>
      </c>
      <c r="O3845" t="s">
        <v>119</v>
      </c>
      <c r="Q3845" t="s">
        <v>1272</v>
      </c>
      <c r="T3845" s="14">
        <v>55</v>
      </c>
    </row>
    <row r="3846" spans="1:20">
      <c r="A3846" t="s">
        <v>162</v>
      </c>
      <c r="C3846" t="s">
        <v>175</v>
      </c>
      <c r="D3846" t="s">
        <v>115</v>
      </c>
      <c r="F3846" s="12" t="s">
        <v>1273</v>
      </c>
      <c r="K3846" s="13" t="s">
        <v>1170</v>
      </c>
      <c r="L3846" t="s">
        <v>117</v>
      </c>
      <c r="M3846">
        <v>2</v>
      </c>
      <c r="N3846" t="s">
        <v>118</v>
      </c>
      <c r="O3846" t="s">
        <v>119</v>
      </c>
      <c r="Q3846" t="s">
        <v>1274</v>
      </c>
      <c r="T3846" s="14">
        <v>1.4</v>
      </c>
    </row>
    <row r="3847" spans="1:20">
      <c r="A3847" t="s">
        <v>162</v>
      </c>
      <c r="C3847" t="s">
        <v>175</v>
      </c>
      <c r="D3847" t="s">
        <v>115</v>
      </c>
      <c r="F3847" s="12" t="s">
        <v>1275</v>
      </c>
      <c r="K3847" s="13" t="s">
        <v>1170</v>
      </c>
      <c r="L3847" t="s">
        <v>117</v>
      </c>
      <c r="M3847">
        <v>2</v>
      </c>
      <c r="N3847" t="s">
        <v>118</v>
      </c>
      <c r="O3847" t="s">
        <v>119</v>
      </c>
      <c r="Q3847" t="s">
        <v>1276</v>
      </c>
    </row>
    <row r="3848" spans="1:20">
      <c r="A3848" t="s">
        <v>162</v>
      </c>
      <c r="C3848" t="s">
        <v>175</v>
      </c>
      <c r="D3848" t="s">
        <v>115</v>
      </c>
      <c r="F3848" s="12" t="s">
        <v>1277</v>
      </c>
      <c r="K3848" s="13" t="s">
        <v>1170</v>
      </c>
      <c r="L3848" t="s">
        <v>117</v>
      </c>
      <c r="M3848">
        <v>2</v>
      </c>
      <c r="N3848" t="s">
        <v>118</v>
      </c>
      <c r="O3848" t="s">
        <v>119</v>
      </c>
      <c r="Q3848" t="s">
        <v>1278</v>
      </c>
      <c r="T3848" s="14">
        <v>1.9</v>
      </c>
    </row>
    <row r="3849" spans="1:20">
      <c r="A3849" t="s">
        <v>162</v>
      </c>
      <c r="C3849" t="s">
        <v>175</v>
      </c>
      <c r="D3849" t="s">
        <v>115</v>
      </c>
      <c r="F3849" s="12" t="s">
        <v>1279</v>
      </c>
      <c r="K3849" s="13" t="s">
        <v>1170</v>
      </c>
      <c r="L3849" t="s">
        <v>117</v>
      </c>
      <c r="M3849">
        <v>2</v>
      </c>
      <c r="N3849" t="s">
        <v>118</v>
      </c>
      <c r="O3849" t="s">
        <v>119</v>
      </c>
      <c r="Q3849" t="s">
        <v>1280</v>
      </c>
      <c r="T3849" s="14">
        <v>32.4</v>
      </c>
    </row>
    <row r="3850" spans="1:20">
      <c r="A3850" t="s">
        <v>162</v>
      </c>
      <c r="C3850" t="s">
        <v>175</v>
      </c>
      <c r="D3850" t="s">
        <v>115</v>
      </c>
      <c r="F3850" s="12" t="s">
        <v>1281</v>
      </c>
      <c r="K3850" s="13" t="s">
        <v>1170</v>
      </c>
      <c r="L3850" t="s">
        <v>117</v>
      </c>
      <c r="M3850">
        <v>2</v>
      </c>
      <c r="N3850" t="s">
        <v>118</v>
      </c>
      <c r="O3850" t="s">
        <v>119</v>
      </c>
      <c r="Q3850" t="s">
        <v>1282</v>
      </c>
      <c r="T3850" s="14">
        <v>0.1</v>
      </c>
    </row>
    <row r="3851" spans="1:20">
      <c r="A3851" t="s">
        <v>162</v>
      </c>
      <c r="C3851" t="s">
        <v>175</v>
      </c>
      <c r="D3851" t="s">
        <v>115</v>
      </c>
      <c r="F3851" s="12" t="s">
        <v>1283</v>
      </c>
      <c r="K3851" s="13" t="s">
        <v>1170</v>
      </c>
      <c r="L3851" t="s">
        <v>117</v>
      </c>
      <c r="M3851">
        <v>2</v>
      </c>
      <c r="N3851" t="s">
        <v>118</v>
      </c>
      <c r="O3851" t="s">
        <v>119</v>
      </c>
      <c r="Q3851" t="s">
        <v>1284</v>
      </c>
      <c r="T3851" s="14">
        <v>29.1</v>
      </c>
    </row>
    <row r="3852" spans="1:20">
      <c r="A3852" t="s">
        <v>162</v>
      </c>
      <c r="C3852" t="s">
        <v>175</v>
      </c>
      <c r="D3852" t="s">
        <v>115</v>
      </c>
      <c r="F3852" s="12" t="s">
        <v>1285</v>
      </c>
      <c r="K3852" s="13" t="s">
        <v>1170</v>
      </c>
      <c r="L3852" t="s">
        <v>117</v>
      </c>
      <c r="M3852">
        <v>2</v>
      </c>
      <c r="N3852" t="s">
        <v>118</v>
      </c>
      <c r="O3852" t="s">
        <v>119</v>
      </c>
      <c r="Q3852" t="s">
        <v>1286</v>
      </c>
      <c r="T3852" s="14">
        <v>2</v>
      </c>
    </row>
    <row r="3853" spans="1:20">
      <c r="A3853" t="s">
        <v>162</v>
      </c>
      <c r="C3853" t="s">
        <v>175</v>
      </c>
      <c r="D3853" t="s">
        <v>115</v>
      </c>
      <c r="F3853" s="12" t="s">
        <v>1287</v>
      </c>
      <c r="K3853" s="13" t="s">
        <v>1170</v>
      </c>
      <c r="L3853" t="s">
        <v>117</v>
      </c>
      <c r="M3853">
        <v>2</v>
      </c>
      <c r="N3853" t="s">
        <v>118</v>
      </c>
      <c r="O3853" t="s">
        <v>119</v>
      </c>
      <c r="Q3853" t="s">
        <v>1286</v>
      </c>
      <c r="T3853" s="14">
        <v>28</v>
      </c>
    </row>
    <row r="3854" spans="1:20">
      <c r="A3854" t="s">
        <v>162</v>
      </c>
      <c r="C3854" t="s">
        <v>175</v>
      </c>
      <c r="D3854" t="s">
        <v>115</v>
      </c>
      <c r="F3854" s="12" t="s">
        <v>1288</v>
      </c>
      <c r="K3854" s="13" t="s">
        <v>1170</v>
      </c>
      <c r="L3854" t="s">
        <v>117</v>
      </c>
      <c r="M3854">
        <v>2</v>
      </c>
      <c r="N3854" t="s">
        <v>118</v>
      </c>
      <c r="O3854" t="s">
        <v>119</v>
      </c>
      <c r="Q3854" t="s">
        <v>299</v>
      </c>
      <c r="T3854" s="14">
        <v>61.3</v>
      </c>
    </row>
    <row r="3855" spans="1:20">
      <c r="A3855" t="s">
        <v>162</v>
      </c>
      <c r="C3855" t="s">
        <v>175</v>
      </c>
      <c r="D3855" t="s">
        <v>115</v>
      </c>
      <c r="F3855" s="12" t="s">
        <v>1289</v>
      </c>
      <c r="K3855" s="13" t="s">
        <v>1170</v>
      </c>
      <c r="L3855" t="s">
        <v>117</v>
      </c>
      <c r="M3855">
        <v>2</v>
      </c>
      <c r="N3855" t="s">
        <v>118</v>
      </c>
      <c r="O3855" t="s">
        <v>119</v>
      </c>
      <c r="Q3855" t="s">
        <v>930</v>
      </c>
      <c r="T3855" s="14">
        <v>0.4</v>
      </c>
    </row>
    <row r="3856" spans="1:20">
      <c r="A3856" t="s">
        <v>162</v>
      </c>
      <c r="C3856" t="s">
        <v>175</v>
      </c>
      <c r="D3856" t="s">
        <v>115</v>
      </c>
      <c r="F3856" s="12" t="s">
        <v>1290</v>
      </c>
      <c r="K3856" s="13" t="s">
        <v>1170</v>
      </c>
      <c r="L3856" t="s">
        <v>117</v>
      </c>
      <c r="M3856">
        <v>2</v>
      </c>
      <c r="N3856" t="s">
        <v>118</v>
      </c>
      <c r="O3856" t="s">
        <v>119</v>
      </c>
      <c r="Q3856" t="s">
        <v>1291</v>
      </c>
      <c r="T3856" s="14">
        <v>0.2</v>
      </c>
    </row>
    <row r="3857" spans="1:20">
      <c r="A3857" t="s">
        <v>162</v>
      </c>
      <c r="C3857" t="s">
        <v>175</v>
      </c>
      <c r="D3857" t="s">
        <v>115</v>
      </c>
      <c r="F3857" s="12" t="s">
        <v>1292</v>
      </c>
      <c r="K3857" s="13" t="s">
        <v>1170</v>
      </c>
      <c r="L3857" t="s">
        <v>117</v>
      </c>
      <c r="M3857">
        <v>2</v>
      </c>
      <c r="N3857" t="s">
        <v>118</v>
      </c>
      <c r="O3857" t="s">
        <v>119</v>
      </c>
      <c r="Q3857" t="s">
        <v>1293</v>
      </c>
    </row>
    <row r="3858" spans="1:20">
      <c r="A3858" t="s">
        <v>162</v>
      </c>
      <c r="C3858" t="s">
        <v>175</v>
      </c>
      <c r="D3858" t="s">
        <v>115</v>
      </c>
      <c r="F3858" s="12" t="s">
        <v>1294</v>
      </c>
      <c r="K3858" s="13" t="s">
        <v>1170</v>
      </c>
      <c r="L3858" t="s">
        <v>117</v>
      </c>
      <c r="M3858">
        <v>2</v>
      </c>
      <c r="N3858" t="s">
        <v>118</v>
      </c>
      <c r="O3858" t="s">
        <v>119</v>
      </c>
      <c r="Q3858" t="s">
        <v>1295</v>
      </c>
      <c r="T3858" s="14">
        <v>23.2</v>
      </c>
    </row>
    <row r="3859" spans="1:20">
      <c r="A3859" t="s">
        <v>162</v>
      </c>
      <c r="C3859" t="s">
        <v>175</v>
      </c>
      <c r="D3859" t="s">
        <v>115</v>
      </c>
      <c r="F3859" s="12" t="s">
        <v>1296</v>
      </c>
      <c r="K3859" s="13" t="s">
        <v>1170</v>
      </c>
      <c r="L3859" t="s">
        <v>117</v>
      </c>
      <c r="M3859">
        <v>2</v>
      </c>
      <c r="N3859" t="s">
        <v>118</v>
      </c>
      <c r="O3859" t="s">
        <v>119</v>
      </c>
      <c r="Q3859" t="s">
        <v>1297</v>
      </c>
      <c r="T3859" s="14">
        <v>6.1</v>
      </c>
    </row>
    <row r="3860" spans="1:20">
      <c r="A3860" t="s">
        <v>162</v>
      </c>
      <c r="C3860" t="s">
        <v>175</v>
      </c>
      <c r="D3860" t="s">
        <v>115</v>
      </c>
      <c r="F3860" s="12" t="s">
        <v>1298</v>
      </c>
      <c r="K3860" s="13" t="s">
        <v>1170</v>
      </c>
      <c r="L3860" t="s">
        <v>117</v>
      </c>
      <c r="M3860">
        <v>2</v>
      </c>
      <c r="N3860" t="s">
        <v>118</v>
      </c>
      <c r="O3860" t="s">
        <v>119</v>
      </c>
      <c r="Q3860" t="s">
        <v>1299</v>
      </c>
      <c r="T3860" s="14">
        <v>22.3</v>
      </c>
    </row>
    <row r="3861" spans="1:20">
      <c r="A3861" t="s">
        <v>162</v>
      </c>
      <c r="C3861" t="s">
        <v>175</v>
      </c>
      <c r="D3861" t="s">
        <v>115</v>
      </c>
      <c r="F3861" s="12" t="s">
        <v>1300</v>
      </c>
      <c r="K3861" s="13" t="s">
        <v>1170</v>
      </c>
      <c r="L3861" t="s">
        <v>117</v>
      </c>
      <c r="M3861">
        <v>2</v>
      </c>
      <c r="N3861" t="s">
        <v>118</v>
      </c>
      <c r="O3861" t="s">
        <v>119</v>
      </c>
      <c r="Q3861" t="s">
        <v>1301</v>
      </c>
      <c r="T3861" s="14">
        <v>0.3</v>
      </c>
    </row>
    <row r="3862" spans="1:20">
      <c r="A3862" t="s">
        <v>162</v>
      </c>
      <c r="C3862" t="s">
        <v>175</v>
      </c>
      <c r="D3862" t="s">
        <v>115</v>
      </c>
      <c r="F3862" s="12" t="s">
        <v>1302</v>
      </c>
      <c r="K3862" s="13" t="s">
        <v>1170</v>
      </c>
      <c r="L3862" t="s">
        <v>117</v>
      </c>
      <c r="M3862">
        <v>2</v>
      </c>
      <c r="N3862" t="s">
        <v>118</v>
      </c>
      <c r="O3862" t="s">
        <v>119</v>
      </c>
      <c r="Q3862" t="s">
        <v>1303</v>
      </c>
      <c r="T3862" s="14">
        <v>0.6</v>
      </c>
    </row>
    <row r="3863" spans="1:20">
      <c r="A3863" t="s">
        <v>162</v>
      </c>
      <c r="C3863" t="s">
        <v>175</v>
      </c>
      <c r="D3863" t="s">
        <v>115</v>
      </c>
      <c r="F3863" s="12" t="s">
        <v>1304</v>
      </c>
      <c r="K3863" s="13" t="s">
        <v>1170</v>
      </c>
      <c r="L3863" t="s">
        <v>117</v>
      </c>
      <c r="M3863">
        <v>2</v>
      </c>
      <c r="N3863" t="s">
        <v>118</v>
      </c>
      <c r="O3863" t="s">
        <v>119</v>
      </c>
      <c r="Q3863" t="s">
        <v>1305</v>
      </c>
      <c r="T3863" s="14">
        <v>10.3</v>
      </c>
    </row>
    <row r="3864" spans="1:20">
      <c r="A3864" t="s">
        <v>162</v>
      </c>
      <c r="C3864" t="s">
        <v>175</v>
      </c>
      <c r="D3864" t="s">
        <v>115</v>
      </c>
      <c r="F3864" s="12" t="s">
        <v>1306</v>
      </c>
      <c r="K3864" s="13" t="s">
        <v>1170</v>
      </c>
      <c r="L3864" t="s">
        <v>117</v>
      </c>
      <c r="M3864">
        <v>2</v>
      </c>
      <c r="N3864" t="s">
        <v>118</v>
      </c>
      <c r="O3864" t="s">
        <v>119</v>
      </c>
      <c r="Q3864" t="s">
        <v>1307</v>
      </c>
      <c r="T3864" s="14">
        <v>1.9</v>
      </c>
    </row>
    <row r="3865" spans="1:20">
      <c r="A3865" t="s">
        <v>162</v>
      </c>
      <c r="C3865" t="s">
        <v>175</v>
      </c>
      <c r="D3865" t="s">
        <v>115</v>
      </c>
      <c r="F3865" s="12" t="s">
        <v>1306</v>
      </c>
      <c r="K3865" s="13" t="s">
        <v>1170</v>
      </c>
      <c r="L3865" t="s">
        <v>117</v>
      </c>
      <c r="M3865">
        <v>2</v>
      </c>
      <c r="N3865" t="s">
        <v>118</v>
      </c>
      <c r="O3865" t="s">
        <v>119</v>
      </c>
      <c r="Q3865" t="s">
        <v>1307</v>
      </c>
      <c r="T3865" s="14">
        <v>1</v>
      </c>
    </row>
    <row r="3866" spans="1:20">
      <c r="A3866" t="s">
        <v>162</v>
      </c>
      <c r="C3866" t="s">
        <v>175</v>
      </c>
      <c r="D3866" t="s">
        <v>115</v>
      </c>
      <c r="F3866" s="12" t="s">
        <v>1372</v>
      </c>
      <c r="K3866" s="13" t="s">
        <v>1373</v>
      </c>
      <c r="L3866" t="s">
        <v>117</v>
      </c>
      <c r="M3866">
        <v>2</v>
      </c>
      <c r="N3866" t="s">
        <v>118</v>
      </c>
      <c r="O3866" t="s">
        <v>119</v>
      </c>
      <c r="Q3866" t="s">
        <v>1374</v>
      </c>
      <c r="T3866" s="14">
        <v>2.33</v>
      </c>
    </row>
    <row r="3867" spans="1:20">
      <c r="A3867" t="s">
        <v>162</v>
      </c>
      <c r="C3867" t="s">
        <v>175</v>
      </c>
      <c r="D3867" t="s">
        <v>115</v>
      </c>
      <c r="F3867" s="12" t="s">
        <v>1375</v>
      </c>
      <c r="K3867" s="13" t="s">
        <v>1373</v>
      </c>
      <c r="L3867" t="s">
        <v>117</v>
      </c>
      <c r="M3867">
        <v>2</v>
      </c>
      <c r="N3867" t="s">
        <v>118</v>
      </c>
      <c r="O3867" t="s">
        <v>119</v>
      </c>
      <c r="Q3867" t="s">
        <v>1376</v>
      </c>
      <c r="T3867" s="14">
        <v>0.4</v>
      </c>
    </row>
    <row r="3868" spans="1:20">
      <c r="A3868" t="s">
        <v>162</v>
      </c>
      <c r="C3868" t="s">
        <v>175</v>
      </c>
      <c r="D3868" t="s">
        <v>115</v>
      </c>
      <c r="F3868" s="12" t="s">
        <v>1377</v>
      </c>
      <c r="K3868" s="13" t="s">
        <v>1373</v>
      </c>
      <c r="L3868" t="s">
        <v>117</v>
      </c>
      <c r="M3868">
        <v>2</v>
      </c>
      <c r="N3868" t="s">
        <v>118</v>
      </c>
      <c r="O3868" t="s">
        <v>119</v>
      </c>
      <c r="Q3868" t="s">
        <v>1376</v>
      </c>
      <c r="T3868" s="14">
        <v>3.42</v>
      </c>
    </row>
    <row r="3869" spans="1:20">
      <c r="A3869" t="s">
        <v>162</v>
      </c>
      <c r="C3869" t="s">
        <v>175</v>
      </c>
      <c r="D3869" t="s">
        <v>115</v>
      </c>
      <c r="F3869" s="12" t="s">
        <v>1378</v>
      </c>
      <c r="K3869" s="13" t="s">
        <v>1373</v>
      </c>
      <c r="L3869" t="s">
        <v>117</v>
      </c>
      <c r="M3869">
        <v>2</v>
      </c>
      <c r="N3869" t="s">
        <v>118</v>
      </c>
      <c r="O3869" t="s">
        <v>119</v>
      </c>
      <c r="Q3869" t="s">
        <v>1379</v>
      </c>
      <c r="T3869" s="14">
        <v>1.1200000000000001</v>
      </c>
    </row>
    <row r="3870" spans="1:20">
      <c r="A3870" t="s">
        <v>162</v>
      </c>
      <c r="C3870" t="s">
        <v>175</v>
      </c>
      <c r="D3870" t="s">
        <v>115</v>
      </c>
      <c r="F3870" s="12" t="s">
        <v>1380</v>
      </c>
      <c r="K3870" s="13" t="s">
        <v>1373</v>
      </c>
      <c r="L3870" t="s">
        <v>117</v>
      </c>
      <c r="M3870">
        <v>2</v>
      </c>
      <c r="N3870" t="s">
        <v>118</v>
      </c>
      <c r="O3870" t="s">
        <v>119</v>
      </c>
      <c r="Q3870" t="s">
        <v>1381</v>
      </c>
      <c r="T3870" s="14">
        <v>1.6</v>
      </c>
    </row>
    <row r="3871" spans="1:20">
      <c r="A3871" t="s">
        <v>162</v>
      </c>
      <c r="C3871" t="s">
        <v>175</v>
      </c>
      <c r="D3871" t="s">
        <v>115</v>
      </c>
      <c r="F3871" s="12" t="s">
        <v>1382</v>
      </c>
      <c r="K3871" s="13" t="s">
        <v>1373</v>
      </c>
      <c r="L3871" t="s">
        <v>117</v>
      </c>
      <c r="M3871">
        <v>2</v>
      </c>
      <c r="N3871" t="s">
        <v>118</v>
      </c>
      <c r="O3871" t="s">
        <v>119</v>
      </c>
      <c r="Q3871" t="s">
        <v>1383</v>
      </c>
      <c r="T3871" s="14">
        <v>0.3</v>
      </c>
    </row>
    <row r="3872" spans="1:20">
      <c r="A3872" t="s">
        <v>162</v>
      </c>
      <c r="C3872" t="s">
        <v>175</v>
      </c>
      <c r="D3872" t="s">
        <v>115</v>
      </c>
      <c r="F3872" s="12" t="s">
        <v>1384</v>
      </c>
      <c r="K3872" s="13" t="s">
        <v>1373</v>
      </c>
      <c r="L3872" t="s">
        <v>117</v>
      </c>
      <c r="M3872">
        <v>2</v>
      </c>
      <c r="N3872" t="s">
        <v>118</v>
      </c>
      <c r="O3872" t="s">
        <v>119</v>
      </c>
      <c r="Q3872" t="s">
        <v>1385</v>
      </c>
      <c r="T3872" s="14">
        <v>10.6</v>
      </c>
    </row>
    <row r="3873" spans="1:20">
      <c r="A3873" t="s">
        <v>162</v>
      </c>
      <c r="C3873" t="s">
        <v>175</v>
      </c>
      <c r="D3873" t="s">
        <v>115</v>
      </c>
      <c r="F3873" s="12" t="s">
        <v>1386</v>
      </c>
      <c r="K3873" s="13" t="s">
        <v>1373</v>
      </c>
      <c r="L3873" t="s">
        <v>117</v>
      </c>
      <c r="M3873">
        <v>2</v>
      </c>
      <c r="N3873" t="s">
        <v>118</v>
      </c>
      <c r="O3873" t="s">
        <v>119</v>
      </c>
      <c r="Q3873" t="s">
        <v>1387</v>
      </c>
      <c r="T3873" s="14">
        <v>1.5</v>
      </c>
    </row>
    <row r="3874" spans="1:20">
      <c r="A3874" t="s">
        <v>162</v>
      </c>
      <c r="C3874" t="s">
        <v>175</v>
      </c>
      <c r="D3874" t="s">
        <v>115</v>
      </c>
      <c r="F3874" s="12" t="s">
        <v>1388</v>
      </c>
      <c r="K3874" s="13" t="s">
        <v>1373</v>
      </c>
      <c r="L3874" t="s">
        <v>117</v>
      </c>
      <c r="M3874">
        <v>2</v>
      </c>
      <c r="N3874" t="s">
        <v>118</v>
      </c>
      <c r="O3874" t="s">
        <v>119</v>
      </c>
      <c r="Q3874" t="s">
        <v>1389</v>
      </c>
      <c r="T3874" s="14">
        <v>33</v>
      </c>
    </row>
    <row r="3875" spans="1:20">
      <c r="A3875" t="s">
        <v>162</v>
      </c>
      <c r="C3875" t="s">
        <v>175</v>
      </c>
      <c r="D3875" t="s">
        <v>115</v>
      </c>
      <c r="F3875" s="12" t="s">
        <v>1390</v>
      </c>
      <c r="K3875" s="13" t="s">
        <v>1373</v>
      </c>
      <c r="L3875" t="s">
        <v>117</v>
      </c>
      <c r="M3875">
        <v>2</v>
      </c>
      <c r="N3875" t="s">
        <v>118</v>
      </c>
      <c r="O3875" t="s">
        <v>119</v>
      </c>
      <c r="Q3875" t="s">
        <v>1391</v>
      </c>
      <c r="T3875" s="14">
        <v>31.9</v>
      </c>
    </row>
    <row r="3876" spans="1:20">
      <c r="A3876" t="s">
        <v>162</v>
      </c>
      <c r="C3876" t="s">
        <v>175</v>
      </c>
      <c r="D3876" t="s">
        <v>115</v>
      </c>
      <c r="F3876" s="12" t="s">
        <v>1392</v>
      </c>
      <c r="K3876" s="13" t="s">
        <v>1373</v>
      </c>
      <c r="L3876" t="s">
        <v>117</v>
      </c>
      <c r="M3876">
        <v>2</v>
      </c>
      <c r="N3876" t="s">
        <v>118</v>
      </c>
      <c r="O3876" t="s">
        <v>119</v>
      </c>
      <c r="Q3876" t="s">
        <v>1393</v>
      </c>
      <c r="T3876" s="14">
        <v>2.34</v>
      </c>
    </row>
    <row r="3877" spans="1:20">
      <c r="A3877" t="s">
        <v>162</v>
      </c>
      <c r="C3877" t="s">
        <v>175</v>
      </c>
      <c r="D3877" t="s">
        <v>115</v>
      </c>
      <c r="F3877" s="12" t="s">
        <v>1392</v>
      </c>
      <c r="K3877" s="13" t="s">
        <v>1373</v>
      </c>
      <c r="L3877" t="s">
        <v>117</v>
      </c>
      <c r="M3877">
        <v>2</v>
      </c>
      <c r="N3877" t="s">
        <v>118</v>
      </c>
      <c r="O3877" t="s">
        <v>119</v>
      </c>
      <c r="Q3877" t="s">
        <v>1393</v>
      </c>
      <c r="T3877" s="14">
        <v>5.65</v>
      </c>
    </row>
    <row r="3878" spans="1:20">
      <c r="A3878" t="s">
        <v>162</v>
      </c>
      <c r="C3878" t="s">
        <v>175</v>
      </c>
      <c r="D3878" t="s">
        <v>115</v>
      </c>
      <c r="F3878" s="12" t="s">
        <v>1394</v>
      </c>
      <c r="K3878" s="13" t="s">
        <v>1373</v>
      </c>
      <c r="L3878" t="s">
        <v>117</v>
      </c>
      <c r="M3878">
        <v>2</v>
      </c>
      <c r="N3878" t="s">
        <v>118</v>
      </c>
      <c r="O3878" t="s">
        <v>119</v>
      </c>
      <c r="Q3878" t="s">
        <v>1395</v>
      </c>
      <c r="T3878" s="14">
        <v>0.75</v>
      </c>
    </row>
    <row r="3879" spans="1:20">
      <c r="A3879" t="s">
        <v>162</v>
      </c>
      <c r="C3879" t="s">
        <v>175</v>
      </c>
      <c r="D3879" t="s">
        <v>115</v>
      </c>
      <c r="F3879" s="12" t="s">
        <v>1396</v>
      </c>
      <c r="K3879" s="13" t="s">
        <v>1373</v>
      </c>
      <c r="L3879" t="s">
        <v>117</v>
      </c>
      <c r="M3879">
        <v>2</v>
      </c>
      <c r="N3879" t="s">
        <v>118</v>
      </c>
      <c r="O3879" t="s">
        <v>119</v>
      </c>
      <c r="Q3879" t="s">
        <v>1397</v>
      </c>
      <c r="T3879" s="14">
        <v>3.93</v>
      </c>
    </row>
    <row r="3880" spans="1:20">
      <c r="A3880" t="s">
        <v>162</v>
      </c>
      <c r="C3880" t="s">
        <v>175</v>
      </c>
      <c r="D3880" t="s">
        <v>115</v>
      </c>
      <c r="F3880" s="12" t="s">
        <v>1398</v>
      </c>
      <c r="K3880" s="13" t="s">
        <v>1373</v>
      </c>
      <c r="L3880" t="s">
        <v>117</v>
      </c>
      <c r="M3880">
        <v>2</v>
      </c>
      <c r="N3880" t="s">
        <v>118</v>
      </c>
      <c r="O3880" t="s">
        <v>119</v>
      </c>
      <c r="Q3880" t="s">
        <v>1399</v>
      </c>
      <c r="T3880" s="14">
        <v>29.4</v>
      </c>
    </row>
    <row r="3881" spans="1:20">
      <c r="A3881" t="s">
        <v>162</v>
      </c>
      <c r="C3881" t="s">
        <v>175</v>
      </c>
      <c r="D3881" t="s">
        <v>115</v>
      </c>
      <c r="F3881" s="12" t="s">
        <v>1499</v>
      </c>
      <c r="K3881" s="13" t="s">
        <v>1500</v>
      </c>
      <c r="L3881" t="s">
        <v>117</v>
      </c>
      <c r="M3881">
        <v>2</v>
      </c>
      <c r="N3881" t="s">
        <v>118</v>
      </c>
      <c r="O3881" t="s">
        <v>119</v>
      </c>
      <c r="Q3881" t="s">
        <v>1501</v>
      </c>
      <c r="T3881" s="14">
        <v>10.5</v>
      </c>
    </row>
    <row r="3882" spans="1:20">
      <c r="A3882" t="s">
        <v>162</v>
      </c>
      <c r="C3882" t="s">
        <v>175</v>
      </c>
      <c r="D3882" t="s">
        <v>115</v>
      </c>
      <c r="F3882" s="12" t="s">
        <v>1502</v>
      </c>
      <c r="K3882" s="13" t="s">
        <v>1500</v>
      </c>
      <c r="L3882" t="s">
        <v>117</v>
      </c>
      <c r="M3882">
        <v>2</v>
      </c>
      <c r="N3882" t="s">
        <v>118</v>
      </c>
      <c r="O3882" t="s">
        <v>119</v>
      </c>
      <c r="Q3882" t="s">
        <v>1503</v>
      </c>
      <c r="T3882" s="14">
        <v>21.64</v>
      </c>
    </row>
    <row r="3883" spans="1:20">
      <c r="A3883" t="s">
        <v>162</v>
      </c>
      <c r="C3883" t="s">
        <v>175</v>
      </c>
      <c r="D3883" t="s">
        <v>115</v>
      </c>
      <c r="F3883" s="12" t="s">
        <v>1504</v>
      </c>
      <c r="K3883" s="13" t="s">
        <v>1500</v>
      </c>
      <c r="L3883" t="s">
        <v>117</v>
      </c>
      <c r="M3883">
        <v>2</v>
      </c>
      <c r="N3883" t="s">
        <v>118</v>
      </c>
      <c r="O3883" t="s">
        <v>119</v>
      </c>
      <c r="Q3883" t="s">
        <v>1505</v>
      </c>
      <c r="T3883" s="14">
        <v>29.63</v>
      </c>
    </row>
    <row r="3884" spans="1:20">
      <c r="A3884" t="s">
        <v>162</v>
      </c>
      <c r="C3884" t="s">
        <v>175</v>
      </c>
      <c r="D3884" t="s">
        <v>115</v>
      </c>
      <c r="F3884" s="12" t="s">
        <v>1625</v>
      </c>
      <c r="K3884" s="13" t="s">
        <v>1626</v>
      </c>
      <c r="L3884" t="s">
        <v>117</v>
      </c>
      <c r="M3884">
        <v>2</v>
      </c>
      <c r="N3884" t="s">
        <v>118</v>
      </c>
      <c r="O3884" t="s">
        <v>119</v>
      </c>
      <c r="Q3884" t="s">
        <v>1627</v>
      </c>
      <c r="T3884" s="14">
        <v>28.88</v>
      </c>
    </row>
    <row r="3885" spans="1:20">
      <c r="A3885" t="s">
        <v>162</v>
      </c>
      <c r="C3885" t="s">
        <v>175</v>
      </c>
      <c r="D3885" t="s">
        <v>115</v>
      </c>
      <c r="F3885" s="12" t="s">
        <v>1628</v>
      </c>
      <c r="K3885" s="13" t="s">
        <v>1626</v>
      </c>
      <c r="L3885" t="s">
        <v>117</v>
      </c>
      <c r="M3885">
        <v>2</v>
      </c>
      <c r="N3885" t="s">
        <v>118</v>
      </c>
      <c r="O3885" t="s">
        <v>119</v>
      </c>
      <c r="Q3885" t="s">
        <v>551</v>
      </c>
      <c r="T3885" s="14">
        <v>45.16</v>
      </c>
    </row>
    <row r="3886" spans="1:20">
      <c r="A3886" t="s">
        <v>162</v>
      </c>
      <c r="C3886" t="s">
        <v>175</v>
      </c>
      <c r="D3886" t="s">
        <v>115</v>
      </c>
      <c r="F3886" s="12" t="s">
        <v>1629</v>
      </c>
      <c r="K3886" s="13" t="s">
        <v>1626</v>
      </c>
      <c r="L3886" t="s">
        <v>117</v>
      </c>
      <c r="M3886">
        <v>2</v>
      </c>
      <c r="N3886" t="s">
        <v>118</v>
      </c>
      <c r="O3886" t="s">
        <v>119</v>
      </c>
      <c r="Q3886" t="s">
        <v>1630</v>
      </c>
      <c r="T3886" s="14">
        <v>18.03</v>
      </c>
    </row>
    <row r="3887" spans="1:20">
      <c r="A3887" t="s">
        <v>162</v>
      </c>
      <c r="C3887" t="s">
        <v>175</v>
      </c>
      <c r="D3887" t="s">
        <v>115</v>
      </c>
      <c r="F3887" s="12" t="s">
        <v>1631</v>
      </c>
      <c r="K3887" s="13" t="s">
        <v>1626</v>
      </c>
      <c r="L3887" t="s">
        <v>117</v>
      </c>
      <c r="M3887">
        <v>2</v>
      </c>
      <c r="N3887" t="s">
        <v>118</v>
      </c>
      <c r="O3887" t="s">
        <v>119</v>
      </c>
      <c r="Q3887" t="s">
        <v>736</v>
      </c>
      <c r="T3887" s="14">
        <v>33.21</v>
      </c>
    </row>
    <row r="3888" spans="1:20">
      <c r="A3888" t="s">
        <v>162</v>
      </c>
      <c r="C3888" t="s">
        <v>175</v>
      </c>
      <c r="D3888" t="s">
        <v>115</v>
      </c>
      <c r="F3888" s="12" t="s">
        <v>1279</v>
      </c>
      <c r="K3888" s="13" t="s">
        <v>1626</v>
      </c>
      <c r="L3888" t="s">
        <v>117</v>
      </c>
      <c r="M3888">
        <v>2</v>
      </c>
      <c r="N3888" t="s">
        <v>118</v>
      </c>
      <c r="O3888" t="s">
        <v>119</v>
      </c>
      <c r="Q3888" t="s">
        <v>1280</v>
      </c>
      <c r="T3888" s="14">
        <v>19.920000000000002</v>
      </c>
    </row>
    <row r="3889" spans="1:20">
      <c r="A3889" t="s">
        <v>162</v>
      </c>
      <c r="C3889" t="s">
        <v>175</v>
      </c>
      <c r="D3889" t="s">
        <v>115</v>
      </c>
      <c r="F3889" s="12" t="s">
        <v>1632</v>
      </c>
      <c r="K3889" s="13" t="s">
        <v>1626</v>
      </c>
      <c r="L3889" t="s">
        <v>117</v>
      </c>
      <c r="M3889">
        <v>2</v>
      </c>
      <c r="N3889" t="s">
        <v>118</v>
      </c>
      <c r="O3889" t="s">
        <v>119</v>
      </c>
      <c r="Q3889" t="s">
        <v>1633</v>
      </c>
      <c r="T3889" s="14">
        <v>38.659999999999997</v>
      </c>
    </row>
    <row r="3890" spans="1:20">
      <c r="A3890" t="s">
        <v>162</v>
      </c>
      <c r="C3890" t="s">
        <v>175</v>
      </c>
      <c r="D3890" t="s">
        <v>115</v>
      </c>
      <c r="F3890" s="12" t="s">
        <v>1750</v>
      </c>
      <c r="K3890" s="13" t="s">
        <v>2095</v>
      </c>
      <c r="L3890" t="s">
        <v>117</v>
      </c>
      <c r="M3890">
        <v>2</v>
      </c>
      <c r="N3890" t="s">
        <v>118</v>
      </c>
      <c r="O3890" t="s">
        <v>119</v>
      </c>
      <c r="Q3890" t="s">
        <v>2096</v>
      </c>
      <c r="T3890" s="14">
        <v>1.05</v>
      </c>
    </row>
    <row r="3891" spans="1:20">
      <c r="A3891" t="s">
        <v>162</v>
      </c>
      <c r="C3891" t="s">
        <v>175</v>
      </c>
      <c r="D3891" t="s">
        <v>115</v>
      </c>
      <c r="F3891" s="12" t="s">
        <v>1750</v>
      </c>
      <c r="K3891" s="13" t="s">
        <v>2095</v>
      </c>
      <c r="L3891" t="s">
        <v>117</v>
      </c>
      <c r="M3891">
        <v>2</v>
      </c>
      <c r="N3891" t="s">
        <v>118</v>
      </c>
      <c r="O3891" t="s">
        <v>119</v>
      </c>
      <c r="Q3891" t="s">
        <v>2097</v>
      </c>
      <c r="T3891" s="14">
        <v>0.65</v>
      </c>
    </row>
    <row r="3892" spans="1:20">
      <c r="A3892" t="s">
        <v>162</v>
      </c>
      <c r="C3892" t="s">
        <v>175</v>
      </c>
      <c r="D3892" t="s">
        <v>115</v>
      </c>
      <c r="F3892" s="12" t="s">
        <v>1750</v>
      </c>
      <c r="K3892" s="13" t="s">
        <v>2095</v>
      </c>
      <c r="L3892" t="s">
        <v>117</v>
      </c>
      <c r="M3892">
        <v>2</v>
      </c>
      <c r="N3892" t="s">
        <v>118</v>
      </c>
      <c r="O3892" t="s">
        <v>119</v>
      </c>
      <c r="Q3892" t="s">
        <v>2098</v>
      </c>
      <c r="T3892" s="14">
        <v>22.41</v>
      </c>
    </row>
    <row r="3893" spans="1:20">
      <c r="A3893" t="s">
        <v>162</v>
      </c>
      <c r="C3893" t="s">
        <v>175</v>
      </c>
      <c r="D3893" t="s">
        <v>115</v>
      </c>
      <c r="F3893" s="12" t="s">
        <v>1750</v>
      </c>
      <c r="K3893" s="13" t="s">
        <v>2095</v>
      </c>
      <c r="L3893" t="s">
        <v>117</v>
      </c>
      <c r="M3893">
        <v>2</v>
      </c>
      <c r="N3893" t="s">
        <v>118</v>
      </c>
      <c r="O3893" t="s">
        <v>119</v>
      </c>
      <c r="Q3893" t="s">
        <v>2099</v>
      </c>
      <c r="T3893" s="14">
        <v>2.64</v>
      </c>
    </row>
    <row r="3894" spans="1:20">
      <c r="A3894" t="s">
        <v>162</v>
      </c>
      <c r="C3894" t="s">
        <v>175</v>
      </c>
      <c r="D3894" t="s">
        <v>115</v>
      </c>
      <c r="F3894" s="12" t="s">
        <v>1750</v>
      </c>
      <c r="K3894" s="13" t="s">
        <v>2095</v>
      </c>
      <c r="L3894" t="s">
        <v>117</v>
      </c>
      <c r="M3894">
        <v>2</v>
      </c>
      <c r="N3894" t="s">
        <v>118</v>
      </c>
      <c r="O3894" t="s">
        <v>119</v>
      </c>
      <c r="Q3894" t="s">
        <v>2100</v>
      </c>
      <c r="T3894" s="14">
        <v>39.33</v>
      </c>
    </row>
    <row r="3895" spans="1:20">
      <c r="A3895" t="s">
        <v>162</v>
      </c>
      <c r="C3895" t="s">
        <v>175</v>
      </c>
      <c r="D3895" t="s">
        <v>115</v>
      </c>
      <c r="F3895" s="12" t="s">
        <v>1750</v>
      </c>
      <c r="K3895" s="13" t="s">
        <v>2095</v>
      </c>
      <c r="L3895" t="s">
        <v>117</v>
      </c>
      <c r="M3895">
        <v>2</v>
      </c>
      <c r="N3895" t="s">
        <v>118</v>
      </c>
      <c r="O3895" t="s">
        <v>119</v>
      </c>
      <c r="Q3895" t="s">
        <v>2101</v>
      </c>
      <c r="T3895" s="14">
        <v>40.6</v>
      </c>
    </row>
    <row r="3896" spans="1:20">
      <c r="A3896" t="s">
        <v>162</v>
      </c>
      <c r="C3896" t="s">
        <v>175</v>
      </c>
      <c r="D3896" t="s">
        <v>115</v>
      </c>
      <c r="F3896" s="12" t="s">
        <v>1750</v>
      </c>
      <c r="K3896" s="13" t="s">
        <v>2095</v>
      </c>
      <c r="L3896" t="s">
        <v>117</v>
      </c>
      <c r="M3896">
        <v>2</v>
      </c>
      <c r="N3896" t="s">
        <v>118</v>
      </c>
      <c r="O3896" t="s">
        <v>119</v>
      </c>
      <c r="Q3896" t="s">
        <v>2102</v>
      </c>
      <c r="T3896" s="14">
        <v>28.76</v>
      </c>
    </row>
    <row r="3897" spans="1:20">
      <c r="A3897" t="s">
        <v>162</v>
      </c>
      <c r="C3897" t="s">
        <v>175</v>
      </c>
      <c r="D3897" t="s">
        <v>115</v>
      </c>
      <c r="F3897" s="12" t="s">
        <v>1750</v>
      </c>
      <c r="K3897" s="13" t="s">
        <v>2095</v>
      </c>
      <c r="L3897" t="s">
        <v>117</v>
      </c>
      <c r="M3897">
        <v>2</v>
      </c>
      <c r="N3897" t="s">
        <v>118</v>
      </c>
      <c r="O3897" t="s">
        <v>119</v>
      </c>
      <c r="Q3897" t="s">
        <v>2103</v>
      </c>
      <c r="T3897" s="14">
        <v>20.66</v>
      </c>
    </row>
    <row r="3898" spans="1:20">
      <c r="A3898" t="s">
        <v>162</v>
      </c>
      <c r="C3898" t="s">
        <v>175</v>
      </c>
      <c r="D3898" t="s">
        <v>115</v>
      </c>
      <c r="F3898" s="12" t="s">
        <v>1750</v>
      </c>
      <c r="K3898" s="13" t="s">
        <v>2095</v>
      </c>
      <c r="L3898" t="s">
        <v>117</v>
      </c>
      <c r="M3898">
        <v>2</v>
      </c>
      <c r="N3898" t="s">
        <v>118</v>
      </c>
      <c r="O3898" t="s">
        <v>119</v>
      </c>
      <c r="Q3898" t="s">
        <v>2104</v>
      </c>
      <c r="T3898" s="14">
        <v>18.38</v>
      </c>
    </row>
    <row r="3899" spans="1:20">
      <c r="A3899" t="s">
        <v>162</v>
      </c>
      <c r="C3899" t="s">
        <v>175</v>
      </c>
      <c r="D3899" t="s">
        <v>115</v>
      </c>
      <c r="F3899" s="12" t="s">
        <v>1750</v>
      </c>
      <c r="K3899" s="13" t="s">
        <v>2095</v>
      </c>
      <c r="L3899" t="s">
        <v>117</v>
      </c>
      <c r="M3899">
        <v>2</v>
      </c>
      <c r="N3899" t="s">
        <v>118</v>
      </c>
      <c r="O3899" t="s">
        <v>119</v>
      </c>
      <c r="Q3899" t="s">
        <v>2105</v>
      </c>
      <c r="T3899" s="14">
        <v>2.13</v>
      </c>
    </row>
    <row r="3900" spans="1:20">
      <c r="A3900" t="s">
        <v>162</v>
      </c>
      <c r="C3900" t="s">
        <v>175</v>
      </c>
      <c r="D3900" t="s">
        <v>115</v>
      </c>
      <c r="F3900" s="12" t="s">
        <v>1750</v>
      </c>
      <c r="K3900" s="13" t="s">
        <v>2095</v>
      </c>
      <c r="L3900" t="s">
        <v>117</v>
      </c>
      <c r="M3900">
        <v>2</v>
      </c>
      <c r="N3900" t="s">
        <v>118</v>
      </c>
      <c r="O3900" t="s">
        <v>119</v>
      </c>
      <c r="Q3900" t="s">
        <v>2106</v>
      </c>
      <c r="T3900" s="14">
        <v>14.76</v>
      </c>
    </row>
    <row r="3901" spans="1:20">
      <c r="A3901" t="s">
        <v>162</v>
      </c>
      <c r="C3901" t="s">
        <v>175</v>
      </c>
      <c r="D3901" t="s">
        <v>115</v>
      </c>
      <c r="F3901" s="12" t="s">
        <v>1750</v>
      </c>
      <c r="K3901" s="13" t="s">
        <v>2095</v>
      </c>
      <c r="L3901" t="s">
        <v>117</v>
      </c>
      <c r="M3901">
        <v>2</v>
      </c>
      <c r="N3901" t="s">
        <v>118</v>
      </c>
      <c r="O3901" t="s">
        <v>119</v>
      </c>
      <c r="Q3901" t="s">
        <v>2107</v>
      </c>
      <c r="T3901" s="14">
        <v>5.79</v>
      </c>
    </row>
    <row r="3902" spans="1:20">
      <c r="A3902" t="s">
        <v>162</v>
      </c>
      <c r="C3902" t="s">
        <v>175</v>
      </c>
      <c r="D3902" t="s">
        <v>115</v>
      </c>
      <c r="F3902" s="12" t="s">
        <v>1750</v>
      </c>
      <c r="K3902" s="13" t="s">
        <v>2095</v>
      </c>
      <c r="L3902" t="s">
        <v>117</v>
      </c>
      <c r="M3902">
        <v>2</v>
      </c>
      <c r="N3902" t="s">
        <v>118</v>
      </c>
      <c r="O3902" t="s">
        <v>119</v>
      </c>
      <c r="Q3902" t="s">
        <v>2108</v>
      </c>
      <c r="T3902" s="14">
        <v>0.53</v>
      </c>
    </row>
    <row r="3903" spans="1:20">
      <c r="A3903" t="s">
        <v>162</v>
      </c>
      <c r="C3903" t="s">
        <v>175</v>
      </c>
      <c r="D3903" t="s">
        <v>115</v>
      </c>
      <c r="F3903" s="12" t="s">
        <v>1750</v>
      </c>
      <c r="K3903" s="13" t="s">
        <v>2095</v>
      </c>
      <c r="L3903" t="s">
        <v>117</v>
      </c>
      <c r="M3903">
        <v>2</v>
      </c>
      <c r="N3903" t="s">
        <v>118</v>
      </c>
      <c r="O3903" t="s">
        <v>119</v>
      </c>
      <c r="Q3903" t="s">
        <v>2109</v>
      </c>
      <c r="T3903" s="14">
        <v>35.35</v>
      </c>
    </row>
    <row r="3904" spans="1:20">
      <c r="A3904" t="s">
        <v>162</v>
      </c>
      <c r="C3904" t="s">
        <v>175</v>
      </c>
      <c r="D3904" t="s">
        <v>115</v>
      </c>
      <c r="F3904" s="12" t="s">
        <v>1750</v>
      </c>
      <c r="K3904" s="13" t="s">
        <v>2095</v>
      </c>
      <c r="L3904" t="s">
        <v>117</v>
      </c>
      <c r="M3904">
        <v>2</v>
      </c>
      <c r="N3904" t="s">
        <v>118</v>
      </c>
      <c r="O3904" t="s">
        <v>119</v>
      </c>
      <c r="Q3904" t="s">
        <v>2110</v>
      </c>
      <c r="T3904" s="14">
        <v>9.5399999999999991</v>
      </c>
    </row>
    <row r="3905" spans="1:20">
      <c r="A3905" t="s">
        <v>162</v>
      </c>
      <c r="C3905" t="s">
        <v>175</v>
      </c>
      <c r="D3905" t="s">
        <v>115</v>
      </c>
      <c r="F3905" s="12" t="s">
        <v>1750</v>
      </c>
      <c r="K3905" s="13" t="s">
        <v>2095</v>
      </c>
      <c r="L3905" t="s">
        <v>117</v>
      </c>
      <c r="M3905">
        <v>2</v>
      </c>
      <c r="N3905" t="s">
        <v>118</v>
      </c>
      <c r="O3905" t="s">
        <v>119</v>
      </c>
      <c r="Q3905" t="s">
        <v>2111</v>
      </c>
      <c r="T3905" s="14">
        <v>5.13</v>
      </c>
    </row>
    <row r="3906" spans="1:20">
      <c r="A3906" t="s">
        <v>162</v>
      </c>
      <c r="C3906" t="s">
        <v>175</v>
      </c>
      <c r="D3906" t="s">
        <v>115</v>
      </c>
      <c r="F3906" s="12" t="s">
        <v>1750</v>
      </c>
      <c r="K3906" s="13" t="s">
        <v>2095</v>
      </c>
      <c r="L3906" t="s">
        <v>117</v>
      </c>
      <c r="M3906">
        <v>2</v>
      </c>
      <c r="N3906" t="s">
        <v>118</v>
      </c>
      <c r="O3906" t="s">
        <v>119</v>
      </c>
      <c r="Q3906" t="s">
        <v>2112</v>
      </c>
      <c r="T3906" s="14">
        <v>5.67</v>
      </c>
    </row>
    <row r="3907" spans="1:20">
      <c r="A3907" t="s">
        <v>162</v>
      </c>
      <c r="C3907" t="s">
        <v>175</v>
      </c>
      <c r="D3907" t="s">
        <v>115</v>
      </c>
      <c r="F3907" s="12" t="s">
        <v>1750</v>
      </c>
      <c r="K3907" s="13" t="s">
        <v>2095</v>
      </c>
      <c r="L3907" t="s">
        <v>117</v>
      </c>
      <c r="M3907">
        <v>2</v>
      </c>
      <c r="N3907" t="s">
        <v>118</v>
      </c>
      <c r="O3907" t="s">
        <v>119</v>
      </c>
      <c r="Q3907" t="s">
        <v>2113</v>
      </c>
      <c r="T3907" s="14">
        <v>10.3</v>
      </c>
    </row>
    <row r="3908" spans="1:20">
      <c r="A3908" t="s">
        <v>162</v>
      </c>
      <c r="C3908" t="s">
        <v>175</v>
      </c>
      <c r="D3908" t="s">
        <v>115</v>
      </c>
      <c r="F3908" s="12" t="s">
        <v>1750</v>
      </c>
      <c r="K3908" s="13" t="s">
        <v>2095</v>
      </c>
      <c r="L3908" t="s">
        <v>117</v>
      </c>
      <c r="M3908">
        <v>2</v>
      </c>
      <c r="N3908" t="s">
        <v>118</v>
      </c>
      <c r="O3908" t="s">
        <v>119</v>
      </c>
      <c r="Q3908" t="s">
        <v>744</v>
      </c>
      <c r="T3908" s="14">
        <v>5.88</v>
      </c>
    </row>
    <row r="3909" spans="1:20">
      <c r="A3909" t="s">
        <v>162</v>
      </c>
      <c r="C3909" t="s">
        <v>175</v>
      </c>
      <c r="D3909" t="s">
        <v>115</v>
      </c>
      <c r="F3909" s="12" t="s">
        <v>1750</v>
      </c>
      <c r="K3909" s="13" t="s">
        <v>2095</v>
      </c>
      <c r="L3909" t="s">
        <v>117</v>
      </c>
      <c r="M3909">
        <v>2</v>
      </c>
      <c r="N3909" t="s">
        <v>118</v>
      </c>
      <c r="O3909" t="s">
        <v>119</v>
      </c>
      <c r="Q3909" t="s">
        <v>2114</v>
      </c>
      <c r="T3909" s="14">
        <v>16.13</v>
      </c>
    </row>
    <row r="3910" spans="1:20">
      <c r="A3910" t="s">
        <v>162</v>
      </c>
      <c r="C3910" t="s">
        <v>175</v>
      </c>
      <c r="D3910" t="s">
        <v>115</v>
      </c>
      <c r="F3910" s="12" t="s">
        <v>1750</v>
      </c>
      <c r="K3910" s="13" t="s">
        <v>2095</v>
      </c>
      <c r="L3910" t="s">
        <v>117</v>
      </c>
      <c r="M3910">
        <v>2</v>
      </c>
      <c r="N3910" t="s">
        <v>118</v>
      </c>
      <c r="O3910" t="s">
        <v>119</v>
      </c>
      <c r="Q3910" t="s">
        <v>2115</v>
      </c>
      <c r="T3910" s="14">
        <v>1.1599999999999999</v>
      </c>
    </row>
    <row r="3911" spans="1:20">
      <c r="A3911" t="s">
        <v>162</v>
      </c>
      <c r="C3911" t="s">
        <v>175</v>
      </c>
      <c r="D3911" t="s">
        <v>115</v>
      </c>
      <c r="F3911" s="12" t="s">
        <v>1750</v>
      </c>
      <c r="K3911" s="13" t="s">
        <v>2095</v>
      </c>
      <c r="L3911" t="s">
        <v>117</v>
      </c>
      <c r="M3911">
        <v>2</v>
      </c>
      <c r="N3911" t="s">
        <v>118</v>
      </c>
      <c r="O3911" t="s">
        <v>119</v>
      </c>
      <c r="Q3911" t="s">
        <v>2116</v>
      </c>
      <c r="T3911" s="14">
        <v>0.13</v>
      </c>
    </row>
    <row r="3912" spans="1:20">
      <c r="A3912" t="s">
        <v>162</v>
      </c>
      <c r="C3912" t="s">
        <v>175</v>
      </c>
      <c r="D3912" t="s">
        <v>115</v>
      </c>
      <c r="F3912" s="12" t="s">
        <v>1750</v>
      </c>
      <c r="K3912" s="13" t="s">
        <v>2095</v>
      </c>
      <c r="L3912" t="s">
        <v>117</v>
      </c>
      <c r="M3912">
        <v>2</v>
      </c>
      <c r="N3912" t="s">
        <v>118</v>
      </c>
      <c r="O3912" t="s">
        <v>119</v>
      </c>
      <c r="Q3912" t="s">
        <v>2117</v>
      </c>
      <c r="T3912" s="14">
        <v>0.18</v>
      </c>
    </row>
    <row r="3913" spans="1:20">
      <c r="A3913" t="s">
        <v>162</v>
      </c>
      <c r="C3913" t="s">
        <v>175</v>
      </c>
      <c r="D3913" t="s">
        <v>115</v>
      </c>
      <c r="F3913" s="12" t="s">
        <v>1750</v>
      </c>
      <c r="K3913" s="13" t="s">
        <v>2095</v>
      </c>
      <c r="L3913" t="s">
        <v>117</v>
      </c>
      <c r="M3913">
        <v>2</v>
      </c>
      <c r="N3913" t="s">
        <v>118</v>
      </c>
      <c r="O3913" t="s">
        <v>119</v>
      </c>
      <c r="Q3913" t="s">
        <v>2118</v>
      </c>
      <c r="T3913" s="14">
        <v>3.16</v>
      </c>
    </row>
    <row r="3914" spans="1:20">
      <c r="A3914" t="s">
        <v>162</v>
      </c>
      <c r="C3914" t="s">
        <v>175</v>
      </c>
      <c r="D3914" t="s">
        <v>115</v>
      </c>
      <c r="F3914" s="12" t="s">
        <v>1750</v>
      </c>
      <c r="K3914" s="13" t="s">
        <v>2095</v>
      </c>
      <c r="L3914" t="s">
        <v>117</v>
      </c>
      <c r="M3914">
        <v>2</v>
      </c>
      <c r="N3914" t="s">
        <v>118</v>
      </c>
      <c r="O3914" t="s">
        <v>119</v>
      </c>
      <c r="Q3914" t="s">
        <v>2119</v>
      </c>
      <c r="T3914" s="14">
        <v>3.1</v>
      </c>
    </row>
    <row r="3915" spans="1:20">
      <c r="A3915" t="s">
        <v>162</v>
      </c>
      <c r="C3915" t="s">
        <v>175</v>
      </c>
      <c r="D3915" t="s">
        <v>115</v>
      </c>
      <c r="F3915" s="12" t="s">
        <v>1750</v>
      </c>
      <c r="K3915" s="13" t="s">
        <v>2095</v>
      </c>
      <c r="L3915" t="s">
        <v>117</v>
      </c>
      <c r="M3915">
        <v>2</v>
      </c>
      <c r="N3915" t="s">
        <v>118</v>
      </c>
      <c r="O3915" t="s">
        <v>119</v>
      </c>
      <c r="Q3915" t="s">
        <v>2120</v>
      </c>
      <c r="T3915" s="14">
        <v>6.02</v>
      </c>
    </row>
    <row r="3916" spans="1:20">
      <c r="A3916" t="s">
        <v>162</v>
      </c>
      <c r="C3916" t="s">
        <v>175</v>
      </c>
      <c r="D3916" t="s">
        <v>115</v>
      </c>
      <c r="F3916" s="12" t="s">
        <v>1750</v>
      </c>
      <c r="K3916" s="13" t="s">
        <v>2095</v>
      </c>
      <c r="L3916" t="s">
        <v>117</v>
      </c>
      <c r="M3916">
        <v>2</v>
      </c>
      <c r="N3916" t="s">
        <v>118</v>
      </c>
      <c r="O3916" t="s">
        <v>119</v>
      </c>
      <c r="Q3916" t="s">
        <v>2121</v>
      </c>
      <c r="T3916" s="14">
        <v>16.7</v>
      </c>
    </row>
    <row r="3917" spans="1:20">
      <c r="A3917" t="s">
        <v>162</v>
      </c>
      <c r="C3917" t="s">
        <v>175</v>
      </c>
      <c r="D3917" t="s">
        <v>115</v>
      </c>
      <c r="F3917" s="12" t="s">
        <v>1750</v>
      </c>
      <c r="K3917" s="13" t="s">
        <v>2095</v>
      </c>
      <c r="L3917" t="s">
        <v>117</v>
      </c>
      <c r="M3917">
        <v>2</v>
      </c>
      <c r="N3917" t="s">
        <v>118</v>
      </c>
      <c r="O3917" t="s">
        <v>119</v>
      </c>
      <c r="Q3917" t="s">
        <v>2122</v>
      </c>
      <c r="T3917" s="14">
        <v>5.72</v>
      </c>
    </row>
    <row r="3918" spans="1:20">
      <c r="A3918" t="s">
        <v>162</v>
      </c>
      <c r="C3918" t="s">
        <v>175</v>
      </c>
      <c r="D3918" t="s">
        <v>115</v>
      </c>
      <c r="F3918" s="12" t="s">
        <v>1750</v>
      </c>
      <c r="K3918" s="13" t="s">
        <v>2095</v>
      </c>
      <c r="L3918" t="s">
        <v>117</v>
      </c>
      <c r="M3918">
        <v>2</v>
      </c>
      <c r="N3918" t="s">
        <v>118</v>
      </c>
      <c r="O3918" t="s">
        <v>119</v>
      </c>
      <c r="Q3918" t="s">
        <v>652</v>
      </c>
      <c r="T3918" s="14">
        <v>6.14</v>
      </c>
    </row>
    <row r="3919" spans="1:20">
      <c r="A3919" t="s">
        <v>162</v>
      </c>
      <c r="C3919" t="s">
        <v>175</v>
      </c>
      <c r="D3919" t="s">
        <v>115</v>
      </c>
      <c r="F3919" s="12" t="s">
        <v>1750</v>
      </c>
      <c r="K3919" s="13" t="s">
        <v>2095</v>
      </c>
      <c r="L3919" t="s">
        <v>117</v>
      </c>
      <c r="M3919">
        <v>2</v>
      </c>
      <c r="N3919" t="s">
        <v>118</v>
      </c>
      <c r="O3919" t="s">
        <v>119</v>
      </c>
      <c r="Q3919" t="s">
        <v>2123</v>
      </c>
      <c r="T3919" s="14">
        <v>8.26</v>
      </c>
    </row>
    <row r="3920" spans="1:20">
      <c r="A3920" t="s">
        <v>162</v>
      </c>
      <c r="C3920" t="s">
        <v>175</v>
      </c>
      <c r="D3920" t="s">
        <v>115</v>
      </c>
      <c r="F3920" s="12" t="s">
        <v>1750</v>
      </c>
      <c r="K3920" s="13" t="s">
        <v>2095</v>
      </c>
      <c r="L3920" t="s">
        <v>117</v>
      </c>
      <c r="M3920">
        <v>2</v>
      </c>
      <c r="N3920" t="s">
        <v>118</v>
      </c>
      <c r="O3920" t="s">
        <v>119</v>
      </c>
      <c r="Q3920" t="s">
        <v>2119</v>
      </c>
      <c r="T3920" s="14">
        <v>4.6500000000000004</v>
      </c>
    </row>
    <row r="3921" spans="1:20">
      <c r="A3921" t="s">
        <v>162</v>
      </c>
      <c r="C3921" t="s">
        <v>175</v>
      </c>
      <c r="D3921" t="s">
        <v>115</v>
      </c>
      <c r="F3921" s="12" t="s">
        <v>1750</v>
      </c>
      <c r="K3921" s="13" t="s">
        <v>2095</v>
      </c>
      <c r="L3921" t="s">
        <v>117</v>
      </c>
      <c r="M3921">
        <v>2</v>
      </c>
      <c r="N3921" t="s">
        <v>118</v>
      </c>
      <c r="O3921" t="s">
        <v>119</v>
      </c>
      <c r="Q3921" t="s">
        <v>2118</v>
      </c>
      <c r="T3921" s="14">
        <v>8.2100000000000009</v>
      </c>
    </row>
    <row r="3922" spans="1:20">
      <c r="A3922" t="s">
        <v>162</v>
      </c>
      <c r="C3922" t="s">
        <v>175</v>
      </c>
      <c r="D3922" t="s">
        <v>115</v>
      </c>
      <c r="F3922" s="12" t="s">
        <v>1750</v>
      </c>
      <c r="K3922" s="13" t="s">
        <v>2095</v>
      </c>
      <c r="L3922" t="s">
        <v>117</v>
      </c>
      <c r="M3922">
        <v>2</v>
      </c>
      <c r="N3922" t="s">
        <v>118</v>
      </c>
      <c r="O3922" t="s">
        <v>119</v>
      </c>
      <c r="Q3922" t="s">
        <v>2124</v>
      </c>
      <c r="T3922" s="14">
        <v>6.82</v>
      </c>
    </row>
    <row r="3923" spans="1:20">
      <c r="A3923" t="s">
        <v>162</v>
      </c>
      <c r="C3923" t="s">
        <v>175</v>
      </c>
      <c r="D3923" t="s">
        <v>115</v>
      </c>
      <c r="F3923" s="12" t="s">
        <v>1750</v>
      </c>
      <c r="K3923" s="13" t="s">
        <v>2095</v>
      </c>
      <c r="L3923" t="s">
        <v>117</v>
      </c>
      <c r="M3923">
        <v>2</v>
      </c>
      <c r="N3923" t="s">
        <v>118</v>
      </c>
      <c r="O3923" t="s">
        <v>119</v>
      </c>
      <c r="Q3923" t="s">
        <v>2125</v>
      </c>
      <c r="T3923" s="14">
        <v>13.68</v>
      </c>
    </row>
    <row r="3924" spans="1:20">
      <c r="A3924" t="s">
        <v>162</v>
      </c>
      <c r="C3924" t="s">
        <v>175</v>
      </c>
      <c r="D3924" t="s">
        <v>115</v>
      </c>
      <c r="F3924" s="12" t="s">
        <v>1750</v>
      </c>
      <c r="K3924" s="13" t="s">
        <v>2095</v>
      </c>
      <c r="L3924" t="s">
        <v>117</v>
      </c>
      <c r="M3924">
        <v>2</v>
      </c>
      <c r="N3924" t="s">
        <v>118</v>
      </c>
      <c r="O3924" t="s">
        <v>119</v>
      </c>
      <c r="Q3924" t="s">
        <v>2126</v>
      </c>
      <c r="T3924" s="14">
        <v>5.33</v>
      </c>
    </row>
    <row r="3925" spans="1:20">
      <c r="A3925" t="s">
        <v>162</v>
      </c>
      <c r="C3925" t="s">
        <v>175</v>
      </c>
      <c r="D3925" t="s">
        <v>115</v>
      </c>
      <c r="F3925" s="12" t="s">
        <v>1750</v>
      </c>
      <c r="K3925" s="13" t="s">
        <v>2095</v>
      </c>
      <c r="L3925" t="s">
        <v>117</v>
      </c>
      <c r="M3925">
        <v>2</v>
      </c>
      <c r="N3925" t="s">
        <v>118</v>
      </c>
      <c r="O3925" t="s">
        <v>119</v>
      </c>
      <c r="Q3925" t="s">
        <v>2127</v>
      </c>
      <c r="T3925" s="14">
        <v>3.08</v>
      </c>
    </row>
    <row r="3926" spans="1:20">
      <c r="A3926" t="s">
        <v>162</v>
      </c>
      <c r="C3926" t="s">
        <v>175</v>
      </c>
      <c r="D3926" t="s">
        <v>115</v>
      </c>
      <c r="F3926" s="12" t="s">
        <v>1750</v>
      </c>
      <c r="K3926" s="13" t="s">
        <v>2095</v>
      </c>
      <c r="L3926" t="s">
        <v>117</v>
      </c>
      <c r="M3926">
        <v>2</v>
      </c>
      <c r="N3926" t="s">
        <v>118</v>
      </c>
      <c r="O3926" t="s">
        <v>119</v>
      </c>
      <c r="Q3926" t="s">
        <v>2128</v>
      </c>
      <c r="T3926" s="14">
        <v>12.85</v>
      </c>
    </row>
    <row r="3927" spans="1:20">
      <c r="A3927" t="s">
        <v>162</v>
      </c>
      <c r="C3927" t="s">
        <v>175</v>
      </c>
      <c r="D3927" t="s">
        <v>115</v>
      </c>
      <c r="F3927" s="12" t="s">
        <v>1750</v>
      </c>
      <c r="K3927" s="13" t="s">
        <v>2095</v>
      </c>
      <c r="L3927" t="s">
        <v>117</v>
      </c>
      <c r="M3927">
        <v>2</v>
      </c>
      <c r="N3927" t="s">
        <v>118</v>
      </c>
      <c r="O3927" t="s">
        <v>119</v>
      </c>
      <c r="Q3927" t="s">
        <v>2129</v>
      </c>
      <c r="T3927" s="14">
        <v>8.81</v>
      </c>
    </row>
    <row r="3928" spans="1:20">
      <c r="A3928" t="s">
        <v>162</v>
      </c>
      <c r="C3928" t="s">
        <v>175</v>
      </c>
      <c r="D3928" t="s">
        <v>115</v>
      </c>
      <c r="F3928" s="12" t="s">
        <v>1750</v>
      </c>
      <c r="K3928" s="13" t="s">
        <v>2095</v>
      </c>
      <c r="L3928" t="s">
        <v>117</v>
      </c>
      <c r="M3928">
        <v>2</v>
      </c>
      <c r="N3928" t="s">
        <v>118</v>
      </c>
      <c r="O3928" t="s">
        <v>119</v>
      </c>
      <c r="Q3928" t="s">
        <v>2130</v>
      </c>
      <c r="T3928" s="14">
        <v>3.73</v>
      </c>
    </row>
    <row r="3929" spans="1:20">
      <c r="A3929" t="s">
        <v>162</v>
      </c>
      <c r="C3929" t="s">
        <v>175</v>
      </c>
      <c r="D3929" t="s">
        <v>115</v>
      </c>
      <c r="F3929" s="12" t="s">
        <v>1750</v>
      </c>
      <c r="K3929" s="13" t="s">
        <v>2095</v>
      </c>
      <c r="L3929" t="s">
        <v>117</v>
      </c>
      <c r="M3929">
        <v>2</v>
      </c>
      <c r="N3929" t="s">
        <v>118</v>
      </c>
      <c r="O3929" t="s">
        <v>119</v>
      </c>
      <c r="Q3929" t="s">
        <v>2131</v>
      </c>
      <c r="T3929" s="14">
        <v>13.22</v>
      </c>
    </row>
    <row r="3930" spans="1:20">
      <c r="A3930" t="s">
        <v>162</v>
      </c>
      <c r="C3930" t="s">
        <v>175</v>
      </c>
      <c r="D3930" t="s">
        <v>115</v>
      </c>
      <c r="F3930" s="12" t="s">
        <v>1750</v>
      </c>
      <c r="K3930" s="13" t="s">
        <v>2095</v>
      </c>
      <c r="L3930" t="s">
        <v>117</v>
      </c>
      <c r="M3930">
        <v>2</v>
      </c>
      <c r="N3930" t="s">
        <v>118</v>
      </c>
      <c r="O3930" t="s">
        <v>119</v>
      </c>
      <c r="Q3930" t="s">
        <v>2132</v>
      </c>
      <c r="T3930" s="14">
        <v>12.17</v>
      </c>
    </row>
    <row r="3931" spans="1:20">
      <c r="A3931" t="s">
        <v>162</v>
      </c>
      <c r="C3931" t="s">
        <v>175</v>
      </c>
      <c r="D3931" t="s">
        <v>115</v>
      </c>
      <c r="F3931" s="12" t="s">
        <v>1750</v>
      </c>
      <c r="K3931" s="13" t="s">
        <v>2095</v>
      </c>
      <c r="L3931" t="s">
        <v>117</v>
      </c>
      <c r="M3931">
        <v>2</v>
      </c>
      <c r="N3931" t="s">
        <v>118</v>
      </c>
      <c r="O3931" t="s">
        <v>119</v>
      </c>
      <c r="Q3931" t="s">
        <v>2133</v>
      </c>
      <c r="T3931" s="14">
        <v>6.5</v>
      </c>
    </row>
    <row r="3932" spans="1:20">
      <c r="A3932" t="s">
        <v>162</v>
      </c>
      <c r="C3932" t="s">
        <v>175</v>
      </c>
      <c r="D3932" t="s">
        <v>115</v>
      </c>
      <c r="F3932" s="12" t="s">
        <v>1750</v>
      </c>
      <c r="K3932" s="13" t="s">
        <v>2095</v>
      </c>
      <c r="L3932" t="s">
        <v>117</v>
      </c>
      <c r="M3932">
        <v>2</v>
      </c>
      <c r="N3932" t="s">
        <v>118</v>
      </c>
      <c r="O3932" t="s">
        <v>119</v>
      </c>
      <c r="Q3932" t="s">
        <v>2134</v>
      </c>
      <c r="T3932" s="14">
        <v>11.25</v>
      </c>
    </row>
    <row r="3933" spans="1:20">
      <c r="A3933" t="s">
        <v>162</v>
      </c>
      <c r="C3933" t="s">
        <v>175</v>
      </c>
      <c r="D3933" t="s">
        <v>115</v>
      </c>
      <c r="F3933" s="12" t="s">
        <v>1750</v>
      </c>
      <c r="K3933" s="13" t="s">
        <v>2095</v>
      </c>
      <c r="L3933" t="s">
        <v>117</v>
      </c>
      <c r="M3933">
        <v>2</v>
      </c>
      <c r="N3933" t="s">
        <v>118</v>
      </c>
      <c r="O3933" t="s">
        <v>119</v>
      </c>
      <c r="Q3933" t="s">
        <v>2120</v>
      </c>
      <c r="T3933" s="14">
        <v>32.479999999999997</v>
      </c>
    </row>
    <row r="3934" spans="1:20">
      <c r="A3934" t="s">
        <v>162</v>
      </c>
      <c r="C3934" t="s">
        <v>175</v>
      </c>
      <c r="D3934" t="s">
        <v>115</v>
      </c>
      <c r="F3934" s="12" t="s">
        <v>1750</v>
      </c>
      <c r="K3934" s="13" t="s">
        <v>2095</v>
      </c>
      <c r="L3934" t="s">
        <v>117</v>
      </c>
      <c r="M3934">
        <v>2</v>
      </c>
      <c r="N3934" t="s">
        <v>118</v>
      </c>
      <c r="O3934" t="s">
        <v>119</v>
      </c>
      <c r="Q3934" t="s">
        <v>2135</v>
      </c>
      <c r="T3934" s="14">
        <v>36.6</v>
      </c>
    </row>
    <row r="3935" spans="1:20">
      <c r="A3935" t="s">
        <v>162</v>
      </c>
      <c r="C3935" t="s">
        <v>175</v>
      </c>
      <c r="D3935" t="s">
        <v>115</v>
      </c>
      <c r="F3935" s="12" t="s">
        <v>1750</v>
      </c>
      <c r="K3935" s="13" t="s">
        <v>2095</v>
      </c>
      <c r="L3935" t="s">
        <v>117</v>
      </c>
      <c r="M3935">
        <v>2</v>
      </c>
      <c r="N3935" t="s">
        <v>118</v>
      </c>
      <c r="O3935" t="s">
        <v>119</v>
      </c>
      <c r="Q3935" t="s">
        <v>2121</v>
      </c>
      <c r="T3935" s="14">
        <v>38.1</v>
      </c>
    </row>
    <row r="3936" spans="1:20">
      <c r="A3936" t="s">
        <v>162</v>
      </c>
      <c r="C3936" t="s">
        <v>175</v>
      </c>
      <c r="D3936" t="s">
        <v>115</v>
      </c>
      <c r="F3936" s="12" t="s">
        <v>1750</v>
      </c>
      <c r="K3936" s="13" t="s">
        <v>2095</v>
      </c>
      <c r="L3936" t="s">
        <v>117</v>
      </c>
      <c r="M3936">
        <v>2</v>
      </c>
      <c r="N3936" t="s">
        <v>118</v>
      </c>
      <c r="O3936" t="s">
        <v>119</v>
      </c>
      <c r="Q3936" t="s">
        <v>652</v>
      </c>
      <c r="T3936" s="14">
        <v>19.510000000000002</v>
      </c>
    </row>
    <row r="3937" spans="1:20">
      <c r="A3937" t="s">
        <v>162</v>
      </c>
      <c r="C3937" t="s">
        <v>175</v>
      </c>
      <c r="D3937" t="s">
        <v>115</v>
      </c>
      <c r="F3937" s="12" t="s">
        <v>1750</v>
      </c>
      <c r="K3937" s="13" t="s">
        <v>2095</v>
      </c>
      <c r="L3937" t="s">
        <v>117</v>
      </c>
      <c r="M3937">
        <v>2</v>
      </c>
      <c r="N3937" t="s">
        <v>118</v>
      </c>
      <c r="O3937" t="s">
        <v>119</v>
      </c>
      <c r="Q3937" t="s">
        <v>2118</v>
      </c>
      <c r="T3937" s="14">
        <v>16.13</v>
      </c>
    </row>
    <row r="3938" spans="1:20">
      <c r="A3938" t="s">
        <v>162</v>
      </c>
      <c r="C3938" t="s">
        <v>175</v>
      </c>
      <c r="D3938" t="s">
        <v>115</v>
      </c>
      <c r="F3938" s="12" t="s">
        <v>1750</v>
      </c>
      <c r="K3938" s="13" t="s">
        <v>2095</v>
      </c>
      <c r="L3938" t="s">
        <v>117</v>
      </c>
      <c r="M3938">
        <v>2</v>
      </c>
      <c r="N3938" t="s">
        <v>118</v>
      </c>
      <c r="O3938" t="s">
        <v>119</v>
      </c>
      <c r="Q3938" t="s">
        <v>2119</v>
      </c>
      <c r="T3938" s="14">
        <v>14.94</v>
      </c>
    </row>
    <row r="3939" spans="1:20">
      <c r="A3939" t="s">
        <v>162</v>
      </c>
      <c r="C3939" t="s">
        <v>175</v>
      </c>
      <c r="D3939" t="s">
        <v>115</v>
      </c>
      <c r="F3939" s="12" t="s">
        <v>1750</v>
      </c>
      <c r="K3939" s="13" t="s">
        <v>2095</v>
      </c>
      <c r="L3939" t="s">
        <v>117</v>
      </c>
      <c r="M3939">
        <v>2</v>
      </c>
      <c r="N3939" t="s">
        <v>118</v>
      </c>
      <c r="O3939" t="s">
        <v>119</v>
      </c>
      <c r="Q3939" t="s">
        <v>2136</v>
      </c>
      <c r="T3939" s="14">
        <v>31.91</v>
      </c>
    </row>
    <row r="3940" spans="1:20">
      <c r="A3940" t="s">
        <v>162</v>
      </c>
      <c r="C3940" t="s">
        <v>175</v>
      </c>
      <c r="D3940" t="s">
        <v>115</v>
      </c>
      <c r="F3940" s="12" t="s">
        <v>1750</v>
      </c>
      <c r="K3940" s="13" t="s">
        <v>2095</v>
      </c>
      <c r="L3940" t="s">
        <v>117</v>
      </c>
      <c r="M3940">
        <v>2</v>
      </c>
      <c r="N3940" t="s">
        <v>118</v>
      </c>
      <c r="O3940" t="s">
        <v>119</v>
      </c>
      <c r="Q3940" t="s">
        <v>2125</v>
      </c>
      <c r="T3940" s="14">
        <v>41.57</v>
      </c>
    </row>
    <row r="3941" spans="1:20">
      <c r="A3941" t="s">
        <v>162</v>
      </c>
      <c r="C3941" t="s">
        <v>175</v>
      </c>
      <c r="D3941" t="s">
        <v>115</v>
      </c>
      <c r="F3941" s="12" t="s">
        <v>1750</v>
      </c>
      <c r="K3941" s="13" t="s">
        <v>2095</v>
      </c>
      <c r="L3941" t="s">
        <v>117</v>
      </c>
      <c r="M3941">
        <v>2</v>
      </c>
      <c r="N3941" t="s">
        <v>118</v>
      </c>
      <c r="O3941" t="s">
        <v>119</v>
      </c>
      <c r="Q3941" t="s">
        <v>551</v>
      </c>
      <c r="T3941" s="14">
        <v>34.89</v>
      </c>
    </row>
    <row r="3942" spans="1:20">
      <c r="A3942" t="s">
        <v>162</v>
      </c>
      <c r="C3942" t="s">
        <v>175</v>
      </c>
      <c r="D3942" t="s">
        <v>115</v>
      </c>
      <c r="F3942" s="12" t="s">
        <v>1750</v>
      </c>
      <c r="K3942" s="13" t="s">
        <v>2095</v>
      </c>
      <c r="L3942" t="s">
        <v>117</v>
      </c>
      <c r="M3942">
        <v>2</v>
      </c>
      <c r="N3942" t="s">
        <v>118</v>
      </c>
      <c r="O3942" t="s">
        <v>119</v>
      </c>
      <c r="Q3942" t="s">
        <v>2113</v>
      </c>
      <c r="T3942" s="14">
        <v>37.61</v>
      </c>
    </row>
    <row r="3943" spans="1:20">
      <c r="A3943" t="s">
        <v>162</v>
      </c>
      <c r="C3943" t="s">
        <v>175</v>
      </c>
      <c r="D3943" t="s">
        <v>115</v>
      </c>
      <c r="F3943" s="12" t="s">
        <v>1750</v>
      </c>
      <c r="K3943" s="13" t="s">
        <v>2095</v>
      </c>
      <c r="L3943" t="s">
        <v>117</v>
      </c>
      <c r="M3943">
        <v>2</v>
      </c>
      <c r="N3943" t="s">
        <v>118</v>
      </c>
      <c r="O3943" t="s">
        <v>119</v>
      </c>
      <c r="Q3943" t="s">
        <v>2134</v>
      </c>
      <c r="T3943" s="14">
        <v>30.71</v>
      </c>
    </row>
    <row r="3944" spans="1:20">
      <c r="A3944" t="s">
        <v>162</v>
      </c>
      <c r="C3944" t="s">
        <v>175</v>
      </c>
      <c r="D3944" t="s">
        <v>115</v>
      </c>
      <c r="F3944" s="12" t="s">
        <v>1750</v>
      </c>
      <c r="K3944" s="13" t="s">
        <v>2095</v>
      </c>
      <c r="L3944" t="s">
        <v>117</v>
      </c>
      <c r="M3944">
        <v>2</v>
      </c>
      <c r="N3944" t="s">
        <v>118</v>
      </c>
      <c r="O3944" t="s">
        <v>119</v>
      </c>
      <c r="Q3944" t="s">
        <v>2137</v>
      </c>
      <c r="T3944" s="14">
        <v>30.85</v>
      </c>
    </row>
    <row r="3945" spans="1:20">
      <c r="A3945" t="s">
        <v>162</v>
      </c>
      <c r="C3945" t="s">
        <v>175</v>
      </c>
      <c r="D3945" t="s">
        <v>115</v>
      </c>
      <c r="F3945" s="12" t="s">
        <v>1750</v>
      </c>
      <c r="K3945" s="13" t="s">
        <v>2095</v>
      </c>
      <c r="L3945" t="s">
        <v>117</v>
      </c>
      <c r="M3945">
        <v>2</v>
      </c>
      <c r="N3945" t="s">
        <v>118</v>
      </c>
      <c r="O3945" t="s">
        <v>119</v>
      </c>
      <c r="Q3945" t="s">
        <v>2138</v>
      </c>
      <c r="T3945" s="14">
        <v>15.05</v>
      </c>
    </row>
    <row r="3946" spans="1:20">
      <c r="A3946" t="s">
        <v>162</v>
      </c>
      <c r="C3946" t="s">
        <v>175</v>
      </c>
      <c r="D3946" t="s">
        <v>115</v>
      </c>
      <c r="F3946" s="12" t="s">
        <v>1750</v>
      </c>
      <c r="K3946" s="13" t="s">
        <v>2095</v>
      </c>
      <c r="L3946" t="s">
        <v>117</v>
      </c>
      <c r="M3946">
        <v>2</v>
      </c>
      <c r="N3946" t="s">
        <v>118</v>
      </c>
      <c r="O3946" t="s">
        <v>119</v>
      </c>
      <c r="Q3946" t="s">
        <v>2139</v>
      </c>
      <c r="T3946" s="14">
        <v>9.2899999999999991</v>
      </c>
    </row>
    <row r="3947" spans="1:20">
      <c r="A3947" t="s">
        <v>162</v>
      </c>
      <c r="C3947" t="s">
        <v>175</v>
      </c>
      <c r="D3947" t="s">
        <v>115</v>
      </c>
      <c r="F3947" s="12" t="s">
        <v>2140</v>
      </c>
      <c r="K3947" s="13" t="s">
        <v>2095</v>
      </c>
      <c r="L3947" t="s">
        <v>117</v>
      </c>
      <c r="M3947">
        <v>2</v>
      </c>
      <c r="N3947" t="s">
        <v>118</v>
      </c>
      <c r="O3947" t="s">
        <v>119</v>
      </c>
      <c r="Q3947" t="s">
        <v>2141</v>
      </c>
    </row>
    <row r="3948" spans="1:20">
      <c r="A3948" t="s">
        <v>162</v>
      </c>
      <c r="C3948" t="s">
        <v>175</v>
      </c>
      <c r="D3948" t="s">
        <v>115</v>
      </c>
      <c r="F3948" s="12" t="s">
        <v>2142</v>
      </c>
      <c r="K3948" s="13" t="s">
        <v>2095</v>
      </c>
      <c r="L3948" t="s">
        <v>117</v>
      </c>
      <c r="M3948">
        <v>2</v>
      </c>
      <c r="N3948" t="s">
        <v>118</v>
      </c>
      <c r="O3948" t="s">
        <v>119</v>
      </c>
      <c r="Q3948" t="s">
        <v>2141</v>
      </c>
      <c r="T3948" s="14">
        <v>0.14000000000000001</v>
      </c>
    </row>
    <row r="3949" spans="1:20">
      <c r="A3949" t="s">
        <v>162</v>
      </c>
      <c r="C3949" t="s">
        <v>175</v>
      </c>
      <c r="D3949" t="s">
        <v>115</v>
      </c>
      <c r="F3949" s="12" t="s">
        <v>2160</v>
      </c>
      <c r="K3949" s="13" t="s">
        <v>2161</v>
      </c>
      <c r="L3949" t="s">
        <v>117</v>
      </c>
      <c r="M3949">
        <v>2</v>
      </c>
      <c r="N3949" t="s">
        <v>118</v>
      </c>
      <c r="O3949" t="s">
        <v>119</v>
      </c>
      <c r="Q3949" t="s">
        <v>2162</v>
      </c>
      <c r="T3949" s="14">
        <v>23.7</v>
      </c>
    </row>
    <row r="3950" spans="1:20">
      <c r="A3950" t="s">
        <v>162</v>
      </c>
      <c r="C3950" t="s">
        <v>175</v>
      </c>
      <c r="D3950" t="s">
        <v>115</v>
      </c>
      <c r="F3950" s="12" t="s">
        <v>2163</v>
      </c>
      <c r="K3950" s="13" t="s">
        <v>2161</v>
      </c>
      <c r="L3950" t="s">
        <v>117</v>
      </c>
      <c r="M3950">
        <v>2</v>
      </c>
      <c r="N3950" t="s">
        <v>118</v>
      </c>
      <c r="O3950" t="s">
        <v>119</v>
      </c>
      <c r="Q3950" t="s">
        <v>2164</v>
      </c>
      <c r="T3950" s="14">
        <v>70.3</v>
      </c>
    </row>
    <row r="3951" spans="1:20">
      <c r="A3951" t="s">
        <v>162</v>
      </c>
      <c r="C3951" t="s">
        <v>175</v>
      </c>
      <c r="D3951" t="s">
        <v>115</v>
      </c>
      <c r="F3951" s="12" t="s">
        <v>2165</v>
      </c>
      <c r="K3951" s="13" t="s">
        <v>2166</v>
      </c>
      <c r="L3951" t="s">
        <v>117</v>
      </c>
      <c r="M3951">
        <v>2</v>
      </c>
      <c r="N3951" t="s">
        <v>118</v>
      </c>
      <c r="O3951" t="s">
        <v>119</v>
      </c>
      <c r="Q3951" t="s">
        <v>2167</v>
      </c>
      <c r="T3951" s="14">
        <v>27.5</v>
      </c>
    </row>
    <row r="3952" spans="1:20">
      <c r="A3952" t="s">
        <v>162</v>
      </c>
      <c r="C3952" t="s">
        <v>175</v>
      </c>
      <c r="D3952" t="s">
        <v>115</v>
      </c>
      <c r="F3952" s="12" t="s">
        <v>2820</v>
      </c>
      <c r="K3952" s="13" t="s">
        <v>2821</v>
      </c>
      <c r="L3952" t="s">
        <v>117</v>
      </c>
      <c r="M3952">
        <v>2</v>
      </c>
      <c r="N3952" t="s">
        <v>118</v>
      </c>
      <c r="O3952" t="s">
        <v>119</v>
      </c>
      <c r="Q3952" t="s">
        <v>2822</v>
      </c>
      <c r="T3952" s="14">
        <v>12.06</v>
      </c>
    </row>
    <row r="3953" spans="1:20">
      <c r="A3953" t="s">
        <v>162</v>
      </c>
      <c r="C3953" t="s">
        <v>175</v>
      </c>
      <c r="D3953" t="s">
        <v>115</v>
      </c>
      <c r="F3953" s="12" t="s">
        <v>1259</v>
      </c>
      <c r="K3953" s="13" t="s">
        <v>2821</v>
      </c>
      <c r="L3953" t="s">
        <v>117</v>
      </c>
      <c r="M3953">
        <v>2</v>
      </c>
      <c r="N3953" t="s">
        <v>118</v>
      </c>
      <c r="O3953" t="s">
        <v>119</v>
      </c>
      <c r="Q3953" t="s">
        <v>2823</v>
      </c>
    </row>
    <row r="3954" spans="1:20">
      <c r="A3954" t="s">
        <v>162</v>
      </c>
      <c r="C3954" t="s">
        <v>175</v>
      </c>
      <c r="D3954" t="s">
        <v>115</v>
      </c>
      <c r="F3954" s="12" t="s">
        <v>2824</v>
      </c>
      <c r="K3954" s="13" t="s">
        <v>2821</v>
      </c>
      <c r="L3954" t="s">
        <v>117</v>
      </c>
      <c r="M3954">
        <v>2</v>
      </c>
      <c r="N3954" t="s">
        <v>118</v>
      </c>
      <c r="O3954" t="s">
        <v>119</v>
      </c>
      <c r="Q3954" t="s">
        <v>2825</v>
      </c>
      <c r="T3954" s="14">
        <v>54.28</v>
      </c>
    </row>
    <row r="3955" spans="1:20">
      <c r="A3955" t="s">
        <v>162</v>
      </c>
      <c r="C3955" t="s">
        <v>175</v>
      </c>
      <c r="D3955" t="s">
        <v>115</v>
      </c>
      <c r="F3955" s="12" t="s">
        <v>2826</v>
      </c>
      <c r="K3955" s="13" t="s">
        <v>2821</v>
      </c>
      <c r="L3955" t="s">
        <v>117</v>
      </c>
      <c r="M3955">
        <v>2</v>
      </c>
      <c r="N3955" t="s">
        <v>118</v>
      </c>
      <c r="O3955" t="s">
        <v>119</v>
      </c>
      <c r="Q3955" t="s">
        <v>2827</v>
      </c>
    </row>
    <row r="3956" spans="1:20">
      <c r="A3956" t="s">
        <v>162</v>
      </c>
      <c r="C3956" t="s">
        <v>175</v>
      </c>
      <c r="D3956" t="s">
        <v>115</v>
      </c>
      <c r="F3956" s="12" t="s">
        <v>2828</v>
      </c>
      <c r="K3956" s="13" t="s">
        <v>2821</v>
      </c>
      <c r="L3956" t="s">
        <v>117</v>
      </c>
      <c r="M3956">
        <v>2</v>
      </c>
      <c r="N3956" t="s">
        <v>118</v>
      </c>
      <c r="O3956" t="s">
        <v>119</v>
      </c>
      <c r="Q3956" t="s">
        <v>2829</v>
      </c>
      <c r="T3956" s="14">
        <v>23.04</v>
      </c>
    </row>
    <row r="3957" spans="1:20">
      <c r="A3957" t="s">
        <v>162</v>
      </c>
      <c r="C3957" t="s">
        <v>175</v>
      </c>
      <c r="D3957" t="s">
        <v>115</v>
      </c>
      <c r="F3957" s="12" t="s">
        <v>3056</v>
      </c>
      <c r="K3957" s="13" t="s">
        <v>3057</v>
      </c>
      <c r="L3957" t="s">
        <v>117</v>
      </c>
      <c r="M3957">
        <v>2</v>
      </c>
      <c r="N3957" t="s">
        <v>118</v>
      </c>
      <c r="O3957" t="s">
        <v>119</v>
      </c>
      <c r="Q3957" t="s">
        <v>3058</v>
      </c>
      <c r="T3957" s="14">
        <v>0</v>
      </c>
    </row>
    <row r="3958" spans="1:20">
      <c r="A3958" s="60" t="s">
        <v>162</v>
      </c>
      <c r="B3958" s="60"/>
      <c r="C3958" s="60"/>
      <c r="D3958" s="60" t="s">
        <v>115</v>
      </c>
      <c r="E3958" s="60"/>
      <c r="F3958" s="60" t="s">
        <v>3427</v>
      </c>
      <c r="G3958" s="60"/>
      <c r="H3958" s="60"/>
      <c r="I3958" s="60"/>
      <c r="J3958" s="60"/>
      <c r="K3958" s="60" t="s">
        <v>3428</v>
      </c>
      <c r="L3958" s="60" t="s">
        <v>117</v>
      </c>
      <c r="M3958" s="60">
        <v>5</v>
      </c>
      <c r="N3958" s="60"/>
      <c r="O3958" s="60" t="s">
        <v>3426</v>
      </c>
      <c r="P3958" s="60"/>
      <c r="Q3958" s="60" t="s">
        <v>3429</v>
      </c>
      <c r="R3958" s="83">
        <v>0</v>
      </c>
      <c r="S3958" s="83">
        <v>5.3</v>
      </c>
      <c r="T3958" s="83">
        <v>12.6</v>
      </c>
    </row>
    <row r="3959" spans="1:20">
      <c r="A3959" s="60" t="s">
        <v>162</v>
      </c>
      <c r="B3959" s="60"/>
      <c r="C3959" s="60"/>
      <c r="D3959" s="60" t="s">
        <v>115</v>
      </c>
      <c r="E3959" s="60"/>
      <c r="F3959" s="60" t="s">
        <v>3427</v>
      </c>
      <c r="G3959" s="60"/>
      <c r="H3959" s="60"/>
      <c r="I3959" s="60"/>
      <c r="J3959" s="60"/>
      <c r="K3959" s="60" t="s">
        <v>3428</v>
      </c>
      <c r="L3959" s="60" t="s">
        <v>117</v>
      </c>
      <c r="M3959" s="60">
        <v>5</v>
      </c>
      <c r="N3959" s="60"/>
      <c r="O3959" s="60" t="s">
        <v>3426</v>
      </c>
      <c r="P3959" s="60"/>
      <c r="Q3959" s="60" t="s">
        <v>3429</v>
      </c>
      <c r="R3959" s="83">
        <v>0</v>
      </c>
      <c r="S3959" s="83">
        <v>2.6</v>
      </c>
      <c r="T3959" s="83">
        <v>6.3</v>
      </c>
    </row>
    <row r="3960" spans="1:20">
      <c r="A3960" s="60" t="s">
        <v>162</v>
      </c>
      <c r="B3960" s="60"/>
      <c r="C3960" s="60"/>
      <c r="D3960" s="60" t="s">
        <v>115</v>
      </c>
      <c r="E3960" s="60"/>
      <c r="F3960" s="60" t="s">
        <v>3427</v>
      </c>
      <c r="G3960" s="60"/>
      <c r="H3960" s="60"/>
      <c r="I3960" s="60"/>
      <c r="J3960" s="60"/>
      <c r="K3960" s="60" t="s">
        <v>3428</v>
      </c>
      <c r="L3960" s="60" t="s">
        <v>117</v>
      </c>
      <c r="M3960" s="60">
        <v>5</v>
      </c>
      <c r="N3960" s="60"/>
      <c r="O3960" s="60" t="s">
        <v>3426</v>
      </c>
      <c r="P3960" s="60"/>
      <c r="Q3960" s="60" t="s">
        <v>3429</v>
      </c>
      <c r="R3960" s="83">
        <v>0</v>
      </c>
      <c r="S3960" s="83">
        <v>5</v>
      </c>
      <c r="T3960" s="83">
        <v>7.8</v>
      </c>
    </row>
    <row r="3961" spans="1:20">
      <c r="A3961" t="s">
        <v>162</v>
      </c>
      <c r="D3961" t="s">
        <v>115</v>
      </c>
      <c r="F3961" t="s">
        <v>3430</v>
      </c>
      <c r="K3961" t="s">
        <v>3428</v>
      </c>
      <c r="L3961" t="s">
        <v>117</v>
      </c>
      <c r="M3961">
        <v>5</v>
      </c>
      <c r="N3961"/>
      <c r="O3961" t="s">
        <v>3426</v>
      </c>
      <c r="Q3961" t="s">
        <v>3429</v>
      </c>
      <c r="R3961" s="14">
        <v>0</v>
      </c>
      <c r="S3961" s="14">
        <v>0.4</v>
      </c>
      <c r="T3961" s="14">
        <v>5.6</v>
      </c>
    </row>
    <row r="3962" spans="1:20">
      <c r="A3962" t="s">
        <v>162</v>
      </c>
      <c r="D3962" t="s">
        <v>115</v>
      </c>
      <c r="F3962" t="s">
        <v>3430</v>
      </c>
      <c r="K3962" t="s">
        <v>3428</v>
      </c>
      <c r="L3962" t="s">
        <v>117</v>
      </c>
      <c r="M3962">
        <v>5</v>
      </c>
      <c r="N3962"/>
      <c r="O3962" t="s">
        <v>3426</v>
      </c>
      <c r="Q3962" t="s">
        <v>3429</v>
      </c>
      <c r="R3962" s="14">
        <v>0</v>
      </c>
      <c r="S3962" s="14">
        <v>0.3</v>
      </c>
      <c r="T3962" s="14">
        <v>4.5</v>
      </c>
    </row>
    <row r="3963" spans="1:20">
      <c r="A3963" t="s">
        <v>162</v>
      </c>
      <c r="D3963" t="s">
        <v>115</v>
      </c>
      <c r="F3963" t="s">
        <v>3430</v>
      </c>
      <c r="K3963" t="s">
        <v>3428</v>
      </c>
      <c r="L3963" t="s">
        <v>117</v>
      </c>
      <c r="M3963">
        <v>5</v>
      </c>
      <c r="N3963"/>
      <c r="O3963" t="s">
        <v>3426</v>
      </c>
      <c r="Q3963" t="s">
        <v>3429</v>
      </c>
      <c r="R3963" s="14">
        <v>0</v>
      </c>
      <c r="S3963" s="14">
        <v>3.9</v>
      </c>
      <c r="T3963" s="14">
        <v>9.3000000000000007</v>
      </c>
    </row>
    <row r="3964" spans="1:20">
      <c r="A3964" t="s">
        <v>162</v>
      </c>
      <c r="D3964" t="s">
        <v>115</v>
      </c>
      <c r="F3964" t="s">
        <v>3431</v>
      </c>
      <c r="K3964" t="s">
        <v>3428</v>
      </c>
      <c r="L3964" t="s">
        <v>117</v>
      </c>
      <c r="M3964">
        <v>5</v>
      </c>
      <c r="N3964"/>
      <c r="O3964" t="s">
        <v>3426</v>
      </c>
      <c r="Q3964" t="s">
        <v>3429</v>
      </c>
      <c r="R3964" s="14">
        <v>0</v>
      </c>
      <c r="S3964" s="14">
        <v>1.1000000000000001</v>
      </c>
      <c r="T3964" s="14">
        <v>29</v>
      </c>
    </row>
    <row r="3965" spans="1:20">
      <c r="A3965" t="s">
        <v>162</v>
      </c>
      <c r="D3965" t="s">
        <v>115</v>
      </c>
      <c r="F3965" t="s">
        <v>3431</v>
      </c>
      <c r="K3965" t="s">
        <v>3428</v>
      </c>
      <c r="L3965" t="s">
        <v>117</v>
      </c>
      <c r="M3965">
        <v>5</v>
      </c>
      <c r="N3965"/>
      <c r="O3965" t="s">
        <v>3426</v>
      </c>
      <c r="Q3965" t="s">
        <v>3429</v>
      </c>
      <c r="R3965" s="14">
        <v>0</v>
      </c>
      <c r="S3965" s="14">
        <v>2.2000000000000002</v>
      </c>
      <c r="T3965" s="14">
        <v>17.899999999999999</v>
      </c>
    </row>
    <row r="3966" spans="1:20">
      <c r="A3966" t="s">
        <v>162</v>
      </c>
      <c r="D3966" t="s">
        <v>115</v>
      </c>
      <c r="F3966" t="s">
        <v>3431</v>
      </c>
      <c r="K3966" t="s">
        <v>3428</v>
      </c>
      <c r="L3966" t="s">
        <v>117</v>
      </c>
      <c r="M3966">
        <v>5</v>
      </c>
      <c r="N3966"/>
      <c r="O3966" t="s">
        <v>3426</v>
      </c>
      <c r="Q3966" t="s">
        <v>3429</v>
      </c>
      <c r="R3966" s="14">
        <v>0</v>
      </c>
      <c r="S3966" s="14">
        <v>1.9</v>
      </c>
      <c r="T3966" s="14">
        <v>15</v>
      </c>
    </row>
    <row r="3967" spans="1:20">
      <c r="A3967" t="s">
        <v>162</v>
      </c>
      <c r="D3967" t="s">
        <v>115</v>
      </c>
      <c r="F3967" t="s">
        <v>3432</v>
      </c>
      <c r="K3967" t="s">
        <v>3428</v>
      </c>
      <c r="L3967" t="s">
        <v>117</v>
      </c>
      <c r="M3967">
        <v>5</v>
      </c>
      <c r="N3967"/>
      <c r="O3967" t="s">
        <v>3426</v>
      </c>
      <c r="Q3967" t="s">
        <v>3429</v>
      </c>
      <c r="R3967" s="14">
        <v>0</v>
      </c>
      <c r="S3967" s="14">
        <v>1.8</v>
      </c>
      <c r="T3967" s="14">
        <v>22.6</v>
      </c>
    </row>
    <row r="3968" spans="1:20">
      <c r="A3968" t="s">
        <v>162</v>
      </c>
      <c r="D3968" t="s">
        <v>115</v>
      </c>
      <c r="F3968" t="s">
        <v>3432</v>
      </c>
      <c r="K3968" t="s">
        <v>3428</v>
      </c>
      <c r="L3968" t="s">
        <v>117</v>
      </c>
      <c r="M3968">
        <v>5</v>
      </c>
      <c r="N3968"/>
      <c r="O3968" t="s">
        <v>3426</v>
      </c>
      <c r="Q3968" t="s">
        <v>3429</v>
      </c>
      <c r="R3968" s="14">
        <v>0</v>
      </c>
      <c r="S3968" s="14">
        <v>1.5</v>
      </c>
      <c r="T3968" s="14">
        <v>17.8</v>
      </c>
    </row>
    <row r="3969" spans="1:20">
      <c r="A3969" t="s">
        <v>162</v>
      </c>
      <c r="D3969" t="s">
        <v>115</v>
      </c>
      <c r="F3969" t="s">
        <v>3432</v>
      </c>
      <c r="K3969" t="s">
        <v>3428</v>
      </c>
      <c r="L3969" t="s">
        <v>117</v>
      </c>
      <c r="M3969">
        <v>5</v>
      </c>
      <c r="N3969"/>
      <c r="O3969" t="s">
        <v>3426</v>
      </c>
      <c r="Q3969" t="s">
        <v>3429</v>
      </c>
      <c r="R3969" s="14">
        <v>0</v>
      </c>
      <c r="S3969" s="14">
        <v>1.9</v>
      </c>
      <c r="T3969" s="14">
        <v>21</v>
      </c>
    </row>
    <row r="3970" spans="1:20">
      <c r="A3970" t="s">
        <v>162</v>
      </c>
      <c r="D3970" t="s">
        <v>115</v>
      </c>
      <c r="F3970" t="s">
        <v>3435</v>
      </c>
      <c r="K3970" t="s">
        <v>3436</v>
      </c>
      <c r="L3970" t="s">
        <v>117</v>
      </c>
      <c r="M3970">
        <v>5</v>
      </c>
      <c r="N3970"/>
      <c r="O3970" t="s">
        <v>3426</v>
      </c>
      <c r="Q3970" t="s">
        <v>3437</v>
      </c>
      <c r="R3970" s="14">
        <v>0.84</v>
      </c>
      <c r="S3970" s="14">
        <v>4.9800000000000004</v>
      </c>
      <c r="T3970" s="14">
        <v>14.08</v>
      </c>
    </row>
    <row r="3971" spans="1:20">
      <c r="A3971" t="s">
        <v>162</v>
      </c>
      <c r="D3971" t="s">
        <v>115</v>
      </c>
      <c r="F3971" t="s">
        <v>3438</v>
      </c>
      <c r="K3971" t="s">
        <v>3436</v>
      </c>
      <c r="L3971" t="s">
        <v>117</v>
      </c>
      <c r="M3971">
        <v>5</v>
      </c>
      <c r="N3971"/>
      <c r="O3971" t="s">
        <v>3426</v>
      </c>
      <c r="Q3971" t="s">
        <v>3437</v>
      </c>
      <c r="R3971" s="14">
        <v>8.1300000000000008</v>
      </c>
      <c r="S3971" s="14">
        <v>3.6</v>
      </c>
      <c r="T3971" s="14">
        <v>6.93</v>
      </c>
    </row>
    <row r="3972" spans="1:20">
      <c r="A3972" t="s">
        <v>162</v>
      </c>
      <c r="D3972" t="s">
        <v>115</v>
      </c>
      <c r="F3972" t="s">
        <v>3439</v>
      </c>
      <c r="K3972" t="s">
        <v>3436</v>
      </c>
      <c r="L3972" t="s">
        <v>117</v>
      </c>
      <c r="M3972">
        <v>5</v>
      </c>
      <c r="N3972"/>
      <c r="O3972" t="s">
        <v>3426</v>
      </c>
      <c r="Q3972" t="s">
        <v>3437</v>
      </c>
      <c r="R3972" s="14">
        <v>5.77</v>
      </c>
      <c r="S3972" s="14">
        <v>5.61</v>
      </c>
      <c r="T3972" s="14">
        <v>9.26</v>
      </c>
    </row>
    <row r="3973" spans="1:20">
      <c r="A3973" t="s">
        <v>162</v>
      </c>
      <c r="D3973" t="s">
        <v>115</v>
      </c>
      <c r="F3973" t="s">
        <v>3440</v>
      </c>
      <c r="K3973" t="s">
        <v>3436</v>
      </c>
      <c r="L3973" t="s">
        <v>117</v>
      </c>
      <c r="M3973">
        <v>5</v>
      </c>
      <c r="N3973"/>
      <c r="O3973" t="s">
        <v>3426</v>
      </c>
      <c r="Q3973" t="s">
        <v>3437</v>
      </c>
      <c r="R3973" s="14">
        <v>0.11</v>
      </c>
      <c r="S3973" s="14">
        <v>0</v>
      </c>
      <c r="T3973" s="14">
        <v>2.29</v>
      </c>
    </row>
    <row r="3974" spans="1:20">
      <c r="A3974" t="s">
        <v>162</v>
      </c>
      <c r="D3974" t="s">
        <v>115</v>
      </c>
      <c r="F3974" t="s">
        <v>3441</v>
      </c>
      <c r="K3974" t="s">
        <v>3436</v>
      </c>
      <c r="L3974" t="s">
        <v>117</v>
      </c>
      <c r="M3974">
        <v>5</v>
      </c>
      <c r="N3974"/>
      <c r="O3974" t="s">
        <v>3426</v>
      </c>
      <c r="Q3974" t="s">
        <v>3437</v>
      </c>
      <c r="R3974" s="14">
        <v>5.75</v>
      </c>
      <c r="S3974" s="14">
        <v>5.95</v>
      </c>
      <c r="T3974" s="14">
        <v>4.1900000000000004</v>
      </c>
    </row>
    <row r="3975" spans="1:20">
      <c r="A3975" t="s">
        <v>162</v>
      </c>
      <c r="D3975" t="s">
        <v>115</v>
      </c>
      <c r="F3975" t="s">
        <v>3444</v>
      </c>
      <c r="K3975" t="s">
        <v>3445</v>
      </c>
      <c r="L3975" t="s">
        <v>117</v>
      </c>
      <c r="M3975">
        <v>5</v>
      </c>
      <c r="N3975"/>
      <c r="O3975" t="s">
        <v>3426</v>
      </c>
      <c r="Q3975" t="s">
        <v>3429</v>
      </c>
      <c r="R3975" s="14">
        <f>AVERAGE(0.85, 0.24, 0,0,0,0,0.21,0.07, 0.8, 0,0,0,0.21,0.36,0.17, 0,0.35,0,0,0,0,0)</f>
        <v>0.14818181818181816</v>
      </c>
      <c r="S3975" s="14">
        <f>AVERAGE(5.85,7.4, 3.13,2.93,0.03,4.67, 3.15, 3.73, 3.72, 1.22, 2.99, 2.4, 5.6, 3.52, 3.15, 3.57, 6.29, 2.71, 3.95, 4.47, 5.13, 2.66)</f>
        <v>3.7395454545454543</v>
      </c>
      <c r="T3975" s="84">
        <f>AVERAGE(2.81, 13.55, 15.67, 11.84, 4.53, 14.02, 11.71, 9.06, 8.34, 7.16, 17.86, 14.08, 13.28, 13.71, 11.71, 14.49, 11.37, 9.72, 9.09, 14.65, 13.94, 16.61)</f>
        <v>11.781818181818183</v>
      </c>
    </row>
    <row r="3976" spans="1:20">
      <c r="A3976" t="s">
        <v>162</v>
      </c>
      <c r="D3976" t="s">
        <v>115</v>
      </c>
      <c r="F3976" t="s">
        <v>3442</v>
      </c>
      <c r="K3976" t="s">
        <v>3446</v>
      </c>
      <c r="L3976" t="s">
        <v>117</v>
      </c>
      <c r="M3976">
        <v>5</v>
      </c>
      <c r="N3976"/>
      <c r="O3976" t="s">
        <v>3426</v>
      </c>
      <c r="Q3976" t="s">
        <v>3443</v>
      </c>
      <c r="R3976" s="14">
        <v>0</v>
      </c>
      <c r="S3976" s="14">
        <v>0</v>
      </c>
      <c r="T3976" s="14">
        <v>59.5</v>
      </c>
    </row>
    <row r="3977" spans="1:20">
      <c r="A3977" t="s">
        <v>162</v>
      </c>
      <c r="D3977" t="s">
        <v>115</v>
      </c>
      <c r="F3977" t="s">
        <v>3447</v>
      </c>
      <c r="K3977" t="s">
        <v>3446</v>
      </c>
      <c r="L3977" t="s">
        <v>117</v>
      </c>
      <c r="M3977">
        <v>5</v>
      </c>
      <c r="N3977"/>
      <c r="O3977" t="s">
        <v>3426</v>
      </c>
      <c r="Q3977" t="s">
        <v>3443</v>
      </c>
      <c r="R3977" s="14">
        <v>0</v>
      </c>
      <c r="S3977" s="14">
        <v>0</v>
      </c>
      <c r="T3977" s="14">
        <v>50</v>
      </c>
    </row>
    <row r="3978" spans="1:20">
      <c r="A3978" t="s">
        <v>162</v>
      </c>
      <c r="D3978" t="s">
        <v>115</v>
      </c>
      <c r="F3978" t="s">
        <v>550</v>
      </c>
      <c r="K3978" t="s">
        <v>3446</v>
      </c>
      <c r="L3978" t="s">
        <v>117</v>
      </c>
      <c r="M3978">
        <v>5</v>
      </c>
      <c r="N3978"/>
      <c r="O3978" t="s">
        <v>3426</v>
      </c>
      <c r="Q3978" t="s">
        <v>3443</v>
      </c>
      <c r="R3978" s="14">
        <v>0</v>
      </c>
      <c r="S3978" s="14">
        <v>0</v>
      </c>
      <c r="T3978" s="14">
        <v>64.599999999999994</v>
      </c>
    </row>
    <row r="3979" spans="1:20">
      <c r="A3979" t="s">
        <v>162</v>
      </c>
      <c r="D3979" t="s">
        <v>115</v>
      </c>
      <c r="F3979" t="s">
        <v>735</v>
      </c>
      <c r="K3979" t="s">
        <v>3446</v>
      </c>
      <c r="L3979" t="s">
        <v>117</v>
      </c>
      <c r="M3979">
        <v>5</v>
      </c>
      <c r="N3979"/>
      <c r="O3979" t="s">
        <v>3426</v>
      </c>
      <c r="Q3979" t="s">
        <v>3443</v>
      </c>
      <c r="R3979" s="14">
        <v>0</v>
      </c>
      <c r="S3979" s="14">
        <v>0</v>
      </c>
      <c r="T3979" s="14">
        <v>58.4</v>
      </c>
    </row>
    <row r="3980" spans="1:20">
      <c r="A3980" t="s">
        <v>162</v>
      </c>
      <c r="D3980" t="s">
        <v>115</v>
      </c>
      <c r="F3980" t="s">
        <v>795</v>
      </c>
      <c r="K3980" t="s">
        <v>3446</v>
      </c>
      <c r="L3980" t="s">
        <v>117</v>
      </c>
      <c r="M3980">
        <v>5</v>
      </c>
      <c r="N3980"/>
      <c r="O3980" t="s">
        <v>3426</v>
      </c>
      <c r="Q3980" t="s">
        <v>3443</v>
      </c>
      <c r="R3980" s="14">
        <v>0</v>
      </c>
      <c r="S3980" s="14">
        <v>0</v>
      </c>
      <c r="T3980" s="14">
        <v>63.2</v>
      </c>
    </row>
    <row r="3981" spans="1:20">
      <c r="A3981" t="s">
        <v>162</v>
      </c>
      <c r="D3981" t="s">
        <v>115</v>
      </c>
      <c r="F3981" t="s">
        <v>799</v>
      </c>
      <c r="K3981" t="s">
        <v>3446</v>
      </c>
      <c r="L3981" t="s">
        <v>117</v>
      </c>
      <c r="M3981">
        <v>5</v>
      </c>
      <c r="N3981"/>
      <c r="O3981" t="s">
        <v>3426</v>
      </c>
      <c r="Q3981" t="s">
        <v>3443</v>
      </c>
      <c r="R3981" s="14">
        <v>0</v>
      </c>
      <c r="S3981" s="14">
        <v>0</v>
      </c>
      <c r="T3981" s="14">
        <v>65</v>
      </c>
    </row>
    <row r="3982" spans="1:20">
      <c r="A3982" t="s">
        <v>162</v>
      </c>
      <c r="D3982" t="s">
        <v>115</v>
      </c>
      <c r="F3982" t="s">
        <v>807</v>
      </c>
      <c r="K3982" t="s">
        <v>3446</v>
      </c>
      <c r="L3982" t="s">
        <v>117</v>
      </c>
      <c r="M3982">
        <v>5</v>
      </c>
      <c r="N3982"/>
      <c r="O3982" t="s">
        <v>3426</v>
      </c>
      <c r="Q3982" t="s">
        <v>3443</v>
      </c>
      <c r="R3982" s="14">
        <v>0</v>
      </c>
      <c r="S3982" s="14">
        <v>0</v>
      </c>
      <c r="T3982" s="14">
        <v>53.8</v>
      </c>
    </row>
    <row r="3983" spans="1:20">
      <c r="A3983" t="s">
        <v>162</v>
      </c>
      <c r="D3983" t="s">
        <v>115</v>
      </c>
      <c r="F3983" t="s">
        <v>3448</v>
      </c>
      <c r="K3983" t="s">
        <v>3446</v>
      </c>
      <c r="L3983" t="s">
        <v>117</v>
      </c>
      <c r="M3983">
        <v>5</v>
      </c>
      <c r="N3983"/>
      <c r="O3983" t="s">
        <v>3426</v>
      </c>
      <c r="Q3983" t="s">
        <v>3443</v>
      </c>
      <c r="R3983" s="14">
        <v>0</v>
      </c>
      <c r="S3983" s="14">
        <v>0</v>
      </c>
      <c r="T3983" s="14">
        <v>67</v>
      </c>
    </row>
    <row r="3984" spans="1:20">
      <c r="A3984" t="s">
        <v>162</v>
      </c>
      <c r="D3984" t="s">
        <v>115</v>
      </c>
      <c r="F3984" t="s">
        <v>1279</v>
      </c>
      <c r="K3984" t="s">
        <v>3446</v>
      </c>
      <c r="L3984" t="s">
        <v>117</v>
      </c>
      <c r="M3984">
        <v>5</v>
      </c>
      <c r="N3984"/>
      <c r="O3984" t="s">
        <v>3426</v>
      </c>
      <c r="Q3984" t="s">
        <v>3443</v>
      </c>
      <c r="R3984" s="14">
        <v>0</v>
      </c>
      <c r="S3984" s="14">
        <v>0</v>
      </c>
      <c r="T3984" s="14">
        <f>AVERAGE(68.2,67.2,63.9,65.5,67.9,62.8)</f>
        <v>65.916666666666671</v>
      </c>
    </row>
    <row r="3985" spans="1:20">
      <c r="A3985" t="s">
        <v>162</v>
      </c>
      <c r="D3985" t="s">
        <v>115</v>
      </c>
      <c r="F3985" t="s">
        <v>3449</v>
      </c>
      <c r="K3985" t="s">
        <v>3450</v>
      </c>
      <c r="L3985" t="s">
        <v>117</v>
      </c>
      <c r="M3985">
        <v>5</v>
      </c>
      <c r="N3985"/>
      <c r="O3985" t="s">
        <v>3426</v>
      </c>
      <c r="Q3985" t="s">
        <v>3443</v>
      </c>
      <c r="R3985" s="14">
        <v>0</v>
      </c>
      <c r="S3985" s="14">
        <v>0</v>
      </c>
      <c r="T3985" s="14">
        <v>16.13</v>
      </c>
    </row>
    <row r="3986" spans="1:20">
      <c r="A3986" t="s">
        <v>162</v>
      </c>
      <c r="D3986" t="s">
        <v>115</v>
      </c>
      <c r="F3986" t="s">
        <v>3451</v>
      </c>
      <c r="K3986" t="s">
        <v>3450</v>
      </c>
      <c r="L3986" t="s">
        <v>117</v>
      </c>
      <c r="M3986">
        <v>5</v>
      </c>
      <c r="N3986"/>
      <c r="O3986" t="s">
        <v>3426</v>
      </c>
      <c r="Q3986" t="s">
        <v>3443</v>
      </c>
      <c r="R3986" s="14">
        <v>0</v>
      </c>
      <c r="S3986" s="14">
        <v>0</v>
      </c>
      <c r="T3986" s="14">
        <v>14.94</v>
      </c>
    </row>
    <row r="3987" spans="1:20">
      <c r="A3987" t="s">
        <v>162</v>
      </c>
      <c r="D3987" t="s">
        <v>115</v>
      </c>
      <c r="F3987" t="s">
        <v>3452</v>
      </c>
      <c r="K3987" t="s">
        <v>3450</v>
      </c>
      <c r="L3987" t="s">
        <v>117</v>
      </c>
      <c r="M3987">
        <v>5</v>
      </c>
      <c r="N3987"/>
      <c r="O3987" t="s">
        <v>3426</v>
      </c>
      <c r="Q3987" t="s">
        <v>3443</v>
      </c>
      <c r="R3987" s="14">
        <v>0</v>
      </c>
      <c r="S3987" s="14">
        <v>0</v>
      </c>
      <c r="T3987" s="14">
        <v>15.05</v>
      </c>
    </row>
    <row r="3988" spans="1:20">
      <c r="A3988" t="s">
        <v>162</v>
      </c>
      <c r="D3988" t="s">
        <v>115</v>
      </c>
      <c r="F3988" t="s">
        <v>3453</v>
      </c>
      <c r="K3988" t="s">
        <v>3450</v>
      </c>
      <c r="L3988" t="s">
        <v>117</v>
      </c>
      <c r="M3988">
        <v>5</v>
      </c>
      <c r="N3988"/>
      <c r="O3988" t="s">
        <v>3426</v>
      </c>
      <c r="Q3988" t="s">
        <v>3443</v>
      </c>
      <c r="R3988" s="14">
        <v>0</v>
      </c>
      <c r="S3988" s="14">
        <v>0</v>
      </c>
      <c r="T3988" s="14">
        <v>19.149999999999999</v>
      </c>
    </row>
    <row r="3989" spans="1:20">
      <c r="A3989" t="s">
        <v>162</v>
      </c>
      <c r="D3989" t="s">
        <v>115</v>
      </c>
      <c r="F3989" t="s">
        <v>3454</v>
      </c>
      <c r="K3989" t="s">
        <v>3450</v>
      </c>
      <c r="L3989" t="s">
        <v>117</v>
      </c>
      <c r="M3989">
        <v>5</v>
      </c>
      <c r="N3989"/>
      <c r="O3989" t="s">
        <v>3426</v>
      </c>
      <c r="Q3989" t="s">
        <v>3443</v>
      </c>
      <c r="R3989" s="14">
        <v>0</v>
      </c>
      <c r="S3989" s="14">
        <v>0</v>
      </c>
      <c r="T3989" s="14">
        <v>37.61</v>
      </c>
    </row>
    <row r="3990" spans="1:20">
      <c r="A3990" t="s">
        <v>162</v>
      </c>
      <c r="D3990" t="s">
        <v>115</v>
      </c>
      <c r="F3990" t="s">
        <v>3455</v>
      </c>
      <c r="K3990" t="s">
        <v>3450</v>
      </c>
      <c r="L3990" t="s">
        <v>117</v>
      </c>
      <c r="M3990">
        <v>5</v>
      </c>
      <c r="N3990"/>
      <c r="O3990" t="s">
        <v>3426</v>
      </c>
      <c r="Q3990" t="s">
        <v>3443</v>
      </c>
      <c r="R3990" s="14">
        <v>0</v>
      </c>
      <c r="S3990" s="14">
        <v>0</v>
      </c>
      <c r="T3990" s="14">
        <v>32.479999999999997</v>
      </c>
    </row>
    <row r="3991" spans="1:20">
      <c r="A3991" t="s">
        <v>162</v>
      </c>
      <c r="D3991" t="s">
        <v>115</v>
      </c>
      <c r="F3991" t="s">
        <v>3456</v>
      </c>
      <c r="K3991" t="s">
        <v>3450</v>
      </c>
      <c r="L3991" t="s">
        <v>117</v>
      </c>
      <c r="M3991">
        <v>5</v>
      </c>
      <c r="N3991"/>
      <c r="O3991" t="s">
        <v>3426</v>
      </c>
      <c r="Q3991" t="s">
        <v>3443</v>
      </c>
      <c r="R3991" s="14">
        <v>0</v>
      </c>
      <c r="S3991" s="14">
        <v>0</v>
      </c>
      <c r="T3991" s="14">
        <v>38.1</v>
      </c>
    </row>
    <row r="3992" spans="1:20">
      <c r="A3992" t="s">
        <v>162</v>
      </c>
      <c r="D3992" t="s">
        <v>115</v>
      </c>
      <c r="F3992" t="s">
        <v>3457</v>
      </c>
      <c r="K3992" t="s">
        <v>3450</v>
      </c>
      <c r="L3992" t="s">
        <v>117</v>
      </c>
      <c r="M3992">
        <v>5</v>
      </c>
      <c r="N3992"/>
      <c r="O3992" t="s">
        <v>3426</v>
      </c>
      <c r="Q3992" t="s">
        <v>3443</v>
      </c>
      <c r="R3992" s="14">
        <v>0</v>
      </c>
      <c r="S3992" s="14">
        <v>0</v>
      </c>
      <c r="T3992" s="14">
        <v>36.299999999999997</v>
      </c>
    </row>
    <row r="3993" spans="1:20">
      <c r="A3993" t="s">
        <v>162</v>
      </c>
      <c r="D3993" t="s">
        <v>115</v>
      </c>
      <c r="F3993" t="s">
        <v>551</v>
      </c>
      <c r="K3993" t="s">
        <v>3450</v>
      </c>
      <c r="L3993" t="s">
        <v>117</v>
      </c>
      <c r="M3993">
        <v>5</v>
      </c>
      <c r="N3993"/>
      <c r="O3993" t="s">
        <v>3426</v>
      </c>
      <c r="Q3993" t="s">
        <v>3443</v>
      </c>
      <c r="R3993" s="14">
        <v>0</v>
      </c>
      <c r="S3993" s="14">
        <v>0</v>
      </c>
      <c r="T3993" s="14">
        <v>34.89</v>
      </c>
    </row>
    <row r="3994" spans="1:20">
      <c r="A3994" t="s">
        <v>162</v>
      </c>
      <c r="D3994" t="s">
        <v>115</v>
      </c>
      <c r="F3994" t="s">
        <v>3458</v>
      </c>
      <c r="K3994" t="s">
        <v>3450</v>
      </c>
      <c r="L3994" t="s">
        <v>117</v>
      </c>
      <c r="M3994">
        <v>5</v>
      </c>
      <c r="N3994"/>
      <c r="O3994" t="s">
        <v>3426</v>
      </c>
      <c r="Q3994" t="s">
        <v>3443</v>
      </c>
      <c r="R3994" s="14">
        <v>0</v>
      </c>
      <c r="S3994" s="14">
        <v>0</v>
      </c>
      <c r="T3994" s="14">
        <v>9.2899999999999991</v>
      </c>
    </row>
    <row r="3995" spans="1:20">
      <c r="A3995" t="s">
        <v>162</v>
      </c>
      <c r="D3995" t="s">
        <v>115</v>
      </c>
      <c r="F3995" t="s">
        <v>3459</v>
      </c>
      <c r="K3995" t="s">
        <v>3450</v>
      </c>
      <c r="L3995" t="s">
        <v>117</v>
      </c>
      <c r="M3995">
        <v>5</v>
      </c>
      <c r="N3995"/>
      <c r="O3995" t="s">
        <v>3426</v>
      </c>
      <c r="Q3995" t="s">
        <v>3443</v>
      </c>
      <c r="R3995" s="14">
        <v>0</v>
      </c>
      <c r="S3995" s="14">
        <v>0</v>
      </c>
      <c r="T3995" s="14">
        <v>41.57</v>
      </c>
    </row>
    <row r="3996" spans="1:20">
      <c r="A3996" t="s">
        <v>162</v>
      </c>
      <c r="D3996" t="s">
        <v>115</v>
      </c>
      <c r="F3996" t="s">
        <v>3460</v>
      </c>
      <c r="K3996" t="s">
        <v>3450</v>
      </c>
      <c r="L3996" t="s">
        <v>117</v>
      </c>
      <c r="M3996">
        <v>5</v>
      </c>
      <c r="N3996"/>
      <c r="O3996" t="s">
        <v>3426</v>
      </c>
      <c r="Q3996" t="s">
        <v>3443</v>
      </c>
      <c r="R3996" s="14">
        <v>0</v>
      </c>
      <c r="S3996" s="14">
        <v>0</v>
      </c>
      <c r="T3996" s="14">
        <v>30.85</v>
      </c>
    </row>
    <row r="3997" spans="1:20">
      <c r="A3997" t="s">
        <v>162</v>
      </c>
      <c r="D3997" t="s">
        <v>115</v>
      </c>
      <c r="F3997" t="s">
        <v>3461</v>
      </c>
      <c r="K3997" t="s">
        <v>3450</v>
      </c>
      <c r="L3997" t="s">
        <v>117</v>
      </c>
      <c r="M3997">
        <v>5</v>
      </c>
      <c r="N3997"/>
      <c r="O3997" t="s">
        <v>3426</v>
      </c>
      <c r="Q3997" t="s">
        <v>3443</v>
      </c>
      <c r="R3997" s="14">
        <v>0</v>
      </c>
      <c r="S3997" s="14">
        <v>0</v>
      </c>
      <c r="T3997" s="14">
        <v>31.19</v>
      </c>
    </row>
    <row r="3998" spans="1:20">
      <c r="A3998" t="s">
        <v>162</v>
      </c>
      <c r="D3998" t="s">
        <v>115</v>
      </c>
      <c r="F3998" t="s">
        <v>3462</v>
      </c>
      <c r="K3998" t="s">
        <v>3450</v>
      </c>
      <c r="L3998" t="s">
        <v>117</v>
      </c>
      <c r="M3998">
        <v>5</v>
      </c>
      <c r="N3998"/>
      <c r="O3998" t="s">
        <v>3426</v>
      </c>
      <c r="Q3998" t="s">
        <v>3443</v>
      </c>
      <c r="R3998" s="14">
        <v>0</v>
      </c>
      <c r="S3998" s="14">
        <v>0</v>
      </c>
      <c r="T3998" s="14">
        <v>30.71</v>
      </c>
    </row>
    <row r="3999" spans="1:20">
      <c r="A3999" t="s">
        <v>162</v>
      </c>
      <c r="D3999" t="s">
        <v>115</v>
      </c>
      <c r="F3999" t="s">
        <v>3463</v>
      </c>
      <c r="K3999" t="s">
        <v>3450</v>
      </c>
      <c r="L3999" t="s">
        <v>117</v>
      </c>
      <c r="M3999">
        <v>5</v>
      </c>
      <c r="N3999"/>
      <c r="O3999" t="s">
        <v>3426</v>
      </c>
      <c r="Q3999" t="s">
        <v>3464</v>
      </c>
      <c r="R3999" s="14">
        <v>0</v>
      </c>
      <c r="S3999" s="14">
        <v>0</v>
      </c>
      <c r="T3999" s="14">
        <v>5.67</v>
      </c>
    </row>
    <row r="4000" spans="1:20">
      <c r="A4000" t="s">
        <v>162</v>
      </c>
      <c r="D4000" t="s">
        <v>115</v>
      </c>
      <c r="F4000" t="s">
        <v>3449</v>
      </c>
      <c r="K4000" t="s">
        <v>3450</v>
      </c>
      <c r="L4000" t="s">
        <v>117</v>
      </c>
      <c r="M4000">
        <v>5</v>
      </c>
      <c r="N4000"/>
      <c r="O4000" t="s">
        <v>3426</v>
      </c>
      <c r="Q4000" t="s">
        <v>3464</v>
      </c>
      <c r="R4000" s="14">
        <v>0</v>
      </c>
      <c r="S4000" s="14">
        <v>0</v>
      </c>
      <c r="T4000" s="14">
        <v>3.16</v>
      </c>
    </row>
    <row r="4001" spans="1:20">
      <c r="A4001" t="s">
        <v>162</v>
      </c>
      <c r="D4001" t="s">
        <v>115</v>
      </c>
      <c r="F4001" t="s">
        <v>3451</v>
      </c>
      <c r="K4001" t="s">
        <v>3450</v>
      </c>
      <c r="L4001" t="s">
        <v>117</v>
      </c>
      <c r="M4001">
        <v>5</v>
      </c>
      <c r="N4001"/>
      <c r="O4001" t="s">
        <v>3426</v>
      </c>
      <c r="Q4001" t="s">
        <v>3464</v>
      </c>
      <c r="R4001" s="14">
        <v>0</v>
      </c>
      <c r="S4001" s="14">
        <v>0</v>
      </c>
      <c r="T4001" s="14">
        <v>3.11</v>
      </c>
    </row>
    <row r="4002" spans="1:20">
      <c r="A4002" t="s">
        <v>162</v>
      </c>
      <c r="D4002" t="s">
        <v>115</v>
      </c>
      <c r="F4002" t="s">
        <v>3454</v>
      </c>
      <c r="K4002" t="s">
        <v>3450</v>
      </c>
      <c r="L4002" t="s">
        <v>117</v>
      </c>
      <c r="M4002">
        <v>5</v>
      </c>
      <c r="N4002"/>
      <c r="O4002" t="s">
        <v>3426</v>
      </c>
      <c r="Q4002" t="s">
        <v>3464</v>
      </c>
      <c r="R4002" s="14">
        <v>0</v>
      </c>
      <c r="S4002" s="14">
        <v>0</v>
      </c>
      <c r="T4002" s="14">
        <v>10.3</v>
      </c>
    </row>
    <row r="4003" spans="1:20">
      <c r="A4003" t="s">
        <v>162</v>
      </c>
      <c r="D4003" t="s">
        <v>115</v>
      </c>
      <c r="F4003" t="s">
        <v>551</v>
      </c>
      <c r="K4003" t="s">
        <v>3450</v>
      </c>
      <c r="L4003" t="s">
        <v>117</v>
      </c>
      <c r="M4003">
        <v>5</v>
      </c>
      <c r="N4003"/>
      <c r="O4003" t="s">
        <v>3426</v>
      </c>
      <c r="Q4003" t="s">
        <v>3464</v>
      </c>
      <c r="R4003" s="14">
        <v>0</v>
      </c>
      <c r="S4003" s="14">
        <v>0</v>
      </c>
      <c r="T4003" s="14">
        <v>16.13</v>
      </c>
    </row>
    <row r="4004" spans="1:20">
      <c r="A4004" t="s">
        <v>162</v>
      </c>
      <c r="D4004" t="s">
        <v>115</v>
      </c>
      <c r="F4004" t="s">
        <v>3465</v>
      </c>
      <c r="K4004" t="s">
        <v>3450</v>
      </c>
      <c r="L4004" t="s">
        <v>117</v>
      </c>
      <c r="M4004">
        <v>5</v>
      </c>
      <c r="N4004"/>
      <c r="O4004" t="s">
        <v>3426</v>
      </c>
      <c r="Q4004" t="s">
        <v>3464</v>
      </c>
      <c r="R4004" s="14">
        <v>0</v>
      </c>
      <c r="S4004" s="14">
        <v>0</v>
      </c>
      <c r="T4004" s="14">
        <v>5.88</v>
      </c>
    </row>
    <row r="4005" spans="1:20">
      <c r="A4005" t="s">
        <v>162</v>
      </c>
      <c r="D4005" t="s">
        <v>115</v>
      </c>
      <c r="F4005" t="s">
        <v>3466</v>
      </c>
      <c r="K4005" t="s">
        <v>3450</v>
      </c>
      <c r="L4005" t="s">
        <v>117</v>
      </c>
      <c r="M4005">
        <v>5</v>
      </c>
      <c r="N4005"/>
      <c r="O4005" t="s">
        <v>3426</v>
      </c>
      <c r="Q4005" t="s">
        <v>3464</v>
      </c>
      <c r="R4005" s="14">
        <v>0</v>
      </c>
      <c r="S4005" s="14">
        <v>0</v>
      </c>
      <c r="T4005" s="14">
        <v>5.13</v>
      </c>
    </row>
    <row r="4006" spans="1:20">
      <c r="A4006" t="s">
        <v>162</v>
      </c>
      <c r="D4006" t="s">
        <v>115</v>
      </c>
      <c r="F4006" t="s">
        <v>3467</v>
      </c>
      <c r="K4006" t="s">
        <v>3450</v>
      </c>
      <c r="L4006" t="s">
        <v>117</v>
      </c>
      <c r="M4006">
        <v>5</v>
      </c>
      <c r="N4006"/>
      <c r="O4006" t="s">
        <v>3426</v>
      </c>
      <c r="Q4006" t="s">
        <v>3464</v>
      </c>
      <c r="R4006" s="14">
        <v>0</v>
      </c>
      <c r="S4006" s="14">
        <v>0</v>
      </c>
      <c r="T4006" s="14">
        <v>1.1599999999999999</v>
      </c>
    </row>
    <row r="4007" spans="1:20">
      <c r="A4007" t="s">
        <v>162</v>
      </c>
      <c r="D4007" t="s">
        <v>115</v>
      </c>
      <c r="F4007" t="s">
        <v>3468</v>
      </c>
      <c r="K4007" t="s">
        <v>3450</v>
      </c>
      <c r="L4007" t="s">
        <v>117</v>
      </c>
      <c r="M4007">
        <v>5</v>
      </c>
      <c r="N4007"/>
      <c r="O4007" t="s">
        <v>3426</v>
      </c>
      <c r="Q4007" t="s">
        <v>3464</v>
      </c>
      <c r="R4007" s="14">
        <v>0</v>
      </c>
      <c r="S4007" s="14">
        <v>0</v>
      </c>
      <c r="T4007" s="14">
        <v>0.18</v>
      </c>
    </row>
    <row r="4008" spans="1:20">
      <c r="A4008" t="s">
        <v>162</v>
      </c>
      <c r="D4008" t="s">
        <v>115</v>
      </c>
      <c r="F4008" t="s">
        <v>3469</v>
      </c>
      <c r="K4008" t="s">
        <v>3450</v>
      </c>
      <c r="L4008" t="s">
        <v>117</v>
      </c>
      <c r="M4008">
        <v>5</v>
      </c>
      <c r="N4008"/>
      <c r="O4008" t="s">
        <v>3426</v>
      </c>
      <c r="Q4008" t="s">
        <v>3464</v>
      </c>
      <c r="R4008" s="14">
        <v>0</v>
      </c>
      <c r="S4008" s="14">
        <v>0</v>
      </c>
      <c r="T4008" s="14">
        <v>0.13</v>
      </c>
    </row>
    <row r="4009" spans="1:20">
      <c r="A4009" t="s">
        <v>162</v>
      </c>
      <c r="D4009" t="s">
        <v>115</v>
      </c>
      <c r="F4009" t="s">
        <v>3470</v>
      </c>
      <c r="K4009" t="s">
        <v>3450</v>
      </c>
      <c r="L4009" t="s">
        <v>117</v>
      </c>
      <c r="M4009">
        <v>5</v>
      </c>
      <c r="N4009"/>
      <c r="O4009" t="s">
        <v>3426</v>
      </c>
      <c r="Q4009" t="s">
        <v>3471</v>
      </c>
      <c r="R4009" s="14">
        <v>0</v>
      </c>
      <c r="S4009" s="14">
        <v>0</v>
      </c>
      <c r="T4009" s="14">
        <v>40.6</v>
      </c>
    </row>
    <row r="4010" spans="1:20">
      <c r="A4010" t="s">
        <v>162</v>
      </c>
      <c r="D4010" t="s">
        <v>115</v>
      </c>
      <c r="F4010" t="s">
        <v>3472</v>
      </c>
      <c r="K4010" t="s">
        <v>3450</v>
      </c>
      <c r="L4010" t="s">
        <v>117</v>
      </c>
      <c r="M4010">
        <v>5</v>
      </c>
      <c r="N4010"/>
      <c r="O4010" t="s">
        <v>3426</v>
      </c>
      <c r="Q4010" t="s">
        <v>3471</v>
      </c>
      <c r="R4010" s="14">
        <v>0</v>
      </c>
      <c r="S4010" s="14">
        <v>0</v>
      </c>
      <c r="T4010" s="14">
        <v>28.76</v>
      </c>
    </row>
    <row r="4011" spans="1:20">
      <c r="A4011" t="s">
        <v>162</v>
      </c>
      <c r="D4011" t="s">
        <v>115</v>
      </c>
      <c r="F4011" t="s">
        <v>3473</v>
      </c>
      <c r="K4011" t="s">
        <v>3450</v>
      </c>
      <c r="L4011" t="s">
        <v>117</v>
      </c>
      <c r="M4011">
        <v>5</v>
      </c>
      <c r="N4011"/>
      <c r="O4011" t="s">
        <v>3426</v>
      </c>
      <c r="Q4011" t="s">
        <v>3471</v>
      </c>
      <c r="R4011" s="14">
        <v>0</v>
      </c>
      <c r="S4011" s="14">
        <v>0</v>
      </c>
      <c r="T4011" s="14">
        <v>1.05</v>
      </c>
    </row>
    <row r="4012" spans="1:20">
      <c r="A4012" t="s">
        <v>162</v>
      </c>
      <c r="D4012" t="s">
        <v>115</v>
      </c>
      <c r="F4012" t="s">
        <v>3474</v>
      </c>
      <c r="K4012" t="s">
        <v>3450</v>
      </c>
      <c r="L4012" t="s">
        <v>117</v>
      </c>
      <c r="M4012">
        <v>5</v>
      </c>
      <c r="N4012"/>
      <c r="O4012" t="s">
        <v>3426</v>
      </c>
      <c r="Q4012" t="s">
        <v>3471</v>
      </c>
      <c r="R4012" s="14">
        <v>0</v>
      </c>
      <c r="S4012" s="14">
        <v>0</v>
      </c>
      <c r="T4012" s="14">
        <v>22.41</v>
      </c>
    </row>
    <row r="4013" spans="1:20">
      <c r="A4013" t="s">
        <v>162</v>
      </c>
      <c r="D4013" t="s">
        <v>115</v>
      </c>
      <c r="F4013" t="s">
        <v>3475</v>
      </c>
      <c r="K4013" t="s">
        <v>3450</v>
      </c>
      <c r="L4013" t="s">
        <v>117</v>
      </c>
      <c r="M4013">
        <v>5</v>
      </c>
      <c r="N4013"/>
      <c r="O4013" t="s">
        <v>3426</v>
      </c>
      <c r="Q4013" t="s">
        <v>3471</v>
      </c>
      <c r="R4013" s="14">
        <v>0</v>
      </c>
      <c r="S4013" s="14">
        <v>0</v>
      </c>
      <c r="T4013" s="14">
        <v>2.13</v>
      </c>
    </row>
    <row r="4014" spans="1:20">
      <c r="A4014" t="s">
        <v>162</v>
      </c>
      <c r="D4014" t="s">
        <v>115</v>
      </c>
      <c r="F4014" t="s">
        <v>3476</v>
      </c>
      <c r="K4014" t="s">
        <v>3450</v>
      </c>
      <c r="L4014" t="s">
        <v>117</v>
      </c>
      <c r="M4014">
        <v>5</v>
      </c>
      <c r="N4014"/>
      <c r="O4014" t="s">
        <v>3426</v>
      </c>
      <c r="Q4014" t="s">
        <v>3471</v>
      </c>
      <c r="R4014" s="14">
        <v>0</v>
      </c>
      <c r="S4014" s="14">
        <v>0</v>
      </c>
      <c r="T4014" s="14">
        <v>20.66</v>
      </c>
    </row>
    <row r="4015" spans="1:20">
      <c r="A4015" t="s">
        <v>162</v>
      </c>
      <c r="D4015" t="s">
        <v>115</v>
      </c>
      <c r="F4015" t="s">
        <v>3477</v>
      </c>
      <c r="K4015" t="s">
        <v>3450</v>
      </c>
      <c r="L4015" t="s">
        <v>117</v>
      </c>
      <c r="M4015">
        <v>5</v>
      </c>
      <c r="N4015"/>
      <c r="O4015" t="s">
        <v>3426</v>
      </c>
      <c r="Q4015" t="s">
        <v>3471</v>
      </c>
      <c r="R4015" s="14">
        <v>0</v>
      </c>
      <c r="S4015" s="14">
        <v>0</v>
      </c>
      <c r="T4015" s="14">
        <v>0.65</v>
      </c>
    </row>
    <row r="4016" spans="1:20">
      <c r="A4016" t="s">
        <v>162</v>
      </c>
      <c r="D4016" t="s">
        <v>115</v>
      </c>
      <c r="F4016" t="s">
        <v>3478</v>
      </c>
      <c r="K4016" t="s">
        <v>3450</v>
      </c>
      <c r="L4016" t="s">
        <v>117</v>
      </c>
      <c r="M4016">
        <v>5</v>
      </c>
      <c r="N4016"/>
      <c r="O4016" t="s">
        <v>3426</v>
      </c>
      <c r="Q4016" t="s">
        <v>3471</v>
      </c>
      <c r="R4016" s="14">
        <v>0</v>
      </c>
      <c r="S4016" s="14">
        <v>0</v>
      </c>
      <c r="T4016" s="14">
        <v>14.76</v>
      </c>
    </row>
    <row r="4017" spans="1:20">
      <c r="A4017" t="s">
        <v>162</v>
      </c>
      <c r="D4017" t="s">
        <v>115</v>
      </c>
      <c r="F4017" t="s">
        <v>3479</v>
      </c>
      <c r="K4017" t="s">
        <v>3450</v>
      </c>
      <c r="L4017" t="s">
        <v>117</v>
      </c>
      <c r="M4017">
        <v>5</v>
      </c>
      <c r="N4017"/>
      <c r="O4017" t="s">
        <v>3426</v>
      </c>
      <c r="Q4017" t="s">
        <v>3471</v>
      </c>
      <c r="R4017" s="14">
        <v>0</v>
      </c>
      <c r="S4017" s="14">
        <v>0</v>
      </c>
      <c r="T4017" s="14">
        <v>39.33</v>
      </c>
    </row>
    <row r="4018" spans="1:20">
      <c r="A4018" t="s">
        <v>162</v>
      </c>
      <c r="D4018" t="s">
        <v>115</v>
      </c>
      <c r="F4018" t="s">
        <v>3480</v>
      </c>
      <c r="K4018" t="s">
        <v>3450</v>
      </c>
      <c r="L4018" t="s">
        <v>117</v>
      </c>
      <c r="M4018">
        <v>5</v>
      </c>
      <c r="N4018"/>
      <c r="O4018" t="s">
        <v>3426</v>
      </c>
      <c r="Q4018" t="s">
        <v>3471</v>
      </c>
      <c r="R4018" s="14">
        <v>0</v>
      </c>
      <c r="S4018" s="14">
        <v>0</v>
      </c>
      <c r="T4018" s="14">
        <v>2.64</v>
      </c>
    </row>
    <row r="4019" spans="1:20">
      <c r="A4019" t="s">
        <v>162</v>
      </c>
      <c r="D4019" t="s">
        <v>115</v>
      </c>
      <c r="F4019" t="s">
        <v>3481</v>
      </c>
      <c r="K4019" t="s">
        <v>3450</v>
      </c>
      <c r="L4019" t="s">
        <v>117</v>
      </c>
      <c r="M4019">
        <v>5</v>
      </c>
      <c r="N4019"/>
      <c r="O4019" t="s">
        <v>3426</v>
      </c>
      <c r="Q4019" t="s">
        <v>3471</v>
      </c>
      <c r="R4019" s="14">
        <v>0</v>
      </c>
      <c r="S4019" s="14">
        <v>0</v>
      </c>
      <c r="T4019" s="14">
        <v>18.38</v>
      </c>
    </row>
    <row r="4020" spans="1:20">
      <c r="A4020" t="s">
        <v>162</v>
      </c>
      <c r="D4020" t="s">
        <v>115</v>
      </c>
      <c r="F4020" t="s">
        <v>3482</v>
      </c>
      <c r="K4020" t="s">
        <v>3450</v>
      </c>
      <c r="L4020" t="s">
        <v>117</v>
      </c>
      <c r="M4020">
        <v>5</v>
      </c>
      <c r="N4020"/>
      <c r="O4020" t="s">
        <v>3426</v>
      </c>
      <c r="Q4020" t="s">
        <v>3483</v>
      </c>
      <c r="R4020" s="14">
        <v>0</v>
      </c>
      <c r="S4020" s="14">
        <v>0</v>
      </c>
      <c r="T4020" s="14">
        <v>5.79</v>
      </c>
    </row>
    <row r="4021" spans="1:20">
      <c r="A4021" t="s">
        <v>162</v>
      </c>
      <c r="D4021" t="s">
        <v>115</v>
      </c>
      <c r="F4021" t="s">
        <v>3484</v>
      </c>
      <c r="K4021" t="s">
        <v>3450</v>
      </c>
      <c r="L4021" t="s">
        <v>117</v>
      </c>
      <c r="M4021">
        <v>5</v>
      </c>
      <c r="N4021"/>
      <c r="O4021" t="s">
        <v>3426</v>
      </c>
      <c r="Q4021" t="s">
        <v>3483</v>
      </c>
      <c r="R4021" s="14">
        <v>0</v>
      </c>
      <c r="S4021" s="14">
        <v>0</v>
      </c>
      <c r="T4021" s="14">
        <v>0.53</v>
      </c>
    </row>
    <row r="4022" spans="1:20">
      <c r="A4022" t="s">
        <v>162</v>
      </c>
      <c r="D4022" t="s">
        <v>115</v>
      </c>
      <c r="F4022" t="s">
        <v>3485</v>
      </c>
      <c r="K4022" t="s">
        <v>3450</v>
      </c>
      <c r="L4022" t="s">
        <v>117</v>
      </c>
      <c r="M4022">
        <v>5</v>
      </c>
      <c r="N4022"/>
      <c r="O4022" t="s">
        <v>3426</v>
      </c>
      <c r="Q4022" t="s">
        <v>3486</v>
      </c>
      <c r="R4022" s="14">
        <v>0</v>
      </c>
      <c r="S4022" s="14">
        <v>0</v>
      </c>
      <c r="T4022" s="14">
        <v>9.5399999999999991</v>
      </c>
    </row>
    <row r="4023" spans="1:20">
      <c r="A4023" t="s">
        <v>162</v>
      </c>
      <c r="D4023" t="s">
        <v>115</v>
      </c>
      <c r="F4023" t="s">
        <v>3487</v>
      </c>
      <c r="K4023" t="s">
        <v>3450</v>
      </c>
      <c r="L4023" t="s">
        <v>117</v>
      </c>
      <c r="M4023">
        <v>5</v>
      </c>
      <c r="N4023"/>
      <c r="O4023" t="s">
        <v>3426</v>
      </c>
      <c r="Q4023" t="s">
        <v>3488</v>
      </c>
      <c r="R4023" s="14">
        <v>0</v>
      </c>
      <c r="S4023" s="14">
        <v>0</v>
      </c>
      <c r="T4023" s="14">
        <v>35.35</v>
      </c>
    </row>
    <row r="4024" spans="1:20">
      <c r="A4024" t="s">
        <v>162</v>
      </c>
      <c r="D4024" t="s">
        <v>115</v>
      </c>
      <c r="F4024" t="s">
        <v>3489</v>
      </c>
      <c r="K4024" t="s">
        <v>3450</v>
      </c>
      <c r="L4024" t="s">
        <v>117</v>
      </c>
      <c r="M4024">
        <v>5</v>
      </c>
      <c r="N4024"/>
      <c r="O4024" t="s">
        <v>3426</v>
      </c>
      <c r="Q4024" t="s">
        <v>3490</v>
      </c>
      <c r="R4024" s="14">
        <v>0</v>
      </c>
      <c r="S4024" s="14">
        <v>0</v>
      </c>
      <c r="T4024" s="14">
        <v>13.22</v>
      </c>
    </row>
    <row r="4025" spans="1:20">
      <c r="A4025" t="s">
        <v>162</v>
      </c>
      <c r="D4025" t="s">
        <v>115</v>
      </c>
      <c r="F4025" t="s">
        <v>3449</v>
      </c>
      <c r="K4025" t="s">
        <v>3450</v>
      </c>
      <c r="L4025" t="s">
        <v>117</v>
      </c>
      <c r="M4025">
        <v>5</v>
      </c>
      <c r="N4025"/>
      <c r="O4025" t="s">
        <v>3426</v>
      </c>
      <c r="Q4025" t="s">
        <v>3490</v>
      </c>
      <c r="R4025" s="14">
        <v>0</v>
      </c>
      <c r="S4025" s="14">
        <v>0</v>
      </c>
      <c r="T4025" s="14">
        <v>8.2100000000000009</v>
      </c>
    </row>
    <row r="4026" spans="1:20">
      <c r="A4026" t="s">
        <v>162</v>
      </c>
      <c r="D4026" t="s">
        <v>115</v>
      </c>
      <c r="F4026" t="s">
        <v>3491</v>
      </c>
      <c r="K4026" t="s">
        <v>3450</v>
      </c>
      <c r="L4026" t="s">
        <v>117</v>
      </c>
      <c r="M4026">
        <v>5</v>
      </c>
      <c r="N4026"/>
      <c r="O4026" t="s">
        <v>3426</v>
      </c>
      <c r="Q4026" t="s">
        <v>3490</v>
      </c>
      <c r="R4026" s="14">
        <v>0</v>
      </c>
      <c r="S4026" s="14">
        <v>0</v>
      </c>
      <c r="T4026" s="14">
        <v>3.73</v>
      </c>
    </row>
    <row r="4027" spans="1:20">
      <c r="A4027" t="s">
        <v>162</v>
      </c>
      <c r="D4027" t="s">
        <v>115</v>
      </c>
      <c r="F4027" t="s">
        <v>3451</v>
      </c>
      <c r="K4027" t="s">
        <v>3450</v>
      </c>
      <c r="L4027" t="s">
        <v>117</v>
      </c>
      <c r="M4027">
        <v>5</v>
      </c>
      <c r="N4027"/>
      <c r="O4027" t="s">
        <v>3426</v>
      </c>
      <c r="Q4027" t="s">
        <v>3490</v>
      </c>
      <c r="R4027" s="14">
        <v>0</v>
      </c>
      <c r="S4027" s="14">
        <v>0</v>
      </c>
      <c r="T4027" s="14">
        <v>4.6500000000000004</v>
      </c>
    </row>
    <row r="4028" spans="1:20">
      <c r="A4028" t="s">
        <v>162</v>
      </c>
      <c r="D4028" t="s">
        <v>115</v>
      </c>
      <c r="F4028" t="s">
        <v>3453</v>
      </c>
      <c r="K4028" t="s">
        <v>3450</v>
      </c>
      <c r="L4028" t="s">
        <v>117</v>
      </c>
      <c r="M4028">
        <v>5</v>
      </c>
      <c r="N4028"/>
      <c r="O4028" t="s">
        <v>3426</v>
      </c>
      <c r="Q4028" t="s">
        <v>3490</v>
      </c>
      <c r="R4028" s="14">
        <v>0</v>
      </c>
      <c r="S4028" s="14">
        <v>0</v>
      </c>
      <c r="T4028" s="14">
        <v>6.14</v>
      </c>
    </row>
    <row r="4029" spans="1:20">
      <c r="A4029" t="s">
        <v>162</v>
      </c>
      <c r="D4029" t="s">
        <v>115</v>
      </c>
      <c r="F4029" t="s">
        <v>3455</v>
      </c>
      <c r="K4029" t="s">
        <v>3450</v>
      </c>
      <c r="L4029" t="s">
        <v>117</v>
      </c>
      <c r="M4029">
        <v>5</v>
      </c>
      <c r="N4029"/>
      <c r="O4029" t="s">
        <v>3426</v>
      </c>
      <c r="Q4029" t="s">
        <v>3490</v>
      </c>
      <c r="R4029" s="14">
        <v>0</v>
      </c>
      <c r="S4029" s="14">
        <v>0</v>
      </c>
      <c r="T4029" s="14">
        <v>6.02</v>
      </c>
    </row>
    <row r="4030" spans="1:20">
      <c r="A4030" t="s">
        <v>162</v>
      </c>
      <c r="D4030" t="s">
        <v>115</v>
      </c>
      <c r="F4030" t="s">
        <v>3456</v>
      </c>
      <c r="K4030" t="s">
        <v>3450</v>
      </c>
      <c r="L4030" t="s">
        <v>117</v>
      </c>
      <c r="M4030">
        <v>5</v>
      </c>
      <c r="N4030"/>
      <c r="O4030" t="s">
        <v>3426</v>
      </c>
      <c r="Q4030" t="s">
        <v>3490</v>
      </c>
      <c r="R4030" s="14">
        <v>0</v>
      </c>
      <c r="S4030" s="14">
        <v>0</v>
      </c>
      <c r="T4030" s="14">
        <v>16.7</v>
      </c>
    </row>
    <row r="4031" spans="1:20">
      <c r="A4031" t="s">
        <v>162</v>
      </c>
      <c r="D4031" t="s">
        <v>115</v>
      </c>
      <c r="F4031" t="s">
        <v>3492</v>
      </c>
      <c r="K4031" t="s">
        <v>3450</v>
      </c>
      <c r="L4031" t="s">
        <v>117</v>
      </c>
      <c r="M4031">
        <v>5</v>
      </c>
      <c r="N4031"/>
      <c r="O4031" t="s">
        <v>3426</v>
      </c>
      <c r="Q4031" t="s">
        <v>3490</v>
      </c>
      <c r="R4031" s="14">
        <v>0</v>
      </c>
      <c r="S4031" s="14">
        <v>0</v>
      </c>
      <c r="T4031" s="14">
        <v>6.82</v>
      </c>
    </row>
    <row r="4032" spans="1:20">
      <c r="A4032" t="s">
        <v>162</v>
      </c>
      <c r="D4032" t="s">
        <v>115</v>
      </c>
      <c r="F4032" t="s">
        <v>3493</v>
      </c>
      <c r="K4032" t="s">
        <v>3450</v>
      </c>
      <c r="L4032" t="s">
        <v>117</v>
      </c>
      <c r="M4032">
        <v>5</v>
      </c>
      <c r="N4032"/>
      <c r="O4032" t="s">
        <v>3426</v>
      </c>
      <c r="Q4032" t="s">
        <v>3490</v>
      </c>
      <c r="R4032" s="14">
        <v>0</v>
      </c>
      <c r="S4032" s="14">
        <v>0</v>
      </c>
      <c r="T4032" s="14">
        <v>8.26</v>
      </c>
    </row>
    <row r="4033" spans="1:20">
      <c r="A4033" t="s">
        <v>162</v>
      </c>
      <c r="D4033" t="s">
        <v>115</v>
      </c>
      <c r="F4033" t="s">
        <v>3494</v>
      </c>
      <c r="K4033" t="s">
        <v>3450</v>
      </c>
      <c r="L4033" t="s">
        <v>117</v>
      </c>
      <c r="M4033">
        <v>5</v>
      </c>
      <c r="N4033"/>
      <c r="O4033" t="s">
        <v>3426</v>
      </c>
      <c r="Q4033" t="s">
        <v>3490</v>
      </c>
      <c r="R4033" s="14">
        <v>0</v>
      </c>
      <c r="S4033" s="14">
        <v>0</v>
      </c>
      <c r="T4033" s="14">
        <v>6.5</v>
      </c>
    </row>
    <row r="4034" spans="1:20">
      <c r="A4034" t="s">
        <v>162</v>
      </c>
      <c r="D4034" t="s">
        <v>115</v>
      </c>
      <c r="F4034" t="s">
        <v>3495</v>
      </c>
      <c r="K4034" t="s">
        <v>3450</v>
      </c>
      <c r="L4034" t="s">
        <v>117</v>
      </c>
      <c r="M4034">
        <v>5</v>
      </c>
      <c r="N4034"/>
      <c r="O4034" t="s">
        <v>3426</v>
      </c>
      <c r="Q4034" t="s">
        <v>3490</v>
      </c>
      <c r="R4034" s="14">
        <v>0</v>
      </c>
      <c r="S4034" s="14">
        <v>0</v>
      </c>
      <c r="T4034" s="14">
        <v>8.81</v>
      </c>
    </row>
    <row r="4035" spans="1:20">
      <c r="A4035" t="s">
        <v>162</v>
      </c>
      <c r="D4035" t="s">
        <v>115</v>
      </c>
      <c r="F4035" t="s">
        <v>3459</v>
      </c>
      <c r="K4035" t="s">
        <v>3450</v>
      </c>
      <c r="L4035" t="s">
        <v>117</v>
      </c>
      <c r="M4035">
        <v>5</v>
      </c>
      <c r="N4035"/>
      <c r="O4035" t="s">
        <v>3426</v>
      </c>
      <c r="Q4035" t="s">
        <v>3490</v>
      </c>
      <c r="R4035" s="14">
        <v>0</v>
      </c>
      <c r="S4035" s="14">
        <v>0</v>
      </c>
      <c r="T4035" s="14">
        <v>13.68</v>
      </c>
    </row>
    <row r="4036" spans="1:20">
      <c r="A4036" t="s">
        <v>162</v>
      </c>
      <c r="D4036" t="s">
        <v>115</v>
      </c>
      <c r="F4036" t="s">
        <v>3496</v>
      </c>
      <c r="K4036" t="s">
        <v>3450</v>
      </c>
      <c r="L4036" t="s">
        <v>117</v>
      </c>
      <c r="M4036">
        <v>5</v>
      </c>
      <c r="N4036"/>
      <c r="O4036" t="s">
        <v>3426</v>
      </c>
      <c r="Q4036" t="s">
        <v>3490</v>
      </c>
      <c r="R4036" s="14">
        <v>0</v>
      </c>
      <c r="S4036" s="14">
        <v>0</v>
      </c>
      <c r="T4036" s="14">
        <v>3.08</v>
      </c>
    </row>
    <row r="4037" spans="1:20">
      <c r="A4037" t="s">
        <v>162</v>
      </c>
      <c r="D4037" t="s">
        <v>115</v>
      </c>
      <c r="F4037" t="s">
        <v>3497</v>
      </c>
      <c r="K4037" t="s">
        <v>3450</v>
      </c>
      <c r="L4037" t="s">
        <v>117</v>
      </c>
      <c r="M4037">
        <v>5</v>
      </c>
      <c r="N4037"/>
      <c r="O4037" t="s">
        <v>3426</v>
      </c>
      <c r="Q4037" t="s">
        <v>3490</v>
      </c>
      <c r="R4037" s="14">
        <v>0</v>
      </c>
      <c r="S4037" s="14">
        <v>0</v>
      </c>
      <c r="T4037" s="14">
        <v>5.72</v>
      </c>
    </row>
    <row r="4038" spans="1:20">
      <c r="A4038" t="s">
        <v>162</v>
      </c>
      <c r="D4038" t="s">
        <v>115</v>
      </c>
      <c r="F4038" t="s">
        <v>3462</v>
      </c>
      <c r="K4038" t="s">
        <v>3450</v>
      </c>
      <c r="L4038" t="s">
        <v>117</v>
      </c>
      <c r="M4038">
        <v>5</v>
      </c>
      <c r="N4038"/>
      <c r="O4038" t="s">
        <v>3426</v>
      </c>
      <c r="Q4038" t="s">
        <v>3490</v>
      </c>
      <c r="R4038" s="14">
        <v>0</v>
      </c>
      <c r="S4038" s="14">
        <v>0</v>
      </c>
      <c r="T4038" s="14">
        <v>11.25</v>
      </c>
    </row>
    <row r="4039" spans="1:20">
      <c r="A4039" t="s">
        <v>162</v>
      </c>
      <c r="D4039" t="s">
        <v>115</v>
      </c>
      <c r="F4039" t="s">
        <v>3498</v>
      </c>
      <c r="K4039" t="s">
        <v>3450</v>
      </c>
      <c r="L4039" t="s">
        <v>117</v>
      </c>
      <c r="M4039">
        <v>5</v>
      </c>
      <c r="N4039"/>
      <c r="O4039" t="s">
        <v>3426</v>
      </c>
      <c r="Q4039" t="s">
        <v>3490</v>
      </c>
      <c r="R4039" s="14">
        <v>0</v>
      </c>
      <c r="S4039" s="14">
        <v>0</v>
      </c>
      <c r="T4039" s="14">
        <v>12.85</v>
      </c>
    </row>
    <row r="4040" spans="1:20">
      <c r="A4040" t="s">
        <v>162</v>
      </c>
      <c r="D4040" t="s">
        <v>115</v>
      </c>
      <c r="F4040" t="s">
        <v>1503</v>
      </c>
      <c r="K4040" t="s">
        <v>3450</v>
      </c>
      <c r="L4040" t="s">
        <v>117</v>
      </c>
      <c r="M4040">
        <v>5</v>
      </c>
      <c r="N4040"/>
      <c r="O4040" t="s">
        <v>3426</v>
      </c>
      <c r="Q4040" t="s">
        <v>3490</v>
      </c>
      <c r="R4040" s="14">
        <v>0</v>
      </c>
      <c r="S4040" s="14">
        <v>0</v>
      </c>
      <c r="T4040" s="14">
        <v>5.33</v>
      </c>
    </row>
    <row r="4041" spans="1:20">
      <c r="A4041" t="s">
        <v>162</v>
      </c>
      <c r="D4041" t="s">
        <v>115</v>
      </c>
      <c r="F4041" t="s">
        <v>3499</v>
      </c>
      <c r="K4041" t="s">
        <v>3450</v>
      </c>
      <c r="L4041" t="s">
        <v>117</v>
      </c>
      <c r="M4041">
        <v>5</v>
      </c>
      <c r="N4041"/>
      <c r="O4041" t="s">
        <v>3426</v>
      </c>
      <c r="Q4041" t="s">
        <v>3490</v>
      </c>
      <c r="R4041" s="14">
        <v>0</v>
      </c>
      <c r="S4041" s="14">
        <v>0</v>
      </c>
      <c r="T4041" s="14">
        <v>12.17</v>
      </c>
    </row>
    <row r="4042" spans="1:20">
      <c r="A4042" t="s">
        <v>162</v>
      </c>
      <c r="D4042" t="s">
        <v>115</v>
      </c>
      <c r="F4042" t="s">
        <v>3500</v>
      </c>
      <c r="K4042" t="s">
        <v>3501</v>
      </c>
      <c r="L4042" t="s">
        <v>117</v>
      </c>
      <c r="M4042">
        <v>5</v>
      </c>
      <c r="N4042"/>
      <c r="O4042" t="s">
        <v>3426</v>
      </c>
      <c r="Q4042" t="s">
        <v>3443</v>
      </c>
      <c r="R4042" s="14">
        <v>0</v>
      </c>
      <c r="S4042" s="14">
        <v>0</v>
      </c>
      <c r="T4042" s="14">
        <f>AVERAGE(41.5,39.3)</f>
        <v>40.4</v>
      </c>
    </row>
    <row r="4043" spans="1:20">
      <c r="A4043" t="s">
        <v>162</v>
      </c>
      <c r="D4043" t="s">
        <v>115</v>
      </c>
      <c r="F4043" t="s">
        <v>3502</v>
      </c>
      <c r="K4043" t="s">
        <v>3501</v>
      </c>
      <c r="L4043" t="s">
        <v>117</v>
      </c>
      <c r="M4043">
        <v>5</v>
      </c>
      <c r="N4043"/>
      <c r="O4043" t="s">
        <v>3426</v>
      </c>
      <c r="Q4043" t="s">
        <v>3443</v>
      </c>
      <c r="R4043" s="14">
        <v>0</v>
      </c>
      <c r="S4043" s="14">
        <v>0</v>
      </c>
      <c r="T4043" s="14">
        <v>43</v>
      </c>
    </row>
    <row r="4044" spans="1:20">
      <c r="A4044" t="s">
        <v>162</v>
      </c>
      <c r="D4044" t="s">
        <v>115</v>
      </c>
      <c r="F4044" t="s">
        <v>3503</v>
      </c>
      <c r="K4044" t="s">
        <v>3501</v>
      </c>
      <c r="L4044" t="s">
        <v>117</v>
      </c>
      <c r="M4044">
        <v>5</v>
      </c>
      <c r="N4044"/>
      <c r="O4044" t="s">
        <v>3426</v>
      </c>
      <c r="Q4044" t="s">
        <v>3443</v>
      </c>
      <c r="R4044" s="14">
        <v>0</v>
      </c>
      <c r="S4044" s="14">
        <v>0</v>
      </c>
      <c r="T4044" s="14">
        <v>33.6</v>
      </c>
    </row>
    <row r="4045" spans="1:20">
      <c r="A4045" t="s">
        <v>162</v>
      </c>
      <c r="D4045" t="s">
        <v>115</v>
      </c>
      <c r="F4045" t="s">
        <v>3504</v>
      </c>
      <c r="K4045" t="s">
        <v>3501</v>
      </c>
      <c r="L4045" t="s">
        <v>117</v>
      </c>
      <c r="M4045">
        <v>5</v>
      </c>
      <c r="N4045"/>
      <c r="O4045" t="s">
        <v>3426</v>
      </c>
      <c r="Q4045" t="s">
        <v>3443</v>
      </c>
      <c r="R4045" s="14">
        <v>0</v>
      </c>
      <c r="S4045" s="14">
        <v>0</v>
      </c>
      <c r="T4045" s="14">
        <v>38.299999999999997</v>
      </c>
    </row>
    <row r="4046" spans="1:20">
      <c r="A4046" t="s">
        <v>162</v>
      </c>
      <c r="D4046" t="s">
        <v>115</v>
      </c>
      <c r="F4046" t="s">
        <v>3505</v>
      </c>
      <c r="K4046" t="s">
        <v>3501</v>
      </c>
      <c r="L4046" t="s">
        <v>117</v>
      </c>
      <c r="M4046">
        <v>5</v>
      </c>
      <c r="N4046"/>
      <c r="O4046" t="s">
        <v>3426</v>
      </c>
      <c r="Q4046" t="s">
        <v>3443</v>
      </c>
      <c r="R4046" s="14">
        <v>0</v>
      </c>
      <c r="S4046" s="14">
        <v>0</v>
      </c>
      <c r="T4046" s="14">
        <f>AVERAGE(22.6,32.4)</f>
        <v>27.5</v>
      </c>
    </row>
    <row r="4047" spans="1:20">
      <c r="A4047" t="s">
        <v>162</v>
      </c>
      <c r="D4047" t="s">
        <v>115</v>
      </c>
      <c r="F4047" t="s">
        <v>3506</v>
      </c>
      <c r="K4047" t="s">
        <v>3501</v>
      </c>
      <c r="L4047" t="s">
        <v>117</v>
      </c>
      <c r="M4047">
        <v>5</v>
      </c>
      <c r="N4047"/>
      <c r="O4047" t="s">
        <v>3426</v>
      </c>
      <c r="Q4047" t="s">
        <v>3443</v>
      </c>
      <c r="R4047" s="14">
        <v>0</v>
      </c>
      <c r="S4047" s="14">
        <v>0</v>
      </c>
      <c r="T4047" s="14">
        <v>36.5</v>
      </c>
    </row>
    <row r="4048" spans="1:20">
      <c r="A4048" t="s">
        <v>162</v>
      </c>
      <c r="D4048" t="s">
        <v>115</v>
      </c>
      <c r="F4048" t="s">
        <v>3507</v>
      </c>
      <c r="K4048" t="s">
        <v>3501</v>
      </c>
      <c r="L4048" t="s">
        <v>117</v>
      </c>
      <c r="M4048">
        <v>5</v>
      </c>
      <c r="N4048"/>
      <c r="O4048" t="s">
        <v>3426</v>
      </c>
      <c r="Q4048" t="s">
        <v>3443</v>
      </c>
      <c r="R4048" s="14">
        <v>0</v>
      </c>
      <c r="S4048" s="14">
        <v>0</v>
      </c>
      <c r="T4048" s="14">
        <v>33.1</v>
      </c>
    </row>
    <row r="4049" spans="1:20">
      <c r="A4049" t="s">
        <v>162</v>
      </c>
      <c r="D4049" t="s">
        <v>115</v>
      </c>
      <c r="F4049" t="s">
        <v>3508</v>
      </c>
      <c r="K4049" t="s">
        <v>3501</v>
      </c>
      <c r="L4049" t="s">
        <v>117</v>
      </c>
      <c r="M4049">
        <v>5</v>
      </c>
      <c r="N4049"/>
      <c r="O4049" t="s">
        <v>3426</v>
      </c>
      <c r="Q4049" t="s">
        <v>3443</v>
      </c>
      <c r="R4049" s="14">
        <v>0</v>
      </c>
      <c r="S4049" s="14">
        <v>0</v>
      </c>
      <c r="T4049" s="14">
        <v>24.9</v>
      </c>
    </row>
    <row r="4050" spans="1:20">
      <c r="A4050" t="s">
        <v>162</v>
      </c>
      <c r="D4050" t="s">
        <v>115</v>
      </c>
      <c r="F4050" t="s">
        <v>3509</v>
      </c>
      <c r="K4050" t="s">
        <v>3501</v>
      </c>
      <c r="L4050" t="s">
        <v>117</v>
      </c>
      <c r="M4050">
        <v>5</v>
      </c>
      <c r="N4050"/>
      <c r="O4050" t="s">
        <v>3426</v>
      </c>
      <c r="Q4050" t="s">
        <v>3443</v>
      </c>
      <c r="R4050" s="14">
        <v>0</v>
      </c>
      <c r="S4050" s="14">
        <v>0</v>
      </c>
      <c r="T4050" s="14">
        <v>40.1</v>
      </c>
    </row>
    <row r="4051" spans="1:20">
      <c r="A4051" t="s">
        <v>162</v>
      </c>
      <c r="D4051" t="s">
        <v>115</v>
      </c>
      <c r="F4051" t="s">
        <v>3510</v>
      </c>
      <c r="K4051" t="s">
        <v>3501</v>
      </c>
      <c r="L4051" t="s">
        <v>117</v>
      </c>
      <c r="M4051">
        <v>5</v>
      </c>
      <c r="N4051"/>
      <c r="O4051" t="s">
        <v>3426</v>
      </c>
      <c r="Q4051" t="s">
        <v>3443</v>
      </c>
      <c r="R4051" s="14">
        <v>0</v>
      </c>
      <c r="S4051" s="14">
        <v>0</v>
      </c>
      <c r="T4051" s="14">
        <v>36.9</v>
      </c>
    </row>
    <row r="4052" spans="1:20">
      <c r="A4052" t="s">
        <v>162</v>
      </c>
      <c r="D4052" t="s">
        <v>115</v>
      </c>
      <c r="F4052" t="s">
        <v>3511</v>
      </c>
      <c r="K4052" t="s">
        <v>3501</v>
      </c>
      <c r="L4052" t="s">
        <v>117</v>
      </c>
      <c r="M4052">
        <v>5</v>
      </c>
      <c r="N4052"/>
      <c r="O4052" t="s">
        <v>3426</v>
      </c>
      <c r="Q4052" t="s">
        <v>3443</v>
      </c>
      <c r="R4052" s="14">
        <v>0</v>
      </c>
      <c r="S4052" s="14">
        <v>0</v>
      </c>
      <c r="T4052" s="14">
        <v>34.200000000000003</v>
      </c>
    </row>
    <row r="4053" spans="1:20">
      <c r="A4053" t="s">
        <v>162</v>
      </c>
      <c r="D4053" t="s">
        <v>115</v>
      </c>
      <c r="F4053" t="s">
        <v>3512</v>
      </c>
      <c r="K4053" t="s">
        <v>3501</v>
      </c>
      <c r="L4053" t="s">
        <v>117</v>
      </c>
      <c r="M4053">
        <v>5</v>
      </c>
      <c r="N4053"/>
      <c r="O4053" t="s">
        <v>3426</v>
      </c>
      <c r="Q4053" t="s">
        <v>3443</v>
      </c>
      <c r="R4053" s="14">
        <v>0</v>
      </c>
      <c r="S4053" s="14">
        <v>0</v>
      </c>
      <c r="T4053" s="14">
        <v>47.9</v>
      </c>
    </row>
    <row r="4054" spans="1:20">
      <c r="A4054" t="s">
        <v>162</v>
      </c>
      <c r="D4054" t="s">
        <v>115</v>
      </c>
      <c r="F4054" t="s">
        <v>3513</v>
      </c>
      <c r="K4054" t="s">
        <v>3501</v>
      </c>
      <c r="L4054" t="s">
        <v>117</v>
      </c>
      <c r="M4054">
        <v>5</v>
      </c>
      <c r="N4054"/>
      <c r="O4054" t="s">
        <v>3426</v>
      </c>
      <c r="Q4054" t="s">
        <v>3443</v>
      </c>
      <c r="R4054" s="14">
        <v>0</v>
      </c>
      <c r="S4054" s="14">
        <v>0</v>
      </c>
      <c r="T4054" s="14">
        <v>41</v>
      </c>
    </row>
    <row r="4055" spans="1:20">
      <c r="A4055" t="s">
        <v>162</v>
      </c>
      <c r="D4055" t="s">
        <v>115</v>
      </c>
      <c r="F4055" t="s">
        <v>3514</v>
      </c>
      <c r="K4055" t="s">
        <v>3501</v>
      </c>
      <c r="L4055" t="s">
        <v>117</v>
      </c>
      <c r="M4055">
        <v>5</v>
      </c>
      <c r="N4055"/>
      <c r="O4055" t="s">
        <v>3426</v>
      </c>
      <c r="Q4055" t="s">
        <v>3443</v>
      </c>
      <c r="R4055" s="14">
        <v>0</v>
      </c>
      <c r="S4055" s="14">
        <v>0</v>
      </c>
      <c r="T4055" s="14">
        <v>29.1</v>
      </c>
    </row>
    <row r="4056" spans="1:20">
      <c r="A4056" t="s">
        <v>162</v>
      </c>
      <c r="D4056" t="s">
        <v>115</v>
      </c>
      <c r="F4056" t="s">
        <v>3515</v>
      </c>
      <c r="K4056" t="s">
        <v>3501</v>
      </c>
      <c r="L4056" t="s">
        <v>117</v>
      </c>
      <c r="M4056">
        <v>5</v>
      </c>
      <c r="N4056"/>
      <c r="O4056" t="s">
        <v>3426</v>
      </c>
      <c r="Q4056" t="s">
        <v>3443</v>
      </c>
      <c r="R4056" s="14">
        <v>0</v>
      </c>
      <c r="S4056" s="14">
        <v>0</v>
      </c>
      <c r="T4056" s="14">
        <v>27.5</v>
      </c>
    </row>
    <row r="4057" spans="1:20">
      <c r="A4057" t="s">
        <v>162</v>
      </c>
      <c r="D4057" t="s">
        <v>115</v>
      </c>
      <c r="F4057" t="s">
        <v>3516</v>
      </c>
      <c r="K4057" t="s">
        <v>3501</v>
      </c>
      <c r="L4057" t="s">
        <v>117</v>
      </c>
      <c r="M4057">
        <v>5</v>
      </c>
      <c r="N4057"/>
      <c r="O4057" t="s">
        <v>3426</v>
      </c>
      <c r="Q4057" t="s">
        <v>3443</v>
      </c>
      <c r="R4057" s="14">
        <v>0</v>
      </c>
      <c r="S4057" s="14">
        <v>0</v>
      </c>
      <c r="T4057" s="14">
        <v>27.5</v>
      </c>
    </row>
    <row r="4058" spans="1:20">
      <c r="A4058" t="s">
        <v>162</v>
      </c>
      <c r="C4058" s="69"/>
      <c r="D4058" t="s">
        <v>115</v>
      </c>
      <c r="F4058" t="s">
        <v>3517</v>
      </c>
      <c r="K4058" t="s">
        <v>3501</v>
      </c>
      <c r="L4058" t="s">
        <v>117</v>
      </c>
      <c r="M4058">
        <v>5</v>
      </c>
      <c r="N4058"/>
      <c r="O4058" t="s">
        <v>3426</v>
      </c>
      <c r="Q4058" t="s">
        <v>3443</v>
      </c>
      <c r="R4058" s="85">
        <v>0</v>
      </c>
      <c r="S4058" s="85">
        <v>0</v>
      </c>
      <c r="T4058" s="14">
        <v>29</v>
      </c>
    </row>
    <row r="4059" spans="1:20">
      <c r="A4059" t="s">
        <v>162</v>
      </c>
      <c r="D4059" t="s">
        <v>115</v>
      </c>
      <c r="F4059" t="s">
        <v>3518</v>
      </c>
      <c r="K4059" t="s">
        <v>3501</v>
      </c>
      <c r="L4059" t="s">
        <v>117</v>
      </c>
      <c r="M4059">
        <v>5</v>
      </c>
      <c r="N4059"/>
      <c r="O4059" t="s">
        <v>3426</v>
      </c>
      <c r="Q4059" t="s">
        <v>3443</v>
      </c>
      <c r="R4059" s="14">
        <v>0</v>
      </c>
      <c r="S4059" s="14">
        <v>0</v>
      </c>
      <c r="T4059" s="14">
        <v>27.2</v>
      </c>
    </row>
    <row r="4060" spans="1:20">
      <c r="A4060" t="s">
        <v>162</v>
      </c>
      <c r="D4060" t="s">
        <v>115</v>
      </c>
      <c r="F4060" t="s">
        <v>3519</v>
      </c>
      <c r="K4060" t="s">
        <v>3501</v>
      </c>
      <c r="L4060" t="s">
        <v>117</v>
      </c>
      <c r="M4060">
        <v>5</v>
      </c>
      <c r="N4060"/>
      <c r="O4060" t="s">
        <v>3426</v>
      </c>
      <c r="Q4060" t="s">
        <v>3443</v>
      </c>
      <c r="R4060" s="14">
        <v>0</v>
      </c>
      <c r="S4060" s="14">
        <v>0</v>
      </c>
      <c r="T4060" s="14">
        <v>25.6</v>
      </c>
    </row>
    <row r="4061" spans="1:20">
      <c r="A4061" t="s">
        <v>162</v>
      </c>
      <c r="D4061" t="s">
        <v>115</v>
      </c>
      <c r="F4061" t="s">
        <v>3520</v>
      </c>
      <c r="K4061" t="s">
        <v>3501</v>
      </c>
      <c r="L4061" t="s">
        <v>117</v>
      </c>
      <c r="M4061">
        <v>5</v>
      </c>
      <c r="N4061"/>
      <c r="O4061" t="s">
        <v>3426</v>
      </c>
      <c r="Q4061" t="s">
        <v>3443</v>
      </c>
      <c r="R4061" s="14">
        <v>0</v>
      </c>
      <c r="S4061" s="14">
        <v>0</v>
      </c>
      <c r="T4061" s="14">
        <v>26.7</v>
      </c>
    </row>
    <row r="4062" spans="1:20">
      <c r="A4062" t="s">
        <v>162</v>
      </c>
      <c r="D4062" t="s">
        <v>115</v>
      </c>
      <c r="F4062" t="s">
        <v>3521</v>
      </c>
      <c r="K4062" t="s">
        <v>3501</v>
      </c>
      <c r="L4062" t="s">
        <v>117</v>
      </c>
      <c r="M4062">
        <v>5</v>
      </c>
      <c r="N4062"/>
      <c r="O4062" t="s">
        <v>3426</v>
      </c>
      <c r="Q4062" t="s">
        <v>3443</v>
      </c>
      <c r="R4062" s="14">
        <v>0</v>
      </c>
      <c r="S4062" s="14">
        <v>0</v>
      </c>
      <c r="T4062" s="14">
        <v>29.4</v>
      </c>
    </row>
    <row r="4063" spans="1:20">
      <c r="A4063" t="s">
        <v>162</v>
      </c>
      <c r="D4063" t="s">
        <v>115</v>
      </c>
      <c r="F4063" t="s">
        <v>3522</v>
      </c>
      <c r="K4063" t="s">
        <v>3501</v>
      </c>
      <c r="L4063" t="s">
        <v>117</v>
      </c>
      <c r="M4063">
        <v>5</v>
      </c>
      <c r="N4063"/>
      <c r="O4063" t="s">
        <v>3426</v>
      </c>
      <c r="Q4063" t="s">
        <v>3443</v>
      </c>
      <c r="R4063" s="14">
        <v>0</v>
      </c>
      <c r="S4063" s="14">
        <v>0</v>
      </c>
      <c r="T4063" s="14">
        <v>32.9</v>
      </c>
    </row>
    <row r="4064" spans="1:20">
      <c r="A4064" t="s">
        <v>162</v>
      </c>
      <c r="D4064" t="s">
        <v>115</v>
      </c>
      <c r="F4064" t="s">
        <v>3523</v>
      </c>
      <c r="K4064" t="s">
        <v>3501</v>
      </c>
      <c r="L4064" t="s">
        <v>117</v>
      </c>
      <c r="M4064">
        <v>5</v>
      </c>
      <c r="N4064"/>
      <c r="O4064" t="s">
        <v>3426</v>
      </c>
      <c r="Q4064" t="s">
        <v>3443</v>
      </c>
      <c r="R4064" s="14">
        <v>0</v>
      </c>
      <c r="S4064" s="14">
        <v>0</v>
      </c>
      <c r="T4064" s="14">
        <v>17.899999999999999</v>
      </c>
    </row>
    <row r="4065" spans="1:20">
      <c r="A4065" t="s">
        <v>162</v>
      </c>
      <c r="D4065" t="s">
        <v>115</v>
      </c>
      <c r="F4065" t="s">
        <v>3524</v>
      </c>
      <c r="K4065" t="s">
        <v>3501</v>
      </c>
      <c r="L4065" t="s">
        <v>117</v>
      </c>
      <c r="M4065">
        <v>5</v>
      </c>
      <c r="N4065"/>
      <c r="O4065" t="s">
        <v>3426</v>
      </c>
      <c r="Q4065" t="s">
        <v>3443</v>
      </c>
      <c r="R4065" s="14">
        <v>0</v>
      </c>
      <c r="S4065" s="14">
        <v>0</v>
      </c>
      <c r="T4065" s="14">
        <v>26.5</v>
      </c>
    </row>
    <row r="4066" spans="1:20">
      <c r="A4066" t="s">
        <v>162</v>
      </c>
      <c r="D4066" t="s">
        <v>115</v>
      </c>
      <c r="F4066" t="s">
        <v>3525</v>
      </c>
      <c r="K4066" t="s">
        <v>3501</v>
      </c>
      <c r="L4066" t="s">
        <v>117</v>
      </c>
      <c r="M4066">
        <v>5</v>
      </c>
      <c r="N4066"/>
      <c r="O4066" t="s">
        <v>3426</v>
      </c>
      <c r="Q4066" t="s">
        <v>3443</v>
      </c>
      <c r="R4066" s="14">
        <v>0</v>
      </c>
      <c r="S4066" s="14">
        <v>0</v>
      </c>
      <c r="T4066" s="14">
        <v>16</v>
      </c>
    </row>
    <row r="4067" spans="1:20">
      <c r="A4067" t="s">
        <v>162</v>
      </c>
      <c r="D4067" t="s">
        <v>115</v>
      </c>
      <c r="F4067" t="s">
        <v>3526</v>
      </c>
      <c r="K4067" t="s">
        <v>3501</v>
      </c>
      <c r="L4067" t="s">
        <v>117</v>
      </c>
      <c r="M4067">
        <v>5</v>
      </c>
      <c r="N4067"/>
      <c r="O4067" t="s">
        <v>3426</v>
      </c>
      <c r="Q4067" t="s">
        <v>3443</v>
      </c>
      <c r="R4067" s="14">
        <v>0</v>
      </c>
      <c r="S4067" s="14">
        <v>0</v>
      </c>
      <c r="T4067" s="14">
        <v>33.200000000000003</v>
      </c>
    </row>
    <row r="4068" spans="1:20">
      <c r="A4068" t="s">
        <v>162</v>
      </c>
      <c r="D4068" t="s">
        <v>115</v>
      </c>
      <c r="F4068" t="s">
        <v>3527</v>
      </c>
      <c r="K4068" t="s">
        <v>3501</v>
      </c>
      <c r="L4068" t="s">
        <v>117</v>
      </c>
      <c r="M4068">
        <v>5</v>
      </c>
      <c r="N4068"/>
      <c r="O4068" t="s">
        <v>3426</v>
      </c>
      <c r="Q4068" t="s">
        <v>3443</v>
      </c>
      <c r="R4068" s="14">
        <v>0</v>
      </c>
      <c r="S4068" s="14">
        <v>0</v>
      </c>
      <c r="T4068" s="14">
        <v>31.2</v>
      </c>
    </row>
    <row r="4069" spans="1:20">
      <c r="A4069" t="s">
        <v>162</v>
      </c>
      <c r="D4069" t="s">
        <v>115</v>
      </c>
      <c r="F4069" t="s">
        <v>3528</v>
      </c>
      <c r="K4069" t="s">
        <v>3501</v>
      </c>
      <c r="L4069" t="s">
        <v>117</v>
      </c>
      <c r="M4069">
        <v>5</v>
      </c>
      <c r="N4069"/>
      <c r="O4069" t="s">
        <v>3426</v>
      </c>
      <c r="Q4069" t="s">
        <v>3443</v>
      </c>
      <c r="R4069" s="14">
        <v>0</v>
      </c>
      <c r="S4069" s="14">
        <v>0</v>
      </c>
      <c r="T4069" s="14">
        <v>32.5</v>
      </c>
    </row>
    <row r="4070" spans="1:20">
      <c r="A4070" t="s">
        <v>162</v>
      </c>
      <c r="D4070" t="s">
        <v>115</v>
      </c>
      <c r="F4070" t="s">
        <v>3529</v>
      </c>
      <c r="K4070" t="s">
        <v>3501</v>
      </c>
      <c r="L4070" t="s">
        <v>117</v>
      </c>
      <c r="M4070">
        <v>5</v>
      </c>
      <c r="N4070"/>
      <c r="O4070" t="s">
        <v>3426</v>
      </c>
      <c r="Q4070" t="s">
        <v>3443</v>
      </c>
      <c r="R4070" s="14">
        <v>0</v>
      </c>
      <c r="S4070" s="14">
        <v>0</v>
      </c>
      <c r="T4070" s="14">
        <v>16.5</v>
      </c>
    </row>
    <row r="4071" spans="1:20">
      <c r="A4071" t="s">
        <v>162</v>
      </c>
      <c r="D4071" t="s">
        <v>115</v>
      </c>
      <c r="F4071" t="s">
        <v>3530</v>
      </c>
      <c r="K4071" t="s">
        <v>3501</v>
      </c>
      <c r="L4071" t="s">
        <v>117</v>
      </c>
      <c r="M4071">
        <v>5</v>
      </c>
      <c r="N4071"/>
      <c r="O4071" t="s">
        <v>3426</v>
      </c>
      <c r="Q4071" t="s">
        <v>3443</v>
      </c>
      <c r="R4071" s="14">
        <v>0</v>
      </c>
      <c r="S4071" s="14">
        <v>0</v>
      </c>
      <c r="T4071" s="14">
        <v>29.8</v>
      </c>
    </row>
    <row r="4072" spans="1:20">
      <c r="A4072" t="s">
        <v>162</v>
      </c>
      <c r="D4072" t="s">
        <v>115</v>
      </c>
      <c r="F4072" t="s">
        <v>3531</v>
      </c>
      <c r="K4072" t="s">
        <v>3501</v>
      </c>
      <c r="L4072" t="s">
        <v>117</v>
      </c>
      <c r="M4072">
        <v>5</v>
      </c>
      <c r="N4072"/>
      <c r="O4072" t="s">
        <v>3426</v>
      </c>
      <c r="Q4072" t="s">
        <v>3443</v>
      </c>
      <c r="R4072" s="14">
        <v>0</v>
      </c>
      <c r="S4072" s="14">
        <v>0</v>
      </c>
      <c r="T4072" s="14">
        <v>16</v>
      </c>
    </row>
    <row r="4073" spans="1:20">
      <c r="A4073" t="s">
        <v>162</v>
      </c>
      <c r="D4073" t="s">
        <v>115</v>
      </c>
      <c r="F4073" t="s">
        <v>3532</v>
      </c>
      <c r="K4073" t="s">
        <v>3501</v>
      </c>
      <c r="L4073" t="s">
        <v>117</v>
      </c>
      <c r="M4073">
        <v>5</v>
      </c>
      <c r="N4073"/>
      <c r="O4073" t="s">
        <v>3426</v>
      </c>
      <c r="Q4073" t="s">
        <v>3443</v>
      </c>
      <c r="R4073" s="14">
        <v>0</v>
      </c>
      <c r="S4073" s="14">
        <v>0</v>
      </c>
      <c r="T4073" s="14">
        <v>12.6</v>
      </c>
    </row>
    <row r="4074" spans="1:20">
      <c r="A4074" t="s">
        <v>162</v>
      </c>
      <c r="D4074" t="s">
        <v>115</v>
      </c>
      <c r="F4074" t="s">
        <v>3533</v>
      </c>
      <c r="K4074" t="s">
        <v>3501</v>
      </c>
      <c r="L4074" t="s">
        <v>117</v>
      </c>
      <c r="M4074">
        <v>5</v>
      </c>
      <c r="N4074"/>
      <c r="O4074" t="s">
        <v>3426</v>
      </c>
      <c r="Q4074" t="s">
        <v>3443</v>
      </c>
      <c r="R4074" s="14">
        <v>0</v>
      </c>
      <c r="S4074" s="14">
        <v>0</v>
      </c>
      <c r="T4074" s="14">
        <v>34.200000000000003</v>
      </c>
    </row>
    <row r="4075" spans="1:20">
      <c r="A4075" t="s">
        <v>162</v>
      </c>
      <c r="D4075" t="s">
        <v>115</v>
      </c>
      <c r="F4075" t="s">
        <v>3534</v>
      </c>
      <c r="K4075" t="s">
        <v>3501</v>
      </c>
      <c r="L4075" t="s">
        <v>117</v>
      </c>
      <c r="M4075">
        <v>5</v>
      </c>
      <c r="N4075"/>
      <c r="O4075" t="s">
        <v>3426</v>
      </c>
      <c r="Q4075" t="s">
        <v>3443</v>
      </c>
      <c r="R4075" s="14">
        <v>0</v>
      </c>
      <c r="S4075" s="14">
        <v>0</v>
      </c>
      <c r="T4075" s="14">
        <v>28.4</v>
      </c>
    </row>
    <row r="4076" spans="1:20">
      <c r="A4076" t="s">
        <v>162</v>
      </c>
      <c r="D4076" t="s">
        <v>115</v>
      </c>
      <c r="F4076" t="s">
        <v>3535</v>
      </c>
      <c r="K4076" t="s">
        <v>3501</v>
      </c>
      <c r="L4076" t="s">
        <v>117</v>
      </c>
      <c r="M4076">
        <v>5</v>
      </c>
      <c r="N4076"/>
      <c r="O4076" t="s">
        <v>3426</v>
      </c>
      <c r="Q4076" t="s">
        <v>3443</v>
      </c>
      <c r="R4076" s="14">
        <v>0</v>
      </c>
      <c r="S4076" s="14">
        <v>0</v>
      </c>
      <c r="T4076" s="14">
        <v>45.9</v>
      </c>
    </row>
    <row r="4077" spans="1:20">
      <c r="A4077" t="s">
        <v>162</v>
      </c>
      <c r="D4077" t="s">
        <v>115</v>
      </c>
      <c r="F4077" t="s">
        <v>3536</v>
      </c>
      <c r="K4077" t="s">
        <v>3501</v>
      </c>
      <c r="L4077" t="s">
        <v>117</v>
      </c>
      <c r="M4077">
        <v>5</v>
      </c>
      <c r="N4077"/>
      <c r="O4077" t="s">
        <v>3426</v>
      </c>
      <c r="Q4077" t="s">
        <v>3443</v>
      </c>
      <c r="R4077" s="14">
        <v>0</v>
      </c>
      <c r="S4077" s="14">
        <v>0</v>
      </c>
      <c r="T4077" s="14">
        <v>40.200000000000003</v>
      </c>
    </row>
    <row r="4078" spans="1:20">
      <c r="A4078" t="s">
        <v>162</v>
      </c>
      <c r="D4078" t="s">
        <v>115</v>
      </c>
      <c r="F4078" t="s">
        <v>3537</v>
      </c>
      <c r="K4078" t="s">
        <v>3501</v>
      </c>
      <c r="L4078" t="s">
        <v>117</v>
      </c>
      <c r="M4078">
        <v>5</v>
      </c>
      <c r="N4078"/>
      <c r="O4078" t="s">
        <v>3426</v>
      </c>
      <c r="Q4078" t="s">
        <v>3443</v>
      </c>
      <c r="R4078" s="14">
        <v>0</v>
      </c>
      <c r="S4078" s="14">
        <v>0</v>
      </c>
      <c r="T4078" s="14">
        <v>34.4</v>
      </c>
    </row>
    <row r="4079" spans="1:20">
      <c r="A4079" t="s">
        <v>162</v>
      </c>
      <c r="D4079" t="s">
        <v>115</v>
      </c>
      <c r="F4079" t="s">
        <v>3538</v>
      </c>
      <c r="K4079" t="s">
        <v>3501</v>
      </c>
      <c r="L4079" t="s">
        <v>117</v>
      </c>
      <c r="M4079">
        <v>5</v>
      </c>
      <c r="N4079"/>
      <c r="O4079" t="s">
        <v>3426</v>
      </c>
      <c r="Q4079" t="s">
        <v>3443</v>
      </c>
      <c r="R4079" s="14">
        <v>0</v>
      </c>
      <c r="S4079" s="14">
        <v>0</v>
      </c>
      <c r="T4079" s="14">
        <v>40.5</v>
      </c>
    </row>
    <row r="4080" spans="1:20">
      <c r="A4080" t="s">
        <v>162</v>
      </c>
      <c r="D4080" t="s">
        <v>115</v>
      </c>
      <c r="F4080" t="s">
        <v>3539</v>
      </c>
      <c r="K4080" t="s">
        <v>3501</v>
      </c>
      <c r="L4080" t="s">
        <v>117</v>
      </c>
      <c r="M4080">
        <v>5</v>
      </c>
      <c r="N4080"/>
      <c r="O4080" t="s">
        <v>3426</v>
      </c>
      <c r="Q4080" t="s">
        <v>3443</v>
      </c>
      <c r="R4080" s="14">
        <v>0</v>
      </c>
      <c r="S4080" s="14">
        <v>0</v>
      </c>
      <c r="T4080" s="14">
        <v>35.799999999999997</v>
      </c>
    </row>
    <row r="4081" spans="1:20">
      <c r="A4081" t="s">
        <v>162</v>
      </c>
      <c r="D4081" t="s">
        <v>115</v>
      </c>
      <c r="F4081" t="s">
        <v>3540</v>
      </c>
      <c r="K4081" t="s">
        <v>3501</v>
      </c>
      <c r="L4081" t="s">
        <v>117</v>
      </c>
      <c r="M4081">
        <v>5</v>
      </c>
      <c r="N4081"/>
      <c r="O4081" t="s">
        <v>3426</v>
      </c>
      <c r="Q4081" t="s">
        <v>3443</v>
      </c>
      <c r="R4081" s="14">
        <v>0</v>
      </c>
      <c r="S4081" s="14">
        <v>0</v>
      </c>
      <c r="T4081" s="14">
        <v>38.4</v>
      </c>
    </row>
    <row r="4082" spans="1:20">
      <c r="A4082" t="s">
        <v>162</v>
      </c>
      <c r="D4082" t="s">
        <v>115</v>
      </c>
      <c r="F4082" t="s">
        <v>3541</v>
      </c>
      <c r="K4082" t="s">
        <v>3501</v>
      </c>
      <c r="L4082" t="s">
        <v>117</v>
      </c>
      <c r="M4082">
        <v>5</v>
      </c>
      <c r="N4082"/>
      <c r="O4082" t="s">
        <v>3426</v>
      </c>
      <c r="Q4082" t="s">
        <v>3443</v>
      </c>
      <c r="R4082" s="14">
        <v>0</v>
      </c>
      <c r="S4082" s="14">
        <v>0</v>
      </c>
      <c r="T4082" s="14">
        <v>36.700000000000003</v>
      </c>
    </row>
    <row r="4083" spans="1:20">
      <c r="A4083" t="s">
        <v>162</v>
      </c>
      <c r="D4083" t="s">
        <v>115</v>
      </c>
      <c r="F4083" t="s">
        <v>3542</v>
      </c>
      <c r="K4083" t="s">
        <v>3501</v>
      </c>
      <c r="L4083" t="s">
        <v>117</v>
      </c>
      <c r="M4083">
        <v>5</v>
      </c>
      <c r="N4083"/>
      <c r="O4083" t="s">
        <v>3426</v>
      </c>
      <c r="Q4083" t="s">
        <v>3443</v>
      </c>
      <c r="R4083" s="14">
        <v>0</v>
      </c>
      <c r="S4083" s="14">
        <v>0</v>
      </c>
      <c r="T4083" s="14">
        <f>AVERAGE(16.5,20.8)</f>
        <v>18.649999999999999</v>
      </c>
    </row>
    <row r="4084" spans="1:20">
      <c r="A4084" t="s">
        <v>162</v>
      </c>
      <c r="D4084" t="s">
        <v>115</v>
      </c>
      <c r="F4084" t="s">
        <v>3543</v>
      </c>
      <c r="K4084" t="s">
        <v>3501</v>
      </c>
      <c r="L4084" t="s">
        <v>117</v>
      </c>
      <c r="M4084">
        <v>5</v>
      </c>
      <c r="N4084"/>
      <c r="O4084" t="s">
        <v>3426</v>
      </c>
      <c r="Q4084" t="s">
        <v>3443</v>
      </c>
      <c r="R4084" s="14">
        <v>0</v>
      </c>
      <c r="S4084" s="14">
        <v>0</v>
      </c>
      <c r="T4084" s="14">
        <v>22.6</v>
      </c>
    </row>
    <row r="4085" spans="1:20">
      <c r="A4085" t="s">
        <v>162</v>
      </c>
      <c r="D4085" t="s">
        <v>115</v>
      </c>
      <c r="F4085" t="s">
        <v>3544</v>
      </c>
      <c r="K4085" t="s">
        <v>3501</v>
      </c>
      <c r="L4085" t="s">
        <v>117</v>
      </c>
      <c r="M4085">
        <v>5</v>
      </c>
      <c r="N4085"/>
      <c r="O4085" t="s">
        <v>3426</v>
      </c>
      <c r="Q4085" t="s">
        <v>3443</v>
      </c>
      <c r="R4085" s="14">
        <v>0</v>
      </c>
      <c r="S4085" s="14">
        <v>0</v>
      </c>
      <c r="T4085" s="14">
        <v>28.1</v>
      </c>
    </row>
    <row r="4086" spans="1:20">
      <c r="A4086" t="s">
        <v>162</v>
      </c>
      <c r="D4086" t="s">
        <v>115</v>
      </c>
      <c r="F4086" t="s">
        <v>3545</v>
      </c>
      <c r="K4086" t="s">
        <v>3501</v>
      </c>
      <c r="L4086" t="s">
        <v>117</v>
      </c>
      <c r="M4086">
        <v>5</v>
      </c>
      <c r="N4086"/>
      <c r="O4086" t="s">
        <v>3426</v>
      </c>
      <c r="Q4086" t="s">
        <v>3443</v>
      </c>
      <c r="R4086" s="14">
        <v>0</v>
      </c>
      <c r="S4086" s="14">
        <v>0</v>
      </c>
      <c r="T4086" s="14">
        <v>32.200000000000003</v>
      </c>
    </row>
    <row r="4087" spans="1:20">
      <c r="A4087" t="s">
        <v>162</v>
      </c>
      <c r="D4087" t="s">
        <v>115</v>
      </c>
      <c r="F4087" t="s">
        <v>3546</v>
      </c>
      <c r="K4087" t="s">
        <v>3501</v>
      </c>
      <c r="L4087" t="s">
        <v>117</v>
      </c>
      <c r="M4087">
        <v>5</v>
      </c>
      <c r="N4087"/>
      <c r="O4087" t="s">
        <v>3426</v>
      </c>
      <c r="Q4087" t="s">
        <v>3443</v>
      </c>
      <c r="R4087" s="14">
        <v>0</v>
      </c>
      <c r="S4087" s="14">
        <v>0</v>
      </c>
      <c r="T4087" s="14">
        <v>24.6</v>
      </c>
    </row>
    <row r="4088" spans="1:20">
      <c r="A4088" t="s">
        <v>162</v>
      </c>
      <c r="D4088" t="s">
        <v>115</v>
      </c>
      <c r="F4088" t="s">
        <v>3547</v>
      </c>
      <c r="K4088" t="s">
        <v>3501</v>
      </c>
      <c r="L4088" t="s">
        <v>117</v>
      </c>
      <c r="M4088">
        <v>5</v>
      </c>
      <c r="N4088"/>
      <c r="O4088" t="s">
        <v>3426</v>
      </c>
      <c r="Q4088" t="s">
        <v>3443</v>
      </c>
      <c r="R4088" s="14">
        <v>0</v>
      </c>
      <c r="S4088" s="14">
        <v>0</v>
      </c>
      <c r="T4088" s="14">
        <v>25.5</v>
      </c>
    </row>
    <row r="4089" spans="1:20">
      <c r="A4089" t="s">
        <v>162</v>
      </c>
      <c r="D4089" t="s">
        <v>115</v>
      </c>
      <c r="F4089" t="s">
        <v>3548</v>
      </c>
      <c r="K4089" t="s">
        <v>3501</v>
      </c>
      <c r="L4089" t="s">
        <v>117</v>
      </c>
      <c r="M4089">
        <v>5</v>
      </c>
      <c r="N4089"/>
      <c r="O4089" t="s">
        <v>3426</v>
      </c>
      <c r="Q4089" t="s">
        <v>3443</v>
      </c>
      <c r="R4089" s="14">
        <v>0</v>
      </c>
      <c r="S4089" s="14">
        <v>0</v>
      </c>
      <c r="T4089" s="14">
        <v>10</v>
      </c>
    </row>
    <row r="4090" spans="1:20">
      <c r="A4090" t="s">
        <v>162</v>
      </c>
      <c r="D4090" t="s">
        <v>115</v>
      </c>
      <c r="F4090" t="s">
        <v>3549</v>
      </c>
      <c r="K4090" t="s">
        <v>3501</v>
      </c>
      <c r="L4090" t="s">
        <v>117</v>
      </c>
      <c r="M4090">
        <v>5</v>
      </c>
      <c r="N4090"/>
      <c r="O4090" t="s">
        <v>3426</v>
      </c>
      <c r="Q4090" t="s">
        <v>3443</v>
      </c>
      <c r="R4090" s="14">
        <v>0</v>
      </c>
      <c r="S4090" s="14">
        <v>0</v>
      </c>
      <c r="T4090" s="14">
        <v>11.6</v>
      </c>
    </row>
    <row r="4091" spans="1:20">
      <c r="A4091" t="s">
        <v>162</v>
      </c>
      <c r="D4091" t="s">
        <v>115</v>
      </c>
      <c r="F4091" t="s">
        <v>3550</v>
      </c>
      <c r="K4091" t="s">
        <v>3501</v>
      </c>
      <c r="L4091" t="s">
        <v>117</v>
      </c>
      <c r="M4091">
        <v>5</v>
      </c>
      <c r="N4091"/>
      <c r="O4091" t="s">
        <v>3426</v>
      </c>
      <c r="Q4091" t="s">
        <v>3443</v>
      </c>
      <c r="R4091" s="14">
        <v>0</v>
      </c>
      <c r="S4091" s="14">
        <v>0</v>
      </c>
      <c r="T4091" s="14">
        <v>18.2</v>
      </c>
    </row>
    <row r="4092" spans="1:20">
      <c r="A4092" t="s">
        <v>162</v>
      </c>
      <c r="D4092" t="s">
        <v>115</v>
      </c>
      <c r="F4092" t="s">
        <v>3551</v>
      </c>
      <c r="K4092" t="s">
        <v>3501</v>
      </c>
      <c r="L4092" t="s">
        <v>117</v>
      </c>
      <c r="M4092">
        <v>5</v>
      </c>
      <c r="N4092"/>
      <c r="O4092" t="s">
        <v>3426</v>
      </c>
      <c r="Q4092" t="s">
        <v>3443</v>
      </c>
      <c r="R4092" s="14">
        <v>0</v>
      </c>
      <c r="S4092" s="14">
        <v>0</v>
      </c>
      <c r="T4092" s="14">
        <v>33</v>
      </c>
    </row>
    <row r="4093" spans="1:20">
      <c r="A4093" t="s">
        <v>162</v>
      </c>
      <c r="D4093" t="s">
        <v>115</v>
      </c>
      <c r="F4093" t="s">
        <v>3552</v>
      </c>
      <c r="K4093" t="s">
        <v>3501</v>
      </c>
      <c r="L4093" t="s">
        <v>117</v>
      </c>
      <c r="M4093">
        <v>5</v>
      </c>
      <c r="N4093"/>
      <c r="O4093" t="s">
        <v>3426</v>
      </c>
      <c r="Q4093" t="s">
        <v>3443</v>
      </c>
      <c r="R4093" s="14">
        <v>0</v>
      </c>
      <c r="S4093" s="14">
        <v>0</v>
      </c>
      <c r="T4093" s="14">
        <v>23.5</v>
      </c>
    </row>
    <row r="4094" spans="1:20">
      <c r="A4094" t="s">
        <v>162</v>
      </c>
      <c r="D4094" t="s">
        <v>115</v>
      </c>
      <c r="F4094" t="s">
        <v>3553</v>
      </c>
      <c r="K4094" t="s">
        <v>3501</v>
      </c>
      <c r="L4094" t="s">
        <v>117</v>
      </c>
      <c r="M4094">
        <v>5</v>
      </c>
      <c r="N4094"/>
      <c r="O4094" t="s">
        <v>3426</v>
      </c>
      <c r="Q4094" t="s">
        <v>3443</v>
      </c>
      <c r="R4094" s="14">
        <v>0</v>
      </c>
      <c r="S4094" s="14">
        <v>0</v>
      </c>
      <c r="T4094" s="14">
        <v>25.4</v>
      </c>
    </row>
    <row r="4095" spans="1:20">
      <c r="A4095" t="s">
        <v>162</v>
      </c>
      <c r="D4095" t="s">
        <v>115</v>
      </c>
      <c r="F4095" t="s">
        <v>3554</v>
      </c>
      <c r="K4095" t="s">
        <v>3501</v>
      </c>
      <c r="L4095" t="s">
        <v>117</v>
      </c>
      <c r="M4095">
        <v>5</v>
      </c>
      <c r="N4095"/>
      <c r="O4095" t="s">
        <v>3426</v>
      </c>
      <c r="Q4095" t="s">
        <v>3443</v>
      </c>
      <c r="R4095" s="14">
        <v>0</v>
      </c>
      <c r="S4095" s="14">
        <v>0</v>
      </c>
      <c r="T4095" s="14">
        <v>30.9</v>
      </c>
    </row>
    <row r="4096" spans="1:20">
      <c r="A4096" t="s">
        <v>162</v>
      </c>
      <c r="D4096" t="s">
        <v>115</v>
      </c>
      <c r="F4096" t="s">
        <v>3555</v>
      </c>
      <c r="K4096" t="s">
        <v>3501</v>
      </c>
      <c r="L4096" t="s">
        <v>117</v>
      </c>
      <c r="M4096">
        <v>5</v>
      </c>
      <c r="N4096"/>
      <c r="O4096" t="s">
        <v>3426</v>
      </c>
      <c r="Q4096" t="s">
        <v>3443</v>
      </c>
      <c r="R4096" s="14">
        <v>0</v>
      </c>
      <c r="S4096" s="14">
        <v>0</v>
      </c>
      <c r="T4096" s="14">
        <v>31.7</v>
      </c>
    </row>
    <row r="4097" spans="1:20">
      <c r="A4097" t="s">
        <v>162</v>
      </c>
      <c r="D4097" t="s">
        <v>115</v>
      </c>
      <c r="F4097" t="s">
        <v>3556</v>
      </c>
      <c r="K4097" t="s">
        <v>3501</v>
      </c>
      <c r="L4097" t="s">
        <v>117</v>
      </c>
      <c r="M4097">
        <v>5</v>
      </c>
      <c r="N4097"/>
      <c r="O4097" t="s">
        <v>3426</v>
      </c>
      <c r="Q4097" t="s">
        <v>3443</v>
      </c>
      <c r="R4097" s="14">
        <v>0</v>
      </c>
      <c r="S4097" s="14">
        <v>0</v>
      </c>
      <c r="T4097" s="14">
        <v>37.9</v>
      </c>
    </row>
    <row r="4098" spans="1:20">
      <c r="A4098" t="s">
        <v>162</v>
      </c>
      <c r="D4098" t="s">
        <v>115</v>
      </c>
      <c r="F4098" t="s">
        <v>3557</v>
      </c>
      <c r="K4098" t="s">
        <v>3501</v>
      </c>
      <c r="L4098" t="s">
        <v>117</v>
      </c>
      <c r="M4098">
        <v>5</v>
      </c>
      <c r="N4098"/>
      <c r="O4098" t="s">
        <v>3426</v>
      </c>
      <c r="Q4098" t="s">
        <v>3443</v>
      </c>
      <c r="R4098" s="14">
        <v>0</v>
      </c>
      <c r="S4098" s="14">
        <v>0</v>
      </c>
      <c r="T4098" s="14">
        <v>23.6</v>
      </c>
    </row>
    <row r="4099" spans="1:20">
      <c r="A4099" t="s">
        <v>162</v>
      </c>
      <c r="D4099" t="s">
        <v>115</v>
      </c>
      <c r="F4099" t="s">
        <v>3558</v>
      </c>
      <c r="K4099" t="s">
        <v>3501</v>
      </c>
      <c r="L4099" t="s">
        <v>117</v>
      </c>
      <c r="M4099">
        <v>5</v>
      </c>
      <c r="N4099"/>
      <c r="O4099" t="s">
        <v>3426</v>
      </c>
      <c r="Q4099" t="s">
        <v>3443</v>
      </c>
      <c r="R4099" s="14">
        <v>0</v>
      </c>
      <c r="S4099" s="14">
        <v>0</v>
      </c>
      <c r="T4099" s="14">
        <v>36.1</v>
      </c>
    </row>
    <row r="4100" spans="1:20">
      <c r="A4100" t="s">
        <v>162</v>
      </c>
      <c r="D4100" t="s">
        <v>115</v>
      </c>
      <c r="F4100" t="s">
        <v>3559</v>
      </c>
      <c r="K4100" t="s">
        <v>3501</v>
      </c>
      <c r="L4100" t="s">
        <v>117</v>
      </c>
      <c r="M4100">
        <v>5</v>
      </c>
      <c r="N4100"/>
      <c r="O4100" t="s">
        <v>3426</v>
      </c>
      <c r="Q4100" t="s">
        <v>3443</v>
      </c>
      <c r="R4100" s="14">
        <v>0</v>
      </c>
      <c r="S4100" s="14">
        <v>0</v>
      </c>
      <c r="T4100" s="14">
        <v>31.3</v>
      </c>
    </row>
    <row r="4101" spans="1:20">
      <c r="A4101" t="s">
        <v>162</v>
      </c>
      <c r="D4101" t="s">
        <v>115</v>
      </c>
      <c r="F4101" t="s">
        <v>3560</v>
      </c>
      <c r="K4101" t="s">
        <v>3501</v>
      </c>
      <c r="L4101" t="s">
        <v>117</v>
      </c>
      <c r="M4101">
        <v>5</v>
      </c>
      <c r="N4101"/>
      <c r="O4101" t="s">
        <v>3426</v>
      </c>
      <c r="Q4101" t="s">
        <v>3443</v>
      </c>
      <c r="R4101" s="14">
        <v>0</v>
      </c>
      <c r="S4101" s="14">
        <v>0</v>
      </c>
      <c r="T4101" s="14">
        <v>21.9</v>
      </c>
    </row>
    <row r="4102" spans="1:20">
      <c r="A4102" t="s">
        <v>162</v>
      </c>
      <c r="D4102" t="s">
        <v>115</v>
      </c>
      <c r="F4102" t="s">
        <v>3561</v>
      </c>
      <c r="K4102" t="s">
        <v>3501</v>
      </c>
      <c r="L4102" t="s">
        <v>117</v>
      </c>
      <c r="M4102">
        <v>5</v>
      </c>
      <c r="N4102"/>
      <c r="O4102" t="s">
        <v>3426</v>
      </c>
      <c r="Q4102" t="s">
        <v>3443</v>
      </c>
      <c r="R4102" s="14">
        <v>0</v>
      </c>
      <c r="S4102" s="14">
        <v>0</v>
      </c>
      <c r="T4102" s="14">
        <v>31.6</v>
      </c>
    </row>
    <row r="4103" spans="1:20">
      <c r="A4103" t="s">
        <v>162</v>
      </c>
      <c r="D4103" t="s">
        <v>115</v>
      </c>
      <c r="F4103" t="s">
        <v>3562</v>
      </c>
      <c r="K4103" t="s">
        <v>3501</v>
      </c>
      <c r="L4103" t="s">
        <v>117</v>
      </c>
      <c r="M4103">
        <v>5</v>
      </c>
      <c r="N4103"/>
      <c r="O4103" t="s">
        <v>3426</v>
      </c>
      <c r="Q4103" t="s">
        <v>3443</v>
      </c>
      <c r="R4103" s="14">
        <v>0</v>
      </c>
      <c r="S4103" s="14">
        <v>0</v>
      </c>
      <c r="T4103" s="14">
        <v>32.700000000000003</v>
      </c>
    </row>
    <row r="4104" spans="1:20" s="42" customFormat="1">
      <c r="A4104" t="s">
        <v>162</v>
      </c>
      <c r="B4104"/>
      <c r="C4104"/>
      <c r="D4104" t="s">
        <v>115</v>
      </c>
      <c r="E4104"/>
      <c r="F4104" t="s">
        <v>3563</v>
      </c>
      <c r="G4104"/>
      <c r="H4104"/>
      <c r="I4104"/>
      <c r="J4104"/>
      <c r="K4104" t="s">
        <v>3501</v>
      </c>
      <c r="L4104" t="s">
        <v>117</v>
      </c>
      <c r="M4104">
        <v>5</v>
      </c>
      <c r="N4104"/>
      <c r="O4104" t="s">
        <v>3426</v>
      </c>
      <c r="P4104"/>
      <c r="Q4104" t="s">
        <v>3443</v>
      </c>
      <c r="R4104" s="14">
        <v>0</v>
      </c>
      <c r="S4104" s="14">
        <v>0</v>
      </c>
      <c r="T4104" s="14">
        <v>26.3</v>
      </c>
    </row>
    <row r="4105" spans="1:20" s="42" customFormat="1">
      <c r="A4105" t="s">
        <v>162</v>
      </c>
      <c r="B4105"/>
      <c r="C4105"/>
      <c r="D4105" t="s">
        <v>115</v>
      </c>
      <c r="E4105"/>
      <c r="F4105" t="s">
        <v>3564</v>
      </c>
      <c r="G4105"/>
      <c r="H4105"/>
      <c r="I4105"/>
      <c r="J4105"/>
      <c r="K4105" t="s">
        <v>3501</v>
      </c>
      <c r="L4105" t="s">
        <v>117</v>
      </c>
      <c r="M4105">
        <v>5</v>
      </c>
      <c r="N4105"/>
      <c r="O4105" t="s">
        <v>3426</v>
      </c>
      <c r="P4105"/>
      <c r="Q4105" t="s">
        <v>3443</v>
      </c>
      <c r="R4105" s="14">
        <v>0</v>
      </c>
      <c r="S4105" s="14">
        <v>0</v>
      </c>
      <c r="T4105" s="14">
        <v>36.9</v>
      </c>
    </row>
    <row r="4106" spans="1:20" s="42" customFormat="1">
      <c r="A4106" t="s">
        <v>162</v>
      </c>
      <c r="B4106"/>
      <c r="C4106"/>
      <c r="D4106" t="s">
        <v>115</v>
      </c>
      <c r="E4106"/>
      <c r="F4106" t="s">
        <v>3565</v>
      </c>
      <c r="G4106"/>
      <c r="H4106"/>
      <c r="I4106"/>
      <c r="J4106"/>
      <c r="K4106" t="s">
        <v>3501</v>
      </c>
      <c r="L4106" t="s">
        <v>117</v>
      </c>
      <c r="M4106">
        <v>5</v>
      </c>
      <c r="N4106"/>
      <c r="O4106" t="s">
        <v>3426</v>
      </c>
      <c r="P4106"/>
      <c r="Q4106" t="s">
        <v>3443</v>
      </c>
      <c r="R4106" s="14">
        <v>0</v>
      </c>
      <c r="S4106" s="14">
        <v>0</v>
      </c>
      <c r="T4106" s="14">
        <v>37.1</v>
      </c>
    </row>
    <row r="4107" spans="1:20" s="42" customFormat="1">
      <c r="A4107" t="s">
        <v>162</v>
      </c>
      <c r="B4107"/>
      <c r="C4107"/>
      <c r="D4107" t="s">
        <v>115</v>
      </c>
      <c r="E4107"/>
      <c r="F4107" t="s">
        <v>3566</v>
      </c>
      <c r="G4107"/>
      <c r="H4107"/>
      <c r="I4107"/>
      <c r="J4107"/>
      <c r="K4107" t="s">
        <v>3501</v>
      </c>
      <c r="L4107" t="s">
        <v>117</v>
      </c>
      <c r="M4107">
        <v>5</v>
      </c>
      <c r="N4107"/>
      <c r="O4107" t="s">
        <v>3426</v>
      </c>
      <c r="P4107"/>
      <c r="Q4107" t="s">
        <v>3443</v>
      </c>
      <c r="R4107" s="14">
        <v>0</v>
      </c>
      <c r="S4107" s="14">
        <v>0</v>
      </c>
      <c r="T4107" s="14">
        <v>33.5</v>
      </c>
    </row>
    <row r="4108" spans="1:20" s="42" customFormat="1">
      <c r="A4108" t="s">
        <v>162</v>
      </c>
      <c r="B4108"/>
      <c r="C4108"/>
      <c r="D4108" t="s">
        <v>115</v>
      </c>
      <c r="E4108"/>
      <c r="F4108" t="s">
        <v>3567</v>
      </c>
      <c r="G4108"/>
      <c r="H4108"/>
      <c r="I4108"/>
      <c r="J4108"/>
      <c r="K4108" t="s">
        <v>3501</v>
      </c>
      <c r="L4108" t="s">
        <v>117</v>
      </c>
      <c r="M4108">
        <v>5</v>
      </c>
      <c r="N4108"/>
      <c r="O4108" t="s">
        <v>3426</v>
      </c>
      <c r="P4108"/>
      <c r="Q4108" t="s">
        <v>3443</v>
      </c>
      <c r="R4108" s="14">
        <v>0</v>
      </c>
      <c r="S4108" s="14">
        <v>0</v>
      </c>
      <c r="T4108" s="14">
        <v>35.299999999999997</v>
      </c>
    </row>
    <row r="4109" spans="1:20" s="42" customFormat="1">
      <c r="A4109" t="s">
        <v>162</v>
      </c>
      <c r="B4109"/>
      <c r="C4109"/>
      <c r="D4109" t="s">
        <v>115</v>
      </c>
      <c r="E4109"/>
      <c r="F4109" t="s">
        <v>3568</v>
      </c>
      <c r="G4109"/>
      <c r="H4109"/>
      <c r="I4109"/>
      <c r="J4109"/>
      <c r="K4109" t="s">
        <v>3501</v>
      </c>
      <c r="L4109" t="s">
        <v>117</v>
      </c>
      <c r="M4109">
        <v>5</v>
      </c>
      <c r="N4109"/>
      <c r="O4109" t="s">
        <v>3426</v>
      </c>
      <c r="P4109"/>
      <c r="Q4109" t="s">
        <v>3443</v>
      </c>
      <c r="R4109" s="14">
        <v>0</v>
      </c>
      <c r="S4109" s="14">
        <v>0</v>
      </c>
      <c r="T4109" s="14">
        <v>27.5</v>
      </c>
    </row>
    <row r="4110" spans="1:20" s="42" customFormat="1">
      <c r="A4110" t="s">
        <v>162</v>
      </c>
      <c r="B4110"/>
      <c r="C4110"/>
      <c r="D4110" t="s">
        <v>115</v>
      </c>
      <c r="E4110"/>
      <c r="F4110" t="s">
        <v>3569</v>
      </c>
      <c r="G4110"/>
      <c r="H4110"/>
      <c r="I4110"/>
      <c r="J4110"/>
      <c r="K4110" t="s">
        <v>3501</v>
      </c>
      <c r="L4110" t="s">
        <v>117</v>
      </c>
      <c r="M4110">
        <v>5</v>
      </c>
      <c r="N4110"/>
      <c r="O4110" t="s">
        <v>3426</v>
      </c>
      <c r="P4110"/>
      <c r="Q4110" t="s">
        <v>3443</v>
      </c>
      <c r="R4110" s="14">
        <v>0</v>
      </c>
      <c r="S4110" s="14">
        <v>0</v>
      </c>
      <c r="T4110" s="14">
        <v>41.8</v>
      </c>
    </row>
    <row r="4111" spans="1:20" s="42" customFormat="1">
      <c r="A4111" t="s">
        <v>162</v>
      </c>
      <c r="B4111"/>
      <c r="C4111"/>
      <c r="D4111" t="s">
        <v>115</v>
      </c>
      <c r="E4111"/>
      <c r="F4111" t="s">
        <v>3570</v>
      </c>
      <c r="G4111"/>
      <c r="H4111"/>
      <c r="I4111"/>
      <c r="J4111"/>
      <c r="K4111" t="s">
        <v>3501</v>
      </c>
      <c r="L4111" t="s">
        <v>117</v>
      </c>
      <c r="M4111">
        <v>5</v>
      </c>
      <c r="N4111"/>
      <c r="O4111" t="s">
        <v>3426</v>
      </c>
      <c r="P4111"/>
      <c r="Q4111" t="s">
        <v>3443</v>
      </c>
      <c r="R4111" s="14">
        <v>0</v>
      </c>
      <c r="S4111" s="14">
        <v>0</v>
      </c>
      <c r="T4111" s="14">
        <v>40.6</v>
      </c>
    </row>
    <row r="4112" spans="1:20" s="42" customFormat="1">
      <c r="A4112" t="s">
        <v>162</v>
      </c>
      <c r="B4112"/>
      <c r="C4112"/>
      <c r="D4112" t="s">
        <v>115</v>
      </c>
      <c r="E4112"/>
      <c r="F4112" t="s">
        <v>3571</v>
      </c>
      <c r="G4112"/>
      <c r="H4112"/>
      <c r="I4112"/>
      <c r="J4112"/>
      <c r="K4112" t="s">
        <v>3501</v>
      </c>
      <c r="L4112" t="s">
        <v>117</v>
      </c>
      <c r="M4112">
        <v>5</v>
      </c>
      <c r="N4112"/>
      <c r="O4112" t="s">
        <v>3426</v>
      </c>
      <c r="P4112"/>
      <c r="Q4112" t="s">
        <v>3443</v>
      </c>
      <c r="R4112" s="14">
        <v>0</v>
      </c>
      <c r="S4112" s="14">
        <v>0</v>
      </c>
      <c r="T4112" s="14">
        <f>AVERAGE(41,34.6)</f>
        <v>37.799999999999997</v>
      </c>
    </row>
    <row r="4113" spans="1:20">
      <c r="A4113" t="s">
        <v>162</v>
      </c>
      <c r="D4113" t="s">
        <v>115</v>
      </c>
      <c r="F4113" t="s">
        <v>3572</v>
      </c>
      <c r="K4113" t="s">
        <v>3501</v>
      </c>
      <c r="L4113" t="s">
        <v>117</v>
      </c>
      <c r="M4113">
        <v>5</v>
      </c>
      <c r="N4113"/>
      <c r="O4113" t="s">
        <v>3426</v>
      </c>
      <c r="Q4113" t="s">
        <v>3443</v>
      </c>
      <c r="R4113" s="14">
        <v>0</v>
      </c>
      <c r="S4113" s="14">
        <v>0</v>
      </c>
      <c r="T4113" s="14">
        <v>2.5</v>
      </c>
    </row>
    <row r="4114" spans="1:20">
      <c r="A4114" t="s">
        <v>162</v>
      </c>
      <c r="D4114" t="s">
        <v>115</v>
      </c>
      <c r="F4114" t="s">
        <v>3573</v>
      </c>
      <c r="K4114" t="s">
        <v>3501</v>
      </c>
      <c r="L4114" t="s">
        <v>117</v>
      </c>
      <c r="M4114">
        <v>5</v>
      </c>
      <c r="N4114"/>
      <c r="O4114" t="s">
        <v>3426</v>
      </c>
      <c r="Q4114" t="s">
        <v>3443</v>
      </c>
      <c r="R4114" s="14">
        <v>0</v>
      </c>
      <c r="S4114" s="14">
        <v>0</v>
      </c>
      <c r="T4114" s="14">
        <v>30.1</v>
      </c>
    </row>
    <row r="4115" spans="1:20">
      <c r="A4115" t="s">
        <v>162</v>
      </c>
      <c r="D4115" t="s">
        <v>115</v>
      </c>
      <c r="F4115" t="s">
        <v>3574</v>
      </c>
      <c r="K4115" t="s">
        <v>3501</v>
      </c>
      <c r="L4115" t="s">
        <v>117</v>
      </c>
      <c r="M4115">
        <v>5</v>
      </c>
      <c r="N4115"/>
      <c r="O4115" t="s">
        <v>3426</v>
      </c>
      <c r="Q4115" t="s">
        <v>3443</v>
      </c>
      <c r="R4115" s="14">
        <v>0</v>
      </c>
      <c r="S4115" s="14">
        <v>0</v>
      </c>
      <c r="T4115" s="14">
        <v>30.2</v>
      </c>
    </row>
    <row r="4116" spans="1:20">
      <c r="A4116" t="s">
        <v>162</v>
      </c>
      <c r="D4116" t="s">
        <v>115</v>
      </c>
      <c r="F4116" t="s">
        <v>3575</v>
      </c>
      <c r="K4116" t="s">
        <v>3501</v>
      </c>
      <c r="L4116" t="s">
        <v>117</v>
      </c>
      <c r="M4116">
        <v>5</v>
      </c>
      <c r="N4116"/>
      <c r="O4116" t="s">
        <v>3426</v>
      </c>
      <c r="Q4116" t="s">
        <v>3443</v>
      </c>
      <c r="R4116" s="14">
        <v>0</v>
      </c>
      <c r="S4116" s="14">
        <v>0</v>
      </c>
      <c r="T4116" s="14">
        <v>11.3</v>
      </c>
    </row>
    <row r="4117" spans="1:20">
      <c r="A4117" t="s">
        <v>162</v>
      </c>
      <c r="D4117" t="s">
        <v>115</v>
      </c>
      <c r="F4117" t="s">
        <v>3576</v>
      </c>
      <c r="K4117" t="s">
        <v>3501</v>
      </c>
      <c r="L4117" t="s">
        <v>117</v>
      </c>
      <c r="M4117">
        <v>5</v>
      </c>
      <c r="N4117"/>
      <c r="O4117" t="s">
        <v>3426</v>
      </c>
      <c r="Q4117" t="s">
        <v>3443</v>
      </c>
      <c r="R4117" s="14">
        <v>0</v>
      </c>
      <c r="S4117" s="14">
        <v>0</v>
      </c>
      <c r="T4117" s="14">
        <v>40.6</v>
      </c>
    </row>
    <row r="4118" spans="1:20">
      <c r="A4118" t="s">
        <v>162</v>
      </c>
      <c r="D4118" t="s">
        <v>115</v>
      </c>
      <c r="F4118" t="s">
        <v>3577</v>
      </c>
      <c r="K4118" t="s">
        <v>3501</v>
      </c>
      <c r="L4118" t="s">
        <v>117</v>
      </c>
      <c r="M4118">
        <v>5</v>
      </c>
      <c r="N4118"/>
      <c r="O4118" t="s">
        <v>3426</v>
      </c>
      <c r="Q4118" t="s">
        <v>3443</v>
      </c>
      <c r="R4118" s="14">
        <v>0</v>
      </c>
      <c r="S4118" s="14">
        <v>0</v>
      </c>
      <c r="T4118" s="14">
        <f>AVERAGE(42.8,45.9)</f>
        <v>44.349999999999994</v>
      </c>
    </row>
    <row r="4119" spans="1:20">
      <c r="A4119" t="s">
        <v>162</v>
      </c>
      <c r="D4119" t="s">
        <v>115</v>
      </c>
      <c r="F4119" t="s">
        <v>3578</v>
      </c>
      <c r="K4119" t="s">
        <v>3501</v>
      </c>
      <c r="L4119" t="s">
        <v>117</v>
      </c>
      <c r="M4119">
        <v>5</v>
      </c>
      <c r="N4119"/>
      <c r="O4119" t="s">
        <v>3426</v>
      </c>
      <c r="Q4119" t="s">
        <v>3443</v>
      </c>
      <c r="R4119" s="14">
        <v>0</v>
      </c>
      <c r="S4119" s="14">
        <v>0</v>
      </c>
      <c r="T4119" s="14">
        <v>36.200000000000003</v>
      </c>
    </row>
    <row r="4120" spans="1:20">
      <c r="A4120" t="s">
        <v>162</v>
      </c>
      <c r="D4120" t="s">
        <v>115</v>
      </c>
      <c r="F4120" t="s">
        <v>3579</v>
      </c>
      <c r="K4120" t="s">
        <v>3501</v>
      </c>
      <c r="L4120" t="s">
        <v>117</v>
      </c>
      <c r="M4120">
        <v>5</v>
      </c>
      <c r="N4120"/>
      <c r="O4120" t="s">
        <v>3426</v>
      </c>
      <c r="Q4120" t="s">
        <v>3443</v>
      </c>
      <c r="R4120" s="14">
        <v>0</v>
      </c>
      <c r="S4120" s="14">
        <v>0</v>
      </c>
      <c r="T4120" s="14">
        <v>54.1</v>
      </c>
    </row>
    <row r="4121" spans="1:20">
      <c r="A4121" t="s">
        <v>162</v>
      </c>
      <c r="D4121" t="s">
        <v>115</v>
      </c>
      <c r="F4121" t="s">
        <v>3580</v>
      </c>
      <c r="K4121" t="s">
        <v>3501</v>
      </c>
      <c r="L4121" t="s">
        <v>117</v>
      </c>
      <c r="M4121">
        <v>5</v>
      </c>
      <c r="N4121"/>
      <c r="O4121" t="s">
        <v>3426</v>
      </c>
      <c r="Q4121" t="s">
        <v>3443</v>
      </c>
      <c r="R4121" s="14">
        <v>0</v>
      </c>
      <c r="S4121" s="14">
        <v>0</v>
      </c>
      <c r="T4121" s="14">
        <v>39.1</v>
      </c>
    </row>
    <row r="4122" spans="1:20">
      <c r="A4122" t="s">
        <v>162</v>
      </c>
      <c r="D4122" t="s">
        <v>115</v>
      </c>
      <c r="F4122" t="s">
        <v>3581</v>
      </c>
      <c r="K4122" t="s">
        <v>3501</v>
      </c>
      <c r="L4122" t="s">
        <v>117</v>
      </c>
      <c r="M4122">
        <v>5</v>
      </c>
      <c r="N4122"/>
      <c r="O4122" t="s">
        <v>3426</v>
      </c>
      <c r="Q4122" t="s">
        <v>3443</v>
      </c>
      <c r="R4122" s="14">
        <v>0</v>
      </c>
      <c r="S4122" s="14">
        <v>0</v>
      </c>
      <c r="T4122" s="14">
        <v>35.700000000000003</v>
      </c>
    </row>
    <row r="4123" spans="1:20">
      <c r="A4123" t="s">
        <v>162</v>
      </c>
      <c r="D4123" t="s">
        <v>115</v>
      </c>
      <c r="F4123" t="s">
        <v>3582</v>
      </c>
      <c r="K4123" t="s">
        <v>3501</v>
      </c>
      <c r="L4123" t="s">
        <v>117</v>
      </c>
      <c r="M4123">
        <v>5</v>
      </c>
      <c r="N4123"/>
      <c r="O4123" t="s">
        <v>3426</v>
      </c>
      <c r="Q4123" t="s">
        <v>3443</v>
      </c>
      <c r="R4123" s="14">
        <v>0</v>
      </c>
      <c r="S4123" s="14">
        <v>0</v>
      </c>
      <c r="T4123" s="14">
        <f>AVERAGE(41.3,41.8)</f>
        <v>41.55</v>
      </c>
    </row>
    <row r="4124" spans="1:20">
      <c r="A4124" t="s">
        <v>162</v>
      </c>
      <c r="D4124" t="s">
        <v>115</v>
      </c>
      <c r="F4124" t="s">
        <v>3583</v>
      </c>
      <c r="K4124" t="s">
        <v>3501</v>
      </c>
      <c r="L4124" t="s">
        <v>117</v>
      </c>
      <c r="M4124">
        <v>5</v>
      </c>
      <c r="N4124"/>
      <c r="O4124" t="s">
        <v>3426</v>
      </c>
      <c r="Q4124" t="s">
        <v>3443</v>
      </c>
      <c r="R4124" s="14">
        <v>0</v>
      </c>
      <c r="S4124" s="14">
        <v>0</v>
      </c>
      <c r="T4124" s="14">
        <v>45.6</v>
      </c>
    </row>
    <row r="4125" spans="1:20">
      <c r="A4125" t="s">
        <v>162</v>
      </c>
      <c r="D4125" t="s">
        <v>115</v>
      </c>
      <c r="F4125" t="s">
        <v>3584</v>
      </c>
      <c r="K4125" t="s">
        <v>3501</v>
      </c>
      <c r="L4125" t="s">
        <v>117</v>
      </c>
      <c r="M4125">
        <v>5</v>
      </c>
      <c r="N4125"/>
      <c r="O4125" t="s">
        <v>3426</v>
      </c>
      <c r="Q4125" t="s">
        <v>3443</v>
      </c>
      <c r="R4125" s="14">
        <v>0</v>
      </c>
      <c r="S4125" s="14">
        <v>0</v>
      </c>
      <c r="T4125" s="14">
        <v>23.3</v>
      </c>
    </row>
    <row r="4126" spans="1:20">
      <c r="A4126" t="s">
        <v>162</v>
      </c>
      <c r="D4126" t="s">
        <v>115</v>
      </c>
      <c r="F4126" t="s">
        <v>3585</v>
      </c>
      <c r="K4126" t="s">
        <v>3501</v>
      </c>
      <c r="L4126" t="s">
        <v>117</v>
      </c>
      <c r="M4126">
        <v>5</v>
      </c>
      <c r="N4126"/>
      <c r="O4126" t="s">
        <v>3426</v>
      </c>
      <c r="Q4126" t="s">
        <v>3443</v>
      </c>
      <c r="R4126" s="14">
        <v>0</v>
      </c>
      <c r="S4126" s="14">
        <v>0</v>
      </c>
      <c r="T4126" s="14">
        <v>47.8</v>
      </c>
    </row>
    <row r="4127" spans="1:20">
      <c r="A4127" t="s">
        <v>162</v>
      </c>
      <c r="D4127" t="s">
        <v>115</v>
      </c>
      <c r="F4127" t="s">
        <v>3586</v>
      </c>
      <c r="K4127" t="s">
        <v>3501</v>
      </c>
      <c r="L4127" t="s">
        <v>117</v>
      </c>
      <c r="M4127">
        <v>5</v>
      </c>
      <c r="N4127"/>
      <c r="O4127" t="s">
        <v>3426</v>
      </c>
      <c r="Q4127" t="s">
        <v>3443</v>
      </c>
      <c r="R4127" s="14">
        <v>0</v>
      </c>
      <c r="S4127" s="14">
        <v>0</v>
      </c>
      <c r="T4127" s="14">
        <v>52.3</v>
      </c>
    </row>
    <row r="4128" spans="1:20">
      <c r="A4128" t="s">
        <v>162</v>
      </c>
      <c r="D4128" t="s">
        <v>115</v>
      </c>
      <c r="F4128" t="s">
        <v>3587</v>
      </c>
      <c r="K4128" t="s">
        <v>3501</v>
      </c>
      <c r="L4128" t="s">
        <v>117</v>
      </c>
      <c r="M4128">
        <v>5</v>
      </c>
      <c r="N4128"/>
      <c r="O4128" t="s">
        <v>3426</v>
      </c>
      <c r="Q4128" t="s">
        <v>3443</v>
      </c>
      <c r="R4128" s="14">
        <v>0</v>
      </c>
      <c r="S4128" s="14">
        <v>0</v>
      </c>
      <c r="T4128" s="14">
        <v>35</v>
      </c>
    </row>
    <row r="4129" spans="1:20">
      <c r="A4129" t="s">
        <v>162</v>
      </c>
      <c r="D4129" t="s">
        <v>115</v>
      </c>
      <c r="F4129" t="s">
        <v>3588</v>
      </c>
      <c r="K4129" t="s">
        <v>3501</v>
      </c>
      <c r="L4129" t="s">
        <v>117</v>
      </c>
      <c r="M4129">
        <v>5</v>
      </c>
      <c r="N4129"/>
      <c r="O4129" t="s">
        <v>3426</v>
      </c>
      <c r="Q4129" t="s">
        <v>3443</v>
      </c>
      <c r="R4129" s="14">
        <v>0</v>
      </c>
      <c r="S4129" s="14">
        <v>0</v>
      </c>
      <c r="T4129" s="14">
        <v>38.4</v>
      </c>
    </row>
    <row r="4130" spans="1:20">
      <c r="A4130" t="s">
        <v>162</v>
      </c>
      <c r="D4130" t="s">
        <v>115</v>
      </c>
      <c r="F4130" t="s">
        <v>3589</v>
      </c>
      <c r="K4130" t="s">
        <v>3501</v>
      </c>
      <c r="L4130" t="s">
        <v>117</v>
      </c>
      <c r="M4130">
        <v>5</v>
      </c>
      <c r="N4130"/>
      <c r="O4130" t="s">
        <v>3426</v>
      </c>
      <c r="Q4130" t="s">
        <v>3443</v>
      </c>
      <c r="R4130" s="14">
        <v>0</v>
      </c>
      <c r="S4130" s="14">
        <v>0</v>
      </c>
      <c r="T4130" s="14">
        <v>31.9</v>
      </c>
    </row>
    <row r="4131" spans="1:20">
      <c r="A4131" t="s">
        <v>162</v>
      </c>
      <c r="D4131" t="s">
        <v>115</v>
      </c>
      <c r="F4131" t="s">
        <v>3590</v>
      </c>
      <c r="K4131" t="s">
        <v>3501</v>
      </c>
      <c r="L4131" t="s">
        <v>117</v>
      </c>
      <c r="M4131">
        <v>5</v>
      </c>
      <c r="N4131"/>
      <c r="O4131" t="s">
        <v>3426</v>
      </c>
      <c r="Q4131" t="s">
        <v>3443</v>
      </c>
      <c r="R4131" s="14">
        <v>0</v>
      </c>
      <c r="S4131" s="14">
        <v>0</v>
      </c>
      <c r="T4131" s="14">
        <v>37.799999999999997</v>
      </c>
    </row>
    <row r="4132" spans="1:20">
      <c r="A4132" t="s">
        <v>162</v>
      </c>
      <c r="D4132" t="s">
        <v>115</v>
      </c>
      <c r="F4132" t="s">
        <v>3591</v>
      </c>
      <c r="K4132" t="s">
        <v>3501</v>
      </c>
      <c r="L4132" t="s">
        <v>117</v>
      </c>
      <c r="M4132">
        <v>5</v>
      </c>
      <c r="N4132"/>
      <c r="O4132" t="s">
        <v>3426</v>
      </c>
      <c r="Q4132" t="s">
        <v>3443</v>
      </c>
      <c r="R4132" s="14">
        <v>0</v>
      </c>
      <c r="S4132" s="14">
        <v>0</v>
      </c>
      <c r="T4132" s="14">
        <v>28.9</v>
      </c>
    </row>
    <row r="4133" spans="1:20">
      <c r="A4133" t="s">
        <v>162</v>
      </c>
      <c r="D4133" t="s">
        <v>115</v>
      </c>
      <c r="F4133" t="s">
        <v>3592</v>
      </c>
      <c r="K4133" t="s">
        <v>3501</v>
      </c>
      <c r="L4133" t="s">
        <v>117</v>
      </c>
      <c r="M4133">
        <v>5</v>
      </c>
      <c r="N4133"/>
      <c r="O4133" t="s">
        <v>3426</v>
      </c>
      <c r="Q4133" t="s">
        <v>3443</v>
      </c>
      <c r="R4133" s="14">
        <v>0</v>
      </c>
      <c r="S4133" s="14">
        <v>0</v>
      </c>
      <c r="T4133" s="14">
        <v>28.3</v>
      </c>
    </row>
    <row r="4134" spans="1:20">
      <c r="A4134" t="s">
        <v>162</v>
      </c>
      <c r="D4134" t="s">
        <v>115</v>
      </c>
      <c r="F4134" t="s">
        <v>3593</v>
      </c>
      <c r="K4134" t="s">
        <v>3501</v>
      </c>
      <c r="L4134" t="s">
        <v>117</v>
      </c>
      <c r="M4134">
        <v>5</v>
      </c>
      <c r="N4134"/>
      <c r="O4134" t="s">
        <v>3426</v>
      </c>
      <c r="Q4134" t="s">
        <v>3443</v>
      </c>
      <c r="R4134" s="14">
        <v>0</v>
      </c>
      <c r="S4134" s="14">
        <v>0</v>
      </c>
      <c r="T4134" s="14">
        <v>30.7</v>
      </c>
    </row>
    <row r="4135" spans="1:20">
      <c r="A4135" t="s">
        <v>162</v>
      </c>
      <c r="D4135" t="s">
        <v>115</v>
      </c>
      <c r="F4135" t="s">
        <v>3594</v>
      </c>
      <c r="K4135" t="s">
        <v>3501</v>
      </c>
      <c r="L4135" t="s">
        <v>117</v>
      </c>
      <c r="M4135">
        <v>5</v>
      </c>
      <c r="N4135"/>
      <c r="O4135" t="s">
        <v>3426</v>
      </c>
      <c r="Q4135" t="s">
        <v>3443</v>
      </c>
      <c r="R4135" s="14">
        <v>0</v>
      </c>
      <c r="S4135" s="14">
        <v>0</v>
      </c>
      <c r="T4135" s="14">
        <v>32.1</v>
      </c>
    </row>
    <row r="4136" spans="1:20">
      <c r="A4136" t="s">
        <v>162</v>
      </c>
      <c r="D4136" t="s">
        <v>115</v>
      </c>
      <c r="F4136" t="s">
        <v>3595</v>
      </c>
      <c r="K4136" t="s">
        <v>3501</v>
      </c>
      <c r="L4136" t="s">
        <v>117</v>
      </c>
      <c r="M4136">
        <v>5</v>
      </c>
      <c r="N4136"/>
      <c r="O4136" t="s">
        <v>3426</v>
      </c>
      <c r="Q4136" t="s">
        <v>3443</v>
      </c>
      <c r="R4136" s="14">
        <v>0</v>
      </c>
      <c r="S4136" s="14">
        <v>0</v>
      </c>
      <c r="T4136" s="14">
        <v>33.299999999999997</v>
      </c>
    </row>
    <row r="4137" spans="1:20">
      <c r="A4137" t="s">
        <v>162</v>
      </c>
      <c r="D4137" t="s">
        <v>115</v>
      </c>
      <c r="F4137" t="s">
        <v>3596</v>
      </c>
      <c r="K4137" t="s">
        <v>3501</v>
      </c>
      <c r="L4137" t="s">
        <v>117</v>
      </c>
      <c r="M4137">
        <v>5</v>
      </c>
      <c r="N4137"/>
      <c r="O4137" t="s">
        <v>3426</v>
      </c>
      <c r="Q4137" t="s">
        <v>3443</v>
      </c>
      <c r="R4137" s="14">
        <v>0</v>
      </c>
      <c r="S4137" s="14">
        <v>0</v>
      </c>
      <c r="T4137" s="14">
        <v>28.3</v>
      </c>
    </row>
    <row r="4138" spans="1:20">
      <c r="A4138" t="s">
        <v>162</v>
      </c>
      <c r="D4138" t="s">
        <v>115</v>
      </c>
      <c r="F4138" t="s">
        <v>3597</v>
      </c>
      <c r="K4138" t="s">
        <v>3501</v>
      </c>
      <c r="L4138" t="s">
        <v>117</v>
      </c>
      <c r="M4138">
        <v>5</v>
      </c>
      <c r="N4138"/>
      <c r="O4138" t="s">
        <v>3426</v>
      </c>
      <c r="Q4138" t="s">
        <v>3443</v>
      </c>
      <c r="R4138" s="14">
        <v>0</v>
      </c>
      <c r="S4138" s="14">
        <v>0</v>
      </c>
      <c r="T4138" s="14">
        <v>34.4</v>
      </c>
    </row>
    <row r="4139" spans="1:20">
      <c r="A4139" t="s">
        <v>162</v>
      </c>
      <c r="D4139" t="s">
        <v>115</v>
      </c>
      <c r="F4139" t="s">
        <v>3598</v>
      </c>
      <c r="K4139" t="s">
        <v>3501</v>
      </c>
      <c r="L4139" t="s">
        <v>117</v>
      </c>
      <c r="M4139">
        <v>5</v>
      </c>
      <c r="N4139"/>
      <c r="O4139" t="s">
        <v>3426</v>
      </c>
      <c r="Q4139" t="s">
        <v>3443</v>
      </c>
      <c r="R4139" s="14">
        <v>0</v>
      </c>
      <c r="S4139" s="14">
        <v>0</v>
      </c>
      <c r="T4139" s="14">
        <v>30.8</v>
      </c>
    </row>
    <row r="4140" spans="1:20">
      <c r="A4140" t="s">
        <v>162</v>
      </c>
      <c r="D4140" t="s">
        <v>115</v>
      </c>
      <c r="F4140" t="s">
        <v>3599</v>
      </c>
      <c r="K4140" t="s">
        <v>3501</v>
      </c>
      <c r="L4140" t="s">
        <v>117</v>
      </c>
      <c r="M4140">
        <v>5</v>
      </c>
      <c r="N4140"/>
      <c r="O4140" t="s">
        <v>3426</v>
      </c>
      <c r="Q4140" t="s">
        <v>3443</v>
      </c>
      <c r="R4140" s="14">
        <v>0</v>
      </c>
      <c r="S4140" s="14">
        <v>0</v>
      </c>
      <c r="T4140" s="14">
        <v>22.4</v>
      </c>
    </row>
    <row r="4141" spans="1:20">
      <c r="A4141" t="s">
        <v>162</v>
      </c>
      <c r="D4141" t="s">
        <v>115</v>
      </c>
      <c r="F4141" t="s">
        <v>3600</v>
      </c>
      <c r="K4141" t="s">
        <v>3501</v>
      </c>
      <c r="L4141" t="s">
        <v>117</v>
      </c>
      <c r="M4141">
        <v>5</v>
      </c>
      <c r="N4141"/>
      <c r="O4141" t="s">
        <v>3426</v>
      </c>
      <c r="Q4141" t="s">
        <v>3443</v>
      </c>
      <c r="R4141" s="14">
        <v>0</v>
      </c>
      <c r="S4141" s="14">
        <v>0</v>
      </c>
      <c r="T4141" s="14">
        <v>25.2</v>
      </c>
    </row>
    <row r="4142" spans="1:20">
      <c r="A4142" t="s">
        <v>162</v>
      </c>
      <c r="D4142" t="s">
        <v>115</v>
      </c>
      <c r="F4142" t="s">
        <v>3601</v>
      </c>
      <c r="K4142" t="s">
        <v>3501</v>
      </c>
      <c r="L4142" t="s">
        <v>117</v>
      </c>
      <c r="M4142">
        <v>5</v>
      </c>
      <c r="N4142"/>
      <c r="O4142" t="s">
        <v>3426</v>
      </c>
      <c r="Q4142" t="s">
        <v>3443</v>
      </c>
      <c r="R4142" s="14">
        <v>0</v>
      </c>
      <c r="S4142" s="14">
        <v>0</v>
      </c>
      <c r="T4142" s="14">
        <v>23</v>
      </c>
    </row>
    <row r="4143" spans="1:20">
      <c r="A4143" t="s">
        <v>162</v>
      </c>
      <c r="D4143" t="s">
        <v>115</v>
      </c>
      <c r="F4143" t="s">
        <v>3602</v>
      </c>
      <c r="K4143" t="s">
        <v>3501</v>
      </c>
      <c r="L4143" t="s">
        <v>117</v>
      </c>
      <c r="M4143">
        <v>5</v>
      </c>
      <c r="N4143"/>
      <c r="O4143" t="s">
        <v>3426</v>
      </c>
      <c r="Q4143" t="s">
        <v>3443</v>
      </c>
      <c r="R4143" s="14">
        <v>0</v>
      </c>
      <c r="S4143" s="14">
        <v>0</v>
      </c>
      <c r="T4143" s="14">
        <f>AVERAGE(27, 25.1)</f>
        <v>26.05</v>
      </c>
    </row>
    <row r="4144" spans="1:20">
      <c r="A4144" t="s">
        <v>162</v>
      </c>
      <c r="D4144" t="s">
        <v>115</v>
      </c>
      <c r="F4144" t="s">
        <v>3603</v>
      </c>
      <c r="K4144" t="s">
        <v>3501</v>
      </c>
      <c r="L4144" t="s">
        <v>117</v>
      </c>
      <c r="M4144">
        <v>5</v>
      </c>
      <c r="N4144"/>
      <c r="O4144" t="s">
        <v>3426</v>
      </c>
      <c r="Q4144" t="s">
        <v>3443</v>
      </c>
      <c r="R4144" s="14">
        <v>0</v>
      </c>
      <c r="S4144" s="14">
        <v>0</v>
      </c>
      <c r="T4144" s="14">
        <v>20.9</v>
      </c>
    </row>
    <row r="4145" spans="1:20">
      <c r="A4145" t="s">
        <v>162</v>
      </c>
      <c r="D4145" t="s">
        <v>115</v>
      </c>
      <c r="F4145" t="s">
        <v>3604</v>
      </c>
      <c r="K4145" t="s">
        <v>3501</v>
      </c>
      <c r="L4145" t="s">
        <v>117</v>
      </c>
      <c r="M4145">
        <v>5</v>
      </c>
      <c r="N4145"/>
      <c r="O4145" t="s">
        <v>3426</v>
      </c>
      <c r="Q4145" t="s">
        <v>3443</v>
      </c>
      <c r="R4145" s="14">
        <v>0</v>
      </c>
      <c r="S4145" s="14">
        <v>0</v>
      </c>
      <c r="T4145" s="14">
        <v>27.4</v>
      </c>
    </row>
    <row r="4146" spans="1:20">
      <c r="A4146" t="s">
        <v>162</v>
      </c>
      <c r="D4146" t="s">
        <v>115</v>
      </c>
      <c r="F4146" t="s">
        <v>3605</v>
      </c>
      <c r="K4146" t="s">
        <v>3501</v>
      </c>
      <c r="L4146" t="s">
        <v>117</v>
      </c>
      <c r="M4146">
        <v>5</v>
      </c>
      <c r="N4146"/>
      <c r="O4146" t="s">
        <v>3426</v>
      </c>
      <c r="Q4146" t="s">
        <v>3443</v>
      </c>
      <c r="R4146" s="14">
        <v>0</v>
      </c>
      <c r="S4146" s="14">
        <v>0</v>
      </c>
      <c r="T4146" s="14">
        <v>31.8</v>
      </c>
    </row>
    <row r="4147" spans="1:20">
      <c r="A4147" t="s">
        <v>162</v>
      </c>
      <c r="D4147" t="s">
        <v>115</v>
      </c>
      <c r="F4147" t="s">
        <v>3606</v>
      </c>
      <c r="K4147" t="s">
        <v>3501</v>
      </c>
      <c r="L4147" t="s">
        <v>117</v>
      </c>
      <c r="M4147">
        <v>5</v>
      </c>
      <c r="N4147"/>
      <c r="O4147" t="s">
        <v>3426</v>
      </c>
      <c r="Q4147" t="s">
        <v>3443</v>
      </c>
      <c r="R4147" s="14">
        <v>0</v>
      </c>
      <c r="S4147" s="14">
        <v>0</v>
      </c>
      <c r="T4147" s="14">
        <v>32</v>
      </c>
    </row>
    <row r="4148" spans="1:20">
      <c r="A4148" t="s">
        <v>162</v>
      </c>
      <c r="D4148" t="s">
        <v>115</v>
      </c>
      <c r="F4148" t="s">
        <v>3607</v>
      </c>
      <c r="K4148" t="s">
        <v>3501</v>
      </c>
      <c r="L4148" t="s">
        <v>117</v>
      </c>
      <c r="M4148">
        <v>5</v>
      </c>
      <c r="N4148"/>
      <c r="O4148" t="s">
        <v>3426</v>
      </c>
      <c r="Q4148" t="s">
        <v>3443</v>
      </c>
      <c r="R4148" s="14">
        <v>0</v>
      </c>
      <c r="S4148" s="14">
        <v>0</v>
      </c>
      <c r="T4148" s="14">
        <v>28.5</v>
      </c>
    </row>
    <row r="4149" spans="1:20">
      <c r="A4149" t="s">
        <v>162</v>
      </c>
      <c r="D4149" t="s">
        <v>115</v>
      </c>
      <c r="F4149" t="s">
        <v>3608</v>
      </c>
      <c r="K4149" t="s">
        <v>3501</v>
      </c>
      <c r="L4149" t="s">
        <v>117</v>
      </c>
      <c r="M4149">
        <v>5</v>
      </c>
      <c r="N4149"/>
      <c r="O4149" t="s">
        <v>3426</v>
      </c>
      <c r="Q4149" t="s">
        <v>3443</v>
      </c>
      <c r="R4149" s="14">
        <v>0</v>
      </c>
      <c r="S4149" s="14">
        <v>0</v>
      </c>
      <c r="T4149" s="14">
        <v>29</v>
      </c>
    </row>
    <row r="4150" spans="1:20" s="24" customFormat="1">
      <c r="A4150" t="s">
        <v>162</v>
      </c>
      <c r="B4150"/>
      <c r="C4150"/>
      <c r="D4150" t="s">
        <v>115</v>
      </c>
      <c r="E4150"/>
      <c r="F4150" t="s">
        <v>3609</v>
      </c>
      <c r="G4150"/>
      <c r="H4150"/>
      <c r="I4150"/>
      <c r="J4150"/>
      <c r="K4150" t="s">
        <v>3501</v>
      </c>
      <c r="L4150" t="s">
        <v>117</v>
      </c>
      <c r="M4150">
        <v>5</v>
      </c>
      <c r="N4150"/>
      <c r="O4150" t="s">
        <v>3426</v>
      </c>
      <c r="P4150"/>
      <c r="Q4150" t="s">
        <v>3443</v>
      </c>
      <c r="R4150" s="14">
        <v>0</v>
      </c>
      <c r="S4150" s="14">
        <v>0</v>
      </c>
      <c r="T4150" s="14">
        <v>12.7</v>
      </c>
    </row>
    <row r="4151" spans="1:20" s="24" customFormat="1">
      <c r="A4151" t="s">
        <v>162</v>
      </c>
      <c r="B4151"/>
      <c r="C4151"/>
      <c r="D4151" t="s">
        <v>115</v>
      </c>
      <c r="E4151"/>
      <c r="F4151" t="s">
        <v>3610</v>
      </c>
      <c r="G4151"/>
      <c r="H4151"/>
      <c r="I4151"/>
      <c r="J4151"/>
      <c r="K4151" t="s">
        <v>3501</v>
      </c>
      <c r="L4151" t="s">
        <v>117</v>
      </c>
      <c r="M4151">
        <v>5</v>
      </c>
      <c r="N4151"/>
      <c r="O4151" t="s">
        <v>3426</v>
      </c>
      <c r="P4151"/>
      <c r="Q4151" t="s">
        <v>3443</v>
      </c>
      <c r="R4151" s="14">
        <v>0</v>
      </c>
      <c r="S4151" s="14">
        <v>0</v>
      </c>
      <c r="T4151" s="14">
        <v>37.9</v>
      </c>
    </row>
    <row r="4152" spans="1:20" s="24" customFormat="1">
      <c r="A4152" t="s">
        <v>162</v>
      </c>
      <c r="B4152"/>
      <c r="C4152"/>
      <c r="D4152" t="s">
        <v>115</v>
      </c>
      <c r="E4152"/>
      <c r="F4152" t="s">
        <v>3611</v>
      </c>
      <c r="G4152"/>
      <c r="H4152"/>
      <c r="I4152"/>
      <c r="J4152"/>
      <c r="K4152" t="s">
        <v>3501</v>
      </c>
      <c r="L4152" t="s">
        <v>117</v>
      </c>
      <c r="M4152">
        <v>5</v>
      </c>
      <c r="N4152"/>
      <c r="O4152" t="s">
        <v>3426</v>
      </c>
      <c r="P4152"/>
      <c r="Q4152" t="s">
        <v>3443</v>
      </c>
      <c r="R4152" s="14">
        <v>0</v>
      </c>
      <c r="S4152" s="14">
        <v>0</v>
      </c>
      <c r="T4152" s="14">
        <v>26</v>
      </c>
    </row>
    <row r="4153" spans="1:20" s="24" customFormat="1">
      <c r="A4153" t="s">
        <v>162</v>
      </c>
      <c r="B4153"/>
      <c r="C4153"/>
      <c r="D4153" t="s">
        <v>115</v>
      </c>
      <c r="E4153"/>
      <c r="F4153" t="s">
        <v>3612</v>
      </c>
      <c r="G4153"/>
      <c r="H4153"/>
      <c r="I4153"/>
      <c r="J4153"/>
      <c r="K4153" t="s">
        <v>3501</v>
      </c>
      <c r="L4153" t="s">
        <v>117</v>
      </c>
      <c r="M4153">
        <v>5</v>
      </c>
      <c r="N4153"/>
      <c r="O4153" t="s">
        <v>3426</v>
      </c>
      <c r="P4153"/>
      <c r="Q4153" t="s">
        <v>3443</v>
      </c>
      <c r="R4153" s="14">
        <v>0</v>
      </c>
      <c r="S4153" s="14">
        <v>0</v>
      </c>
      <c r="T4153" s="14">
        <v>28.8</v>
      </c>
    </row>
    <row r="4154" spans="1:20" s="24" customFormat="1">
      <c r="A4154" t="s">
        <v>162</v>
      </c>
      <c r="B4154"/>
      <c r="C4154"/>
      <c r="D4154" t="s">
        <v>115</v>
      </c>
      <c r="E4154"/>
      <c r="F4154" t="s">
        <v>3613</v>
      </c>
      <c r="G4154"/>
      <c r="H4154"/>
      <c r="I4154"/>
      <c r="J4154"/>
      <c r="K4154" t="s">
        <v>3501</v>
      </c>
      <c r="L4154" t="s">
        <v>117</v>
      </c>
      <c r="M4154">
        <v>5</v>
      </c>
      <c r="N4154"/>
      <c r="O4154" t="s">
        <v>3426</v>
      </c>
      <c r="P4154"/>
      <c r="Q4154" t="s">
        <v>3443</v>
      </c>
      <c r="R4154" s="14">
        <v>0</v>
      </c>
      <c r="S4154" s="14">
        <v>0</v>
      </c>
      <c r="T4154" s="14">
        <v>33</v>
      </c>
    </row>
    <row r="4155" spans="1:20" s="24" customFormat="1">
      <c r="A4155" t="s">
        <v>162</v>
      </c>
      <c r="B4155"/>
      <c r="C4155"/>
      <c r="D4155" t="s">
        <v>115</v>
      </c>
      <c r="E4155"/>
      <c r="F4155" t="s">
        <v>3614</v>
      </c>
      <c r="G4155"/>
      <c r="H4155"/>
      <c r="I4155"/>
      <c r="J4155"/>
      <c r="K4155" t="s">
        <v>3501</v>
      </c>
      <c r="L4155" t="s">
        <v>117</v>
      </c>
      <c r="M4155">
        <v>5</v>
      </c>
      <c r="N4155"/>
      <c r="O4155" t="s">
        <v>3426</v>
      </c>
      <c r="P4155"/>
      <c r="Q4155" t="s">
        <v>3443</v>
      </c>
      <c r="R4155" s="14">
        <v>0</v>
      </c>
      <c r="S4155" s="14">
        <v>0</v>
      </c>
      <c r="T4155" s="14">
        <v>21.3</v>
      </c>
    </row>
    <row r="4156" spans="1:20" s="24" customFormat="1">
      <c r="A4156" t="s">
        <v>162</v>
      </c>
      <c r="B4156"/>
      <c r="C4156"/>
      <c r="D4156" t="s">
        <v>115</v>
      </c>
      <c r="E4156"/>
      <c r="F4156" t="s">
        <v>3615</v>
      </c>
      <c r="G4156"/>
      <c r="H4156"/>
      <c r="I4156"/>
      <c r="J4156"/>
      <c r="K4156" t="s">
        <v>3501</v>
      </c>
      <c r="L4156" t="s">
        <v>117</v>
      </c>
      <c r="M4156">
        <v>5</v>
      </c>
      <c r="N4156"/>
      <c r="O4156" t="s">
        <v>3426</v>
      </c>
      <c r="P4156"/>
      <c r="Q4156" t="s">
        <v>3443</v>
      </c>
      <c r="R4156" s="14">
        <v>0</v>
      </c>
      <c r="S4156" s="14">
        <v>0</v>
      </c>
      <c r="T4156" s="14">
        <v>22.7</v>
      </c>
    </row>
    <row r="4157" spans="1:20" s="24" customFormat="1">
      <c r="A4157" t="s">
        <v>162</v>
      </c>
      <c r="B4157"/>
      <c r="C4157"/>
      <c r="D4157" t="s">
        <v>115</v>
      </c>
      <c r="E4157"/>
      <c r="F4157" t="s">
        <v>3616</v>
      </c>
      <c r="G4157"/>
      <c r="H4157"/>
      <c r="I4157"/>
      <c r="J4157"/>
      <c r="K4157" t="s">
        <v>3501</v>
      </c>
      <c r="L4157" t="s">
        <v>117</v>
      </c>
      <c r="M4157">
        <v>5</v>
      </c>
      <c r="N4157"/>
      <c r="O4157" t="s">
        <v>3426</v>
      </c>
      <c r="P4157"/>
      <c r="Q4157" t="s">
        <v>3443</v>
      </c>
      <c r="R4157" s="14">
        <v>0</v>
      </c>
      <c r="S4157" s="14">
        <v>0</v>
      </c>
      <c r="T4157" s="14">
        <v>24.2</v>
      </c>
    </row>
    <row r="4158" spans="1:20" s="24" customFormat="1">
      <c r="A4158" t="s">
        <v>162</v>
      </c>
      <c r="B4158"/>
      <c r="C4158"/>
      <c r="D4158" t="s">
        <v>115</v>
      </c>
      <c r="E4158"/>
      <c r="F4158" t="s">
        <v>3617</v>
      </c>
      <c r="G4158"/>
      <c r="H4158"/>
      <c r="I4158"/>
      <c r="J4158"/>
      <c r="K4158" t="s">
        <v>3501</v>
      </c>
      <c r="L4158" t="s">
        <v>117</v>
      </c>
      <c r="M4158">
        <v>5</v>
      </c>
      <c r="N4158"/>
      <c r="O4158" t="s">
        <v>3426</v>
      </c>
      <c r="P4158"/>
      <c r="Q4158" t="s">
        <v>3443</v>
      </c>
      <c r="R4158" s="14">
        <v>0</v>
      </c>
      <c r="S4158" s="14">
        <v>0</v>
      </c>
      <c r="T4158" s="14">
        <v>35.5</v>
      </c>
    </row>
    <row r="4159" spans="1:20" s="24" customFormat="1">
      <c r="A4159" t="s">
        <v>162</v>
      </c>
      <c r="B4159"/>
      <c r="C4159"/>
      <c r="D4159" t="s">
        <v>115</v>
      </c>
      <c r="E4159"/>
      <c r="F4159" t="s">
        <v>3618</v>
      </c>
      <c r="G4159"/>
      <c r="H4159"/>
      <c r="I4159"/>
      <c r="J4159"/>
      <c r="K4159" t="s">
        <v>3501</v>
      </c>
      <c r="L4159" t="s">
        <v>117</v>
      </c>
      <c r="M4159">
        <v>5</v>
      </c>
      <c r="N4159"/>
      <c r="O4159" t="s">
        <v>3426</v>
      </c>
      <c r="P4159"/>
      <c r="Q4159" t="s">
        <v>3443</v>
      </c>
      <c r="R4159" s="14">
        <v>0</v>
      </c>
      <c r="S4159" s="14">
        <v>0</v>
      </c>
      <c r="T4159" s="14">
        <f>AVERAGE(43.7,25.6,35.7, 44.7)</f>
        <v>37.425000000000004</v>
      </c>
    </row>
    <row r="4160" spans="1:20" s="24" customFormat="1">
      <c r="A4160" t="s">
        <v>162</v>
      </c>
      <c r="B4160"/>
      <c r="C4160"/>
      <c r="D4160" t="s">
        <v>115</v>
      </c>
      <c r="E4160"/>
      <c r="F4160" t="s">
        <v>3619</v>
      </c>
      <c r="G4160"/>
      <c r="H4160"/>
      <c r="I4160"/>
      <c r="J4160"/>
      <c r="K4160" t="s">
        <v>3501</v>
      </c>
      <c r="L4160" t="s">
        <v>117</v>
      </c>
      <c r="M4160">
        <v>5</v>
      </c>
      <c r="N4160"/>
      <c r="O4160" t="s">
        <v>3426</v>
      </c>
      <c r="P4160"/>
      <c r="Q4160" t="s">
        <v>3443</v>
      </c>
      <c r="R4160" s="14">
        <v>0</v>
      </c>
      <c r="S4160" s="14">
        <v>0</v>
      </c>
      <c r="T4160" s="14">
        <v>52.1</v>
      </c>
    </row>
    <row r="4161" spans="1:20" s="24" customFormat="1">
      <c r="A4161" t="s">
        <v>162</v>
      </c>
      <c r="B4161"/>
      <c r="C4161"/>
      <c r="D4161" t="s">
        <v>115</v>
      </c>
      <c r="E4161"/>
      <c r="F4161" t="s">
        <v>3620</v>
      </c>
      <c r="G4161"/>
      <c r="H4161"/>
      <c r="I4161"/>
      <c r="J4161"/>
      <c r="K4161" t="s">
        <v>3501</v>
      </c>
      <c r="L4161" t="s">
        <v>117</v>
      </c>
      <c r="M4161">
        <v>5</v>
      </c>
      <c r="N4161"/>
      <c r="O4161" t="s">
        <v>3426</v>
      </c>
      <c r="P4161"/>
      <c r="Q4161" t="s">
        <v>3443</v>
      </c>
      <c r="R4161" s="14">
        <v>0</v>
      </c>
      <c r="S4161" s="14">
        <v>0</v>
      </c>
      <c r="T4161" s="14">
        <v>40.200000000000003</v>
      </c>
    </row>
    <row r="4162" spans="1:20" s="24" customFormat="1">
      <c r="A4162" t="s">
        <v>162</v>
      </c>
      <c r="B4162"/>
      <c r="C4162"/>
      <c r="D4162" t="s">
        <v>115</v>
      </c>
      <c r="E4162"/>
      <c r="F4162" t="s">
        <v>3621</v>
      </c>
      <c r="G4162"/>
      <c r="H4162"/>
      <c r="I4162"/>
      <c r="J4162"/>
      <c r="K4162" t="s">
        <v>3501</v>
      </c>
      <c r="L4162" t="s">
        <v>117</v>
      </c>
      <c r="M4162">
        <v>5</v>
      </c>
      <c r="N4162"/>
      <c r="O4162" t="s">
        <v>3426</v>
      </c>
      <c r="P4162"/>
      <c r="Q4162" t="s">
        <v>3443</v>
      </c>
      <c r="R4162" s="14">
        <v>0</v>
      </c>
      <c r="S4162" s="14">
        <v>0</v>
      </c>
      <c r="T4162" s="14">
        <v>29.8</v>
      </c>
    </row>
    <row r="4163" spans="1:20" s="24" customFormat="1">
      <c r="A4163" t="s">
        <v>162</v>
      </c>
      <c r="B4163"/>
      <c r="C4163"/>
      <c r="D4163" t="s">
        <v>115</v>
      </c>
      <c r="E4163"/>
      <c r="F4163" t="s">
        <v>3622</v>
      </c>
      <c r="G4163"/>
      <c r="H4163"/>
      <c r="I4163"/>
      <c r="J4163"/>
      <c r="K4163" t="s">
        <v>3501</v>
      </c>
      <c r="L4163" t="s">
        <v>117</v>
      </c>
      <c r="M4163">
        <v>5</v>
      </c>
      <c r="N4163"/>
      <c r="O4163" t="s">
        <v>3426</v>
      </c>
      <c r="P4163"/>
      <c r="Q4163" t="s">
        <v>3443</v>
      </c>
      <c r="R4163" s="14">
        <v>0</v>
      </c>
      <c r="S4163" s="14">
        <v>0</v>
      </c>
      <c r="T4163" s="14">
        <v>28.4</v>
      </c>
    </row>
    <row r="4164" spans="1:20" s="24" customFormat="1">
      <c r="A4164" t="s">
        <v>162</v>
      </c>
      <c r="B4164"/>
      <c r="C4164"/>
      <c r="D4164" t="s">
        <v>115</v>
      </c>
      <c r="E4164"/>
      <c r="F4164" t="s">
        <v>3623</v>
      </c>
      <c r="G4164"/>
      <c r="H4164"/>
      <c r="I4164"/>
      <c r="J4164"/>
      <c r="K4164" t="s">
        <v>3501</v>
      </c>
      <c r="L4164" t="s">
        <v>117</v>
      </c>
      <c r="M4164">
        <v>5</v>
      </c>
      <c r="N4164"/>
      <c r="O4164" t="s">
        <v>3426</v>
      </c>
      <c r="P4164"/>
      <c r="Q4164" t="s">
        <v>3443</v>
      </c>
      <c r="R4164" s="14">
        <v>0</v>
      </c>
      <c r="S4164" s="14">
        <v>0</v>
      </c>
      <c r="T4164" s="14">
        <v>37.6</v>
      </c>
    </row>
    <row r="4165" spans="1:20" s="24" customFormat="1">
      <c r="A4165" t="s">
        <v>162</v>
      </c>
      <c r="B4165"/>
      <c r="C4165"/>
      <c r="D4165" t="s">
        <v>115</v>
      </c>
      <c r="E4165"/>
      <c r="F4165" t="s">
        <v>3624</v>
      </c>
      <c r="G4165"/>
      <c r="H4165"/>
      <c r="I4165"/>
      <c r="J4165"/>
      <c r="K4165" t="s">
        <v>3501</v>
      </c>
      <c r="L4165" t="s">
        <v>117</v>
      </c>
      <c r="M4165">
        <v>5</v>
      </c>
      <c r="N4165"/>
      <c r="O4165" t="s">
        <v>3426</v>
      </c>
      <c r="P4165"/>
      <c r="Q4165" t="s">
        <v>3443</v>
      </c>
      <c r="R4165" s="14">
        <v>0</v>
      </c>
      <c r="S4165" s="14">
        <v>0</v>
      </c>
      <c r="T4165" s="14">
        <v>43.2</v>
      </c>
    </row>
    <row r="4166" spans="1:20" s="24" customFormat="1">
      <c r="A4166" t="s">
        <v>162</v>
      </c>
      <c r="B4166"/>
      <c r="C4166"/>
      <c r="D4166" t="s">
        <v>115</v>
      </c>
      <c r="E4166"/>
      <c r="F4166" t="s">
        <v>3625</v>
      </c>
      <c r="G4166"/>
      <c r="H4166"/>
      <c r="I4166"/>
      <c r="J4166"/>
      <c r="K4166" t="s">
        <v>3501</v>
      </c>
      <c r="L4166" t="s">
        <v>117</v>
      </c>
      <c r="M4166">
        <v>5</v>
      </c>
      <c r="N4166"/>
      <c r="O4166" t="s">
        <v>3426</v>
      </c>
      <c r="P4166"/>
      <c r="Q4166" t="s">
        <v>3443</v>
      </c>
      <c r="R4166" s="14">
        <v>0</v>
      </c>
      <c r="S4166" s="14">
        <v>0</v>
      </c>
      <c r="T4166" s="14">
        <v>37.5</v>
      </c>
    </row>
    <row r="4167" spans="1:20" s="24" customFormat="1">
      <c r="A4167" t="s">
        <v>162</v>
      </c>
      <c r="B4167"/>
      <c r="C4167"/>
      <c r="D4167" t="s">
        <v>115</v>
      </c>
      <c r="E4167"/>
      <c r="F4167" t="s">
        <v>3626</v>
      </c>
      <c r="G4167"/>
      <c r="H4167"/>
      <c r="I4167"/>
      <c r="J4167"/>
      <c r="K4167" t="s">
        <v>3501</v>
      </c>
      <c r="L4167" t="s">
        <v>117</v>
      </c>
      <c r="M4167">
        <v>5</v>
      </c>
      <c r="N4167"/>
      <c r="O4167" t="s">
        <v>3426</v>
      </c>
      <c r="P4167"/>
      <c r="Q4167" t="s">
        <v>3443</v>
      </c>
      <c r="R4167" s="14">
        <v>0</v>
      </c>
      <c r="S4167" s="14">
        <v>0</v>
      </c>
      <c r="T4167" s="14">
        <v>29.9</v>
      </c>
    </row>
    <row r="4168" spans="1:20" s="24" customFormat="1">
      <c r="A4168" t="s">
        <v>162</v>
      </c>
      <c r="B4168"/>
      <c r="C4168"/>
      <c r="D4168" t="s">
        <v>115</v>
      </c>
      <c r="E4168"/>
      <c r="F4168" t="s">
        <v>3627</v>
      </c>
      <c r="G4168"/>
      <c r="H4168"/>
      <c r="I4168"/>
      <c r="J4168"/>
      <c r="K4168" t="s">
        <v>3501</v>
      </c>
      <c r="L4168" t="s">
        <v>117</v>
      </c>
      <c r="M4168">
        <v>5</v>
      </c>
      <c r="N4168"/>
      <c r="O4168" t="s">
        <v>3426</v>
      </c>
      <c r="P4168"/>
      <c r="Q4168" t="s">
        <v>3443</v>
      </c>
      <c r="R4168" s="14">
        <v>0</v>
      </c>
      <c r="S4168" s="14">
        <v>0</v>
      </c>
      <c r="T4168" s="14">
        <v>45.6</v>
      </c>
    </row>
    <row r="4169" spans="1:20" s="24" customFormat="1">
      <c r="A4169" t="s">
        <v>162</v>
      </c>
      <c r="B4169"/>
      <c r="C4169"/>
      <c r="D4169" t="s">
        <v>115</v>
      </c>
      <c r="E4169"/>
      <c r="F4169" t="s">
        <v>3628</v>
      </c>
      <c r="G4169"/>
      <c r="H4169"/>
      <c r="I4169"/>
      <c r="J4169"/>
      <c r="K4169" t="s">
        <v>3629</v>
      </c>
      <c r="L4169" t="s">
        <v>117</v>
      </c>
      <c r="M4169">
        <v>5</v>
      </c>
      <c r="N4169"/>
      <c r="O4169" t="s">
        <v>3426</v>
      </c>
      <c r="P4169"/>
      <c r="Q4169" t="s">
        <v>3630</v>
      </c>
      <c r="R4169" s="14">
        <v>0</v>
      </c>
      <c r="S4169" s="14">
        <v>0</v>
      </c>
      <c r="T4169" s="14">
        <v>0.43</v>
      </c>
    </row>
    <row r="4170" spans="1:20" s="24" customFormat="1">
      <c r="A4170" t="s">
        <v>162</v>
      </c>
      <c r="B4170"/>
      <c r="C4170"/>
      <c r="D4170" t="s">
        <v>115</v>
      </c>
      <c r="E4170"/>
      <c r="F4170" t="s">
        <v>3631</v>
      </c>
      <c r="G4170"/>
      <c r="H4170"/>
      <c r="I4170"/>
      <c r="J4170"/>
      <c r="K4170" t="s">
        <v>3629</v>
      </c>
      <c r="L4170" t="s">
        <v>117</v>
      </c>
      <c r="M4170">
        <v>5</v>
      </c>
      <c r="N4170"/>
      <c r="O4170" t="s">
        <v>3426</v>
      </c>
      <c r="P4170"/>
      <c r="Q4170" t="s">
        <v>3630</v>
      </c>
      <c r="R4170" s="14">
        <v>0</v>
      </c>
      <c r="S4170" s="14">
        <v>0</v>
      </c>
      <c r="T4170" s="14">
        <v>0.34</v>
      </c>
    </row>
    <row r="4171" spans="1:20" s="24" customFormat="1">
      <c r="A4171" t="s">
        <v>162</v>
      </c>
      <c r="B4171"/>
      <c r="C4171"/>
      <c r="D4171" t="s">
        <v>115</v>
      </c>
      <c r="E4171"/>
      <c r="F4171" t="s">
        <v>3544</v>
      </c>
      <c r="G4171"/>
      <c r="H4171"/>
      <c r="I4171"/>
      <c r="J4171"/>
      <c r="K4171" t="s">
        <v>3629</v>
      </c>
      <c r="L4171" t="s">
        <v>117</v>
      </c>
      <c r="M4171">
        <v>5</v>
      </c>
      <c r="N4171"/>
      <c r="O4171" t="s">
        <v>3426</v>
      </c>
      <c r="P4171"/>
      <c r="Q4171" t="s">
        <v>3630</v>
      </c>
      <c r="R4171" s="14">
        <v>0</v>
      </c>
      <c r="S4171" s="14">
        <v>0</v>
      </c>
      <c r="T4171" s="14">
        <v>0.39</v>
      </c>
    </row>
    <row r="4172" spans="1:20" s="24" customFormat="1">
      <c r="A4172" t="s">
        <v>162</v>
      </c>
      <c r="B4172"/>
      <c r="C4172"/>
      <c r="D4172" t="s">
        <v>115</v>
      </c>
      <c r="E4172"/>
      <c r="F4172" t="s">
        <v>3632</v>
      </c>
      <c r="G4172"/>
      <c r="H4172"/>
      <c r="I4172"/>
      <c r="J4172"/>
      <c r="K4172" t="s">
        <v>3629</v>
      </c>
      <c r="L4172" t="s">
        <v>117</v>
      </c>
      <c r="M4172">
        <v>5</v>
      </c>
      <c r="N4172"/>
      <c r="O4172" t="s">
        <v>3426</v>
      </c>
      <c r="P4172"/>
      <c r="Q4172" t="s">
        <v>3630</v>
      </c>
      <c r="R4172" s="14">
        <v>0</v>
      </c>
      <c r="S4172" s="14">
        <v>0</v>
      </c>
      <c r="T4172" s="14">
        <v>0.31</v>
      </c>
    </row>
    <row r="4173" spans="1:20" s="24" customFormat="1">
      <c r="A4173" t="s">
        <v>162</v>
      </c>
      <c r="B4173"/>
      <c r="C4173"/>
      <c r="D4173" t="s">
        <v>115</v>
      </c>
      <c r="E4173"/>
      <c r="F4173" t="s">
        <v>3633</v>
      </c>
      <c r="G4173"/>
      <c r="H4173"/>
      <c r="I4173"/>
      <c r="J4173"/>
      <c r="K4173" t="s">
        <v>3629</v>
      </c>
      <c r="L4173" t="s">
        <v>117</v>
      </c>
      <c r="M4173">
        <v>5</v>
      </c>
      <c r="N4173"/>
      <c r="O4173" t="s">
        <v>3426</v>
      </c>
      <c r="P4173"/>
      <c r="Q4173" t="s">
        <v>3630</v>
      </c>
      <c r="R4173" s="14">
        <v>0</v>
      </c>
      <c r="S4173" s="14">
        <v>0</v>
      </c>
      <c r="T4173" s="14">
        <v>0.46</v>
      </c>
    </row>
    <row r="4174" spans="1:20" s="24" customFormat="1">
      <c r="A4174" t="s">
        <v>162</v>
      </c>
      <c r="B4174"/>
      <c r="C4174"/>
      <c r="D4174" t="s">
        <v>115</v>
      </c>
      <c r="E4174"/>
      <c r="F4174" t="s">
        <v>3546</v>
      </c>
      <c r="G4174"/>
      <c r="H4174"/>
      <c r="I4174"/>
      <c r="J4174"/>
      <c r="K4174" t="s">
        <v>3629</v>
      </c>
      <c r="L4174" t="s">
        <v>117</v>
      </c>
      <c r="M4174">
        <v>5</v>
      </c>
      <c r="N4174"/>
      <c r="O4174" t="s">
        <v>3426</v>
      </c>
      <c r="P4174"/>
      <c r="Q4174" t="s">
        <v>3630</v>
      </c>
      <c r="R4174" s="14">
        <v>0</v>
      </c>
      <c r="S4174" s="14">
        <v>0</v>
      </c>
      <c r="T4174" s="14">
        <v>0.62</v>
      </c>
    </row>
    <row r="4175" spans="1:20" s="24" customFormat="1">
      <c r="A4175" t="s">
        <v>162</v>
      </c>
      <c r="B4175"/>
      <c r="C4175"/>
      <c r="D4175" t="s">
        <v>115</v>
      </c>
      <c r="E4175"/>
      <c r="F4175" t="s">
        <v>3634</v>
      </c>
      <c r="G4175"/>
      <c r="H4175"/>
      <c r="I4175"/>
      <c r="J4175"/>
      <c r="K4175" t="s">
        <v>3629</v>
      </c>
      <c r="L4175" t="s">
        <v>117</v>
      </c>
      <c r="M4175">
        <v>5</v>
      </c>
      <c r="N4175"/>
      <c r="O4175" t="s">
        <v>3426</v>
      </c>
      <c r="P4175"/>
      <c r="Q4175" t="s">
        <v>3630</v>
      </c>
      <c r="R4175" s="14">
        <v>0</v>
      </c>
      <c r="S4175" s="14">
        <v>0</v>
      </c>
      <c r="T4175" s="14">
        <v>0.44</v>
      </c>
    </row>
    <row r="4176" spans="1:20" s="24" customFormat="1">
      <c r="A4176" t="s">
        <v>162</v>
      </c>
      <c r="B4176"/>
      <c r="C4176"/>
      <c r="D4176" t="s">
        <v>115</v>
      </c>
      <c r="E4176"/>
      <c r="F4176" t="s">
        <v>3635</v>
      </c>
      <c r="G4176"/>
      <c r="H4176"/>
      <c r="I4176"/>
      <c r="J4176"/>
      <c r="K4176" t="s">
        <v>3629</v>
      </c>
      <c r="L4176" t="s">
        <v>117</v>
      </c>
      <c r="M4176">
        <v>5</v>
      </c>
      <c r="N4176"/>
      <c r="O4176" t="s">
        <v>3426</v>
      </c>
      <c r="P4176"/>
      <c r="Q4176" t="s">
        <v>3630</v>
      </c>
      <c r="R4176" s="14">
        <v>0</v>
      </c>
      <c r="S4176" s="14">
        <v>0</v>
      </c>
      <c r="T4176" s="14">
        <v>0.47</v>
      </c>
    </row>
    <row r="4177" spans="1:20" s="24" customFormat="1">
      <c r="A4177" t="s">
        <v>162</v>
      </c>
      <c r="B4177"/>
      <c r="C4177"/>
      <c r="D4177" t="s">
        <v>115</v>
      </c>
      <c r="E4177"/>
      <c r="F4177" t="s">
        <v>3547</v>
      </c>
      <c r="G4177"/>
      <c r="H4177"/>
      <c r="I4177"/>
      <c r="J4177"/>
      <c r="K4177" t="s">
        <v>3629</v>
      </c>
      <c r="L4177" t="s">
        <v>117</v>
      </c>
      <c r="M4177">
        <v>5</v>
      </c>
      <c r="N4177"/>
      <c r="O4177" t="s">
        <v>3426</v>
      </c>
      <c r="P4177"/>
      <c r="Q4177" t="s">
        <v>3630</v>
      </c>
      <c r="R4177" s="14">
        <v>0</v>
      </c>
      <c r="S4177" s="14">
        <v>0</v>
      </c>
      <c r="T4177" s="14">
        <v>0.28999999999999998</v>
      </c>
    </row>
    <row r="4178" spans="1:20" s="24" customFormat="1">
      <c r="A4178" t="s">
        <v>162</v>
      </c>
      <c r="B4178"/>
      <c r="C4178"/>
      <c r="D4178" t="s">
        <v>115</v>
      </c>
      <c r="E4178"/>
      <c r="F4178" t="s">
        <v>3551</v>
      </c>
      <c r="G4178"/>
      <c r="H4178"/>
      <c r="I4178"/>
      <c r="J4178"/>
      <c r="K4178" t="s">
        <v>3629</v>
      </c>
      <c r="L4178" t="s">
        <v>117</v>
      </c>
      <c r="M4178">
        <v>5</v>
      </c>
      <c r="N4178"/>
      <c r="O4178" t="s">
        <v>3426</v>
      </c>
      <c r="P4178"/>
      <c r="Q4178" t="s">
        <v>3630</v>
      </c>
      <c r="R4178" s="14">
        <v>0</v>
      </c>
      <c r="S4178" s="14">
        <v>0</v>
      </c>
      <c r="T4178" s="14">
        <v>0.14000000000000001</v>
      </c>
    </row>
    <row r="4179" spans="1:20">
      <c r="A4179" t="s">
        <v>162</v>
      </c>
      <c r="D4179" t="s">
        <v>115</v>
      </c>
      <c r="F4179" t="s">
        <v>3553</v>
      </c>
      <c r="K4179" t="s">
        <v>3629</v>
      </c>
      <c r="L4179" t="s">
        <v>117</v>
      </c>
      <c r="M4179">
        <v>5</v>
      </c>
      <c r="N4179"/>
      <c r="O4179" t="s">
        <v>3426</v>
      </c>
      <c r="Q4179" t="s">
        <v>3630</v>
      </c>
      <c r="R4179" s="14">
        <v>0</v>
      </c>
      <c r="S4179" s="14">
        <v>0</v>
      </c>
      <c r="T4179" s="14">
        <v>0.18</v>
      </c>
    </row>
    <row r="4180" spans="1:20">
      <c r="A4180" t="s">
        <v>162</v>
      </c>
      <c r="D4180" t="s">
        <v>115</v>
      </c>
      <c r="F4180" t="s">
        <v>3552</v>
      </c>
      <c r="K4180" t="s">
        <v>3629</v>
      </c>
      <c r="L4180" t="s">
        <v>117</v>
      </c>
      <c r="M4180">
        <v>5</v>
      </c>
      <c r="N4180"/>
      <c r="O4180" t="s">
        <v>3426</v>
      </c>
      <c r="Q4180" t="s">
        <v>3630</v>
      </c>
      <c r="R4180" s="14">
        <v>0</v>
      </c>
      <c r="S4180" s="14">
        <v>0</v>
      </c>
      <c r="T4180" s="14">
        <v>0.11</v>
      </c>
    </row>
    <row r="4181" spans="1:20">
      <c r="A4181" t="s">
        <v>162</v>
      </c>
      <c r="D4181" t="s">
        <v>115</v>
      </c>
      <c r="F4181" t="s">
        <v>3636</v>
      </c>
      <c r="K4181" t="s">
        <v>3629</v>
      </c>
      <c r="L4181" t="s">
        <v>117</v>
      </c>
      <c r="M4181">
        <v>5</v>
      </c>
      <c r="N4181"/>
      <c r="O4181" t="s">
        <v>3426</v>
      </c>
      <c r="Q4181" t="s">
        <v>3630</v>
      </c>
      <c r="R4181" s="14">
        <v>0</v>
      </c>
      <c r="S4181" s="14">
        <v>0</v>
      </c>
      <c r="T4181" s="14">
        <v>37.22</v>
      </c>
    </row>
    <row r="4182" spans="1:20">
      <c r="A4182" t="s">
        <v>162</v>
      </c>
      <c r="D4182" t="s">
        <v>115</v>
      </c>
      <c r="F4182" t="s">
        <v>3540</v>
      </c>
      <c r="K4182" t="s">
        <v>3629</v>
      </c>
      <c r="L4182" t="s">
        <v>117</v>
      </c>
      <c r="M4182">
        <v>5</v>
      </c>
      <c r="N4182"/>
      <c r="O4182" t="s">
        <v>3426</v>
      </c>
      <c r="Q4182" t="s">
        <v>3630</v>
      </c>
      <c r="R4182" s="14">
        <v>0</v>
      </c>
      <c r="S4182" s="14">
        <v>0</v>
      </c>
      <c r="T4182" s="14">
        <v>0.33</v>
      </c>
    </row>
    <row r="4183" spans="1:20">
      <c r="A4183" t="s">
        <v>162</v>
      </c>
      <c r="D4183" t="s">
        <v>115</v>
      </c>
      <c r="F4183" t="s">
        <v>3637</v>
      </c>
      <c r="K4183" t="s">
        <v>3629</v>
      </c>
      <c r="L4183" t="s">
        <v>117</v>
      </c>
      <c r="M4183">
        <v>5</v>
      </c>
      <c r="N4183"/>
      <c r="O4183" t="s">
        <v>3426</v>
      </c>
      <c r="Q4183" t="s">
        <v>3630</v>
      </c>
      <c r="R4183" s="14">
        <v>0</v>
      </c>
      <c r="S4183" s="14">
        <v>0</v>
      </c>
      <c r="T4183" s="14">
        <v>0.41</v>
      </c>
    </row>
    <row r="4184" spans="1:20">
      <c r="A4184" t="s">
        <v>162</v>
      </c>
      <c r="D4184" t="s">
        <v>115</v>
      </c>
      <c r="F4184" t="s">
        <v>3638</v>
      </c>
      <c r="K4184" t="s">
        <v>3629</v>
      </c>
      <c r="L4184" t="s">
        <v>117</v>
      </c>
      <c r="M4184">
        <v>5</v>
      </c>
      <c r="N4184"/>
      <c r="O4184" t="s">
        <v>3426</v>
      </c>
      <c r="Q4184" t="s">
        <v>3630</v>
      </c>
      <c r="R4184" s="14">
        <v>0</v>
      </c>
      <c r="S4184" s="14">
        <v>0</v>
      </c>
      <c r="T4184" s="14">
        <v>0.26</v>
      </c>
    </row>
    <row r="4185" spans="1:20">
      <c r="A4185" t="s">
        <v>162</v>
      </c>
      <c r="D4185" t="s">
        <v>115</v>
      </c>
      <c r="F4185" t="s">
        <v>3639</v>
      </c>
      <c r="K4185" t="s">
        <v>3629</v>
      </c>
      <c r="L4185" t="s">
        <v>117</v>
      </c>
      <c r="M4185">
        <v>5</v>
      </c>
      <c r="N4185"/>
      <c r="O4185" t="s">
        <v>3426</v>
      </c>
      <c r="Q4185" t="s">
        <v>3630</v>
      </c>
      <c r="R4185" s="14">
        <v>0</v>
      </c>
      <c r="S4185" s="14">
        <v>0</v>
      </c>
      <c r="T4185" s="14">
        <v>0.31</v>
      </c>
    </row>
    <row r="4186" spans="1:20">
      <c r="A4186" t="s">
        <v>162</v>
      </c>
      <c r="D4186" t="s">
        <v>115</v>
      </c>
      <c r="F4186" t="s">
        <v>3640</v>
      </c>
      <c r="K4186" t="s">
        <v>3629</v>
      </c>
      <c r="L4186" t="s">
        <v>117</v>
      </c>
      <c r="M4186">
        <v>5</v>
      </c>
      <c r="N4186"/>
      <c r="O4186" t="s">
        <v>3426</v>
      </c>
      <c r="Q4186" t="s">
        <v>3630</v>
      </c>
      <c r="R4186" s="14">
        <v>0</v>
      </c>
      <c r="S4186" s="14">
        <v>0</v>
      </c>
      <c r="T4186" s="14">
        <v>0.37</v>
      </c>
    </row>
    <row r="4187" spans="1:20">
      <c r="A4187" t="s">
        <v>162</v>
      </c>
      <c r="D4187" t="s">
        <v>115</v>
      </c>
      <c r="F4187" t="s">
        <v>3641</v>
      </c>
      <c r="K4187" t="s">
        <v>3629</v>
      </c>
      <c r="L4187" t="s">
        <v>117</v>
      </c>
      <c r="M4187">
        <v>5</v>
      </c>
      <c r="N4187"/>
      <c r="O4187" t="s">
        <v>3426</v>
      </c>
      <c r="Q4187" t="s">
        <v>3630</v>
      </c>
      <c r="R4187" s="14">
        <v>0</v>
      </c>
      <c r="S4187" s="14">
        <v>0</v>
      </c>
      <c r="T4187" s="14">
        <v>0.6</v>
      </c>
    </row>
    <row r="4188" spans="1:20">
      <c r="A4188" t="s">
        <v>162</v>
      </c>
      <c r="D4188" t="s">
        <v>115</v>
      </c>
      <c r="F4188" t="s">
        <v>3514</v>
      </c>
      <c r="K4188" t="s">
        <v>3629</v>
      </c>
      <c r="L4188" t="s">
        <v>117</v>
      </c>
      <c r="M4188">
        <v>5</v>
      </c>
      <c r="N4188"/>
      <c r="O4188" t="s">
        <v>3426</v>
      </c>
      <c r="Q4188" t="s">
        <v>3630</v>
      </c>
      <c r="R4188" s="14">
        <v>0</v>
      </c>
      <c r="S4188" s="14">
        <v>0</v>
      </c>
      <c r="T4188" s="14">
        <v>0.26</v>
      </c>
    </row>
    <row r="4189" spans="1:20">
      <c r="A4189" t="s">
        <v>162</v>
      </c>
      <c r="D4189" t="s">
        <v>115</v>
      </c>
      <c r="F4189" t="s">
        <v>3526</v>
      </c>
      <c r="K4189" t="s">
        <v>3629</v>
      </c>
      <c r="L4189" t="s">
        <v>117</v>
      </c>
      <c r="M4189">
        <v>5</v>
      </c>
      <c r="N4189"/>
      <c r="O4189" t="s">
        <v>3426</v>
      </c>
      <c r="Q4189" t="s">
        <v>3630</v>
      </c>
      <c r="R4189" s="14">
        <v>0</v>
      </c>
      <c r="S4189" s="14">
        <v>0</v>
      </c>
      <c r="T4189" s="14">
        <v>0.5</v>
      </c>
    </row>
    <row r="4190" spans="1:20">
      <c r="A4190" t="s">
        <v>162</v>
      </c>
      <c r="D4190" t="s">
        <v>115</v>
      </c>
      <c r="F4190" t="s">
        <v>3642</v>
      </c>
      <c r="K4190" t="s">
        <v>3629</v>
      </c>
      <c r="L4190" t="s">
        <v>117</v>
      </c>
      <c r="M4190">
        <v>5</v>
      </c>
      <c r="N4190"/>
      <c r="O4190" t="s">
        <v>3426</v>
      </c>
      <c r="Q4190" t="s">
        <v>3630</v>
      </c>
      <c r="R4190" s="14">
        <v>0</v>
      </c>
      <c r="S4190" s="14">
        <v>0</v>
      </c>
      <c r="T4190" s="14">
        <v>0.56000000000000005</v>
      </c>
    </row>
    <row r="4191" spans="1:20">
      <c r="A4191" t="s">
        <v>162</v>
      </c>
      <c r="D4191" t="s">
        <v>115</v>
      </c>
      <c r="F4191" t="s">
        <v>3643</v>
      </c>
      <c r="K4191" t="s">
        <v>3629</v>
      </c>
      <c r="L4191" t="s">
        <v>117</v>
      </c>
      <c r="M4191">
        <v>5</v>
      </c>
      <c r="N4191"/>
      <c r="O4191" t="s">
        <v>3426</v>
      </c>
      <c r="Q4191" t="s">
        <v>3630</v>
      </c>
      <c r="R4191" s="14">
        <v>0</v>
      </c>
      <c r="S4191" s="14">
        <v>0</v>
      </c>
      <c r="T4191" s="14">
        <v>0.7</v>
      </c>
    </row>
    <row r="4192" spans="1:20">
      <c r="A4192" t="s">
        <v>162</v>
      </c>
      <c r="D4192" t="s">
        <v>115</v>
      </c>
      <c r="F4192" t="s">
        <v>3644</v>
      </c>
      <c r="K4192" t="s">
        <v>3629</v>
      </c>
      <c r="L4192" t="s">
        <v>117</v>
      </c>
      <c r="M4192">
        <v>5</v>
      </c>
      <c r="N4192"/>
      <c r="O4192" t="s">
        <v>3426</v>
      </c>
      <c r="Q4192" t="s">
        <v>3630</v>
      </c>
      <c r="R4192" s="14">
        <v>0</v>
      </c>
      <c r="S4192" s="14">
        <v>0</v>
      </c>
      <c r="T4192" s="14">
        <v>0.57999999999999996</v>
      </c>
    </row>
    <row r="4193" spans="1:20">
      <c r="A4193" t="s">
        <v>162</v>
      </c>
      <c r="D4193" t="s">
        <v>115</v>
      </c>
      <c r="F4193" t="s">
        <v>3645</v>
      </c>
      <c r="K4193" t="s">
        <v>3629</v>
      </c>
      <c r="L4193" t="s">
        <v>117</v>
      </c>
      <c r="M4193">
        <v>5</v>
      </c>
      <c r="N4193"/>
      <c r="O4193" t="s">
        <v>3426</v>
      </c>
      <c r="Q4193" t="s">
        <v>3630</v>
      </c>
      <c r="R4193" s="14">
        <v>0</v>
      </c>
      <c r="S4193" s="14">
        <v>0</v>
      </c>
      <c r="T4193" s="14">
        <v>0.3</v>
      </c>
    </row>
    <row r="4194" spans="1:20">
      <c r="A4194" t="s">
        <v>162</v>
      </c>
      <c r="D4194" t="s">
        <v>115</v>
      </c>
      <c r="F4194" t="s">
        <v>3646</v>
      </c>
      <c r="K4194" t="s">
        <v>3629</v>
      </c>
      <c r="L4194" t="s">
        <v>117</v>
      </c>
      <c r="M4194">
        <v>5</v>
      </c>
      <c r="N4194"/>
      <c r="O4194" t="s">
        <v>3426</v>
      </c>
      <c r="Q4194" t="s">
        <v>3630</v>
      </c>
      <c r="R4194" s="14">
        <v>0</v>
      </c>
      <c r="S4194" s="14">
        <v>0</v>
      </c>
      <c r="T4194" s="14">
        <v>0.37</v>
      </c>
    </row>
    <row r="4195" spans="1:20">
      <c r="A4195" t="s">
        <v>162</v>
      </c>
      <c r="D4195" t="s">
        <v>115</v>
      </c>
      <c r="F4195" t="s">
        <v>3647</v>
      </c>
      <c r="K4195" t="s">
        <v>3629</v>
      </c>
      <c r="L4195" t="s">
        <v>117</v>
      </c>
      <c r="M4195">
        <v>5</v>
      </c>
      <c r="N4195"/>
      <c r="O4195" t="s">
        <v>3426</v>
      </c>
      <c r="Q4195" t="s">
        <v>3630</v>
      </c>
      <c r="R4195" s="14">
        <v>0</v>
      </c>
      <c r="S4195" s="14">
        <v>0</v>
      </c>
      <c r="T4195" s="14">
        <v>0.51</v>
      </c>
    </row>
    <row r="4196" spans="1:20">
      <c r="A4196" t="s">
        <v>162</v>
      </c>
      <c r="D4196" t="s">
        <v>115</v>
      </c>
      <c r="F4196" t="s">
        <v>3648</v>
      </c>
      <c r="K4196" t="s">
        <v>3629</v>
      </c>
      <c r="L4196" t="s">
        <v>117</v>
      </c>
      <c r="M4196">
        <v>5</v>
      </c>
      <c r="N4196"/>
      <c r="O4196" t="s">
        <v>3426</v>
      </c>
      <c r="Q4196" t="s">
        <v>3630</v>
      </c>
      <c r="R4196" s="14">
        <v>0</v>
      </c>
      <c r="S4196" s="14">
        <v>0</v>
      </c>
      <c r="T4196" s="14">
        <v>0.2</v>
      </c>
    </row>
    <row r="4197" spans="1:20">
      <c r="A4197" t="s">
        <v>162</v>
      </c>
      <c r="D4197" t="s">
        <v>115</v>
      </c>
      <c r="F4197" t="s">
        <v>3649</v>
      </c>
      <c r="K4197" t="s">
        <v>3629</v>
      </c>
      <c r="L4197" t="s">
        <v>117</v>
      </c>
      <c r="M4197">
        <v>5</v>
      </c>
      <c r="N4197"/>
      <c r="O4197" t="s">
        <v>3426</v>
      </c>
      <c r="Q4197" t="s">
        <v>3630</v>
      </c>
      <c r="R4197" s="14">
        <v>0</v>
      </c>
      <c r="S4197" s="14">
        <v>0</v>
      </c>
      <c r="T4197" s="14">
        <v>0.24</v>
      </c>
    </row>
    <row r="4198" spans="1:20">
      <c r="A4198" t="s">
        <v>162</v>
      </c>
      <c r="D4198" t="s">
        <v>115</v>
      </c>
      <c r="F4198" t="s">
        <v>3522</v>
      </c>
      <c r="K4198" t="s">
        <v>3629</v>
      </c>
      <c r="L4198" t="s">
        <v>117</v>
      </c>
      <c r="M4198">
        <v>5</v>
      </c>
      <c r="N4198"/>
      <c r="O4198" t="s">
        <v>3426</v>
      </c>
      <c r="Q4198" t="s">
        <v>3630</v>
      </c>
      <c r="R4198" s="14">
        <v>0</v>
      </c>
      <c r="S4198" s="14">
        <v>0</v>
      </c>
      <c r="T4198" s="14">
        <v>0.38</v>
      </c>
    </row>
    <row r="4199" spans="1:20">
      <c r="A4199" t="s">
        <v>162</v>
      </c>
      <c r="D4199" t="s">
        <v>115</v>
      </c>
      <c r="F4199" t="s">
        <v>3650</v>
      </c>
      <c r="K4199" t="s">
        <v>3629</v>
      </c>
      <c r="L4199" t="s">
        <v>117</v>
      </c>
      <c r="M4199">
        <v>5</v>
      </c>
      <c r="N4199"/>
      <c r="O4199" t="s">
        <v>3426</v>
      </c>
      <c r="Q4199" t="s">
        <v>3630</v>
      </c>
      <c r="R4199" s="14">
        <v>0</v>
      </c>
      <c r="S4199" s="14">
        <v>0</v>
      </c>
      <c r="T4199" s="14">
        <v>0.64</v>
      </c>
    </row>
    <row r="4200" spans="1:20">
      <c r="A4200" t="s">
        <v>162</v>
      </c>
      <c r="D4200" t="s">
        <v>115</v>
      </c>
      <c r="F4200" t="s">
        <v>3651</v>
      </c>
      <c r="K4200" t="s">
        <v>3629</v>
      </c>
      <c r="L4200" t="s">
        <v>117</v>
      </c>
      <c r="M4200">
        <v>5</v>
      </c>
      <c r="N4200"/>
      <c r="O4200" t="s">
        <v>3426</v>
      </c>
      <c r="Q4200" t="s">
        <v>3630</v>
      </c>
      <c r="R4200" s="14">
        <v>0</v>
      </c>
      <c r="S4200" s="14">
        <v>0</v>
      </c>
      <c r="T4200" s="14">
        <v>0.28999999999999998</v>
      </c>
    </row>
    <row r="4201" spans="1:20">
      <c r="A4201" t="s">
        <v>162</v>
      </c>
      <c r="D4201" t="s">
        <v>115</v>
      </c>
      <c r="F4201" t="s">
        <v>3652</v>
      </c>
      <c r="K4201" t="s">
        <v>3629</v>
      </c>
      <c r="L4201" t="s">
        <v>117</v>
      </c>
      <c r="M4201">
        <v>5</v>
      </c>
      <c r="N4201"/>
      <c r="O4201" t="s">
        <v>3426</v>
      </c>
      <c r="Q4201" t="s">
        <v>3630</v>
      </c>
      <c r="R4201" s="14">
        <v>0</v>
      </c>
      <c r="S4201" s="14">
        <v>0</v>
      </c>
      <c r="T4201" s="14">
        <v>28.53</v>
      </c>
    </row>
    <row r="4202" spans="1:20">
      <c r="A4202" t="s">
        <v>162</v>
      </c>
      <c r="D4202" t="s">
        <v>115</v>
      </c>
      <c r="F4202" t="s">
        <v>3653</v>
      </c>
      <c r="K4202" t="s">
        <v>3629</v>
      </c>
      <c r="L4202" t="s">
        <v>117</v>
      </c>
      <c r="M4202">
        <v>5</v>
      </c>
      <c r="N4202"/>
      <c r="O4202" t="s">
        <v>3426</v>
      </c>
      <c r="Q4202" t="s">
        <v>3630</v>
      </c>
      <c r="R4202" s="14">
        <v>0</v>
      </c>
      <c r="S4202" s="14">
        <v>0</v>
      </c>
      <c r="T4202" s="14">
        <v>0.82</v>
      </c>
    </row>
    <row r="4203" spans="1:20">
      <c r="A4203" s="44" t="s">
        <v>162</v>
      </c>
      <c r="D4203" s="44" t="s">
        <v>115</v>
      </c>
      <c r="F4203" s="45" t="s">
        <v>4035</v>
      </c>
      <c r="J4203" s="45" t="s">
        <v>4036</v>
      </c>
      <c r="K4203" s="46" t="s">
        <v>4037</v>
      </c>
      <c r="L4203" s="36" t="s">
        <v>26</v>
      </c>
      <c r="M4203" s="45">
        <v>16</v>
      </c>
      <c r="N4203" s="45" t="s">
        <v>27</v>
      </c>
      <c r="O4203" s="47" t="s">
        <v>4038</v>
      </c>
      <c r="Q4203" s="45" t="s">
        <v>4039</v>
      </c>
      <c r="R4203" s="86">
        <v>0</v>
      </c>
      <c r="S4203" s="86">
        <v>0</v>
      </c>
      <c r="T4203" s="87">
        <v>54.5</v>
      </c>
    </row>
    <row r="4204" spans="1:20">
      <c r="A4204" s="44" t="s">
        <v>162</v>
      </c>
      <c r="D4204" s="44" t="s">
        <v>115</v>
      </c>
      <c r="F4204" s="45" t="s">
        <v>4040</v>
      </c>
      <c r="J4204" s="45" t="s">
        <v>4041</v>
      </c>
      <c r="K4204" s="46" t="s">
        <v>4042</v>
      </c>
      <c r="L4204" s="36" t="s">
        <v>26</v>
      </c>
      <c r="M4204" s="45">
        <v>16</v>
      </c>
      <c r="N4204" s="45" t="s">
        <v>27</v>
      </c>
      <c r="O4204" s="47" t="s">
        <v>4038</v>
      </c>
      <c r="Q4204" s="45" t="s">
        <v>4043</v>
      </c>
      <c r="R4204" s="86">
        <v>0</v>
      </c>
      <c r="S4204" s="86">
        <v>0</v>
      </c>
      <c r="T4204" s="87">
        <v>36.5</v>
      </c>
    </row>
    <row r="4205" spans="1:20">
      <c r="A4205" s="44" t="s">
        <v>162</v>
      </c>
      <c r="D4205" s="44" t="s">
        <v>115</v>
      </c>
      <c r="F4205" s="45" t="s">
        <v>4044</v>
      </c>
      <c r="J4205" s="45" t="s">
        <v>4045</v>
      </c>
      <c r="K4205" s="46" t="s">
        <v>4042</v>
      </c>
      <c r="L4205" s="36" t="s">
        <v>26</v>
      </c>
      <c r="M4205" s="45">
        <v>16</v>
      </c>
      <c r="N4205" s="45" t="s">
        <v>27</v>
      </c>
      <c r="O4205" s="47" t="s">
        <v>4038</v>
      </c>
      <c r="Q4205" s="45" t="s">
        <v>4046</v>
      </c>
      <c r="R4205" s="86">
        <v>0</v>
      </c>
      <c r="S4205" s="86">
        <v>0</v>
      </c>
      <c r="T4205" s="87">
        <v>2.8</v>
      </c>
    </row>
    <row r="4206" spans="1:20">
      <c r="A4206" s="44" t="s">
        <v>162</v>
      </c>
      <c r="D4206" s="44" t="s">
        <v>115</v>
      </c>
      <c r="F4206" s="45" t="s">
        <v>4047</v>
      </c>
      <c r="J4206" s="45" t="s">
        <v>4045</v>
      </c>
      <c r="K4206" s="46" t="s">
        <v>4042</v>
      </c>
      <c r="L4206" s="36" t="s">
        <v>26</v>
      </c>
      <c r="M4206" s="45">
        <v>16</v>
      </c>
      <c r="N4206" s="45" t="s">
        <v>27</v>
      </c>
      <c r="O4206" s="47" t="s">
        <v>4038</v>
      </c>
      <c r="Q4206" s="45" t="s">
        <v>4048</v>
      </c>
      <c r="R4206" s="86">
        <v>0</v>
      </c>
      <c r="S4206" s="86">
        <v>0</v>
      </c>
      <c r="T4206" s="87">
        <v>26.3</v>
      </c>
    </row>
    <row r="4207" spans="1:20">
      <c r="A4207" s="44" t="s">
        <v>162</v>
      </c>
      <c r="D4207" s="44" t="s">
        <v>115</v>
      </c>
      <c r="F4207" s="45" t="s">
        <v>1283</v>
      </c>
      <c r="J4207" s="45" t="s">
        <v>4045</v>
      </c>
      <c r="K4207" s="46" t="s">
        <v>4049</v>
      </c>
      <c r="L4207" s="36" t="s">
        <v>26</v>
      </c>
      <c r="M4207" s="45">
        <v>16</v>
      </c>
      <c r="N4207" s="45" t="s">
        <v>27</v>
      </c>
      <c r="O4207" s="47" t="s">
        <v>4038</v>
      </c>
      <c r="Q4207" s="45" t="s">
        <v>4050</v>
      </c>
      <c r="R4207" s="86">
        <v>0</v>
      </c>
      <c r="S4207" s="86">
        <v>0</v>
      </c>
      <c r="T4207" s="87">
        <v>20.2</v>
      </c>
    </row>
    <row r="4208" spans="1:20">
      <c r="A4208" s="44" t="s">
        <v>162</v>
      </c>
      <c r="D4208" s="44" t="s">
        <v>115</v>
      </c>
      <c r="F4208" s="45" t="s">
        <v>550</v>
      </c>
      <c r="J4208" s="45" t="s">
        <v>4051</v>
      </c>
      <c r="K4208" s="46" t="s">
        <v>4052</v>
      </c>
      <c r="L4208" s="36" t="s">
        <v>26</v>
      </c>
      <c r="M4208" s="45">
        <v>16</v>
      </c>
      <c r="N4208" s="45" t="s">
        <v>27</v>
      </c>
      <c r="O4208" s="47" t="s">
        <v>4038</v>
      </c>
      <c r="Q4208" s="45" t="s">
        <v>4053</v>
      </c>
      <c r="R4208" s="86">
        <v>0</v>
      </c>
      <c r="S4208" s="86">
        <v>0</v>
      </c>
      <c r="T4208" s="87">
        <v>6.5</v>
      </c>
    </row>
    <row r="4209" spans="1:20">
      <c r="A4209" s="44" t="s">
        <v>162</v>
      </c>
      <c r="D4209" s="44" t="s">
        <v>115</v>
      </c>
      <c r="F4209" s="45" t="s">
        <v>508</v>
      </c>
      <c r="J4209" s="45" t="s">
        <v>4054</v>
      </c>
      <c r="K4209" s="46" t="s">
        <v>4052</v>
      </c>
      <c r="L4209" s="36" t="s">
        <v>26</v>
      </c>
      <c r="M4209" s="45">
        <v>16</v>
      </c>
      <c r="N4209" s="45" t="s">
        <v>27</v>
      </c>
      <c r="O4209" s="47" t="s">
        <v>4038</v>
      </c>
      <c r="Q4209" s="45" t="s">
        <v>4055</v>
      </c>
      <c r="R4209" s="86">
        <v>0</v>
      </c>
      <c r="S4209" s="86">
        <v>0</v>
      </c>
      <c r="T4209" s="87" t="s">
        <v>4056</v>
      </c>
    </row>
    <row r="4210" spans="1:20">
      <c r="A4210" s="44" t="s">
        <v>162</v>
      </c>
      <c r="D4210" s="44" t="s">
        <v>115</v>
      </c>
      <c r="F4210" s="45" t="s">
        <v>1275</v>
      </c>
      <c r="J4210" s="45" t="s">
        <v>4057</v>
      </c>
      <c r="K4210" s="46" t="s">
        <v>4058</v>
      </c>
      <c r="L4210" s="36" t="s">
        <v>26</v>
      </c>
      <c r="M4210" s="45">
        <v>16</v>
      </c>
      <c r="N4210" s="45" t="s">
        <v>27</v>
      </c>
      <c r="O4210" s="47" t="s">
        <v>4038</v>
      </c>
      <c r="Q4210" s="45" t="s">
        <v>4059</v>
      </c>
      <c r="R4210" s="86">
        <v>0</v>
      </c>
      <c r="S4210" s="86">
        <v>0</v>
      </c>
      <c r="T4210" s="87">
        <v>0.6</v>
      </c>
    </row>
    <row r="4211" spans="1:20">
      <c r="A4211" s="44" t="s">
        <v>162</v>
      </c>
      <c r="D4211" s="44" t="s">
        <v>115</v>
      </c>
      <c r="F4211" s="45" t="s">
        <v>4060</v>
      </c>
      <c r="J4211" s="45" t="s">
        <v>4061</v>
      </c>
      <c r="K4211" s="46" t="s">
        <v>4062</v>
      </c>
      <c r="L4211" s="36" t="s">
        <v>26</v>
      </c>
      <c r="M4211" s="45">
        <v>16</v>
      </c>
      <c r="N4211" s="45" t="s">
        <v>27</v>
      </c>
      <c r="O4211" s="47" t="s">
        <v>4038</v>
      </c>
      <c r="Q4211" s="45" t="s">
        <v>1179</v>
      </c>
      <c r="R4211" s="86">
        <v>0</v>
      </c>
      <c r="S4211" s="86">
        <v>0</v>
      </c>
      <c r="T4211" s="87">
        <v>24</v>
      </c>
    </row>
    <row r="4212" spans="1:20">
      <c r="A4212" s="44" t="s">
        <v>162</v>
      </c>
      <c r="D4212" s="44" t="s">
        <v>115</v>
      </c>
      <c r="F4212" s="45" t="s">
        <v>4063</v>
      </c>
      <c r="J4212" s="45" t="s">
        <v>4051</v>
      </c>
      <c r="K4212" s="46" t="s">
        <v>4062</v>
      </c>
      <c r="L4212" s="36" t="s">
        <v>26</v>
      </c>
      <c r="M4212" s="45">
        <v>16</v>
      </c>
      <c r="N4212" s="45" t="s">
        <v>27</v>
      </c>
      <c r="O4212" s="47" t="s">
        <v>4038</v>
      </c>
      <c r="Q4212" s="45" t="s">
        <v>4064</v>
      </c>
      <c r="R4212" s="86">
        <v>0</v>
      </c>
      <c r="S4212" s="86">
        <v>0</v>
      </c>
      <c r="T4212" s="87">
        <v>29.5</v>
      </c>
    </row>
    <row r="4213" spans="1:20">
      <c r="A4213" s="44" t="s">
        <v>162</v>
      </c>
      <c r="D4213" s="44" t="s">
        <v>115</v>
      </c>
      <c r="F4213" s="45" t="s">
        <v>550</v>
      </c>
      <c r="J4213" s="45" t="s">
        <v>4051</v>
      </c>
      <c r="K4213" s="46" t="s">
        <v>4062</v>
      </c>
      <c r="L4213" s="36" t="s">
        <v>26</v>
      </c>
      <c r="M4213" s="45">
        <v>16</v>
      </c>
      <c r="N4213" s="45" t="s">
        <v>27</v>
      </c>
      <c r="O4213" s="47" t="s">
        <v>4038</v>
      </c>
      <c r="Q4213" s="45" t="s">
        <v>4053</v>
      </c>
      <c r="R4213" s="86">
        <v>0</v>
      </c>
      <c r="S4213" s="86">
        <v>0</v>
      </c>
      <c r="T4213" s="87">
        <v>45</v>
      </c>
    </row>
    <row r="4214" spans="1:20">
      <c r="A4214" s="44" t="s">
        <v>162</v>
      </c>
      <c r="D4214" s="44" t="s">
        <v>115</v>
      </c>
      <c r="F4214" s="45" t="s">
        <v>4065</v>
      </c>
      <c r="J4214" s="45" t="s">
        <v>4051</v>
      </c>
      <c r="K4214" s="46" t="s">
        <v>4062</v>
      </c>
      <c r="L4214" s="36" t="s">
        <v>26</v>
      </c>
      <c r="M4214" s="45">
        <v>16</v>
      </c>
      <c r="N4214" s="45" t="s">
        <v>27</v>
      </c>
      <c r="O4214" s="47" t="s">
        <v>4038</v>
      </c>
      <c r="Q4214" s="45" t="s">
        <v>4066</v>
      </c>
      <c r="R4214" s="86">
        <v>0</v>
      </c>
      <c r="S4214" s="86">
        <v>0</v>
      </c>
      <c r="T4214" s="87">
        <v>36</v>
      </c>
    </row>
    <row r="4215" spans="1:20">
      <c r="A4215" s="44" t="s">
        <v>162</v>
      </c>
      <c r="D4215" s="44" t="s">
        <v>115</v>
      </c>
      <c r="F4215" s="45" t="s">
        <v>686</v>
      </c>
      <c r="J4215" s="45" t="s">
        <v>4067</v>
      </c>
      <c r="K4215" s="46" t="s">
        <v>4062</v>
      </c>
      <c r="L4215" s="36" t="s">
        <v>26</v>
      </c>
      <c r="M4215" s="45">
        <v>16</v>
      </c>
      <c r="N4215" s="45" t="s">
        <v>27</v>
      </c>
      <c r="O4215" s="47" t="s">
        <v>4038</v>
      </c>
      <c r="Q4215" s="45" t="s">
        <v>4068</v>
      </c>
      <c r="R4215" s="86">
        <v>0</v>
      </c>
      <c r="S4215" s="86">
        <v>0</v>
      </c>
      <c r="T4215" s="87">
        <v>42.2</v>
      </c>
    </row>
    <row r="4216" spans="1:20">
      <c r="A4216" s="44" t="s">
        <v>162</v>
      </c>
      <c r="D4216" s="44" t="s">
        <v>115</v>
      </c>
      <c r="F4216" s="45" t="s">
        <v>1279</v>
      </c>
      <c r="J4216" s="45" t="s">
        <v>4069</v>
      </c>
      <c r="K4216" s="46" t="s">
        <v>4062</v>
      </c>
      <c r="L4216" s="36" t="s">
        <v>26</v>
      </c>
      <c r="M4216" s="45">
        <v>16</v>
      </c>
      <c r="N4216" s="45" t="s">
        <v>27</v>
      </c>
      <c r="O4216" s="47" t="s">
        <v>4038</v>
      </c>
      <c r="Q4216" s="45" t="s">
        <v>1280</v>
      </c>
      <c r="R4216" s="86">
        <v>0</v>
      </c>
      <c r="S4216" s="86">
        <v>0</v>
      </c>
      <c r="T4216" s="87">
        <v>32.6</v>
      </c>
    </row>
    <row r="4217" spans="1:20">
      <c r="A4217" s="44" t="s">
        <v>162</v>
      </c>
      <c r="D4217" s="44" t="s">
        <v>115</v>
      </c>
      <c r="F4217" s="45" t="s">
        <v>4070</v>
      </c>
      <c r="J4217" s="45" t="s">
        <v>4071</v>
      </c>
      <c r="K4217" s="46" t="s">
        <v>4072</v>
      </c>
      <c r="L4217" s="36" t="s">
        <v>26</v>
      </c>
      <c r="M4217" s="45">
        <v>16</v>
      </c>
      <c r="N4217" s="45" t="s">
        <v>27</v>
      </c>
      <c r="O4217" s="47" t="s">
        <v>4038</v>
      </c>
      <c r="Q4217" s="45" t="s">
        <v>4073</v>
      </c>
      <c r="R4217" s="86">
        <v>0</v>
      </c>
      <c r="S4217" s="86">
        <v>0</v>
      </c>
      <c r="T4217" s="87">
        <v>28</v>
      </c>
    </row>
    <row r="4218" spans="1:20">
      <c r="A4218" s="44" t="s">
        <v>162</v>
      </c>
      <c r="D4218" s="44" t="s">
        <v>115</v>
      </c>
      <c r="F4218" s="45" t="s">
        <v>532</v>
      </c>
      <c r="J4218" s="45" t="s">
        <v>4071</v>
      </c>
      <c r="K4218" s="46" t="s">
        <v>4072</v>
      </c>
      <c r="L4218" s="36" t="s">
        <v>26</v>
      </c>
      <c r="M4218" s="45">
        <v>16</v>
      </c>
      <c r="N4218" s="45" t="s">
        <v>27</v>
      </c>
      <c r="O4218" s="47" t="s">
        <v>4038</v>
      </c>
      <c r="Q4218" s="45" t="s">
        <v>4074</v>
      </c>
      <c r="R4218" s="86">
        <v>0</v>
      </c>
      <c r="S4218" s="86">
        <v>0</v>
      </c>
      <c r="T4218" s="87">
        <v>50.7</v>
      </c>
    </row>
    <row r="4219" spans="1:20">
      <c r="A4219" s="44" t="s">
        <v>162</v>
      </c>
      <c r="D4219" s="44" t="s">
        <v>115</v>
      </c>
      <c r="F4219" s="45" t="s">
        <v>799</v>
      </c>
      <c r="J4219" s="45" t="s">
        <v>4075</v>
      </c>
      <c r="K4219" s="46" t="s">
        <v>4076</v>
      </c>
      <c r="L4219" s="36" t="s">
        <v>26</v>
      </c>
      <c r="M4219" s="45">
        <v>16</v>
      </c>
      <c r="N4219" s="45" t="s">
        <v>27</v>
      </c>
      <c r="O4219" s="47" t="s">
        <v>4038</v>
      </c>
      <c r="Q4219" s="45" t="s">
        <v>4077</v>
      </c>
      <c r="R4219" s="86">
        <v>0</v>
      </c>
      <c r="S4219" s="86">
        <v>0</v>
      </c>
      <c r="T4219" s="87">
        <v>44</v>
      </c>
    </row>
    <row r="4220" spans="1:20">
      <c r="A4220" s="44" t="s">
        <v>162</v>
      </c>
      <c r="D4220" s="44" t="s">
        <v>115</v>
      </c>
      <c r="F4220" s="45" t="s">
        <v>4078</v>
      </c>
      <c r="J4220" s="45" t="s">
        <v>4075</v>
      </c>
      <c r="K4220" s="46" t="s">
        <v>4076</v>
      </c>
      <c r="L4220" s="36" t="s">
        <v>26</v>
      </c>
      <c r="M4220" s="45">
        <v>16</v>
      </c>
      <c r="N4220" s="45" t="s">
        <v>27</v>
      </c>
      <c r="O4220" s="47" t="s">
        <v>4038</v>
      </c>
      <c r="Q4220" s="45" t="s">
        <v>4079</v>
      </c>
      <c r="R4220" s="86">
        <v>0</v>
      </c>
      <c r="S4220" s="86">
        <v>0</v>
      </c>
      <c r="T4220" s="87">
        <v>30</v>
      </c>
    </row>
    <row r="4221" spans="1:20">
      <c r="A4221" s="44" t="s">
        <v>162</v>
      </c>
      <c r="D4221" s="44" t="s">
        <v>115</v>
      </c>
      <c r="F4221" s="45" t="s">
        <v>4080</v>
      </c>
      <c r="J4221" s="45" t="s">
        <v>4071</v>
      </c>
      <c r="K4221" s="46" t="s">
        <v>4076</v>
      </c>
      <c r="L4221" s="36" t="s">
        <v>26</v>
      </c>
      <c r="M4221" s="45">
        <v>16</v>
      </c>
      <c r="N4221" s="45" t="s">
        <v>27</v>
      </c>
      <c r="O4221" s="47" t="s">
        <v>4038</v>
      </c>
      <c r="Q4221" s="45" t="s">
        <v>4081</v>
      </c>
      <c r="R4221" s="86">
        <v>0</v>
      </c>
      <c r="S4221" s="86">
        <v>0</v>
      </c>
      <c r="T4221" s="87">
        <v>46</v>
      </c>
    </row>
    <row r="4222" spans="1:20">
      <c r="A4222" s="44" t="s">
        <v>162</v>
      </c>
      <c r="D4222" s="44" t="s">
        <v>115</v>
      </c>
      <c r="F4222" s="45" t="s">
        <v>4082</v>
      </c>
      <c r="J4222" s="45" t="s">
        <v>4083</v>
      </c>
      <c r="K4222" s="46" t="s">
        <v>4084</v>
      </c>
      <c r="L4222" s="36" t="s">
        <v>26</v>
      </c>
      <c r="M4222" s="45">
        <v>16</v>
      </c>
      <c r="N4222" s="45" t="s">
        <v>27</v>
      </c>
      <c r="O4222" s="47" t="s">
        <v>4038</v>
      </c>
      <c r="Q4222" s="45" t="s">
        <v>3460</v>
      </c>
      <c r="R4222" s="86">
        <v>0</v>
      </c>
      <c r="S4222" s="86">
        <v>0</v>
      </c>
      <c r="T4222" s="87">
        <v>40.700000000000003</v>
      </c>
    </row>
    <row r="4223" spans="1:20">
      <c r="A4223" s="44" t="s">
        <v>162</v>
      </c>
      <c r="D4223" s="44" t="s">
        <v>115</v>
      </c>
      <c r="F4223" s="45" t="s">
        <v>4082</v>
      </c>
      <c r="J4223" s="45" t="s">
        <v>4083</v>
      </c>
      <c r="K4223" s="46" t="s">
        <v>4084</v>
      </c>
      <c r="L4223" s="36" t="s">
        <v>26</v>
      </c>
      <c r="M4223" s="45">
        <v>16</v>
      </c>
      <c r="N4223" s="45" t="s">
        <v>27</v>
      </c>
      <c r="O4223" s="47" t="s">
        <v>4038</v>
      </c>
      <c r="Q4223" s="45" t="s">
        <v>3460</v>
      </c>
      <c r="R4223" s="86">
        <v>0</v>
      </c>
      <c r="S4223" s="86">
        <v>0</v>
      </c>
      <c r="T4223" s="87">
        <v>6.6</v>
      </c>
    </row>
    <row r="4224" spans="1:20">
      <c r="A4224" s="44" t="s">
        <v>162</v>
      </c>
      <c r="D4224" s="44" t="s">
        <v>115</v>
      </c>
      <c r="F4224" s="45" t="s">
        <v>4085</v>
      </c>
      <c r="J4224" s="45" t="s">
        <v>4086</v>
      </c>
      <c r="K4224" s="46" t="s">
        <v>4087</v>
      </c>
      <c r="L4224" s="36" t="s">
        <v>26</v>
      </c>
      <c r="M4224" s="45">
        <v>16</v>
      </c>
      <c r="N4224" s="45" t="s">
        <v>27</v>
      </c>
      <c r="O4224" s="47" t="s">
        <v>4038</v>
      </c>
      <c r="Q4224" s="45" t="s">
        <v>4088</v>
      </c>
      <c r="R4224" s="86">
        <v>0</v>
      </c>
      <c r="S4224" s="86">
        <v>0</v>
      </c>
      <c r="T4224" s="87">
        <v>0.4</v>
      </c>
    </row>
    <row r="4225" spans="1:20">
      <c r="A4225" s="44" t="s">
        <v>162</v>
      </c>
      <c r="D4225" s="44" t="s">
        <v>115</v>
      </c>
      <c r="F4225" s="45" t="s">
        <v>1188</v>
      </c>
      <c r="J4225" s="45" t="s">
        <v>4089</v>
      </c>
      <c r="K4225" s="46" t="s">
        <v>4090</v>
      </c>
      <c r="L4225" s="36" t="s">
        <v>26</v>
      </c>
      <c r="M4225" s="45">
        <v>16</v>
      </c>
      <c r="N4225" s="45" t="s">
        <v>27</v>
      </c>
      <c r="O4225" s="47" t="s">
        <v>4038</v>
      </c>
      <c r="Q4225" s="45" t="s">
        <v>1189</v>
      </c>
      <c r="R4225" s="86">
        <v>0</v>
      </c>
      <c r="S4225" s="86">
        <v>0</v>
      </c>
      <c r="T4225" s="87" t="s">
        <v>4056</v>
      </c>
    </row>
    <row r="4226" spans="1:20">
      <c r="A4226" s="44" t="s">
        <v>162</v>
      </c>
      <c r="D4226" s="44" t="s">
        <v>115</v>
      </c>
      <c r="F4226" s="45" t="s">
        <v>4091</v>
      </c>
      <c r="J4226" s="45" t="s">
        <v>4057</v>
      </c>
      <c r="K4226" s="46" t="s">
        <v>4092</v>
      </c>
      <c r="L4226" s="36" t="s">
        <v>26</v>
      </c>
      <c r="M4226" s="45">
        <v>16</v>
      </c>
      <c r="N4226" s="45" t="s">
        <v>27</v>
      </c>
      <c r="O4226" s="47" t="s">
        <v>4038</v>
      </c>
      <c r="Q4226" s="45" t="s">
        <v>4059</v>
      </c>
      <c r="R4226" s="86">
        <v>0</v>
      </c>
      <c r="S4226" s="86">
        <v>0</v>
      </c>
      <c r="T4226" s="87">
        <v>0.7</v>
      </c>
    </row>
    <row r="4227" spans="1:20">
      <c r="A4227" s="44" t="s">
        <v>162</v>
      </c>
      <c r="D4227" s="44" t="s">
        <v>115</v>
      </c>
      <c r="F4227" s="45" t="s">
        <v>4093</v>
      </c>
      <c r="J4227" s="45" t="s">
        <v>4089</v>
      </c>
      <c r="K4227" s="46" t="s">
        <v>4094</v>
      </c>
      <c r="L4227" s="36" t="s">
        <v>26</v>
      </c>
      <c r="M4227" s="45">
        <v>16</v>
      </c>
      <c r="N4227" s="45" t="s">
        <v>27</v>
      </c>
      <c r="O4227" s="47" t="s">
        <v>4038</v>
      </c>
      <c r="Q4227" s="45" t="s">
        <v>4095</v>
      </c>
      <c r="R4227" s="86">
        <v>0</v>
      </c>
      <c r="S4227" s="86">
        <v>0</v>
      </c>
      <c r="T4227" s="87">
        <v>64.7</v>
      </c>
    </row>
    <row r="4228" spans="1:20">
      <c r="A4228" s="44" t="s">
        <v>162</v>
      </c>
      <c r="D4228" s="44" t="s">
        <v>115</v>
      </c>
      <c r="F4228" s="45" t="s">
        <v>4096</v>
      </c>
      <c r="J4228" s="45" t="s">
        <v>4075</v>
      </c>
      <c r="K4228" s="46" t="s">
        <v>4094</v>
      </c>
      <c r="L4228" s="36" t="s">
        <v>26</v>
      </c>
      <c r="M4228" s="45">
        <v>16</v>
      </c>
      <c r="N4228" s="45" t="s">
        <v>27</v>
      </c>
      <c r="O4228" s="47" t="s">
        <v>4038</v>
      </c>
      <c r="Q4228" s="45" t="s">
        <v>4097</v>
      </c>
      <c r="R4228" s="86">
        <v>0</v>
      </c>
      <c r="S4228" s="86">
        <v>0</v>
      </c>
      <c r="T4228" s="87">
        <v>56.3</v>
      </c>
    </row>
    <row r="4229" spans="1:20">
      <c r="A4229" s="44" t="s">
        <v>162</v>
      </c>
      <c r="D4229" s="44" t="s">
        <v>115</v>
      </c>
      <c r="F4229" s="45" t="s">
        <v>4098</v>
      </c>
      <c r="J4229" s="45" t="s">
        <v>4075</v>
      </c>
      <c r="K4229" s="46" t="s">
        <v>4094</v>
      </c>
      <c r="L4229" s="36" t="s">
        <v>26</v>
      </c>
      <c r="M4229" s="45">
        <v>16</v>
      </c>
      <c r="N4229" s="45" t="s">
        <v>27</v>
      </c>
      <c r="O4229" s="47" t="s">
        <v>4038</v>
      </c>
      <c r="Q4229" s="45" t="s">
        <v>4099</v>
      </c>
      <c r="R4229" s="86">
        <v>0</v>
      </c>
      <c r="S4229" s="86">
        <v>0</v>
      </c>
      <c r="T4229" s="87">
        <v>58.5</v>
      </c>
    </row>
    <row r="4230" spans="1:20">
      <c r="A4230" s="44" t="s">
        <v>162</v>
      </c>
      <c r="D4230" s="44" t="s">
        <v>115</v>
      </c>
      <c r="F4230" s="45" t="s">
        <v>3527</v>
      </c>
      <c r="J4230" s="45" t="s">
        <v>4100</v>
      </c>
      <c r="K4230" s="46" t="s">
        <v>4101</v>
      </c>
      <c r="L4230" s="36" t="s">
        <v>26</v>
      </c>
      <c r="M4230" s="45">
        <v>16</v>
      </c>
      <c r="N4230" s="45" t="s">
        <v>27</v>
      </c>
      <c r="O4230" s="47" t="s">
        <v>4038</v>
      </c>
      <c r="Q4230" s="45" t="s">
        <v>4102</v>
      </c>
      <c r="R4230" s="86">
        <v>0</v>
      </c>
      <c r="S4230" s="86">
        <v>0</v>
      </c>
      <c r="T4230" s="87">
        <v>0.7</v>
      </c>
    </row>
    <row r="4231" spans="1:20">
      <c r="A4231" s="44" t="s">
        <v>162</v>
      </c>
      <c r="D4231" s="44" t="s">
        <v>115</v>
      </c>
      <c r="F4231" s="45" t="s">
        <v>476</v>
      </c>
      <c r="J4231" s="45" t="s">
        <v>4061</v>
      </c>
      <c r="K4231" s="46" t="s">
        <v>4103</v>
      </c>
      <c r="L4231" s="36" t="s">
        <v>26</v>
      </c>
      <c r="M4231" s="45">
        <v>16</v>
      </c>
      <c r="N4231" s="45" t="s">
        <v>27</v>
      </c>
      <c r="O4231" s="47" t="s">
        <v>4038</v>
      </c>
      <c r="Q4231" s="45" t="s">
        <v>1179</v>
      </c>
      <c r="R4231" s="86">
        <v>0</v>
      </c>
      <c r="S4231" s="86">
        <v>0</v>
      </c>
      <c r="T4231" s="87">
        <v>1.1000000000000001</v>
      </c>
    </row>
    <row r="4232" spans="1:20">
      <c r="A4232" s="44" t="s">
        <v>162</v>
      </c>
      <c r="D4232" s="44" t="s">
        <v>115</v>
      </c>
      <c r="F4232" s="45" t="s">
        <v>1188</v>
      </c>
      <c r="J4232" s="45" t="s">
        <v>4089</v>
      </c>
      <c r="K4232" s="46" t="s">
        <v>4104</v>
      </c>
      <c r="L4232" s="36" t="s">
        <v>26</v>
      </c>
      <c r="M4232" s="45">
        <v>16</v>
      </c>
      <c r="N4232" s="45" t="s">
        <v>27</v>
      </c>
      <c r="O4232" s="47" t="s">
        <v>4038</v>
      </c>
      <c r="Q4232" s="45" t="s">
        <v>1189</v>
      </c>
      <c r="R4232" s="86">
        <v>0</v>
      </c>
      <c r="S4232" s="86">
        <v>0</v>
      </c>
      <c r="T4232" s="87">
        <v>12.3</v>
      </c>
    </row>
    <row r="4233" spans="1:20">
      <c r="A4233" s="44" t="s">
        <v>162</v>
      </c>
      <c r="D4233" s="44" t="s">
        <v>115</v>
      </c>
      <c r="F4233" s="45" t="s">
        <v>4105</v>
      </c>
      <c r="J4233" s="45" t="s">
        <v>4069</v>
      </c>
      <c r="K4233" s="46" t="s">
        <v>4104</v>
      </c>
      <c r="L4233" s="36" t="s">
        <v>26</v>
      </c>
      <c r="M4233" s="45">
        <v>16</v>
      </c>
      <c r="N4233" s="45" t="s">
        <v>27</v>
      </c>
      <c r="O4233" s="47" t="s">
        <v>4038</v>
      </c>
      <c r="Q4233" s="45" t="s">
        <v>4106</v>
      </c>
      <c r="R4233" s="86">
        <v>0</v>
      </c>
      <c r="S4233" s="86">
        <v>0</v>
      </c>
      <c r="T4233" s="87">
        <v>55.6</v>
      </c>
    </row>
    <row r="4234" spans="1:20">
      <c r="A4234" s="44" t="s">
        <v>162</v>
      </c>
      <c r="D4234" s="44" t="s">
        <v>115</v>
      </c>
      <c r="F4234" s="45" t="s">
        <v>4107</v>
      </c>
      <c r="J4234" s="45" t="s">
        <v>4108</v>
      </c>
      <c r="K4234" s="46" t="s">
        <v>4109</v>
      </c>
      <c r="L4234" s="36" t="s">
        <v>26</v>
      </c>
      <c r="M4234" s="45">
        <v>16</v>
      </c>
      <c r="N4234" s="45" t="s">
        <v>27</v>
      </c>
      <c r="O4234" s="47" t="s">
        <v>4038</v>
      </c>
      <c r="Q4234" s="45" t="s">
        <v>4110</v>
      </c>
      <c r="R4234" s="86">
        <v>0</v>
      </c>
      <c r="S4234" s="86">
        <v>0</v>
      </c>
      <c r="T4234" s="87" t="s">
        <v>4056</v>
      </c>
    </row>
    <row r="4235" spans="1:20">
      <c r="A4235" s="44" t="s">
        <v>162</v>
      </c>
      <c r="D4235" s="44" t="s">
        <v>115</v>
      </c>
      <c r="F4235" s="45" t="s">
        <v>538</v>
      </c>
      <c r="J4235" s="45" t="s">
        <v>4111</v>
      </c>
      <c r="K4235" s="46" t="s">
        <v>4112</v>
      </c>
      <c r="L4235" s="36" t="s">
        <v>26</v>
      </c>
      <c r="M4235" s="45">
        <v>16</v>
      </c>
      <c r="N4235" s="45" t="s">
        <v>27</v>
      </c>
      <c r="O4235" s="47" t="s">
        <v>4038</v>
      </c>
      <c r="Q4235" s="45" t="s">
        <v>4113</v>
      </c>
      <c r="R4235" s="86">
        <v>0</v>
      </c>
      <c r="S4235" s="86">
        <v>0</v>
      </c>
      <c r="T4235" s="87">
        <v>38.9</v>
      </c>
    </row>
    <row r="4236" spans="1:20">
      <c r="A4236" s="44" t="s">
        <v>162</v>
      </c>
      <c r="D4236" s="44" t="s">
        <v>115</v>
      </c>
      <c r="F4236" s="45" t="s">
        <v>4114</v>
      </c>
      <c r="J4236" s="45" t="s">
        <v>4111</v>
      </c>
      <c r="K4236" s="46" t="s">
        <v>4112</v>
      </c>
      <c r="L4236" s="36" t="s">
        <v>26</v>
      </c>
      <c r="M4236" s="45">
        <v>16</v>
      </c>
      <c r="N4236" s="45" t="s">
        <v>27</v>
      </c>
      <c r="O4236" s="47" t="s">
        <v>4038</v>
      </c>
      <c r="Q4236" s="45" t="s">
        <v>4115</v>
      </c>
      <c r="R4236" s="86">
        <v>0</v>
      </c>
      <c r="S4236" s="86">
        <v>0</v>
      </c>
      <c r="T4236" s="87">
        <v>19.600000000000001</v>
      </c>
    </row>
    <row r="4237" spans="1:20">
      <c r="A4237" s="44" t="s">
        <v>162</v>
      </c>
      <c r="D4237" s="44" t="s">
        <v>115</v>
      </c>
      <c r="F4237" s="45" t="s">
        <v>605</v>
      </c>
      <c r="J4237" s="45" t="s">
        <v>4111</v>
      </c>
      <c r="K4237" s="46" t="s">
        <v>4112</v>
      </c>
      <c r="L4237" s="36" t="s">
        <v>26</v>
      </c>
      <c r="M4237" s="45">
        <v>16</v>
      </c>
      <c r="N4237" s="45" t="s">
        <v>27</v>
      </c>
      <c r="O4237" s="47" t="s">
        <v>4038</v>
      </c>
      <c r="Q4237" s="45" t="s">
        <v>4116</v>
      </c>
      <c r="R4237" s="86">
        <v>0</v>
      </c>
      <c r="S4237" s="86">
        <v>0</v>
      </c>
      <c r="T4237" s="87">
        <v>8.3000000000000007</v>
      </c>
    </row>
    <row r="4238" spans="1:20">
      <c r="A4238" s="44" t="s">
        <v>162</v>
      </c>
      <c r="D4238" s="44" t="s">
        <v>115</v>
      </c>
      <c r="F4238" s="45" t="s">
        <v>4117</v>
      </c>
      <c r="J4238" s="45" t="s">
        <v>4075</v>
      </c>
      <c r="K4238" s="46" t="s">
        <v>4112</v>
      </c>
      <c r="L4238" s="36" t="s">
        <v>26</v>
      </c>
      <c r="M4238" s="45">
        <v>16</v>
      </c>
      <c r="N4238" s="45" t="s">
        <v>27</v>
      </c>
      <c r="O4238" s="47" t="s">
        <v>4038</v>
      </c>
      <c r="Q4238" s="45" t="s">
        <v>4118</v>
      </c>
      <c r="R4238" s="86">
        <v>0</v>
      </c>
      <c r="S4238" s="86">
        <v>0</v>
      </c>
      <c r="T4238" s="87" t="s">
        <v>4056</v>
      </c>
    </row>
    <row r="4239" spans="1:20">
      <c r="A4239" s="44" t="s">
        <v>162</v>
      </c>
      <c r="D4239" s="44" t="s">
        <v>115</v>
      </c>
      <c r="F4239" s="45" t="s">
        <v>4119</v>
      </c>
      <c r="J4239" s="45" t="s">
        <v>4075</v>
      </c>
      <c r="K4239" s="46" t="s">
        <v>4112</v>
      </c>
      <c r="L4239" s="36" t="s">
        <v>26</v>
      </c>
      <c r="M4239" s="45">
        <v>16</v>
      </c>
      <c r="N4239" s="45" t="s">
        <v>27</v>
      </c>
      <c r="O4239" s="47" t="s">
        <v>4038</v>
      </c>
      <c r="Q4239" s="45" t="s">
        <v>4120</v>
      </c>
      <c r="R4239" s="86">
        <v>0</v>
      </c>
      <c r="S4239" s="86">
        <v>0</v>
      </c>
      <c r="T4239" s="87" t="s">
        <v>4056</v>
      </c>
    </row>
    <row r="4240" spans="1:20">
      <c r="A4240" s="24" t="s">
        <v>162</v>
      </c>
      <c r="B4240" s="24"/>
      <c r="C4240" s="24"/>
      <c r="D4240" s="24" t="s">
        <v>115</v>
      </c>
      <c r="E4240" s="24" t="s">
        <v>4121</v>
      </c>
      <c r="F4240" s="24" t="s">
        <v>1192</v>
      </c>
      <c r="G4240" s="24"/>
      <c r="H4240" s="24"/>
      <c r="I4240" s="24"/>
      <c r="J4240" s="24"/>
      <c r="K4240" s="24" t="s">
        <v>4122</v>
      </c>
      <c r="L4240" s="24" t="s">
        <v>4123</v>
      </c>
      <c r="M4240" s="24">
        <v>17</v>
      </c>
      <c r="N4240" s="24"/>
      <c r="O4240" s="24"/>
      <c r="P4240" s="24"/>
      <c r="Q4240" s="24" t="s">
        <v>1193</v>
      </c>
      <c r="R4240" s="76">
        <v>0.65</v>
      </c>
      <c r="S4240" s="76">
        <v>0.23</v>
      </c>
      <c r="T4240" s="76">
        <v>9.01</v>
      </c>
    </row>
    <row r="4241" spans="1:20">
      <c r="A4241" s="24" t="s">
        <v>162</v>
      </c>
      <c r="B4241" s="24"/>
      <c r="C4241" s="24"/>
      <c r="D4241" s="24" t="s">
        <v>115</v>
      </c>
      <c r="E4241" s="24" t="s">
        <v>4121</v>
      </c>
      <c r="F4241" s="24" t="s">
        <v>1192</v>
      </c>
      <c r="G4241" s="24"/>
      <c r="H4241" s="24"/>
      <c r="I4241" s="24"/>
      <c r="J4241" s="24"/>
      <c r="K4241" s="24" t="s">
        <v>4122</v>
      </c>
      <c r="L4241" s="24" t="s">
        <v>4123</v>
      </c>
      <c r="M4241" s="24">
        <v>17</v>
      </c>
      <c r="N4241" s="24"/>
      <c r="O4241" s="24"/>
      <c r="P4241" s="24"/>
      <c r="Q4241" s="24" t="s">
        <v>1193</v>
      </c>
      <c r="R4241" s="76">
        <v>0.67</v>
      </c>
      <c r="S4241" s="76">
        <v>0.27</v>
      </c>
      <c r="T4241" s="76">
        <v>8.74</v>
      </c>
    </row>
    <row r="4242" spans="1:20">
      <c r="A4242" s="24" t="s">
        <v>162</v>
      </c>
      <c r="B4242" s="24"/>
      <c r="C4242" s="24"/>
      <c r="D4242" s="24" t="s">
        <v>115</v>
      </c>
      <c r="E4242" s="24" t="s">
        <v>4121</v>
      </c>
      <c r="F4242" s="24" t="s">
        <v>1192</v>
      </c>
      <c r="G4242" s="24"/>
      <c r="H4242" s="24"/>
      <c r="I4242" s="24"/>
      <c r="J4242" s="24"/>
      <c r="K4242" s="24" t="s">
        <v>4122</v>
      </c>
      <c r="L4242" s="24" t="s">
        <v>4123</v>
      </c>
      <c r="M4242" s="24">
        <v>17</v>
      </c>
      <c r="N4242" s="24"/>
      <c r="O4242" s="24"/>
      <c r="P4242" s="24"/>
      <c r="Q4242" s="24" t="s">
        <v>1193</v>
      </c>
      <c r="R4242" s="76">
        <v>0.73</v>
      </c>
      <c r="S4242" s="76">
        <v>0.23</v>
      </c>
      <c r="T4242" s="76">
        <v>9.56</v>
      </c>
    </row>
    <row r="4243" spans="1:20">
      <c r="A4243" s="24" t="s">
        <v>162</v>
      </c>
      <c r="B4243" s="24"/>
      <c r="C4243" s="24"/>
      <c r="D4243" s="24" t="s">
        <v>115</v>
      </c>
      <c r="E4243" s="24" t="s">
        <v>4121</v>
      </c>
      <c r="F4243" s="24" t="s">
        <v>1192</v>
      </c>
      <c r="G4243" s="24"/>
      <c r="H4243" s="24"/>
      <c r="I4243" s="24"/>
      <c r="J4243" s="24"/>
      <c r="K4243" s="24" t="s">
        <v>4122</v>
      </c>
      <c r="L4243" s="24" t="s">
        <v>4123</v>
      </c>
      <c r="M4243" s="24">
        <v>17</v>
      </c>
      <c r="N4243" s="24"/>
      <c r="O4243" s="24"/>
      <c r="P4243" s="24"/>
      <c r="Q4243" s="24" t="s">
        <v>1193</v>
      </c>
      <c r="R4243" s="76">
        <v>0.78</v>
      </c>
      <c r="S4243" s="76">
        <v>0.28000000000000003</v>
      </c>
      <c r="T4243" s="76">
        <v>9.56</v>
      </c>
    </row>
    <row r="4244" spans="1:20">
      <c r="A4244" s="24" t="s">
        <v>162</v>
      </c>
      <c r="B4244" s="24"/>
      <c r="C4244" s="24"/>
      <c r="D4244" s="24" t="s">
        <v>115</v>
      </c>
      <c r="E4244" s="24" t="s">
        <v>4121</v>
      </c>
      <c r="F4244" s="24" t="s">
        <v>4124</v>
      </c>
      <c r="G4244" s="24"/>
      <c r="H4244" s="24"/>
      <c r="I4244" s="24"/>
      <c r="J4244" s="24"/>
      <c r="K4244" s="24" t="s">
        <v>4125</v>
      </c>
      <c r="L4244" s="24" t="s">
        <v>4123</v>
      </c>
      <c r="M4244" s="24">
        <v>17</v>
      </c>
      <c r="N4244" s="24"/>
      <c r="O4244" s="24"/>
      <c r="P4244" s="24"/>
      <c r="Q4244" s="24" t="s">
        <v>4126</v>
      </c>
      <c r="R4244" s="76"/>
      <c r="S4244" s="76"/>
      <c r="T4244" s="76">
        <v>41.58</v>
      </c>
    </row>
    <row r="4245" spans="1:20">
      <c r="A4245" s="24" t="s">
        <v>162</v>
      </c>
      <c r="B4245" s="24"/>
      <c r="C4245" s="24"/>
      <c r="D4245" s="24" t="s">
        <v>115</v>
      </c>
      <c r="E4245" s="24" t="s">
        <v>4121</v>
      </c>
      <c r="F4245" s="24" t="s">
        <v>4124</v>
      </c>
      <c r="G4245" s="24"/>
      <c r="H4245" s="24"/>
      <c r="I4245" s="24"/>
      <c r="J4245" s="24"/>
      <c r="K4245" s="24" t="s">
        <v>4125</v>
      </c>
      <c r="L4245" s="24" t="s">
        <v>4123</v>
      </c>
      <c r="M4245" s="24">
        <v>17</v>
      </c>
      <c r="N4245" s="24"/>
      <c r="O4245" s="24"/>
      <c r="P4245" s="24"/>
      <c r="Q4245" s="24" t="s">
        <v>4126</v>
      </c>
      <c r="R4245" s="76"/>
      <c r="S4245" s="76"/>
      <c r="T4245" s="76">
        <v>39.32</v>
      </c>
    </row>
    <row r="4246" spans="1:20">
      <c r="A4246" s="24" t="s">
        <v>162</v>
      </c>
      <c r="B4246" s="24"/>
      <c r="C4246" s="24"/>
      <c r="D4246" s="24" t="s">
        <v>115</v>
      </c>
      <c r="E4246" s="24" t="s">
        <v>4121</v>
      </c>
      <c r="F4246" s="24" t="s">
        <v>4124</v>
      </c>
      <c r="G4246" s="24"/>
      <c r="H4246" s="24"/>
      <c r="I4246" s="24"/>
      <c r="J4246" s="24"/>
      <c r="K4246" s="24" t="s">
        <v>4125</v>
      </c>
      <c r="L4246" s="24" t="s">
        <v>4123</v>
      </c>
      <c r="M4246" s="24">
        <v>17</v>
      </c>
      <c r="N4246" s="24"/>
      <c r="O4246" s="24"/>
      <c r="P4246" s="24"/>
      <c r="Q4246" s="24" t="s">
        <v>4126</v>
      </c>
      <c r="R4246" s="76"/>
      <c r="S4246" s="76"/>
      <c r="T4246" s="76">
        <v>39.799999999999997</v>
      </c>
    </row>
    <row r="4247" spans="1:20">
      <c r="A4247" s="24" t="s">
        <v>162</v>
      </c>
      <c r="B4247" s="24"/>
      <c r="C4247" s="24"/>
      <c r="D4247" s="24" t="s">
        <v>115</v>
      </c>
      <c r="E4247" s="24" t="s">
        <v>4121</v>
      </c>
      <c r="F4247" s="24" t="s">
        <v>4124</v>
      </c>
      <c r="G4247" s="24"/>
      <c r="H4247" s="24"/>
      <c r="I4247" s="24"/>
      <c r="J4247" s="24"/>
      <c r="K4247" s="24" t="s">
        <v>4125</v>
      </c>
      <c r="L4247" s="24" t="s">
        <v>4123</v>
      </c>
      <c r="M4247" s="24">
        <v>17</v>
      </c>
      <c r="N4247" s="24"/>
      <c r="O4247" s="24"/>
      <c r="P4247" s="24"/>
      <c r="Q4247" s="24" t="s">
        <v>4126</v>
      </c>
      <c r="R4247" s="76"/>
      <c r="S4247" s="76"/>
      <c r="T4247" s="76">
        <v>43.7</v>
      </c>
    </row>
    <row r="4248" spans="1:20">
      <c r="A4248" s="24" t="s">
        <v>162</v>
      </c>
      <c r="B4248" s="24"/>
      <c r="C4248" s="24"/>
      <c r="D4248" s="24" t="s">
        <v>115</v>
      </c>
      <c r="E4248" s="24" t="s">
        <v>4121</v>
      </c>
      <c r="F4248" s="24" t="s">
        <v>4124</v>
      </c>
      <c r="G4248" s="24"/>
      <c r="H4248" s="24"/>
      <c r="I4248" s="24"/>
      <c r="J4248" s="24"/>
      <c r="K4248" s="24" t="s">
        <v>4125</v>
      </c>
      <c r="L4248" s="24" t="s">
        <v>4123</v>
      </c>
      <c r="M4248" s="24">
        <v>17</v>
      </c>
      <c r="N4248" s="24"/>
      <c r="O4248" s="24"/>
      <c r="P4248" s="24"/>
      <c r="Q4248" s="24" t="s">
        <v>4126</v>
      </c>
      <c r="R4248" s="76"/>
      <c r="S4248" s="76"/>
      <c r="T4248" s="76">
        <v>38.229999999999997</v>
      </c>
    </row>
    <row r="4249" spans="1:20">
      <c r="A4249" s="24" t="s">
        <v>162</v>
      </c>
      <c r="B4249" s="24"/>
      <c r="C4249" s="24"/>
      <c r="D4249" s="24" t="s">
        <v>115</v>
      </c>
      <c r="E4249" s="24" t="s">
        <v>4121</v>
      </c>
      <c r="F4249" s="24" t="s">
        <v>4124</v>
      </c>
      <c r="G4249" s="24"/>
      <c r="H4249" s="24"/>
      <c r="I4249" s="24"/>
      <c r="J4249" s="24"/>
      <c r="K4249" s="24" t="s">
        <v>4125</v>
      </c>
      <c r="L4249" s="24" t="s">
        <v>4123</v>
      </c>
      <c r="M4249" s="24">
        <v>17</v>
      </c>
      <c r="N4249" s="24"/>
      <c r="O4249" s="24"/>
      <c r="P4249" s="24"/>
      <c r="Q4249" s="24" t="s">
        <v>4126</v>
      </c>
      <c r="R4249" s="76"/>
      <c r="S4249" s="76"/>
      <c r="T4249" s="76">
        <v>45.4</v>
      </c>
    </row>
    <row r="4250" spans="1:20">
      <c r="A4250" s="24" t="s">
        <v>162</v>
      </c>
      <c r="B4250" s="24"/>
      <c r="C4250" s="24"/>
      <c r="D4250" s="24" t="s">
        <v>115</v>
      </c>
      <c r="E4250" s="24" t="s">
        <v>4121</v>
      </c>
      <c r="F4250" s="24" t="s">
        <v>4124</v>
      </c>
      <c r="G4250" s="24"/>
      <c r="H4250" s="24"/>
      <c r="I4250" s="24"/>
      <c r="J4250" s="24"/>
      <c r="K4250" s="24" t="s">
        <v>4125</v>
      </c>
      <c r="L4250" s="24" t="s">
        <v>4123</v>
      </c>
      <c r="M4250" s="24">
        <v>17</v>
      </c>
      <c r="N4250" s="24"/>
      <c r="O4250" s="24"/>
      <c r="P4250" s="24"/>
      <c r="Q4250" s="24" t="s">
        <v>4126</v>
      </c>
      <c r="R4250" s="76"/>
      <c r="S4250" s="76"/>
      <c r="T4250" s="76">
        <v>42.1</v>
      </c>
    </row>
    <row r="4251" spans="1:20">
      <c r="A4251" s="24" t="s">
        <v>162</v>
      </c>
      <c r="B4251" s="24"/>
      <c r="C4251" s="24"/>
      <c r="D4251" s="24" t="s">
        <v>115</v>
      </c>
      <c r="E4251" s="24" t="s">
        <v>4121</v>
      </c>
      <c r="F4251" s="24" t="s">
        <v>4124</v>
      </c>
      <c r="G4251" s="24"/>
      <c r="H4251" s="24"/>
      <c r="I4251" s="24"/>
      <c r="J4251" s="24"/>
      <c r="K4251" s="24" t="s">
        <v>4125</v>
      </c>
      <c r="L4251" s="24" t="s">
        <v>4123</v>
      </c>
      <c r="M4251" s="24">
        <v>17</v>
      </c>
      <c r="N4251" s="24"/>
      <c r="O4251" s="24"/>
      <c r="P4251" s="24"/>
      <c r="Q4251" s="24" t="s">
        <v>4126</v>
      </c>
      <c r="R4251" s="76"/>
      <c r="S4251" s="76"/>
      <c r="T4251" s="76">
        <v>44.55</v>
      </c>
    </row>
    <row r="4252" spans="1:20">
      <c r="A4252" s="24" t="s">
        <v>162</v>
      </c>
      <c r="B4252" s="24"/>
      <c r="C4252" s="24"/>
      <c r="D4252" s="24" t="s">
        <v>115</v>
      </c>
      <c r="E4252" s="24" t="s">
        <v>4121</v>
      </c>
      <c r="F4252" s="24" t="s">
        <v>4124</v>
      </c>
      <c r="G4252" s="24"/>
      <c r="H4252" s="24"/>
      <c r="I4252" s="24"/>
      <c r="J4252" s="24"/>
      <c r="K4252" s="24" t="s">
        <v>4125</v>
      </c>
      <c r="L4252" s="24" t="s">
        <v>4123</v>
      </c>
      <c r="M4252" s="24">
        <v>17</v>
      </c>
      <c r="N4252" s="24"/>
      <c r="O4252" s="24"/>
      <c r="P4252" s="24"/>
      <c r="Q4252" s="24" t="s">
        <v>4126</v>
      </c>
      <c r="R4252" s="76"/>
      <c r="S4252" s="76"/>
      <c r="T4252" s="76">
        <v>42.44</v>
      </c>
    </row>
    <row r="4253" spans="1:20">
      <c r="A4253" s="24" t="s">
        <v>162</v>
      </c>
      <c r="B4253" s="24"/>
      <c r="C4253" s="24"/>
      <c r="D4253" s="24" t="s">
        <v>115</v>
      </c>
      <c r="E4253" s="24" t="s">
        <v>4121</v>
      </c>
      <c r="F4253" s="24" t="s">
        <v>4124</v>
      </c>
      <c r="G4253" s="24"/>
      <c r="H4253" s="24"/>
      <c r="I4253" s="24"/>
      <c r="J4253" s="24"/>
      <c r="K4253" s="24" t="s">
        <v>4125</v>
      </c>
      <c r="L4253" s="24" t="s">
        <v>4123</v>
      </c>
      <c r="M4253" s="24">
        <v>17</v>
      </c>
      <c r="N4253" s="24"/>
      <c r="O4253" s="24"/>
      <c r="P4253" s="24"/>
      <c r="Q4253" s="24" t="s">
        <v>4126</v>
      </c>
      <c r="R4253" s="76"/>
      <c r="S4253" s="76"/>
      <c r="T4253" s="76">
        <v>41.55</v>
      </c>
    </row>
    <row r="4254" spans="1:20">
      <c r="A4254" s="24" t="s">
        <v>162</v>
      </c>
      <c r="B4254" s="24"/>
      <c r="C4254" s="24"/>
      <c r="D4254" s="24" t="s">
        <v>115</v>
      </c>
      <c r="E4254" s="24" t="s">
        <v>4121</v>
      </c>
      <c r="F4254" s="24" t="s">
        <v>4127</v>
      </c>
      <c r="G4254" s="24"/>
      <c r="H4254" s="24"/>
      <c r="I4254" s="24"/>
      <c r="J4254" s="24"/>
      <c r="K4254" s="24" t="s">
        <v>4125</v>
      </c>
      <c r="L4254" s="24" t="s">
        <v>4123</v>
      </c>
      <c r="M4254" s="24">
        <v>17</v>
      </c>
      <c r="N4254" s="24"/>
      <c r="O4254" s="24"/>
      <c r="P4254" s="24"/>
      <c r="Q4254" s="24" t="s">
        <v>4126</v>
      </c>
      <c r="R4254" s="76"/>
      <c r="S4254" s="76"/>
      <c r="T4254" s="76">
        <v>42.93</v>
      </c>
    </row>
    <row r="4255" spans="1:20">
      <c r="A4255" s="24" t="s">
        <v>162</v>
      </c>
      <c r="B4255" s="24"/>
      <c r="C4255" s="24"/>
      <c r="D4255" s="24" t="s">
        <v>115</v>
      </c>
      <c r="E4255" s="24" t="s">
        <v>4121</v>
      </c>
      <c r="F4255" s="24" t="s">
        <v>4127</v>
      </c>
      <c r="G4255" s="24"/>
      <c r="H4255" s="24"/>
      <c r="I4255" s="24"/>
      <c r="J4255" s="24"/>
      <c r="K4255" s="24" t="s">
        <v>4125</v>
      </c>
      <c r="L4255" s="24" t="s">
        <v>4123</v>
      </c>
      <c r="M4255" s="24">
        <v>17</v>
      </c>
      <c r="N4255" s="24"/>
      <c r="O4255" s="24"/>
      <c r="P4255" s="24"/>
      <c r="Q4255" s="24" t="s">
        <v>4126</v>
      </c>
      <c r="R4255" s="76"/>
      <c r="S4255" s="76"/>
      <c r="T4255" s="76">
        <v>47.1</v>
      </c>
    </row>
    <row r="4256" spans="1:20">
      <c r="A4256" s="24" t="s">
        <v>162</v>
      </c>
      <c r="B4256" s="24"/>
      <c r="C4256" s="24"/>
      <c r="D4256" s="24" t="s">
        <v>115</v>
      </c>
      <c r="E4256" s="24" t="s">
        <v>4121</v>
      </c>
      <c r="F4256" s="24" t="s">
        <v>4127</v>
      </c>
      <c r="G4256" s="24"/>
      <c r="H4256" s="24"/>
      <c r="I4256" s="24"/>
      <c r="J4256" s="24"/>
      <c r="K4256" s="24" t="s">
        <v>4125</v>
      </c>
      <c r="L4256" s="24" t="s">
        <v>4123</v>
      </c>
      <c r="M4256" s="24">
        <v>17</v>
      </c>
      <c r="N4256" s="24"/>
      <c r="O4256" s="24"/>
      <c r="P4256" s="24"/>
      <c r="Q4256" s="24" t="s">
        <v>4126</v>
      </c>
      <c r="R4256" s="76"/>
      <c r="S4256" s="76"/>
      <c r="T4256" s="76">
        <v>52.07</v>
      </c>
    </row>
    <row r="4257" spans="1:20">
      <c r="A4257" s="24" t="s">
        <v>162</v>
      </c>
      <c r="B4257" s="24"/>
      <c r="C4257" s="24"/>
      <c r="D4257" s="24" t="s">
        <v>115</v>
      </c>
      <c r="E4257" s="24" t="s">
        <v>4121</v>
      </c>
      <c r="F4257" s="24" t="s">
        <v>4127</v>
      </c>
      <c r="G4257" s="24"/>
      <c r="H4257" s="24"/>
      <c r="I4257" s="24"/>
      <c r="J4257" s="24"/>
      <c r="K4257" s="24" t="s">
        <v>4125</v>
      </c>
      <c r="L4257" s="24" t="s">
        <v>4123</v>
      </c>
      <c r="M4257" s="24">
        <v>17</v>
      </c>
      <c r="N4257" s="24"/>
      <c r="O4257" s="24"/>
      <c r="P4257" s="24"/>
      <c r="Q4257" s="24" t="s">
        <v>4126</v>
      </c>
      <c r="R4257" s="76"/>
      <c r="S4257" s="76"/>
      <c r="T4257" s="76">
        <v>46.49</v>
      </c>
    </row>
    <row r="4258" spans="1:20">
      <c r="A4258" s="24" t="s">
        <v>162</v>
      </c>
      <c r="B4258" s="24"/>
      <c r="C4258" s="24"/>
      <c r="D4258" s="24" t="s">
        <v>115</v>
      </c>
      <c r="E4258" s="24" t="s">
        <v>4121</v>
      </c>
      <c r="F4258" s="24" t="s">
        <v>4127</v>
      </c>
      <c r="G4258" s="24"/>
      <c r="H4258" s="24"/>
      <c r="I4258" s="24"/>
      <c r="J4258" s="24"/>
      <c r="K4258" s="24" t="s">
        <v>4125</v>
      </c>
      <c r="L4258" s="24" t="s">
        <v>4123</v>
      </c>
      <c r="M4258" s="24">
        <v>17</v>
      </c>
      <c r="N4258" s="24"/>
      <c r="O4258" s="24"/>
      <c r="P4258" s="24"/>
      <c r="Q4258" s="24" t="s">
        <v>4126</v>
      </c>
      <c r="R4258" s="76"/>
      <c r="S4258" s="76"/>
      <c r="T4258" s="76">
        <v>44.41</v>
      </c>
    </row>
    <row r="4259" spans="1:20">
      <c r="A4259" s="24" t="s">
        <v>162</v>
      </c>
      <c r="B4259" s="24"/>
      <c r="C4259" s="24"/>
      <c r="D4259" s="24" t="s">
        <v>115</v>
      </c>
      <c r="E4259" s="24" t="s">
        <v>4121</v>
      </c>
      <c r="F4259" s="24" t="s">
        <v>4127</v>
      </c>
      <c r="G4259" s="24"/>
      <c r="H4259" s="24"/>
      <c r="I4259" s="24"/>
      <c r="J4259" s="24"/>
      <c r="K4259" s="24" t="s">
        <v>4125</v>
      </c>
      <c r="L4259" s="24" t="s">
        <v>4123</v>
      </c>
      <c r="M4259" s="24">
        <v>17</v>
      </c>
      <c r="N4259" s="24"/>
      <c r="O4259" s="24"/>
      <c r="P4259" s="24"/>
      <c r="Q4259" s="24" t="s">
        <v>4126</v>
      </c>
      <c r="R4259" s="76"/>
      <c r="S4259" s="76"/>
      <c r="T4259" s="76">
        <v>51.6</v>
      </c>
    </row>
    <row r="4260" spans="1:20">
      <c r="A4260" s="24" t="s">
        <v>162</v>
      </c>
      <c r="B4260" s="24"/>
      <c r="C4260" s="24"/>
      <c r="D4260" s="24" t="s">
        <v>115</v>
      </c>
      <c r="E4260" s="24" t="s">
        <v>4121</v>
      </c>
      <c r="F4260" s="24" t="s">
        <v>4127</v>
      </c>
      <c r="G4260" s="24"/>
      <c r="H4260" s="24"/>
      <c r="I4260" s="24"/>
      <c r="J4260" s="24"/>
      <c r="K4260" s="24" t="s">
        <v>4125</v>
      </c>
      <c r="L4260" s="24" t="s">
        <v>4123</v>
      </c>
      <c r="M4260" s="24">
        <v>17</v>
      </c>
      <c r="N4260" s="24"/>
      <c r="O4260" s="24"/>
      <c r="P4260" s="24"/>
      <c r="Q4260" s="24" t="s">
        <v>4126</v>
      </c>
      <c r="R4260" s="76"/>
      <c r="S4260" s="76"/>
      <c r="T4260" s="76">
        <v>52.57</v>
      </c>
    </row>
    <row r="4261" spans="1:20">
      <c r="A4261" s="24" t="s">
        <v>162</v>
      </c>
      <c r="B4261" s="24"/>
      <c r="C4261" s="24"/>
      <c r="D4261" s="24" t="s">
        <v>115</v>
      </c>
      <c r="E4261" s="24" t="s">
        <v>4121</v>
      </c>
      <c r="F4261" s="24" t="s">
        <v>4127</v>
      </c>
      <c r="G4261" s="24"/>
      <c r="H4261" s="24"/>
      <c r="I4261" s="24"/>
      <c r="J4261" s="24"/>
      <c r="K4261" s="24" t="s">
        <v>4125</v>
      </c>
      <c r="L4261" s="24" t="s">
        <v>4123</v>
      </c>
      <c r="M4261" s="24">
        <v>17</v>
      </c>
      <c r="N4261" s="24"/>
      <c r="O4261" s="24"/>
      <c r="P4261" s="24"/>
      <c r="Q4261" s="24" t="s">
        <v>4126</v>
      </c>
      <c r="R4261" s="76"/>
      <c r="S4261" s="76"/>
      <c r="T4261" s="76">
        <v>51.3</v>
      </c>
    </row>
    <row r="4262" spans="1:20">
      <c r="A4262" s="24" t="s">
        <v>162</v>
      </c>
      <c r="B4262" s="24"/>
      <c r="C4262" s="24"/>
      <c r="D4262" s="24" t="s">
        <v>115</v>
      </c>
      <c r="E4262" s="24" t="s">
        <v>4121</v>
      </c>
      <c r="F4262" s="24" t="s">
        <v>4128</v>
      </c>
      <c r="G4262" s="24"/>
      <c r="H4262" s="24"/>
      <c r="I4262" s="24"/>
      <c r="J4262" s="24"/>
      <c r="K4262" s="24" t="s">
        <v>4125</v>
      </c>
      <c r="L4262" s="24" t="s">
        <v>4123</v>
      </c>
      <c r="M4262" s="24">
        <v>17</v>
      </c>
      <c r="N4262" s="24"/>
      <c r="O4262" s="24"/>
      <c r="P4262" s="24"/>
      <c r="Q4262" s="24" t="s">
        <v>4126</v>
      </c>
      <c r="R4262" s="76"/>
      <c r="S4262" s="76"/>
      <c r="T4262" s="76">
        <v>28.1</v>
      </c>
    </row>
    <row r="4263" spans="1:20">
      <c r="A4263" s="24" t="s">
        <v>162</v>
      </c>
      <c r="B4263" s="24"/>
      <c r="C4263" s="24"/>
      <c r="D4263" s="24" t="s">
        <v>115</v>
      </c>
      <c r="E4263" s="24" t="s">
        <v>4121</v>
      </c>
      <c r="F4263" s="24" t="s">
        <v>4128</v>
      </c>
      <c r="G4263" s="24"/>
      <c r="H4263" s="24"/>
      <c r="I4263" s="24"/>
      <c r="J4263" s="24"/>
      <c r="K4263" s="24" t="s">
        <v>4125</v>
      </c>
      <c r="L4263" s="24" t="s">
        <v>4123</v>
      </c>
      <c r="M4263" s="24">
        <v>17</v>
      </c>
      <c r="N4263" s="24"/>
      <c r="O4263" s="24"/>
      <c r="P4263" s="24"/>
      <c r="Q4263" s="24" t="s">
        <v>4126</v>
      </c>
      <c r="R4263" s="76"/>
      <c r="S4263" s="76"/>
      <c r="T4263" s="76">
        <v>28.24</v>
      </c>
    </row>
    <row r="4264" spans="1:20">
      <c r="A4264" s="24" t="s">
        <v>162</v>
      </c>
      <c r="B4264" s="24"/>
      <c r="C4264" s="24"/>
      <c r="D4264" s="24" t="s">
        <v>115</v>
      </c>
      <c r="E4264" s="24" t="s">
        <v>4121</v>
      </c>
      <c r="F4264" s="24" t="s">
        <v>4128</v>
      </c>
      <c r="G4264" s="24"/>
      <c r="H4264" s="24"/>
      <c r="I4264" s="24"/>
      <c r="J4264" s="24"/>
      <c r="K4264" s="24" t="s">
        <v>4125</v>
      </c>
      <c r="L4264" s="24" t="s">
        <v>4123</v>
      </c>
      <c r="M4264" s="24">
        <v>17</v>
      </c>
      <c r="N4264" s="24"/>
      <c r="O4264" s="24"/>
      <c r="P4264" s="24"/>
      <c r="Q4264" s="24" t="s">
        <v>4126</v>
      </c>
      <c r="R4264" s="76"/>
      <c r="S4264" s="76"/>
      <c r="T4264" s="76">
        <v>28.15</v>
      </c>
    </row>
    <row r="4265" spans="1:20" s="60" customFormat="1">
      <c r="A4265" s="24" t="s">
        <v>162</v>
      </c>
      <c r="B4265" s="24"/>
      <c r="C4265" s="24"/>
      <c r="D4265" s="24" t="s">
        <v>115</v>
      </c>
      <c r="E4265" s="24" t="s">
        <v>4121</v>
      </c>
      <c r="F4265" s="24" t="s">
        <v>4129</v>
      </c>
      <c r="G4265" s="24"/>
      <c r="H4265" s="24"/>
      <c r="I4265" s="24"/>
      <c r="J4265" s="24"/>
      <c r="K4265" s="24" t="s">
        <v>4130</v>
      </c>
      <c r="L4265" s="24" t="s">
        <v>4123</v>
      </c>
      <c r="M4265" s="24">
        <v>17</v>
      </c>
      <c r="N4265" s="24"/>
      <c r="O4265" s="24"/>
      <c r="P4265" s="24"/>
      <c r="Q4265" s="24" t="s">
        <v>4131</v>
      </c>
      <c r="R4265" s="76"/>
      <c r="S4265" s="76"/>
      <c r="T4265" s="76">
        <v>50.8</v>
      </c>
    </row>
    <row r="4266" spans="1:20">
      <c r="A4266" s="24" t="s">
        <v>162</v>
      </c>
      <c r="B4266" s="24"/>
      <c r="C4266" s="24"/>
      <c r="D4266" s="24" t="s">
        <v>115</v>
      </c>
      <c r="E4266" s="24" t="s">
        <v>4121</v>
      </c>
      <c r="F4266" s="24" t="s">
        <v>4132</v>
      </c>
      <c r="G4266" s="24"/>
      <c r="H4266" s="24"/>
      <c r="I4266" s="24"/>
      <c r="J4266" s="24"/>
      <c r="K4266" s="24" t="s">
        <v>4133</v>
      </c>
      <c r="L4266" s="24" t="s">
        <v>4123</v>
      </c>
      <c r="M4266" s="24">
        <v>17</v>
      </c>
      <c r="N4266" s="24"/>
      <c r="O4266" s="24"/>
      <c r="P4266" s="24"/>
      <c r="Q4266" s="24" t="s">
        <v>1202</v>
      </c>
      <c r="R4266" s="76"/>
      <c r="S4266" s="76"/>
      <c r="T4266" s="76">
        <v>8.44</v>
      </c>
    </row>
    <row r="4267" spans="1:20">
      <c r="A4267" s="24" t="s">
        <v>162</v>
      </c>
      <c r="B4267" s="24"/>
      <c r="C4267" s="24"/>
      <c r="D4267" s="24" t="s">
        <v>115</v>
      </c>
      <c r="E4267" s="24" t="s">
        <v>4121</v>
      </c>
      <c r="F4267" s="24" t="s">
        <v>4132</v>
      </c>
      <c r="G4267" s="24"/>
      <c r="H4267" s="24"/>
      <c r="I4267" s="24"/>
      <c r="J4267" s="24"/>
      <c r="K4267" s="24" t="s">
        <v>4133</v>
      </c>
      <c r="L4267" s="24" t="s">
        <v>4123</v>
      </c>
      <c r="M4267" s="24">
        <v>17</v>
      </c>
      <c r="N4267" s="24"/>
      <c r="O4267" s="24"/>
      <c r="P4267" s="24"/>
      <c r="Q4267" s="24" t="s">
        <v>1202</v>
      </c>
      <c r="R4267" s="76"/>
      <c r="S4267" s="76"/>
      <c r="T4267" s="76">
        <v>7.34</v>
      </c>
    </row>
    <row r="4268" spans="1:20">
      <c r="A4268" s="24" t="s">
        <v>162</v>
      </c>
      <c r="B4268" s="24"/>
      <c r="C4268" s="24"/>
      <c r="D4268" s="24" t="s">
        <v>115</v>
      </c>
      <c r="E4268" s="24" t="s">
        <v>4121</v>
      </c>
      <c r="F4268" s="24" t="s">
        <v>4132</v>
      </c>
      <c r="G4268" s="24"/>
      <c r="H4268" s="24"/>
      <c r="I4268" s="24"/>
      <c r="J4268" s="24"/>
      <c r="K4268" s="24" t="s">
        <v>4133</v>
      </c>
      <c r="L4268" s="24" t="s">
        <v>4123</v>
      </c>
      <c r="M4268" s="24">
        <v>17</v>
      </c>
      <c r="N4268" s="24"/>
      <c r="O4268" s="24"/>
      <c r="P4268" s="24"/>
      <c r="Q4268" s="24" t="s">
        <v>1202</v>
      </c>
      <c r="R4268" s="76"/>
      <c r="S4268" s="76"/>
      <c r="T4268" s="76">
        <v>8.51</v>
      </c>
    </row>
    <row r="4269" spans="1:20">
      <c r="A4269" t="s">
        <v>162</v>
      </c>
      <c r="C4269" t="s">
        <v>4263</v>
      </c>
      <c r="D4269" t="s">
        <v>115</v>
      </c>
      <c r="E4269" t="s">
        <v>4137</v>
      </c>
      <c r="F4269" t="s">
        <v>4267</v>
      </c>
      <c r="K4269" s="9" t="s">
        <v>4261</v>
      </c>
      <c r="L4269" s="9" t="s">
        <v>117</v>
      </c>
      <c r="M4269" s="9">
        <v>35</v>
      </c>
      <c r="N4269" s="9" t="s">
        <v>4262</v>
      </c>
      <c r="O4269" s="9" t="s">
        <v>4261</v>
      </c>
      <c r="P4269" s="9" t="s">
        <v>28</v>
      </c>
      <c r="S4269" s="14">
        <v>3.167748793046969</v>
      </c>
      <c r="T4269" s="14">
        <v>10.482515741412923</v>
      </c>
    </row>
  </sheetData>
  <sortState xmlns:xlrd2="http://schemas.microsoft.com/office/spreadsheetml/2017/richdata2" ref="A2:T4269">
    <sortCondition ref="A2:A4269"/>
    <sortCondition ref="D2:D4269"/>
    <sortCondition ref="G2:G4269"/>
    <sortCondition ref="H2:H4269"/>
  </sortState>
  <phoneticPr fontId="7" type="noConversion"/>
  <hyperlinks>
    <hyperlink ref="K4211" r:id="rId1" location="CR101" xr:uid="{F8CB8D51-89CE-1C45-9FD2-CC4225E52A61}"/>
    <hyperlink ref="K4227" r:id="rId2" location="CR35" xr:uid="{4EF4325D-AB69-3943-8F10-E449FF1D2C73}"/>
    <hyperlink ref="K4232" r:id="rId3" location="CR39" xr:uid="{12E4B4AB-1FF8-3349-B5DD-21C284920633}"/>
    <hyperlink ref="K4203" r:id="rId4" location="CR1" xr:uid="{E45B14BF-1FC5-7143-818F-27AB82912FAC}"/>
    <hyperlink ref="K4212" r:id="rId5" location="CR101" xr:uid="{A4AF9441-B72A-094A-9322-7380A6CB3551}"/>
    <hyperlink ref="K4213" r:id="rId6" location="CR101" xr:uid="{48CCDF78-EB2F-B045-9240-2D129A8C5712}"/>
    <hyperlink ref="K4214" r:id="rId7" location="CR101" xr:uid="{64B56E6B-D4B8-CE45-8072-8438A464B6BE}"/>
    <hyperlink ref="K4228" r:id="rId8" location="CR35" xr:uid="{DF870518-B7F7-CE47-9702-1DFC71BF9E67}"/>
    <hyperlink ref="K4219" r:id="rId9" location="CR22" xr:uid="{034935C2-1741-5045-A341-ACC396760B2C}"/>
    <hyperlink ref="K4220" r:id="rId10" location="CR22" xr:uid="{F8F311D4-F0F0-8946-80E6-B4AD5241C364}"/>
    <hyperlink ref="K4229" r:id="rId11" location="CR35" xr:uid="{76130A5C-8A67-D145-953A-4526065FE0B5}"/>
    <hyperlink ref="K4217" r:id="rId12" location="CR21" xr:uid="{F4F0D685-574B-7143-8E2A-AEA72944E773}"/>
    <hyperlink ref="K4218" r:id="rId13" location="CR21" xr:uid="{FAA6AC7A-53DE-0B46-BB63-97AAD45382EC}"/>
    <hyperlink ref="K4221" r:id="rId14" location="CR22" xr:uid="{A92DA5F6-1038-BC42-8801-D53A2D46FEB4}"/>
    <hyperlink ref="K4215" r:id="rId15" location="CR101" xr:uid="{E4F43498-F9DB-D04D-8F40-DD090D5728CD}"/>
    <hyperlink ref="K4233" r:id="rId16" location="CR39" xr:uid="{F1642DA7-73CB-5848-A162-BCFB1F0DC3CF}"/>
    <hyperlink ref="K4216" r:id="rId17" location="CR101" xr:uid="{9DCD811C-A03E-C54F-AC96-438DE8460F71}"/>
    <hyperlink ref="K4222" r:id="rId18" location="CR23" xr:uid="{3D9A3FAA-4867-6B47-BB06-0A0CBF6E684D}"/>
    <hyperlink ref="K4231" r:id="rId19" location="CR37" xr:uid="{B288F880-ECAE-E247-8F10-44987E469961}"/>
    <hyperlink ref="K4210" r:id="rId20" location="CR17" xr:uid="{04B92327-762C-1B41-AB1A-1A202A247EB4}"/>
    <hyperlink ref="K4226" r:id="rId21" location="CR34" xr:uid="{509E2B3A-4F51-2F49-900D-ED039B1609C0}"/>
    <hyperlink ref="K4225" r:id="rId22" location="CR25" xr:uid="{58643366-B340-C84C-8A52-83D8F5CFFDE9}"/>
    <hyperlink ref="K4235" r:id="rId23" location="CR47" xr:uid="{7E0C1FF5-0D15-ED4F-AB34-0456712AAF2E}"/>
    <hyperlink ref="K4236" r:id="rId24" location="CR47" xr:uid="{2AEA7E3B-72B8-7E42-981F-9C8B044F2904}"/>
    <hyperlink ref="K4237" r:id="rId25" location="CR47" xr:uid="{DD866443-3FED-6145-8145-321E81201BD8}"/>
    <hyperlink ref="K4208" r:id="rId26" location="CR12" xr:uid="{65EBF1B6-6227-DC4B-B0BB-E369EF53A520}"/>
    <hyperlink ref="K4238" r:id="rId27" location="CR47" xr:uid="{DA029608-A571-D64F-AD6B-2C6C79013661}"/>
    <hyperlink ref="K4239" r:id="rId28" location="CR47" xr:uid="{10BA75CA-08B4-BD4C-93AE-8728D1C68069}"/>
    <hyperlink ref="K4230" r:id="rId29" location="CR36" xr:uid="{5A86B40D-0444-B84C-AE37-D32445EA16B6}"/>
    <hyperlink ref="K4209" r:id="rId30" location="CR12" xr:uid="{2C68A137-5890-1A42-A292-431795625D10}"/>
    <hyperlink ref="K4223" r:id="rId31" location="CR23" xr:uid="{38BE1BA6-2AFC-9D4E-AAF2-001D1EC95487}"/>
    <hyperlink ref="K4204" r:id="rId32" location="CR4" xr:uid="{E4A5B298-1587-034D-860C-CDD51CC81950}"/>
    <hyperlink ref="K4234" r:id="rId33" location="CR40" xr:uid="{AF9345FF-C9F5-EF4F-8B46-9C8193A91E08}"/>
    <hyperlink ref="K4224" r:id="rId34" location="CR24" xr:uid="{E5BB052E-BC44-C646-B2AD-10B9F94853C8}"/>
    <hyperlink ref="K4205" r:id="rId35" location="CR4" xr:uid="{E1D18333-1314-0848-BE79-7AE3F288E262}"/>
    <hyperlink ref="K4206" r:id="rId36" location="CR4" xr:uid="{AFDAC0BC-2EA1-B348-B0F0-06116888874C}"/>
    <hyperlink ref="K4207" r:id="rId37" location="CR10" xr:uid="{37D830D3-E7A7-514B-879A-D4FCD943BD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47C8-7768-D34B-AEA0-A2E418DDB776}">
  <dimension ref="A1:T4255"/>
  <sheetViews>
    <sheetView tabSelected="1" workbookViewId="0">
      <pane ySplit="760" topLeftCell="A4234" activePane="bottomLeft"/>
      <selection activeCell="A548" sqref="A548:XFD548"/>
      <selection pane="bottomLeft" activeCell="N4267" sqref="N4267"/>
    </sheetView>
  </sheetViews>
  <sheetFormatPr baseColWidth="10" defaultRowHeight="16"/>
  <cols>
    <col min="6" max="6" width="10.83203125" style="9"/>
    <col min="9" max="9" width="15.6640625" customWidth="1"/>
    <col min="10" max="10" width="15.5" customWidth="1"/>
    <col min="11" max="11" width="21.83203125" style="9" customWidth="1"/>
    <col min="12" max="14" width="10.83203125" style="9"/>
    <col min="15" max="15" width="23.33203125" style="9" customWidth="1"/>
    <col min="17" max="17" width="10.83203125" style="9"/>
    <col min="18" max="20" width="10.83203125" style="14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" t="s">
        <v>15</v>
      </c>
      <c r="Q1" s="8" t="s">
        <v>16</v>
      </c>
      <c r="R1" s="70" t="s">
        <v>4281</v>
      </c>
      <c r="S1" s="70" t="s">
        <v>4282</v>
      </c>
      <c r="T1" s="70" t="s">
        <v>4283</v>
      </c>
    </row>
    <row r="2" spans="1:20" ht="25" customHeight="1">
      <c r="A2" s="22" t="s">
        <v>2220</v>
      </c>
      <c r="B2" s="23" t="s">
        <v>3251</v>
      </c>
      <c r="C2" s="23"/>
      <c r="D2" s="24" t="s">
        <v>121</v>
      </c>
      <c r="E2" s="24"/>
      <c r="F2" s="22" t="s">
        <v>3276</v>
      </c>
      <c r="G2" s="22" t="s">
        <v>432</v>
      </c>
      <c r="H2" s="22" t="s">
        <v>3277</v>
      </c>
      <c r="I2" s="22"/>
      <c r="J2" s="22"/>
      <c r="K2" s="22" t="s">
        <v>3274</v>
      </c>
      <c r="L2"/>
      <c r="M2">
        <v>4</v>
      </c>
      <c r="N2"/>
      <c r="O2" s="22" t="s">
        <v>3274</v>
      </c>
      <c r="P2" s="22"/>
      <c r="Q2" s="28"/>
      <c r="R2" s="28">
        <v>0.6</v>
      </c>
      <c r="S2" s="28"/>
      <c r="T2" s="28">
        <v>15.7</v>
      </c>
    </row>
    <row r="3" spans="1:20" ht="17" customHeight="1">
      <c r="A3" s="22" t="s">
        <v>2220</v>
      </c>
      <c r="B3" s="23" t="s">
        <v>3251</v>
      </c>
      <c r="C3" s="23"/>
      <c r="D3" s="24" t="s">
        <v>121</v>
      </c>
      <c r="E3" s="24"/>
      <c r="F3" s="22" t="s">
        <v>3279</v>
      </c>
      <c r="G3" s="22" t="s">
        <v>432</v>
      </c>
      <c r="H3" s="22" t="s">
        <v>3277</v>
      </c>
      <c r="I3" s="22"/>
      <c r="J3" s="22"/>
      <c r="K3" s="22" t="s">
        <v>3274</v>
      </c>
      <c r="L3"/>
      <c r="M3">
        <v>4</v>
      </c>
      <c r="N3"/>
      <c r="O3" s="22" t="s">
        <v>3274</v>
      </c>
      <c r="P3" s="22"/>
      <c r="Q3" s="28"/>
      <c r="R3" s="28">
        <v>1.1000000000000001</v>
      </c>
      <c r="S3" s="28"/>
      <c r="T3" s="28">
        <v>13.6</v>
      </c>
    </row>
    <row r="4" spans="1:20">
      <c r="A4" s="22" t="s">
        <v>2220</v>
      </c>
      <c r="B4" s="23" t="s">
        <v>3251</v>
      </c>
      <c r="C4" s="23"/>
      <c r="D4" s="24" t="s">
        <v>121</v>
      </c>
      <c r="E4" s="24"/>
      <c r="F4" s="22" t="s">
        <v>3321</v>
      </c>
      <c r="G4" s="22" t="s">
        <v>432</v>
      </c>
      <c r="H4" s="22" t="s">
        <v>3277</v>
      </c>
      <c r="I4" s="22" t="s">
        <v>3322</v>
      </c>
      <c r="J4" s="22" t="s">
        <v>3323</v>
      </c>
      <c r="K4" s="22" t="s">
        <v>3300</v>
      </c>
      <c r="L4"/>
      <c r="M4">
        <v>4</v>
      </c>
      <c r="N4"/>
      <c r="O4" s="22" t="s">
        <v>3300</v>
      </c>
      <c r="P4" s="22"/>
      <c r="Q4" s="22" t="s">
        <v>3324</v>
      </c>
      <c r="R4" s="28">
        <v>1.1000000000000001</v>
      </c>
      <c r="S4" s="28">
        <v>3.3</v>
      </c>
      <c r="T4" s="28">
        <v>15</v>
      </c>
    </row>
    <row r="5" spans="1:20">
      <c r="A5" s="22" t="s">
        <v>2220</v>
      </c>
      <c r="B5" s="23" t="s">
        <v>3251</v>
      </c>
      <c r="C5" s="23"/>
      <c r="D5" s="24" t="s">
        <v>121</v>
      </c>
      <c r="E5" s="24"/>
      <c r="F5" s="22" t="s">
        <v>3327</v>
      </c>
      <c r="G5" s="22" t="s">
        <v>432</v>
      </c>
      <c r="H5" s="22" t="s">
        <v>3277</v>
      </c>
      <c r="I5" s="22" t="s">
        <v>3328</v>
      </c>
      <c r="J5" s="22" t="s">
        <v>3329</v>
      </c>
      <c r="K5" s="22" t="s">
        <v>3300</v>
      </c>
      <c r="L5"/>
      <c r="M5">
        <v>4</v>
      </c>
      <c r="N5"/>
      <c r="O5" s="22" t="s">
        <v>3300</v>
      </c>
      <c r="P5" s="22"/>
      <c r="Q5" s="22" t="s">
        <v>3330</v>
      </c>
      <c r="R5" s="28">
        <v>2.2000000000000002</v>
      </c>
      <c r="S5" s="28">
        <v>2.4</v>
      </c>
      <c r="T5" s="28">
        <v>15.4</v>
      </c>
    </row>
    <row r="6" spans="1:20">
      <c r="A6" s="22" t="s">
        <v>2220</v>
      </c>
      <c r="B6" s="23" t="s">
        <v>3251</v>
      </c>
      <c r="C6" s="23"/>
      <c r="D6" s="24" t="s">
        <v>121</v>
      </c>
      <c r="E6" s="24"/>
      <c r="F6" s="22" t="s">
        <v>3276</v>
      </c>
      <c r="G6" s="22" t="s">
        <v>432</v>
      </c>
      <c r="H6" s="22" t="s">
        <v>3277</v>
      </c>
      <c r="I6" s="22"/>
      <c r="J6" s="22"/>
      <c r="K6" s="22" t="s">
        <v>3332</v>
      </c>
      <c r="L6"/>
      <c r="M6">
        <v>4</v>
      </c>
      <c r="N6"/>
      <c r="O6" s="22" t="s">
        <v>3332</v>
      </c>
      <c r="P6" s="22"/>
      <c r="Q6" s="24" t="s">
        <v>3334</v>
      </c>
      <c r="R6" s="28">
        <v>0.5</v>
      </c>
      <c r="S6" s="28">
        <v>3.7</v>
      </c>
      <c r="T6" s="28">
        <v>15.1</v>
      </c>
    </row>
    <row r="7" spans="1:20">
      <c r="A7" s="22" t="s">
        <v>2220</v>
      </c>
      <c r="B7" s="23" t="s">
        <v>3251</v>
      </c>
      <c r="C7" s="23"/>
      <c r="D7" s="24" t="s">
        <v>121</v>
      </c>
      <c r="E7" s="24"/>
      <c r="F7" s="22" t="s">
        <v>3279</v>
      </c>
      <c r="G7" s="22" t="s">
        <v>432</v>
      </c>
      <c r="H7" s="22" t="s">
        <v>3277</v>
      </c>
      <c r="I7" s="22"/>
      <c r="J7" s="22"/>
      <c r="K7" s="22" t="s">
        <v>3332</v>
      </c>
      <c r="L7"/>
      <c r="M7">
        <v>4</v>
      </c>
      <c r="N7"/>
      <c r="O7" s="22" t="s">
        <v>3332</v>
      </c>
      <c r="P7" s="22"/>
      <c r="Q7" s="28"/>
      <c r="R7" s="28">
        <v>0.6</v>
      </c>
      <c r="S7" s="28">
        <v>1.2</v>
      </c>
      <c r="T7" s="28">
        <v>11.2</v>
      </c>
    </row>
    <row r="8" spans="1:20">
      <c r="A8" s="22" t="s">
        <v>2220</v>
      </c>
      <c r="B8" s="23" t="s">
        <v>3235</v>
      </c>
      <c r="C8" s="23"/>
      <c r="D8" s="24" t="s">
        <v>121</v>
      </c>
      <c r="E8" s="24"/>
      <c r="F8" s="22" t="s">
        <v>3281</v>
      </c>
      <c r="G8" s="22" t="s">
        <v>165</v>
      </c>
      <c r="H8" s="22" t="s">
        <v>2260</v>
      </c>
      <c r="I8" s="22" t="s">
        <v>3282</v>
      </c>
      <c r="J8" s="22" t="s">
        <v>3283</v>
      </c>
      <c r="K8" s="22" t="s">
        <v>3284</v>
      </c>
      <c r="L8"/>
      <c r="M8">
        <v>4</v>
      </c>
      <c r="N8"/>
      <c r="O8" s="22" t="s">
        <v>3284</v>
      </c>
      <c r="P8" s="22"/>
      <c r="Q8" s="28" t="s">
        <v>3285</v>
      </c>
      <c r="R8" s="28">
        <v>1.52</v>
      </c>
      <c r="S8" s="28">
        <v>5.86</v>
      </c>
      <c r="T8" s="28">
        <v>8.6300000000000008</v>
      </c>
    </row>
    <row r="9" spans="1:20">
      <c r="A9" s="22" t="s">
        <v>2220</v>
      </c>
      <c r="B9" s="23" t="s">
        <v>3235</v>
      </c>
      <c r="C9" s="23"/>
      <c r="D9" s="24" t="s">
        <v>121</v>
      </c>
      <c r="E9" s="24"/>
      <c r="F9" s="22" t="s">
        <v>3281</v>
      </c>
      <c r="G9" s="22" t="s">
        <v>165</v>
      </c>
      <c r="H9" s="22" t="s">
        <v>2260</v>
      </c>
      <c r="I9" s="22" t="s">
        <v>3282</v>
      </c>
      <c r="J9" s="22" t="s">
        <v>3283</v>
      </c>
      <c r="K9" s="22" t="s">
        <v>3284</v>
      </c>
      <c r="L9"/>
      <c r="M9">
        <v>4</v>
      </c>
      <c r="N9"/>
      <c r="O9" s="22" t="s">
        <v>3284</v>
      </c>
      <c r="P9" s="22"/>
      <c r="Q9" s="28" t="s">
        <v>3285</v>
      </c>
      <c r="R9" s="28">
        <v>0.27</v>
      </c>
      <c r="S9" s="28">
        <v>7.99</v>
      </c>
      <c r="T9" s="28">
        <v>10.119999999999999</v>
      </c>
    </row>
    <row r="10" spans="1:20">
      <c r="A10" s="22" t="s">
        <v>2220</v>
      </c>
      <c r="B10" s="23" t="s">
        <v>3235</v>
      </c>
      <c r="C10" s="23"/>
      <c r="D10" s="24" t="s">
        <v>121</v>
      </c>
      <c r="E10" s="24"/>
      <c r="F10" s="22" t="s">
        <v>3281</v>
      </c>
      <c r="G10" s="22" t="s">
        <v>165</v>
      </c>
      <c r="H10" s="22" t="s">
        <v>2260</v>
      </c>
      <c r="I10" s="22" t="s">
        <v>3282</v>
      </c>
      <c r="J10" s="22" t="s">
        <v>3283</v>
      </c>
      <c r="K10" s="22" t="s">
        <v>3284</v>
      </c>
      <c r="L10"/>
      <c r="M10">
        <v>4</v>
      </c>
      <c r="N10"/>
      <c r="O10" s="22" t="s">
        <v>3284</v>
      </c>
      <c r="P10" s="22"/>
      <c r="Q10" s="28" t="s">
        <v>3285</v>
      </c>
      <c r="R10" s="28">
        <v>0.08</v>
      </c>
      <c r="S10" s="28">
        <v>19.600000000000001</v>
      </c>
      <c r="T10" s="28">
        <v>5.73</v>
      </c>
    </row>
    <row r="11" spans="1:20">
      <c r="A11" s="22" t="s">
        <v>2220</v>
      </c>
      <c r="B11" s="23" t="s">
        <v>3235</v>
      </c>
      <c r="C11" s="23"/>
      <c r="D11" s="24" t="s">
        <v>121</v>
      </c>
      <c r="E11" s="24"/>
      <c r="F11" s="22" t="s">
        <v>3281</v>
      </c>
      <c r="G11" s="22" t="s">
        <v>165</v>
      </c>
      <c r="H11" s="22" t="s">
        <v>2260</v>
      </c>
      <c r="I11" s="22" t="s">
        <v>3282</v>
      </c>
      <c r="J11" s="22" t="s">
        <v>3283</v>
      </c>
      <c r="K11" s="22" t="s">
        <v>3284</v>
      </c>
      <c r="L11"/>
      <c r="M11">
        <v>4</v>
      </c>
      <c r="N11"/>
      <c r="O11" s="22" t="s">
        <v>3284</v>
      </c>
      <c r="P11" s="22"/>
      <c r="Q11" s="28" t="s">
        <v>3285</v>
      </c>
      <c r="R11" s="28">
        <v>0.37</v>
      </c>
      <c r="S11" s="28">
        <v>7.16</v>
      </c>
      <c r="T11" s="28">
        <v>12.18</v>
      </c>
    </row>
    <row r="12" spans="1:20">
      <c r="A12" s="22" t="s">
        <v>2220</v>
      </c>
      <c r="B12" s="23" t="s">
        <v>3235</v>
      </c>
      <c r="C12" s="23"/>
      <c r="D12" s="24" t="s">
        <v>121</v>
      </c>
      <c r="E12" s="24"/>
      <c r="F12" s="22" t="s">
        <v>3281</v>
      </c>
      <c r="G12" s="22" t="s">
        <v>165</v>
      </c>
      <c r="H12" s="22" t="s">
        <v>2260</v>
      </c>
      <c r="I12" s="22" t="s">
        <v>3282</v>
      </c>
      <c r="J12" s="22" t="s">
        <v>3283</v>
      </c>
      <c r="K12" s="22" t="s">
        <v>3284</v>
      </c>
      <c r="L12"/>
      <c r="M12">
        <v>4</v>
      </c>
      <c r="N12"/>
      <c r="O12" s="22" t="s">
        <v>3284</v>
      </c>
      <c r="P12" s="22"/>
      <c r="Q12" s="28" t="s">
        <v>3285</v>
      </c>
      <c r="R12" s="28">
        <v>0.45</v>
      </c>
      <c r="S12" s="28">
        <v>5.31</v>
      </c>
      <c r="T12" s="28">
        <v>12.94</v>
      </c>
    </row>
    <row r="13" spans="1:20">
      <c r="A13" s="22" t="s">
        <v>2220</v>
      </c>
      <c r="B13" s="23" t="s">
        <v>3235</v>
      </c>
      <c r="C13" s="23"/>
      <c r="D13" s="24" t="s">
        <v>121</v>
      </c>
      <c r="E13" s="24"/>
      <c r="F13" s="22" t="s">
        <v>3281</v>
      </c>
      <c r="G13" s="22" t="s">
        <v>165</v>
      </c>
      <c r="H13" s="22" t="s">
        <v>2260</v>
      </c>
      <c r="I13" s="22" t="s">
        <v>3282</v>
      </c>
      <c r="J13" s="22" t="s">
        <v>3283</v>
      </c>
      <c r="K13" s="22" t="s">
        <v>3284</v>
      </c>
      <c r="L13"/>
      <c r="M13">
        <v>4</v>
      </c>
      <c r="N13"/>
      <c r="O13" s="22" t="s">
        <v>3284</v>
      </c>
      <c r="P13" s="22"/>
      <c r="Q13" s="28" t="s">
        <v>3285</v>
      </c>
      <c r="R13" s="28">
        <v>1.04</v>
      </c>
      <c r="S13" s="28">
        <v>6.72</v>
      </c>
      <c r="T13" s="28">
        <v>12.49</v>
      </c>
    </row>
    <row r="14" spans="1:20">
      <c r="A14" s="22" t="s">
        <v>2220</v>
      </c>
      <c r="B14" s="23" t="s">
        <v>3235</v>
      </c>
      <c r="C14" s="23"/>
      <c r="D14" s="24" t="s">
        <v>121</v>
      </c>
      <c r="E14" s="24"/>
      <c r="F14" s="22" t="s">
        <v>3346</v>
      </c>
      <c r="G14" s="22" t="s">
        <v>165</v>
      </c>
      <c r="H14" s="22" t="s">
        <v>2260</v>
      </c>
      <c r="I14" s="22" t="s">
        <v>3347</v>
      </c>
      <c r="J14" s="22" t="s">
        <v>3348</v>
      </c>
      <c r="K14" s="22" t="s">
        <v>3342</v>
      </c>
      <c r="L14"/>
      <c r="M14">
        <v>4</v>
      </c>
      <c r="N14"/>
      <c r="O14" s="22" t="s">
        <v>3343</v>
      </c>
      <c r="P14" s="22"/>
      <c r="Q14" s="28" t="s">
        <v>3285</v>
      </c>
      <c r="R14" s="28">
        <v>1</v>
      </c>
      <c r="S14" s="28">
        <v>3.8</v>
      </c>
      <c r="T14" s="28">
        <v>10.06</v>
      </c>
    </row>
    <row r="15" spans="1:20">
      <c r="A15" s="22" t="s">
        <v>2220</v>
      </c>
      <c r="B15" s="23" t="s">
        <v>3235</v>
      </c>
      <c r="C15" s="23"/>
      <c r="D15" s="24" t="s">
        <v>121</v>
      </c>
      <c r="E15" s="24"/>
      <c r="F15" s="22" t="s">
        <v>3350</v>
      </c>
      <c r="G15" s="22" t="s">
        <v>165</v>
      </c>
      <c r="H15" s="22" t="s">
        <v>2260</v>
      </c>
      <c r="I15" s="22" t="s">
        <v>3282</v>
      </c>
      <c r="J15" s="22" t="s">
        <v>3351</v>
      </c>
      <c r="K15" s="22" t="s">
        <v>3342</v>
      </c>
      <c r="L15"/>
      <c r="M15">
        <v>4</v>
      </c>
      <c r="N15"/>
      <c r="O15" s="22" t="s">
        <v>3343</v>
      </c>
      <c r="P15" s="22"/>
      <c r="Q15" s="28" t="s">
        <v>3352</v>
      </c>
      <c r="R15" s="28">
        <v>1.2</v>
      </c>
      <c r="S15" s="28">
        <v>4.7300000000000004</v>
      </c>
      <c r="T15" s="28">
        <v>12.84</v>
      </c>
    </row>
    <row r="16" spans="1:20">
      <c r="A16" s="22" t="s">
        <v>2220</v>
      </c>
      <c r="B16" s="23" t="s">
        <v>3235</v>
      </c>
      <c r="C16" s="23"/>
      <c r="D16" s="24" t="s">
        <v>121</v>
      </c>
      <c r="E16" s="24"/>
      <c r="F16" s="22" t="s">
        <v>3281</v>
      </c>
      <c r="G16" s="22" t="s">
        <v>165</v>
      </c>
      <c r="H16" s="22" t="s">
        <v>2260</v>
      </c>
      <c r="I16" s="22" t="s">
        <v>3282</v>
      </c>
      <c r="J16" s="22" t="s">
        <v>3283</v>
      </c>
      <c r="K16" s="22" t="s">
        <v>3353</v>
      </c>
      <c r="L16"/>
      <c r="M16">
        <v>4</v>
      </c>
      <c r="N16"/>
      <c r="O16" s="22" t="s">
        <v>3353</v>
      </c>
      <c r="P16" s="22"/>
      <c r="Q16" s="28" t="s">
        <v>3281</v>
      </c>
      <c r="R16" s="28">
        <v>0.8</v>
      </c>
      <c r="S16" s="28">
        <v>6.9</v>
      </c>
      <c r="T16" s="28">
        <v>12.8</v>
      </c>
    </row>
    <row r="17" spans="1:20">
      <c r="A17" s="22" t="s">
        <v>2220</v>
      </c>
      <c r="B17" s="23" t="s">
        <v>3235</v>
      </c>
      <c r="C17" s="23"/>
      <c r="D17" s="24" t="s">
        <v>121</v>
      </c>
      <c r="E17" s="24"/>
      <c r="F17" s="22" t="s">
        <v>3388</v>
      </c>
      <c r="G17" s="22" t="s">
        <v>165</v>
      </c>
      <c r="H17" s="22" t="s">
        <v>2260</v>
      </c>
      <c r="I17" s="22" t="s">
        <v>3282</v>
      </c>
      <c r="J17" s="22" t="s">
        <v>3389</v>
      </c>
      <c r="K17" s="22" t="s">
        <v>3387</v>
      </c>
      <c r="L17"/>
      <c r="M17">
        <v>4</v>
      </c>
      <c r="N17"/>
      <c r="O17" s="22" t="s">
        <v>3387</v>
      </c>
      <c r="P17" s="22"/>
      <c r="Q17" s="28" t="s">
        <v>3285</v>
      </c>
      <c r="R17" s="28">
        <v>2.6</v>
      </c>
      <c r="S17" s="28">
        <v>7.6</v>
      </c>
      <c r="T17" s="28">
        <v>14.4</v>
      </c>
    </row>
    <row r="18" spans="1:20">
      <c r="A18" s="22" t="s">
        <v>2220</v>
      </c>
      <c r="B18" s="23" t="s">
        <v>3235</v>
      </c>
      <c r="C18" s="23"/>
      <c r="D18" s="24" t="s">
        <v>121</v>
      </c>
      <c r="E18" s="24"/>
      <c r="F18" s="22" t="s">
        <v>3390</v>
      </c>
      <c r="G18" s="22" t="s">
        <v>165</v>
      </c>
      <c r="H18" s="22" t="s">
        <v>2260</v>
      </c>
      <c r="I18" s="22" t="s">
        <v>3282</v>
      </c>
      <c r="J18" s="22" t="s">
        <v>3391</v>
      </c>
      <c r="K18" s="22" t="s">
        <v>3387</v>
      </c>
      <c r="L18"/>
      <c r="M18">
        <v>4</v>
      </c>
      <c r="N18"/>
      <c r="O18" s="22" t="s">
        <v>3387</v>
      </c>
      <c r="P18" s="22"/>
      <c r="Q18" s="28" t="s">
        <v>3285</v>
      </c>
      <c r="R18" s="28">
        <v>2.1</v>
      </c>
      <c r="S18" s="28">
        <v>5.3</v>
      </c>
      <c r="T18" s="28">
        <v>23</v>
      </c>
    </row>
    <row r="19" spans="1:20">
      <c r="A19" s="22" t="s">
        <v>2220</v>
      </c>
      <c r="B19" s="23" t="s">
        <v>3235</v>
      </c>
      <c r="C19" s="23"/>
      <c r="D19" s="24" t="s">
        <v>121</v>
      </c>
      <c r="E19" s="24"/>
      <c r="F19" s="22" t="s">
        <v>3281</v>
      </c>
      <c r="G19" s="22" t="s">
        <v>165</v>
      </c>
      <c r="H19" s="22" t="s">
        <v>2260</v>
      </c>
      <c r="I19" s="22" t="s">
        <v>3282</v>
      </c>
      <c r="J19" s="22" t="s">
        <v>3283</v>
      </c>
      <c r="K19" s="22" t="s">
        <v>3387</v>
      </c>
      <c r="L19"/>
      <c r="M19">
        <v>4</v>
      </c>
      <c r="N19"/>
      <c r="O19" s="22" t="s">
        <v>3387</v>
      </c>
      <c r="P19" s="22"/>
      <c r="Q19" s="28" t="s">
        <v>3285</v>
      </c>
      <c r="R19" s="28">
        <v>0.9</v>
      </c>
      <c r="S19" s="28">
        <v>6.8</v>
      </c>
      <c r="T19" s="28">
        <v>11.8</v>
      </c>
    </row>
    <row r="20" spans="1:20">
      <c r="A20" s="22" t="s">
        <v>2220</v>
      </c>
      <c r="B20" s="23" t="s">
        <v>3235</v>
      </c>
      <c r="C20" s="23"/>
      <c r="D20" s="24" t="s">
        <v>121</v>
      </c>
      <c r="E20" s="24"/>
      <c r="F20" s="22" t="s">
        <v>3350</v>
      </c>
      <c r="G20" s="22" t="s">
        <v>165</v>
      </c>
      <c r="H20" s="22" t="s">
        <v>2260</v>
      </c>
      <c r="I20" s="22" t="s">
        <v>3282</v>
      </c>
      <c r="J20" s="22" t="s">
        <v>3351</v>
      </c>
      <c r="K20" s="22" t="s">
        <v>3387</v>
      </c>
      <c r="L20"/>
      <c r="M20">
        <v>4</v>
      </c>
      <c r="N20"/>
      <c r="O20" s="22" t="s">
        <v>3387</v>
      </c>
      <c r="P20" s="22"/>
      <c r="Q20" s="28" t="s">
        <v>3285</v>
      </c>
      <c r="R20" s="28">
        <v>2.1</v>
      </c>
      <c r="S20" s="28">
        <v>6.7</v>
      </c>
      <c r="T20" s="28">
        <v>17.5</v>
      </c>
    </row>
    <row r="21" spans="1:20">
      <c r="A21" s="22" t="s">
        <v>2220</v>
      </c>
      <c r="B21" s="23" t="s">
        <v>3235</v>
      </c>
      <c r="C21" s="23"/>
      <c r="D21" s="24" t="s">
        <v>121</v>
      </c>
      <c r="E21" s="24"/>
      <c r="F21" s="22" t="s">
        <v>3281</v>
      </c>
      <c r="G21" s="22" t="s">
        <v>165</v>
      </c>
      <c r="H21" s="22" t="s">
        <v>2260</v>
      </c>
      <c r="I21" s="22" t="s">
        <v>3282</v>
      </c>
      <c r="J21" s="22" t="s">
        <v>3283</v>
      </c>
      <c r="K21" s="22" t="s">
        <v>3403</v>
      </c>
      <c r="L21"/>
      <c r="M21">
        <v>4</v>
      </c>
      <c r="N21"/>
      <c r="O21" s="22" t="s">
        <v>3404</v>
      </c>
      <c r="P21" s="22"/>
      <c r="Q21" s="28" t="s">
        <v>3281</v>
      </c>
      <c r="R21" s="28">
        <v>0.7</v>
      </c>
      <c r="S21" s="28">
        <v>11.3</v>
      </c>
      <c r="T21" s="28">
        <v>8.5</v>
      </c>
    </row>
    <row r="22" spans="1:20">
      <c r="A22" s="22" t="s">
        <v>2220</v>
      </c>
      <c r="B22" s="23" t="s">
        <v>3235</v>
      </c>
      <c r="C22" s="23"/>
      <c r="D22" s="24" t="s">
        <v>121</v>
      </c>
      <c r="E22" s="24"/>
      <c r="F22" s="28" t="s">
        <v>3340</v>
      </c>
      <c r="G22" s="22" t="s">
        <v>165</v>
      </c>
      <c r="H22" s="22" t="s">
        <v>875</v>
      </c>
      <c r="I22" s="22" t="s">
        <v>948</v>
      </c>
      <c r="J22" s="22" t="s">
        <v>3341</v>
      </c>
      <c r="K22" s="22" t="s">
        <v>3342</v>
      </c>
      <c r="L22"/>
      <c r="M22">
        <v>4</v>
      </c>
      <c r="N22"/>
      <c r="O22" s="22" t="s">
        <v>3343</v>
      </c>
      <c r="P22" s="22"/>
      <c r="Q22" s="24" t="s">
        <v>877</v>
      </c>
      <c r="R22" s="28">
        <v>7</v>
      </c>
      <c r="S22" s="28">
        <v>5.93</v>
      </c>
      <c r="T22" s="28">
        <v>7.09</v>
      </c>
    </row>
    <row r="23" spans="1:20">
      <c r="A23" s="22" t="s">
        <v>2220</v>
      </c>
      <c r="B23" s="23" t="s">
        <v>3235</v>
      </c>
      <c r="C23" s="23"/>
      <c r="D23" s="24" t="s">
        <v>121</v>
      </c>
      <c r="E23" s="24"/>
      <c r="F23" s="22" t="s">
        <v>3344</v>
      </c>
      <c r="G23" s="23" t="s">
        <v>165</v>
      </c>
      <c r="H23" s="22" t="s">
        <v>875</v>
      </c>
      <c r="I23" s="22" t="s">
        <v>876</v>
      </c>
      <c r="J23" s="22" t="s">
        <v>3345</v>
      </c>
      <c r="K23" s="22" t="s">
        <v>3342</v>
      </c>
      <c r="L23"/>
      <c r="M23">
        <v>4</v>
      </c>
      <c r="N23"/>
      <c r="O23" s="22" t="s">
        <v>3343</v>
      </c>
      <c r="P23" s="22"/>
      <c r="Q23" s="28" t="s">
        <v>877</v>
      </c>
      <c r="R23" s="28">
        <v>12.7</v>
      </c>
      <c r="S23" s="28">
        <v>4.4000000000000004</v>
      </c>
      <c r="T23" s="28">
        <v>7.01</v>
      </c>
    </row>
    <row r="24" spans="1:20">
      <c r="A24" s="22" t="s">
        <v>2220</v>
      </c>
      <c r="B24" s="23" t="s">
        <v>3235</v>
      </c>
      <c r="C24" s="23"/>
      <c r="D24" s="24" t="s">
        <v>121</v>
      </c>
      <c r="E24" s="24"/>
      <c r="F24" s="22" t="s">
        <v>3349</v>
      </c>
      <c r="G24" s="22" t="s">
        <v>165</v>
      </c>
      <c r="H24" s="22" t="s">
        <v>875</v>
      </c>
      <c r="I24" s="22" t="s">
        <v>948</v>
      </c>
      <c r="J24" s="22" t="s">
        <v>3341</v>
      </c>
      <c r="K24" s="22" t="s">
        <v>3342</v>
      </c>
      <c r="L24"/>
      <c r="M24">
        <v>4</v>
      </c>
      <c r="N24"/>
      <c r="O24" s="22" t="s">
        <v>3343</v>
      </c>
      <c r="P24" s="22"/>
      <c r="Q24" s="24" t="s">
        <v>877</v>
      </c>
      <c r="R24" s="28">
        <v>13.3</v>
      </c>
      <c r="S24" s="28">
        <v>6.7</v>
      </c>
      <c r="T24" s="28">
        <v>9.7100000000000009</v>
      </c>
    </row>
    <row r="25" spans="1:20">
      <c r="A25" s="22" t="s">
        <v>2220</v>
      </c>
      <c r="B25" s="23" t="s">
        <v>3235</v>
      </c>
      <c r="C25" s="23"/>
      <c r="D25" s="24" t="s">
        <v>121</v>
      </c>
      <c r="E25" s="24"/>
      <c r="F25" s="22" t="s">
        <v>3340</v>
      </c>
      <c r="G25" s="22" t="s">
        <v>165</v>
      </c>
      <c r="H25" s="22" t="s">
        <v>875</v>
      </c>
      <c r="I25" s="22" t="s">
        <v>948</v>
      </c>
      <c r="J25" s="22" t="s">
        <v>3341</v>
      </c>
      <c r="K25" s="22" t="s">
        <v>3387</v>
      </c>
      <c r="L25"/>
      <c r="M25">
        <v>4</v>
      </c>
      <c r="N25"/>
      <c r="O25" s="22" t="s">
        <v>3387</v>
      </c>
      <c r="P25" s="22"/>
      <c r="Q25" s="24" t="s">
        <v>877</v>
      </c>
      <c r="R25" s="28">
        <v>13.6</v>
      </c>
      <c r="S25" s="28">
        <v>7.4</v>
      </c>
      <c r="T25" s="28">
        <v>6.9</v>
      </c>
    </row>
    <row r="26" spans="1:20">
      <c r="A26" s="22" t="s">
        <v>2220</v>
      </c>
      <c r="B26" s="23" t="s">
        <v>3235</v>
      </c>
      <c r="C26" s="23"/>
      <c r="D26" s="24" t="s">
        <v>121</v>
      </c>
      <c r="E26" s="24"/>
      <c r="F26" s="22" t="s">
        <v>3392</v>
      </c>
      <c r="G26" s="22" t="s">
        <v>165</v>
      </c>
      <c r="H26" s="22" t="s">
        <v>875</v>
      </c>
      <c r="I26" s="22" t="s">
        <v>948</v>
      </c>
      <c r="J26" s="22" t="s">
        <v>3272</v>
      </c>
      <c r="K26" s="22" t="s">
        <v>3387</v>
      </c>
      <c r="L26"/>
      <c r="M26">
        <v>4</v>
      </c>
      <c r="N26"/>
      <c r="O26" s="22" t="s">
        <v>3387</v>
      </c>
      <c r="P26" s="22"/>
      <c r="Q26" s="24" t="s">
        <v>877</v>
      </c>
      <c r="R26" s="28">
        <v>20</v>
      </c>
      <c r="S26" s="28">
        <v>4.0999999999999996</v>
      </c>
      <c r="T26" s="28">
        <v>10.9</v>
      </c>
    </row>
    <row r="27" spans="1:20">
      <c r="A27" s="22" t="s">
        <v>2220</v>
      </c>
      <c r="B27" s="23" t="s">
        <v>3235</v>
      </c>
      <c r="C27" s="23"/>
      <c r="D27" s="24" t="s">
        <v>121</v>
      </c>
      <c r="E27" s="24"/>
      <c r="F27" s="22" t="s">
        <v>3405</v>
      </c>
      <c r="G27" s="23" t="s">
        <v>165</v>
      </c>
      <c r="H27" s="22" t="s">
        <v>875</v>
      </c>
      <c r="I27" s="22" t="s">
        <v>876</v>
      </c>
      <c r="J27" s="22" t="s">
        <v>3345</v>
      </c>
      <c r="K27" s="22" t="s">
        <v>3403</v>
      </c>
      <c r="L27"/>
      <c r="M27">
        <v>4</v>
      </c>
      <c r="N27"/>
      <c r="O27" s="22" t="s">
        <v>3404</v>
      </c>
      <c r="P27" s="22"/>
      <c r="Q27" s="28" t="s">
        <v>877</v>
      </c>
      <c r="R27" s="28">
        <v>10.7</v>
      </c>
      <c r="S27" s="28">
        <v>17.600000000000001</v>
      </c>
      <c r="T27" s="28">
        <v>5.6</v>
      </c>
    </row>
    <row r="28" spans="1:20">
      <c r="A28" s="22" t="s">
        <v>2220</v>
      </c>
      <c r="B28" s="23" t="s">
        <v>3235</v>
      </c>
      <c r="C28" s="23"/>
      <c r="D28" s="24" t="s">
        <v>121</v>
      </c>
      <c r="E28" s="24"/>
      <c r="F28" s="22" t="s">
        <v>3406</v>
      </c>
      <c r="G28" s="22" t="s">
        <v>165</v>
      </c>
      <c r="H28" s="22" t="s">
        <v>875</v>
      </c>
      <c r="I28" s="22" t="s">
        <v>948</v>
      </c>
      <c r="J28" s="22" t="s">
        <v>3341</v>
      </c>
      <c r="K28" s="22" t="s">
        <v>3403</v>
      </c>
      <c r="L28"/>
      <c r="M28">
        <v>4</v>
      </c>
      <c r="N28"/>
      <c r="O28" s="22" t="s">
        <v>3404</v>
      </c>
      <c r="P28" s="22"/>
      <c r="Q28" s="28" t="s">
        <v>877</v>
      </c>
      <c r="R28" s="28">
        <v>14.7</v>
      </c>
      <c r="S28" s="28">
        <v>14.3</v>
      </c>
      <c r="T28" s="28">
        <v>6.5</v>
      </c>
    </row>
    <row r="29" spans="1:20">
      <c r="A29" s="22" t="s">
        <v>2220</v>
      </c>
      <c r="B29" s="23" t="s">
        <v>3235</v>
      </c>
      <c r="C29" s="23"/>
      <c r="D29" s="24" t="s">
        <v>121</v>
      </c>
      <c r="E29" s="24"/>
      <c r="F29" s="22" t="s">
        <v>3407</v>
      </c>
      <c r="G29" s="22" t="s">
        <v>165</v>
      </c>
      <c r="H29" s="22" t="s">
        <v>875</v>
      </c>
      <c r="I29" s="22" t="s">
        <v>948</v>
      </c>
      <c r="J29" s="22"/>
      <c r="K29" s="22" t="s">
        <v>3403</v>
      </c>
      <c r="L29"/>
      <c r="M29">
        <v>4</v>
      </c>
      <c r="N29"/>
      <c r="O29" s="22" t="s">
        <v>3404</v>
      </c>
      <c r="P29" s="22"/>
      <c r="Q29" s="28" t="s">
        <v>877</v>
      </c>
      <c r="R29" s="28">
        <v>18</v>
      </c>
      <c r="S29" s="28">
        <v>11.6</v>
      </c>
      <c r="T29" s="28">
        <v>9.1999999999999993</v>
      </c>
    </row>
    <row r="30" spans="1:20">
      <c r="A30" t="s">
        <v>2220</v>
      </c>
      <c r="C30" t="s">
        <v>312</v>
      </c>
      <c r="D30" t="s">
        <v>121</v>
      </c>
      <c r="F30" s="12" t="s">
        <v>313</v>
      </c>
      <c r="G30" s="12" t="s">
        <v>165</v>
      </c>
      <c r="H30" t="s">
        <v>166</v>
      </c>
      <c r="I30" t="s">
        <v>314</v>
      </c>
      <c r="J30" t="s">
        <v>315</v>
      </c>
      <c r="K30" s="13" t="s">
        <v>316</v>
      </c>
      <c r="L30" t="s">
        <v>117</v>
      </c>
      <c r="M30">
        <v>2</v>
      </c>
      <c r="N30" t="s">
        <v>118</v>
      </c>
      <c r="O30" t="s">
        <v>119</v>
      </c>
      <c r="Q30"/>
      <c r="T30" s="14">
        <v>1</v>
      </c>
    </row>
    <row r="31" spans="1:20">
      <c r="A31" t="s">
        <v>2220</v>
      </c>
      <c r="C31" t="s">
        <v>312</v>
      </c>
      <c r="D31" t="s">
        <v>121</v>
      </c>
      <c r="F31" s="12" t="s">
        <v>317</v>
      </c>
      <c r="G31" s="12" t="s">
        <v>165</v>
      </c>
      <c r="H31" t="s">
        <v>166</v>
      </c>
      <c r="I31" t="s">
        <v>318</v>
      </c>
      <c r="K31" s="13" t="s">
        <v>316</v>
      </c>
      <c r="L31" t="s">
        <v>117</v>
      </c>
      <c r="M31">
        <v>2</v>
      </c>
      <c r="N31" t="s">
        <v>118</v>
      </c>
      <c r="O31" t="s">
        <v>119</v>
      </c>
      <c r="Q31"/>
    </row>
    <row r="32" spans="1:20">
      <c r="A32" t="s">
        <v>2220</v>
      </c>
      <c r="C32" t="s">
        <v>312</v>
      </c>
      <c r="D32" t="s">
        <v>121</v>
      </c>
      <c r="F32" s="12" t="s">
        <v>1412</v>
      </c>
      <c r="G32" s="12" t="s">
        <v>165</v>
      </c>
      <c r="H32" t="s">
        <v>166</v>
      </c>
      <c r="I32" t="s">
        <v>326</v>
      </c>
      <c r="J32" t="s">
        <v>1413</v>
      </c>
      <c r="K32" s="13" t="s">
        <v>1414</v>
      </c>
      <c r="L32" t="s">
        <v>117</v>
      </c>
      <c r="M32">
        <v>2</v>
      </c>
      <c r="N32" t="s">
        <v>118</v>
      </c>
      <c r="O32" t="s">
        <v>119</v>
      </c>
      <c r="Q32" t="s">
        <v>1415</v>
      </c>
      <c r="T32" s="14">
        <v>3</v>
      </c>
    </row>
    <row r="33" spans="1:20">
      <c r="A33" t="s">
        <v>2220</v>
      </c>
      <c r="C33" t="s">
        <v>312</v>
      </c>
      <c r="D33" t="s">
        <v>121</v>
      </c>
      <c r="F33" s="12" t="s">
        <v>2863</v>
      </c>
      <c r="G33" s="12" t="s">
        <v>165</v>
      </c>
      <c r="H33" t="s">
        <v>166</v>
      </c>
      <c r="I33" t="s">
        <v>326</v>
      </c>
      <c r="J33" t="s">
        <v>1413</v>
      </c>
      <c r="K33" s="13" t="s">
        <v>2864</v>
      </c>
      <c r="L33" t="s">
        <v>117</v>
      </c>
      <c r="M33">
        <v>2</v>
      </c>
      <c r="N33" t="s">
        <v>118</v>
      </c>
      <c r="O33" t="s">
        <v>119</v>
      </c>
      <c r="Q33" t="s">
        <v>2683</v>
      </c>
      <c r="T33" s="14">
        <v>3.2</v>
      </c>
    </row>
    <row r="34" spans="1:20">
      <c r="A34" t="s">
        <v>2220</v>
      </c>
      <c r="B34" s="41" t="s">
        <v>4015</v>
      </c>
      <c r="C34" s="42" t="s">
        <v>4016</v>
      </c>
      <c r="D34" s="42" t="s">
        <v>121</v>
      </c>
      <c r="E34" s="42"/>
      <c r="F34" s="40" t="s">
        <v>4017</v>
      </c>
      <c r="G34" s="42" t="s">
        <v>165</v>
      </c>
      <c r="H34" s="42" t="s">
        <v>166</v>
      </c>
      <c r="I34" s="40" t="s">
        <v>3336</v>
      </c>
      <c r="J34" s="42" t="s">
        <v>4018</v>
      </c>
      <c r="K34" s="43" t="s">
        <v>4019</v>
      </c>
      <c r="L34" s="42" t="s">
        <v>4020</v>
      </c>
      <c r="M34" s="41">
        <v>15</v>
      </c>
      <c r="N34" s="41" t="s">
        <v>27</v>
      </c>
      <c r="O34" s="41" t="s">
        <v>4019</v>
      </c>
      <c r="P34" s="41" t="s">
        <v>28</v>
      </c>
      <c r="Q34" s="41" t="s">
        <v>4021</v>
      </c>
      <c r="R34" s="71">
        <v>0.01</v>
      </c>
      <c r="S34" s="71">
        <v>5.45</v>
      </c>
      <c r="T34" s="72">
        <v>5.14</v>
      </c>
    </row>
    <row r="35" spans="1:20">
      <c r="A35" t="s">
        <v>2220</v>
      </c>
      <c r="B35" s="41" t="s">
        <v>4015</v>
      </c>
      <c r="C35" s="42" t="s">
        <v>4016</v>
      </c>
      <c r="D35" s="42" t="s">
        <v>121</v>
      </c>
      <c r="E35" s="42"/>
      <c r="F35" s="40" t="s">
        <v>4022</v>
      </c>
      <c r="G35" s="42" t="s">
        <v>165</v>
      </c>
      <c r="H35" s="42" t="s">
        <v>166</v>
      </c>
      <c r="I35" s="40" t="s">
        <v>3336</v>
      </c>
      <c r="J35" s="42" t="s">
        <v>4023</v>
      </c>
      <c r="K35" s="41" t="s">
        <v>4019</v>
      </c>
      <c r="L35" s="42" t="s">
        <v>4020</v>
      </c>
      <c r="M35" s="41">
        <v>15</v>
      </c>
      <c r="N35" s="41" t="s">
        <v>27</v>
      </c>
      <c r="O35" s="41" t="s">
        <v>4019</v>
      </c>
      <c r="P35" s="41" t="s">
        <v>28</v>
      </c>
      <c r="Q35" s="41" t="s">
        <v>4024</v>
      </c>
      <c r="R35" s="71">
        <v>0.11</v>
      </c>
      <c r="S35" s="71">
        <v>10.85</v>
      </c>
      <c r="T35" s="72">
        <v>2.83</v>
      </c>
    </row>
    <row r="36" spans="1:20">
      <c r="A36" t="s">
        <v>2220</v>
      </c>
      <c r="B36" s="41" t="s">
        <v>4015</v>
      </c>
      <c r="C36" s="42" t="s">
        <v>4016</v>
      </c>
      <c r="D36" s="42" t="s">
        <v>121</v>
      </c>
      <c r="E36" s="42"/>
      <c r="F36" s="40" t="s">
        <v>4025</v>
      </c>
      <c r="G36" s="42" t="s">
        <v>165</v>
      </c>
      <c r="H36" s="42" t="s">
        <v>166</v>
      </c>
      <c r="I36" s="40" t="s">
        <v>3336</v>
      </c>
      <c r="J36" s="42" t="s">
        <v>4023</v>
      </c>
      <c r="K36" s="41" t="s">
        <v>4019</v>
      </c>
      <c r="L36" s="42" t="s">
        <v>4020</v>
      </c>
      <c r="M36" s="41">
        <v>15</v>
      </c>
      <c r="N36" s="41" t="s">
        <v>27</v>
      </c>
      <c r="O36" s="41" t="s">
        <v>4019</v>
      </c>
      <c r="P36" s="41" t="s">
        <v>28</v>
      </c>
      <c r="Q36" s="41" t="s">
        <v>4024</v>
      </c>
      <c r="R36" s="71">
        <v>0.06</v>
      </c>
      <c r="S36" s="71">
        <v>13.19</v>
      </c>
      <c r="T36" s="72">
        <v>5.64</v>
      </c>
    </row>
    <row r="37" spans="1:20">
      <c r="A37" t="s">
        <v>2220</v>
      </c>
      <c r="B37" s="41" t="s">
        <v>4015</v>
      </c>
      <c r="C37" s="42" t="s">
        <v>4016</v>
      </c>
      <c r="D37" s="42" t="s">
        <v>121</v>
      </c>
      <c r="E37" s="42"/>
      <c r="F37" s="40" t="s">
        <v>4026</v>
      </c>
      <c r="G37" s="42" t="s">
        <v>165</v>
      </c>
      <c r="H37" s="42" t="s">
        <v>166</v>
      </c>
      <c r="I37" s="40" t="s">
        <v>3336</v>
      </c>
      <c r="J37" s="42" t="s">
        <v>4027</v>
      </c>
      <c r="K37" s="41" t="s">
        <v>4019</v>
      </c>
      <c r="L37" s="42" t="s">
        <v>4020</v>
      </c>
      <c r="M37" s="41">
        <v>15</v>
      </c>
      <c r="N37" s="41" t="s">
        <v>27</v>
      </c>
      <c r="O37" s="41" t="s">
        <v>4019</v>
      </c>
      <c r="P37" s="41" t="s">
        <v>28</v>
      </c>
      <c r="Q37" s="41" t="s">
        <v>4024</v>
      </c>
      <c r="R37" s="71">
        <f>AVERAGE(0.21, 0.18)</f>
        <v>0.19500000000000001</v>
      </c>
      <c r="S37" s="71">
        <f>AVERAGE(13.8, 12.29)</f>
        <v>13.045</v>
      </c>
      <c r="T37" s="72">
        <f>AVERAGE(8.13,8.27)</f>
        <v>8.1999999999999993</v>
      </c>
    </row>
    <row r="38" spans="1:20">
      <c r="A38" t="s">
        <v>2220</v>
      </c>
      <c r="B38" s="41" t="s">
        <v>4015</v>
      </c>
      <c r="C38" s="42" t="s">
        <v>4016</v>
      </c>
      <c r="D38" s="42" t="s">
        <v>121</v>
      </c>
      <c r="E38" s="42"/>
      <c r="F38" s="40" t="s">
        <v>4028</v>
      </c>
      <c r="G38" s="42" t="s">
        <v>165</v>
      </c>
      <c r="H38" s="42" t="s">
        <v>166</v>
      </c>
      <c r="I38" s="40" t="s">
        <v>3336</v>
      </c>
      <c r="J38" s="42" t="s">
        <v>4029</v>
      </c>
      <c r="K38" s="41" t="s">
        <v>4019</v>
      </c>
      <c r="L38" s="42" t="s">
        <v>4020</v>
      </c>
      <c r="M38" s="41">
        <v>15</v>
      </c>
      <c r="N38" s="41" t="s">
        <v>27</v>
      </c>
      <c r="O38" s="41" t="s">
        <v>4019</v>
      </c>
      <c r="P38" s="41" t="s">
        <v>28</v>
      </c>
      <c r="Q38" s="41" t="s">
        <v>4021</v>
      </c>
      <c r="R38" s="71">
        <v>0.09</v>
      </c>
      <c r="S38" s="71">
        <v>11.71</v>
      </c>
      <c r="T38" s="72">
        <v>5.5</v>
      </c>
    </row>
    <row r="39" spans="1:20">
      <c r="A39" t="s">
        <v>2220</v>
      </c>
      <c r="B39" s="41" t="s">
        <v>4015</v>
      </c>
      <c r="C39" s="42" t="s">
        <v>4016</v>
      </c>
      <c r="D39" s="42" t="s">
        <v>121</v>
      </c>
      <c r="E39" s="42"/>
      <c r="F39" s="40" t="s">
        <v>4030</v>
      </c>
      <c r="G39" s="42" t="s">
        <v>165</v>
      </c>
      <c r="H39" s="42" t="s">
        <v>166</v>
      </c>
      <c r="I39" s="40" t="s">
        <v>3336</v>
      </c>
      <c r="J39" s="42" t="s">
        <v>4029</v>
      </c>
      <c r="K39" s="41" t="s">
        <v>4019</v>
      </c>
      <c r="L39" s="42" t="s">
        <v>4020</v>
      </c>
      <c r="M39" s="41">
        <v>15</v>
      </c>
      <c r="N39" s="41" t="s">
        <v>27</v>
      </c>
      <c r="O39" s="41" t="s">
        <v>4019</v>
      </c>
      <c r="P39" s="41" t="s">
        <v>28</v>
      </c>
      <c r="Q39" s="41" t="s">
        <v>4021</v>
      </c>
      <c r="R39" s="71">
        <v>0</v>
      </c>
      <c r="S39" s="71">
        <v>9.16</v>
      </c>
      <c r="T39" s="72">
        <v>5.0599999999999996</v>
      </c>
    </row>
    <row r="40" spans="1:20">
      <c r="A40" t="s">
        <v>2220</v>
      </c>
      <c r="B40" s="41" t="s">
        <v>4015</v>
      </c>
      <c r="C40" s="42" t="s">
        <v>4016</v>
      </c>
      <c r="D40" s="42" t="s">
        <v>121</v>
      </c>
      <c r="E40" s="42"/>
      <c r="F40" s="40" t="s">
        <v>4031</v>
      </c>
      <c r="G40" s="42" t="s">
        <v>165</v>
      </c>
      <c r="H40" s="42" t="s">
        <v>166</v>
      </c>
      <c r="I40" s="40" t="s">
        <v>3336</v>
      </c>
      <c r="J40" s="42" t="s">
        <v>4029</v>
      </c>
      <c r="K40" s="41" t="s">
        <v>4019</v>
      </c>
      <c r="L40" s="42" t="s">
        <v>4020</v>
      </c>
      <c r="M40" s="41">
        <v>15</v>
      </c>
      <c r="N40" s="41" t="s">
        <v>27</v>
      </c>
      <c r="O40" s="41" t="s">
        <v>4019</v>
      </c>
      <c r="P40" s="41" t="s">
        <v>28</v>
      </c>
      <c r="Q40" s="41" t="s">
        <v>4021</v>
      </c>
      <c r="R40" s="71">
        <v>0.05</v>
      </c>
      <c r="S40" s="71">
        <v>7.51</v>
      </c>
      <c r="T40" s="72">
        <v>4.12</v>
      </c>
    </row>
    <row r="41" spans="1:20">
      <c r="A41" t="s">
        <v>2220</v>
      </c>
      <c r="B41" s="41" t="s">
        <v>4015</v>
      </c>
      <c r="C41" s="42" t="s">
        <v>4016</v>
      </c>
      <c r="D41" s="42" t="s">
        <v>121</v>
      </c>
      <c r="E41" s="42"/>
      <c r="F41" s="40" t="s">
        <v>4032</v>
      </c>
      <c r="G41" s="42" t="s">
        <v>165</v>
      </c>
      <c r="H41" s="42" t="s">
        <v>166</v>
      </c>
      <c r="I41" s="40" t="s">
        <v>3336</v>
      </c>
      <c r="J41" s="42" t="s">
        <v>4027</v>
      </c>
      <c r="K41" s="41" t="s">
        <v>4019</v>
      </c>
      <c r="L41" s="42" t="s">
        <v>4020</v>
      </c>
      <c r="M41" s="41">
        <v>15</v>
      </c>
      <c r="N41" s="41" t="s">
        <v>27</v>
      </c>
      <c r="O41" s="41" t="s">
        <v>4019</v>
      </c>
      <c r="P41" s="41" t="s">
        <v>28</v>
      </c>
      <c r="Q41" s="41" t="s">
        <v>4024</v>
      </c>
      <c r="R41" s="71">
        <v>0</v>
      </c>
      <c r="S41" s="71">
        <v>11.52</v>
      </c>
      <c r="T41" s="72">
        <v>6.51</v>
      </c>
    </row>
    <row r="42" spans="1:20">
      <c r="A42" t="s">
        <v>2220</v>
      </c>
      <c r="B42" s="41" t="s">
        <v>4015</v>
      </c>
      <c r="C42" s="42" t="s">
        <v>4016</v>
      </c>
      <c r="D42" s="42" t="s">
        <v>121</v>
      </c>
      <c r="E42" s="42"/>
      <c r="F42" s="40" t="s">
        <v>4033</v>
      </c>
      <c r="G42" s="42" t="s">
        <v>165</v>
      </c>
      <c r="H42" s="42" t="s">
        <v>166</v>
      </c>
      <c r="I42" s="40" t="s">
        <v>3336</v>
      </c>
      <c r="J42" s="42" t="s">
        <v>4029</v>
      </c>
      <c r="K42" s="41" t="s">
        <v>4019</v>
      </c>
      <c r="L42" s="42" t="s">
        <v>4020</v>
      </c>
      <c r="M42" s="41">
        <v>15</v>
      </c>
      <c r="N42" s="41" t="s">
        <v>27</v>
      </c>
      <c r="O42" s="41" t="s">
        <v>4019</v>
      </c>
      <c r="P42" s="41" t="s">
        <v>28</v>
      </c>
      <c r="Q42" s="41" t="s">
        <v>4021</v>
      </c>
      <c r="R42" s="71">
        <v>0.12</v>
      </c>
      <c r="S42" s="71">
        <v>10.43</v>
      </c>
      <c r="T42" s="72">
        <v>6.41</v>
      </c>
    </row>
    <row r="43" spans="1:20">
      <c r="A43" s="22" t="s">
        <v>2220</v>
      </c>
      <c r="B43" s="23" t="s">
        <v>3251</v>
      </c>
      <c r="C43" s="23"/>
      <c r="D43" s="24" t="s">
        <v>121</v>
      </c>
      <c r="E43" s="24"/>
      <c r="F43" s="22" t="s">
        <v>1413</v>
      </c>
      <c r="G43" s="22" t="s">
        <v>165</v>
      </c>
      <c r="H43" s="22" t="s">
        <v>166</v>
      </c>
      <c r="I43" s="22" t="s">
        <v>326</v>
      </c>
      <c r="J43" s="22" t="s">
        <v>1413</v>
      </c>
      <c r="K43" s="22" t="s">
        <v>3274</v>
      </c>
      <c r="L43"/>
      <c r="M43">
        <v>4</v>
      </c>
      <c r="N43"/>
      <c r="O43" s="22" t="s">
        <v>3274</v>
      </c>
      <c r="P43" s="22"/>
      <c r="Q43" s="28"/>
      <c r="R43" s="28">
        <v>0.35</v>
      </c>
      <c r="S43" s="28"/>
      <c r="T43" s="28">
        <v>16.399999999999999</v>
      </c>
    </row>
    <row r="44" spans="1:20">
      <c r="A44" s="22" t="s">
        <v>2220</v>
      </c>
      <c r="B44" s="23" t="s">
        <v>3251</v>
      </c>
      <c r="C44" s="23"/>
      <c r="D44" s="24" t="s">
        <v>121</v>
      </c>
      <c r="E44" s="24"/>
      <c r="F44" s="22" t="s">
        <v>3275</v>
      </c>
      <c r="G44" s="22" t="s">
        <v>165</v>
      </c>
      <c r="H44" s="22" t="s">
        <v>166</v>
      </c>
      <c r="I44" s="22" t="s">
        <v>3275</v>
      </c>
      <c r="J44" s="22"/>
      <c r="K44" s="22" t="s">
        <v>3274</v>
      </c>
      <c r="L44"/>
      <c r="M44">
        <v>4</v>
      </c>
      <c r="N44"/>
      <c r="O44" s="22" t="s">
        <v>3274</v>
      </c>
      <c r="P44" s="22"/>
      <c r="Q44" s="28"/>
      <c r="R44" s="28">
        <v>0.1</v>
      </c>
      <c r="S44" s="28"/>
      <c r="T44" s="28">
        <v>16.8</v>
      </c>
    </row>
    <row r="45" spans="1:20">
      <c r="A45" s="22" t="s">
        <v>2220</v>
      </c>
      <c r="B45" s="23" t="s">
        <v>3251</v>
      </c>
      <c r="C45" s="23"/>
      <c r="D45" s="24" t="s">
        <v>121</v>
      </c>
      <c r="E45" s="24"/>
      <c r="F45" s="22" t="s">
        <v>3278</v>
      </c>
      <c r="G45" s="22" t="s">
        <v>165</v>
      </c>
      <c r="H45" s="22" t="s">
        <v>166</v>
      </c>
      <c r="I45" s="22" t="s">
        <v>326</v>
      </c>
      <c r="J45" s="22" t="s">
        <v>3278</v>
      </c>
      <c r="K45" s="22" t="s">
        <v>3274</v>
      </c>
      <c r="L45"/>
      <c r="M45">
        <v>4</v>
      </c>
      <c r="N45"/>
      <c r="O45" s="22" t="s">
        <v>3274</v>
      </c>
      <c r="P45" s="22"/>
      <c r="Q45" s="28"/>
      <c r="R45" s="28">
        <v>0.2</v>
      </c>
      <c r="S45" s="28"/>
      <c r="T45" s="28">
        <v>19.600000000000001</v>
      </c>
    </row>
    <row r="46" spans="1:20">
      <c r="A46" s="22" t="s">
        <v>2220</v>
      </c>
      <c r="B46" s="23" t="s">
        <v>3251</v>
      </c>
      <c r="C46" s="23"/>
      <c r="D46" s="24" t="s">
        <v>121</v>
      </c>
      <c r="E46" s="24"/>
      <c r="F46" s="22" t="s">
        <v>3280</v>
      </c>
      <c r="G46" s="22" t="s">
        <v>165</v>
      </c>
      <c r="H46" s="22" t="s">
        <v>166</v>
      </c>
      <c r="I46" s="22" t="s">
        <v>3280</v>
      </c>
      <c r="J46" s="22"/>
      <c r="K46" s="22" t="s">
        <v>3274</v>
      </c>
      <c r="L46"/>
      <c r="M46">
        <v>4</v>
      </c>
      <c r="N46"/>
      <c r="O46" s="22" t="s">
        <v>3274</v>
      </c>
      <c r="P46" s="22"/>
      <c r="Q46" s="28"/>
      <c r="R46" s="28">
        <v>0.2</v>
      </c>
      <c r="S46" s="28"/>
      <c r="T46" s="28">
        <v>15</v>
      </c>
    </row>
    <row r="47" spans="1:20">
      <c r="A47" s="22" t="s">
        <v>2220</v>
      </c>
      <c r="B47" s="23" t="s">
        <v>3251</v>
      </c>
      <c r="C47" s="23"/>
      <c r="D47" s="24" t="s">
        <v>121</v>
      </c>
      <c r="E47" s="24"/>
      <c r="F47" s="22" t="s">
        <v>318</v>
      </c>
      <c r="G47" s="22" t="s">
        <v>165</v>
      </c>
      <c r="H47" s="22" t="s">
        <v>166</v>
      </c>
      <c r="I47" s="22" t="s">
        <v>318</v>
      </c>
      <c r="J47" s="22"/>
      <c r="K47" s="22" t="s">
        <v>3274</v>
      </c>
      <c r="L47"/>
      <c r="M47">
        <v>4</v>
      </c>
      <c r="N47"/>
      <c r="O47" s="22" t="s">
        <v>3274</v>
      </c>
      <c r="P47" s="22"/>
      <c r="Q47" s="28"/>
      <c r="R47" s="28">
        <v>0.3</v>
      </c>
      <c r="S47" s="28"/>
      <c r="T47" s="28">
        <v>10.1</v>
      </c>
    </row>
    <row r="48" spans="1:20">
      <c r="A48" s="22" t="s">
        <v>2220</v>
      </c>
      <c r="B48" s="23" t="s">
        <v>3251</v>
      </c>
      <c r="C48" s="23"/>
      <c r="D48" s="24" t="s">
        <v>121</v>
      </c>
      <c r="E48" s="24"/>
      <c r="F48" s="22" t="s">
        <v>3297</v>
      </c>
      <c r="G48" s="22" t="s">
        <v>165</v>
      </c>
      <c r="H48" s="22" t="s">
        <v>166</v>
      </c>
      <c r="I48" s="22" t="s">
        <v>3298</v>
      </c>
      <c r="J48" s="22" t="s">
        <v>3299</v>
      </c>
      <c r="K48" s="22" t="s">
        <v>3300</v>
      </c>
      <c r="L48"/>
      <c r="M48">
        <v>4</v>
      </c>
      <c r="N48"/>
      <c r="O48" s="22" t="s">
        <v>3300</v>
      </c>
      <c r="P48" s="22"/>
      <c r="Q48" s="28" t="s">
        <v>3301</v>
      </c>
      <c r="R48" s="28">
        <v>0.2</v>
      </c>
      <c r="S48" s="28">
        <v>10.4</v>
      </c>
      <c r="T48" s="28">
        <v>8.6999999999999993</v>
      </c>
    </row>
    <row r="49" spans="1:20">
      <c r="A49" s="22" t="s">
        <v>2220</v>
      </c>
      <c r="B49" s="23" t="s">
        <v>3251</v>
      </c>
      <c r="C49" s="23"/>
      <c r="D49" s="24" t="s">
        <v>121</v>
      </c>
      <c r="E49" s="24"/>
      <c r="F49" s="22" t="s">
        <v>3302</v>
      </c>
      <c r="G49" s="22" t="s">
        <v>165</v>
      </c>
      <c r="H49" s="22" t="s">
        <v>166</v>
      </c>
      <c r="I49" s="22" t="s">
        <v>326</v>
      </c>
      <c r="J49" s="22" t="s">
        <v>1413</v>
      </c>
      <c r="K49" s="22" t="s">
        <v>3300</v>
      </c>
      <c r="L49"/>
      <c r="M49">
        <v>4</v>
      </c>
      <c r="N49"/>
      <c r="O49" s="22" t="s">
        <v>3300</v>
      </c>
      <c r="P49" s="22"/>
      <c r="Q49" s="28" t="s">
        <v>3303</v>
      </c>
      <c r="R49" s="28">
        <v>0.1</v>
      </c>
      <c r="S49" s="28">
        <v>4.7</v>
      </c>
      <c r="T49" s="28">
        <v>8</v>
      </c>
    </row>
    <row r="50" spans="1:20">
      <c r="A50" s="22" t="s">
        <v>2220</v>
      </c>
      <c r="B50" s="23" t="s">
        <v>3251</v>
      </c>
      <c r="C50" s="23"/>
      <c r="D50" s="24" t="s">
        <v>121</v>
      </c>
      <c r="E50" s="24"/>
      <c r="F50" s="22" t="s">
        <v>3316</v>
      </c>
      <c r="G50" s="22" t="s">
        <v>165</v>
      </c>
      <c r="H50" s="22" t="s">
        <v>166</v>
      </c>
      <c r="I50" s="22" t="s">
        <v>3275</v>
      </c>
      <c r="J50" s="22" t="s">
        <v>3317</v>
      </c>
      <c r="K50" s="22" t="s">
        <v>3300</v>
      </c>
      <c r="L50"/>
      <c r="M50">
        <v>4</v>
      </c>
      <c r="N50"/>
      <c r="O50" s="22" t="s">
        <v>3300</v>
      </c>
      <c r="P50" s="22"/>
      <c r="Q50" s="28" t="s">
        <v>3318</v>
      </c>
      <c r="R50" s="28">
        <v>0.1</v>
      </c>
      <c r="S50" s="28">
        <v>10</v>
      </c>
      <c r="T50" s="28">
        <v>11.3</v>
      </c>
    </row>
    <row r="51" spans="1:20">
      <c r="A51" s="22" t="s">
        <v>2220</v>
      </c>
      <c r="B51" s="23" t="s">
        <v>3251</v>
      </c>
      <c r="C51" s="23"/>
      <c r="D51" s="24" t="s">
        <v>121</v>
      </c>
      <c r="E51" s="24"/>
      <c r="F51" s="22" t="s">
        <v>3325</v>
      </c>
      <c r="G51" s="22" t="s">
        <v>165</v>
      </c>
      <c r="H51" s="22" t="s">
        <v>166</v>
      </c>
      <c r="I51" s="22" t="s">
        <v>326</v>
      </c>
      <c r="J51" s="22" t="s">
        <v>1413</v>
      </c>
      <c r="K51" s="22" t="s">
        <v>3300</v>
      </c>
      <c r="L51"/>
      <c r="M51">
        <v>4</v>
      </c>
      <c r="N51"/>
      <c r="O51" s="22" t="s">
        <v>3300</v>
      </c>
      <c r="P51" s="22"/>
      <c r="Q51" s="28" t="s">
        <v>3326</v>
      </c>
      <c r="R51" s="28">
        <v>0.1</v>
      </c>
      <c r="S51" s="28">
        <v>3.1</v>
      </c>
      <c r="T51" s="28">
        <v>13.7</v>
      </c>
    </row>
    <row r="52" spans="1:20">
      <c r="A52" s="22" t="s">
        <v>2220</v>
      </c>
      <c r="B52" s="23" t="s">
        <v>3235</v>
      </c>
      <c r="C52" s="23"/>
      <c r="D52" s="24" t="s">
        <v>121</v>
      </c>
      <c r="E52" s="24"/>
      <c r="F52" s="22" t="s">
        <v>334</v>
      </c>
      <c r="G52" s="22" t="s">
        <v>165</v>
      </c>
      <c r="H52" s="22" t="s">
        <v>166</v>
      </c>
      <c r="I52" s="22" t="s">
        <v>334</v>
      </c>
      <c r="J52" s="22"/>
      <c r="K52" s="22" t="s">
        <v>3332</v>
      </c>
      <c r="L52"/>
      <c r="M52">
        <v>4</v>
      </c>
      <c r="N52"/>
      <c r="O52" s="22" t="s">
        <v>3332</v>
      </c>
      <c r="P52" s="22"/>
      <c r="Q52" s="28"/>
      <c r="R52" s="28">
        <v>2.8</v>
      </c>
      <c r="S52" s="28">
        <v>3.5</v>
      </c>
      <c r="T52" s="28">
        <v>10.6</v>
      </c>
    </row>
    <row r="53" spans="1:20">
      <c r="A53" s="22" t="s">
        <v>2220</v>
      </c>
      <c r="B53" s="23" t="s">
        <v>3251</v>
      </c>
      <c r="C53" s="23"/>
      <c r="D53" s="24" t="s">
        <v>121</v>
      </c>
      <c r="E53" s="24"/>
      <c r="F53" s="22" t="s">
        <v>326</v>
      </c>
      <c r="G53" s="22" t="s">
        <v>165</v>
      </c>
      <c r="H53" s="22" t="s">
        <v>166</v>
      </c>
      <c r="I53" s="22" t="s">
        <v>326</v>
      </c>
      <c r="J53" s="22"/>
      <c r="K53" s="22" t="s">
        <v>3332</v>
      </c>
      <c r="L53"/>
      <c r="M53">
        <v>4</v>
      </c>
      <c r="N53"/>
      <c r="O53" s="22" t="s">
        <v>3332</v>
      </c>
      <c r="P53" s="22"/>
      <c r="Q53"/>
      <c r="R53" s="28">
        <v>0.2</v>
      </c>
      <c r="S53" s="28">
        <v>3.8</v>
      </c>
      <c r="T53" s="28">
        <v>11.8</v>
      </c>
    </row>
    <row r="54" spans="1:20">
      <c r="A54" s="22" t="s">
        <v>2220</v>
      </c>
      <c r="B54" s="23" t="s">
        <v>3251</v>
      </c>
      <c r="C54" s="23"/>
      <c r="D54" s="24" t="s">
        <v>121</v>
      </c>
      <c r="E54" s="24"/>
      <c r="F54" s="22" t="s">
        <v>3275</v>
      </c>
      <c r="G54" s="22" t="s">
        <v>165</v>
      </c>
      <c r="H54" s="22" t="s">
        <v>166</v>
      </c>
      <c r="I54" s="22" t="s">
        <v>3275</v>
      </c>
      <c r="J54" s="22"/>
      <c r="K54" s="22" t="s">
        <v>3332</v>
      </c>
      <c r="L54"/>
      <c r="M54">
        <v>4</v>
      </c>
      <c r="N54"/>
      <c r="O54" s="22" t="s">
        <v>3332</v>
      </c>
      <c r="P54" s="22"/>
      <c r="Q54" s="28" t="s">
        <v>3318</v>
      </c>
      <c r="R54" s="28">
        <v>0.1</v>
      </c>
      <c r="S54" s="28">
        <v>5.2</v>
      </c>
      <c r="T54" s="28">
        <v>16.399999999999999</v>
      </c>
    </row>
    <row r="55" spans="1:20">
      <c r="A55" s="22" t="s">
        <v>2220</v>
      </c>
      <c r="B55" s="23" t="s">
        <v>3235</v>
      </c>
      <c r="C55" s="23"/>
      <c r="D55" s="24" t="s">
        <v>121</v>
      </c>
      <c r="E55" s="24"/>
      <c r="F55" s="22" t="s">
        <v>314</v>
      </c>
      <c r="G55" s="22" t="s">
        <v>165</v>
      </c>
      <c r="H55" s="22" t="s">
        <v>166</v>
      </c>
      <c r="I55" s="22" t="s">
        <v>314</v>
      </c>
      <c r="J55" s="22"/>
      <c r="K55" s="22" t="s">
        <v>3332</v>
      </c>
      <c r="L55"/>
      <c r="M55">
        <v>4</v>
      </c>
      <c r="N55"/>
      <c r="O55" s="22" t="s">
        <v>3332</v>
      </c>
      <c r="P55" s="22"/>
      <c r="Q55" s="28"/>
      <c r="R55" s="28">
        <v>0.1</v>
      </c>
      <c r="S55" s="28">
        <v>9.9</v>
      </c>
      <c r="T55" s="28">
        <v>10.6</v>
      </c>
    </row>
    <row r="56" spans="1:20">
      <c r="A56" s="22" t="s">
        <v>2220</v>
      </c>
      <c r="B56" s="23" t="s">
        <v>3251</v>
      </c>
      <c r="C56" s="23"/>
      <c r="D56" s="24" t="s">
        <v>121</v>
      </c>
      <c r="E56" s="24"/>
      <c r="F56" s="22" t="s">
        <v>3336</v>
      </c>
      <c r="G56" s="22" t="s">
        <v>165</v>
      </c>
      <c r="H56" s="22" t="s">
        <v>166</v>
      </c>
      <c r="I56" s="22" t="s">
        <v>3336</v>
      </c>
      <c r="J56" s="22"/>
      <c r="K56" s="22" t="s">
        <v>3332</v>
      </c>
      <c r="L56"/>
      <c r="M56">
        <v>4</v>
      </c>
      <c r="N56"/>
      <c r="O56" s="22" t="s">
        <v>3332</v>
      </c>
      <c r="P56" s="22"/>
      <c r="Q56" s="28"/>
      <c r="R56" s="28">
        <v>0.4</v>
      </c>
      <c r="S56" s="28">
        <v>4.5999999999999996</v>
      </c>
      <c r="T56" s="28">
        <v>10.9</v>
      </c>
    </row>
    <row r="57" spans="1:20">
      <c r="A57" s="22" t="s">
        <v>2220</v>
      </c>
      <c r="B57" s="23" t="s">
        <v>3251</v>
      </c>
      <c r="C57" s="23"/>
      <c r="D57" s="24" t="s">
        <v>121</v>
      </c>
      <c r="E57" s="24"/>
      <c r="F57" s="22" t="s">
        <v>3280</v>
      </c>
      <c r="G57" s="22" t="s">
        <v>165</v>
      </c>
      <c r="H57" s="22" t="s">
        <v>166</v>
      </c>
      <c r="I57" s="22" t="s">
        <v>3280</v>
      </c>
      <c r="J57" s="22"/>
      <c r="K57" s="22" t="s">
        <v>3332</v>
      </c>
      <c r="L57"/>
      <c r="M57">
        <v>4</v>
      </c>
      <c r="N57"/>
      <c r="O57" s="22" t="s">
        <v>3332</v>
      </c>
      <c r="P57" s="22"/>
      <c r="Q57" s="28" t="s">
        <v>3337</v>
      </c>
      <c r="R57" s="28">
        <v>0.2</v>
      </c>
      <c r="S57" s="28">
        <v>10.3</v>
      </c>
      <c r="T57" s="28">
        <v>16.600000000000001</v>
      </c>
    </row>
    <row r="58" spans="1:20">
      <c r="A58" s="22" t="s">
        <v>2220</v>
      </c>
      <c r="B58" s="23" t="s">
        <v>3251</v>
      </c>
      <c r="C58" s="23"/>
      <c r="D58" s="24" t="s">
        <v>121</v>
      </c>
      <c r="E58" s="24"/>
      <c r="F58" s="22" t="s">
        <v>318</v>
      </c>
      <c r="G58" s="22" t="s">
        <v>165</v>
      </c>
      <c r="H58" s="22" t="s">
        <v>166</v>
      </c>
      <c r="I58" s="22" t="s">
        <v>318</v>
      </c>
      <c r="J58" s="22"/>
      <c r="K58" s="22" t="s">
        <v>3332</v>
      </c>
      <c r="L58"/>
      <c r="M58">
        <v>4</v>
      </c>
      <c r="N58"/>
      <c r="O58" s="22" t="s">
        <v>3332</v>
      </c>
      <c r="P58" s="22"/>
      <c r="Q58" s="28" t="s">
        <v>3338</v>
      </c>
      <c r="R58" s="28">
        <v>0.3</v>
      </c>
      <c r="S58" s="28">
        <v>8.6999999999999993</v>
      </c>
      <c r="T58" s="28">
        <v>10.5</v>
      </c>
    </row>
    <row r="59" spans="1:20">
      <c r="A59" s="22" t="s">
        <v>2220</v>
      </c>
      <c r="B59" s="23" t="s">
        <v>3251</v>
      </c>
      <c r="C59" s="23"/>
      <c r="D59" s="24" t="s">
        <v>121</v>
      </c>
      <c r="E59" s="24"/>
      <c r="F59" s="22" t="s">
        <v>1413</v>
      </c>
      <c r="G59" s="22" t="s">
        <v>165</v>
      </c>
      <c r="H59" s="22" t="s">
        <v>166</v>
      </c>
      <c r="I59" s="22" t="s">
        <v>326</v>
      </c>
      <c r="J59" s="22" t="s">
        <v>1413</v>
      </c>
      <c r="K59" s="22" t="s">
        <v>3412</v>
      </c>
      <c r="L59"/>
      <c r="M59">
        <v>4</v>
      </c>
      <c r="N59"/>
      <c r="O59" s="22" t="s">
        <v>3412</v>
      </c>
      <c r="P59" s="22"/>
      <c r="Q59" s="28" t="s">
        <v>3303</v>
      </c>
      <c r="R59" s="28">
        <v>0.1</v>
      </c>
      <c r="S59" s="28">
        <v>4.2</v>
      </c>
      <c r="T59" s="28">
        <v>9.5</v>
      </c>
    </row>
    <row r="60" spans="1:20">
      <c r="A60" s="22" t="s">
        <v>2220</v>
      </c>
      <c r="B60" s="23" t="s">
        <v>3251</v>
      </c>
      <c r="C60" s="23"/>
      <c r="D60" s="24" t="s">
        <v>121</v>
      </c>
      <c r="E60" s="24"/>
      <c r="F60" s="22" t="s">
        <v>3275</v>
      </c>
      <c r="G60" s="22" t="s">
        <v>165</v>
      </c>
      <c r="H60" s="22" t="s">
        <v>166</v>
      </c>
      <c r="I60" s="22" t="s">
        <v>3275</v>
      </c>
      <c r="J60" s="22"/>
      <c r="K60" s="22" t="s">
        <v>3412</v>
      </c>
      <c r="L60"/>
      <c r="M60">
        <v>4</v>
      </c>
      <c r="N60"/>
      <c r="O60" s="22" t="s">
        <v>3412</v>
      </c>
      <c r="P60" s="22"/>
      <c r="Q60" s="28" t="s">
        <v>3318</v>
      </c>
      <c r="R60" s="28">
        <v>0.1</v>
      </c>
      <c r="S60" s="28">
        <v>1.8</v>
      </c>
      <c r="T60" s="28">
        <v>9.3000000000000007</v>
      </c>
    </row>
    <row r="61" spans="1:20">
      <c r="A61" s="22" t="s">
        <v>2220</v>
      </c>
      <c r="B61" s="23" t="s">
        <v>3251</v>
      </c>
      <c r="C61" s="23"/>
      <c r="D61" s="24" t="s">
        <v>121</v>
      </c>
      <c r="E61" s="24"/>
      <c r="F61" s="22" t="s">
        <v>318</v>
      </c>
      <c r="G61" s="22" t="s">
        <v>165</v>
      </c>
      <c r="H61" s="22" t="s">
        <v>166</v>
      </c>
      <c r="I61" s="22" t="s">
        <v>318</v>
      </c>
      <c r="J61" s="22"/>
      <c r="K61" s="22" t="s">
        <v>3412</v>
      </c>
      <c r="L61"/>
      <c r="M61">
        <v>4</v>
      </c>
      <c r="N61"/>
      <c r="O61" s="22" t="s">
        <v>3412</v>
      </c>
      <c r="P61" s="22"/>
      <c r="Q61" s="28" t="s">
        <v>3338</v>
      </c>
      <c r="R61" s="28">
        <v>0.3</v>
      </c>
      <c r="S61" s="28">
        <v>3.4</v>
      </c>
      <c r="T61" s="28">
        <v>4.5999999999999996</v>
      </c>
    </row>
    <row r="62" spans="1:20">
      <c r="A62" s="48" t="s">
        <v>2220</v>
      </c>
      <c r="B62" s="48" t="s">
        <v>4134</v>
      </c>
      <c r="D62" s="49" t="s">
        <v>121</v>
      </c>
      <c r="F62"/>
      <c r="G62" s="49" t="s">
        <v>165</v>
      </c>
      <c r="H62" s="38" t="s">
        <v>166</v>
      </c>
      <c r="I62" s="38" t="s">
        <v>3336</v>
      </c>
      <c r="K62" s="38" t="s">
        <v>4135</v>
      </c>
      <c r="L62" s="38" t="s">
        <v>4136</v>
      </c>
      <c r="M62" s="24">
        <v>19</v>
      </c>
      <c r="N62"/>
      <c r="O62"/>
      <c r="Q62"/>
      <c r="R62" s="6">
        <v>2.6426810382643661E-4</v>
      </c>
      <c r="S62" s="6">
        <v>15.773714390159707</v>
      </c>
    </row>
    <row r="63" spans="1:20">
      <c r="A63" s="48" t="s">
        <v>2220</v>
      </c>
      <c r="B63" s="48" t="s">
        <v>4134</v>
      </c>
      <c r="D63" s="49" t="s">
        <v>121</v>
      </c>
      <c r="F63"/>
      <c r="G63" s="49" t="s">
        <v>165</v>
      </c>
      <c r="H63" s="38" t="s">
        <v>166</v>
      </c>
      <c r="I63" s="38" t="s">
        <v>326</v>
      </c>
      <c r="J63" s="38" t="s">
        <v>1413</v>
      </c>
      <c r="K63" s="38" t="s">
        <v>4135</v>
      </c>
      <c r="L63" s="38" t="s">
        <v>4136</v>
      </c>
      <c r="M63" s="24">
        <v>19</v>
      </c>
      <c r="N63"/>
      <c r="O63"/>
      <c r="Q63"/>
      <c r="R63" s="6">
        <v>3.5534523523490634E-4</v>
      </c>
      <c r="S63" s="6">
        <v>14.707468513303523</v>
      </c>
      <c r="T63" s="73">
        <v>6.1</v>
      </c>
    </row>
    <row r="64" spans="1:20">
      <c r="A64" s="48" t="s">
        <v>2220</v>
      </c>
      <c r="B64" s="48" t="s">
        <v>4134</v>
      </c>
      <c r="D64" s="49" t="s">
        <v>121</v>
      </c>
      <c r="F64"/>
      <c r="G64" s="49" t="s">
        <v>165</v>
      </c>
      <c r="H64" s="38" t="s">
        <v>166</v>
      </c>
      <c r="I64" s="38" t="s">
        <v>3275</v>
      </c>
      <c r="K64" s="38" t="s">
        <v>4135</v>
      </c>
      <c r="L64" s="38" t="s">
        <v>4136</v>
      </c>
      <c r="M64" s="24">
        <v>19</v>
      </c>
      <c r="N64"/>
      <c r="O64"/>
      <c r="Q64"/>
      <c r="R64" s="6">
        <v>2.9011033524232316E-4</v>
      </c>
      <c r="S64" s="6">
        <v>9.3215415640984602</v>
      </c>
      <c r="T64" s="73">
        <v>16.8</v>
      </c>
    </row>
    <row r="65" spans="1:20">
      <c r="A65" s="48" t="s">
        <v>2220</v>
      </c>
      <c r="B65" s="48" t="s">
        <v>4134</v>
      </c>
      <c r="D65" s="49" t="s">
        <v>121</v>
      </c>
      <c r="F65"/>
      <c r="G65" s="49" t="s">
        <v>165</v>
      </c>
      <c r="H65" s="38" t="s">
        <v>166</v>
      </c>
      <c r="I65" s="38" t="s">
        <v>3298</v>
      </c>
      <c r="K65" s="38" t="s">
        <v>4135</v>
      </c>
      <c r="L65" s="38" t="s">
        <v>4136</v>
      </c>
      <c r="M65" s="24">
        <v>19</v>
      </c>
      <c r="N65"/>
      <c r="O65"/>
      <c r="Q65"/>
      <c r="R65" s="6">
        <v>9.9566233179959043E-4</v>
      </c>
      <c r="S65" s="6">
        <v>17.902030630327939</v>
      </c>
      <c r="T65" s="73">
        <v>6.9</v>
      </c>
    </row>
    <row r="66" spans="1:20">
      <c r="A66" s="48" t="s">
        <v>2220</v>
      </c>
      <c r="B66" s="48" t="s">
        <v>4134</v>
      </c>
      <c r="D66" s="49" t="s">
        <v>121</v>
      </c>
      <c r="F66"/>
      <c r="G66" s="49" t="s">
        <v>165</v>
      </c>
      <c r="H66" s="38" t="s">
        <v>166</v>
      </c>
      <c r="I66" s="38" t="s">
        <v>326</v>
      </c>
      <c r="J66" s="38" t="s">
        <v>1413</v>
      </c>
      <c r="K66" s="38" t="s">
        <v>4135</v>
      </c>
      <c r="L66" s="38" t="s">
        <v>4136</v>
      </c>
      <c r="M66" s="24">
        <v>19</v>
      </c>
      <c r="N66"/>
      <c r="O66"/>
      <c r="Q66"/>
      <c r="R66" s="6">
        <v>2.0687441101497527E-4</v>
      </c>
      <c r="S66" s="6">
        <v>11.528682695833773</v>
      </c>
      <c r="T66" s="73">
        <v>3</v>
      </c>
    </row>
    <row r="67" spans="1:20">
      <c r="A67" s="48" t="s">
        <v>2220</v>
      </c>
      <c r="B67" s="48" t="s">
        <v>4134</v>
      </c>
      <c r="D67" s="49" t="s">
        <v>121</v>
      </c>
      <c r="F67"/>
      <c r="G67" s="49" t="s">
        <v>165</v>
      </c>
      <c r="H67" s="38" t="s">
        <v>166</v>
      </c>
      <c r="I67" s="38" t="s">
        <v>3275</v>
      </c>
      <c r="K67" s="38" t="s">
        <v>4135</v>
      </c>
      <c r="L67" s="38" t="s">
        <v>4136</v>
      </c>
      <c r="M67" s="24">
        <v>19</v>
      </c>
      <c r="N67"/>
      <c r="O67"/>
      <c r="Q67"/>
      <c r="R67" s="6">
        <v>4.3805309102643016E-5</v>
      </c>
      <c r="S67" s="6">
        <v>12.496399051603934</v>
      </c>
      <c r="T67" s="73">
        <v>4</v>
      </c>
    </row>
    <row r="68" spans="1:20">
      <c r="A68" s="48" t="s">
        <v>2220</v>
      </c>
      <c r="B68" s="48" t="s">
        <v>4134</v>
      </c>
      <c r="D68" s="49" t="s">
        <v>121</v>
      </c>
      <c r="F68"/>
      <c r="G68" s="49" t="s">
        <v>165</v>
      </c>
      <c r="H68" s="38" t="s">
        <v>166</v>
      </c>
      <c r="I68" s="38" t="s">
        <v>3336</v>
      </c>
      <c r="K68" s="38" t="s">
        <v>4135</v>
      </c>
      <c r="L68" s="38" t="s">
        <v>4136</v>
      </c>
      <c r="M68" s="24">
        <v>19</v>
      </c>
      <c r="N68"/>
      <c r="O68"/>
      <c r="Q68"/>
      <c r="R68" s="6">
        <v>1.1347411111834553E-4</v>
      </c>
      <c r="S68" s="6">
        <v>15.037923046238058</v>
      </c>
    </row>
    <row r="69" spans="1:20">
      <c r="A69" s="48" t="s">
        <v>2220</v>
      </c>
      <c r="B69" s="48" t="s">
        <v>4134</v>
      </c>
      <c r="D69" s="49" t="s">
        <v>121</v>
      </c>
      <c r="F69"/>
      <c r="G69" s="49" t="s">
        <v>165</v>
      </c>
      <c r="H69" s="38" t="s">
        <v>166</v>
      </c>
      <c r="I69" s="38" t="s">
        <v>326</v>
      </c>
      <c r="J69" s="38" t="s">
        <v>1413</v>
      </c>
      <c r="K69" s="38" t="s">
        <v>4135</v>
      </c>
      <c r="L69" s="38" t="s">
        <v>4136</v>
      </c>
      <c r="M69" s="24">
        <v>19</v>
      </c>
      <c r="N69"/>
      <c r="O69"/>
      <c r="Q69"/>
      <c r="R69" s="6">
        <v>8.6474301019413672E-4</v>
      </c>
      <c r="S69" s="6">
        <v>7.1962996680765237</v>
      </c>
      <c r="T69" s="73">
        <v>2</v>
      </c>
    </row>
    <row r="70" spans="1:20">
      <c r="A70" s="48" t="s">
        <v>2220</v>
      </c>
      <c r="B70" s="48" t="s">
        <v>4134</v>
      </c>
      <c r="D70" s="49" t="s">
        <v>121</v>
      </c>
      <c r="F70"/>
      <c r="G70" s="49" t="s">
        <v>165</v>
      </c>
      <c r="H70" s="38" t="s">
        <v>166</v>
      </c>
      <c r="I70" s="38" t="s">
        <v>3298</v>
      </c>
      <c r="K70" s="38" t="s">
        <v>4135</v>
      </c>
      <c r="L70" s="38" t="s">
        <v>4136</v>
      </c>
      <c r="M70" s="24">
        <v>19</v>
      </c>
      <c r="N70"/>
      <c r="O70"/>
      <c r="Q70"/>
      <c r="R70" s="6">
        <v>2.5770058147091463E-4</v>
      </c>
      <c r="S70" s="6">
        <v>14.467164785248036</v>
      </c>
      <c r="T70" s="73">
        <v>4.2</v>
      </c>
    </row>
    <row r="71" spans="1:20">
      <c r="A71" s="36" t="s">
        <v>2220</v>
      </c>
      <c r="B71" s="36" t="s">
        <v>3861</v>
      </c>
      <c r="C71" s="36" t="s">
        <v>4162</v>
      </c>
      <c r="D71" s="36" t="s">
        <v>121</v>
      </c>
      <c r="F71" s="38" t="s">
        <v>4163</v>
      </c>
      <c r="G71" s="36" t="s">
        <v>165</v>
      </c>
      <c r="H71" s="36" t="s">
        <v>166</v>
      </c>
      <c r="I71" s="44" t="s">
        <v>326</v>
      </c>
      <c r="J71" s="36" t="s">
        <v>1413</v>
      </c>
      <c r="K71" s="36" t="s">
        <v>4164</v>
      </c>
      <c r="L71" s="36" t="s">
        <v>4020</v>
      </c>
      <c r="M71" s="36">
        <v>21</v>
      </c>
      <c r="N71" s="36" t="s">
        <v>3866</v>
      </c>
      <c r="O71" s="36" t="s">
        <v>4164</v>
      </c>
      <c r="P71" s="36" t="s">
        <v>28</v>
      </c>
      <c r="Q71"/>
      <c r="R71" s="6">
        <v>0</v>
      </c>
      <c r="S71" s="6">
        <v>5.5</v>
      </c>
      <c r="T71" s="6">
        <v>1.3</v>
      </c>
    </row>
    <row r="72" spans="1:20">
      <c r="A72" s="36" t="s">
        <v>2220</v>
      </c>
      <c r="B72" s="36" t="s">
        <v>3861</v>
      </c>
      <c r="C72" s="36" t="s">
        <v>4162</v>
      </c>
      <c r="D72" s="36" t="s">
        <v>121</v>
      </c>
      <c r="F72" s="38" t="s">
        <v>4165</v>
      </c>
      <c r="G72" s="36" t="s">
        <v>165</v>
      </c>
      <c r="H72" s="36" t="s">
        <v>166</v>
      </c>
      <c r="I72" s="44" t="s">
        <v>326</v>
      </c>
      <c r="J72" s="36" t="s">
        <v>1413</v>
      </c>
      <c r="K72" s="36" t="s">
        <v>4164</v>
      </c>
      <c r="L72" s="36" t="s">
        <v>4020</v>
      </c>
      <c r="M72" s="36">
        <v>21</v>
      </c>
      <c r="N72" s="36" t="s">
        <v>3866</v>
      </c>
      <c r="O72" s="36" t="s">
        <v>4164</v>
      </c>
      <c r="P72" s="36" t="s">
        <v>28</v>
      </c>
      <c r="Q72"/>
      <c r="R72" s="6">
        <v>0</v>
      </c>
      <c r="S72" s="6">
        <v>6.3</v>
      </c>
      <c r="T72" s="6">
        <v>2</v>
      </c>
    </row>
    <row r="73" spans="1:20">
      <c r="A73" s="36" t="s">
        <v>2220</v>
      </c>
      <c r="B73" s="36" t="s">
        <v>3861</v>
      </c>
      <c r="C73" s="36" t="s">
        <v>4162</v>
      </c>
      <c r="D73" s="36" t="s">
        <v>121</v>
      </c>
      <c r="F73" s="38" t="s">
        <v>4166</v>
      </c>
      <c r="G73" s="36" t="s">
        <v>165</v>
      </c>
      <c r="H73" s="36" t="s">
        <v>166</v>
      </c>
      <c r="I73" s="44" t="s">
        <v>326</v>
      </c>
      <c r="J73" s="36" t="s">
        <v>1413</v>
      </c>
      <c r="K73" s="36" t="s">
        <v>4164</v>
      </c>
      <c r="L73" s="36" t="s">
        <v>4020</v>
      </c>
      <c r="M73" s="36">
        <v>21</v>
      </c>
      <c r="N73" s="36" t="s">
        <v>3866</v>
      </c>
      <c r="O73" s="36" t="s">
        <v>4164</v>
      </c>
      <c r="P73" s="36" t="s">
        <v>28</v>
      </c>
      <c r="Q73"/>
      <c r="R73" s="74">
        <v>0.1</v>
      </c>
      <c r="S73" s="74">
        <v>14.3</v>
      </c>
      <c r="T73" s="74">
        <v>9.6</v>
      </c>
    </row>
    <row r="74" spans="1:20">
      <c r="A74" s="36" t="s">
        <v>2220</v>
      </c>
      <c r="B74" s="36" t="s">
        <v>3861</v>
      </c>
      <c r="C74" s="36" t="s">
        <v>4162</v>
      </c>
      <c r="D74" s="36" t="s">
        <v>121</v>
      </c>
      <c r="F74" s="38" t="s">
        <v>4166</v>
      </c>
      <c r="G74" s="36" t="s">
        <v>165</v>
      </c>
      <c r="H74" s="36" t="s">
        <v>166</v>
      </c>
      <c r="I74" s="44" t="s">
        <v>326</v>
      </c>
      <c r="J74" s="36" t="s">
        <v>1413</v>
      </c>
      <c r="K74" s="36" t="s">
        <v>4164</v>
      </c>
      <c r="L74" s="36" t="s">
        <v>4020</v>
      </c>
      <c r="M74" s="36">
        <v>21</v>
      </c>
      <c r="N74" s="36" t="s">
        <v>3866</v>
      </c>
      <c r="O74" s="36" t="s">
        <v>4164</v>
      </c>
      <c r="P74" s="36" t="s">
        <v>28</v>
      </c>
      <c r="Q74"/>
      <c r="R74" s="6">
        <v>0</v>
      </c>
      <c r="S74" s="6">
        <v>18.399999999999999</v>
      </c>
      <c r="T74" s="6">
        <v>11.3</v>
      </c>
    </row>
    <row r="75" spans="1:20">
      <c r="A75" s="36" t="s">
        <v>2220</v>
      </c>
      <c r="B75" s="36" t="s">
        <v>3861</v>
      </c>
      <c r="C75" s="36" t="s">
        <v>4162</v>
      </c>
      <c r="D75" s="36" t="s">
        <v>121</v>
      </c>
      <c r="F75" s="38" t="s">
        <v>4167</v>
      </c>
      <c r="G75" s="36" t="s">
        <v>165</v>
      </c>
      <c r="H75" s="36" t="s">
        <v>166</v>
      </c>
      <c r="I75" s="44" t="s">
        <v>326</v>
      </c>
      <c r="J75" s="36" t="s">
        <v>1413</v>
      </c>
      <c r="K75" s="36" t="s">
        <v>4164</v>
      </c>
      <c r="L75" s="36" t="s">
        <v>4020</v>
      </c>
      <c r="M75" s="36">
        <v>21</v>
      </c>
      <c r="N75" s="36" t="s">
        <v>3866</v>
      </c>
      <c r="O75" s="36" t="s">
        <v>4164</v>
      </c>
      <c r="P75" s="36" t="s">
        <v>28</v>
      </c>
      <c r="Q75"/>
      <c r="R75" s="6">
        <v>0</v>
      </c>
      <c r="S75" s="74">
        <v>4.2</v>
      </c>
      <c r="T75" s="74">
        <v>2.1</v>
      </c>
    </row>
    <row r="76" spans="1:20">
      <c r="A76" s="36" t="s">
        <v>2220</v>
      </c>
      <c r="B76" s="36" t="s">
        <v>3861</v>
      </c>
      <c r="C76" s="36" t="s">
        <v>4162</v>
      </c>
      <c r="D76" s="36" t="s">
        <v>121</v>
      </c>
      <c r="F76" s="38" t="s">
        <v>4168</v>
      </c>
      <c r="G76" s="36" t="s">
        <v>165</v>
      </c>
      <c r="H76" s="36" t="s">
        <v>166</v>
      </c>
      <c r="I76" s="44" t="s">
        <v>326</v>
      </c>
      <c r="J76" s="36" t="s">
        <v>1413</v>
      </c>
      <c r="K76" s="36" t="s">
        <v>4164</v>
      </c>
      <c r="L76" s="36" t="s">
        <v>4020</v>
      </c>
      <c r="M76" s="36">
        <v>21</v>
      </c>
      <c r="N76" s="36" t="s">
        <v>3866</v>
      </c>
      <c r="O76" s="36" t="s">
        <v>4164</v>
      </c>
      <c r="P76" s="36" t="s">
        <v>28</v>
      </c>
      <c r="Q76"/>
      <c r="R76" s="6">
        <v>0</v>
      </c>
      <c r="S76" s="74">
        <v>2.5</v>
      </c>
      <c r="T76" s="74">
        <v>0.7</v>
      </c>
    </row>
    <row r="77" spans="1:20">
      <c r="A77" t="s">
        <v>2220</v>
      </c>
      <c r="C77" t="s">
        <v>4244</v>
      </c>
      <c r="D77" t="s">
        <v>121</v>
      </c>
      <c r="F77" t="s">
        <v>4240</v>
      </c>
      <c r="G77" t="s">
        <v>165</v>
      </c>
      <c r="H77" t="s">
        <v>166</v>
      </c>
      <c r="I77" t="s">
        <v>326</v>
      </c>
      <c r="J77" t="s">
        <v>4242</v>
      </c>
      <c r="K77" t="s">
        <v>4241</v>
      </c>
      <c r="L77" t="s">
        <v>117</v>
      </c>
      <c r="M77">
        <v>34</v>
      </c>
      <c r="N77" s="57" t="s">
        <v>4210</v>
      </c>
      <c r="O77" s="29" t="s">
        <v>4241</v>
      </c>
      <c r="P77" t="s">
        <v>28</v>
      </c>
      <c r="Q77"/>
      <c r="R77" s="14">
        <v>4.25</v>
      </c>
      <c r="S77" s="14">
        <v>25.93</v>
      </c>
      <c r="T77" s="14">
        <v>5.39</v>
      </c>
    </row>
    <row r="78" spans="1:20">
      <c r="A78" t="s">
        <v>2220</v>
      </c>
      <c r="C78" t="s">
        <v>4244</v>
      </c>
      <c r="D78" t="s">
        <v>121</v>
      </c>
      <c r="G78" t="s">
        <v>165</v>
      </c>
      <c r="H78" t="s">
        <v>166</v>
      </c>
      <c r="I78" t="s">
        <v>326</v>
      </c>
      <c r="J78" t="s">
        <v>1413</v>
      </c>
      <c r="K78" t="s">
        <v>4241</v>
      </c>
      <c r="L78" t="s">
        <v>117</v>
      </c>
      <c r="M78">
        <v>34</v>
      </c>
      <c r="N78" s="57" t="s">
        <v>4210</v>
      </c>
      <c r="O78" s="29" t="s">
        <v>4241</v>
      </c>
      <c r="P78" t="s">
        <v>28</v>
      </c>
      <c r="Q78"/>
      <c r="R78" s="14">
        <v>0.18</v>
      </c>
      <c r="S78" s="14">
        <v>17.399999999999999</v>
      </c>
      <c r="T78" s="14">
        <v>10.11</v>
      </c>
    </row>
    <row r="79" spans="1:20">
      <c r="A79" t="s">
        <v>2220</v>
      </c>
      <c r="C79" t="s">
        <v>4244</v>
      </c>
      <c r="D79" t="s">
        <v>121</v>
      </c>
      <c r="G79" t="s">
        <v>165</v>
      </c>
      <c r="H79" t="s">
        <v>166</v>
      </c>
      <c r="I79" t="s">
        <v>318</v>
      </c>
      <c r="K79" t="s">
        <v>4241</v>
      </c>
      <c r="L79" t="s">
        <v>117</v>
      </c>
      <c r="M79">
        <v>34</v>
      </c>
      <c r="N79" s="57" t="s">
        <v>4210</v>
      </c>
      <c r="O79" s="29" t="s">
        <v>4241</v>
      </c>
      <c r="P79" t="s">
        <v>28</v>
      </c>
      <c r="Q79"/>
      <c r="R79" s="14">
        <v>0.05</v>
      </c>
      <c r="S79" s="14">
        <v>15.53</v>
      </c>
      <c r="T79" s="14">
        <v>14.98</v>
      </c>
    </row>
    <row r="80" spans="1:20">
      <c r="A80" t="s">
        <v>2220</v>
      </c>
      <c r="C80" t="s">
        <v>4244</v>
      </c>
      <c r="D80" t="s">
        <v>121</v>
      </c>
      <c r="G80" t="s">
        <v>165</v>
      </c>
      <c r="H80" t="s">
        <v>166</v>
      </c>
      <c r="I80" t="s">
        <v>3275</v>
      </c>
      <c r="K80" t="s">
        <v>4241</v>
      </c>
      <c r="L80" t="s">
        <v>117</v>
      </c>
      <c r="M80">
        <v>34</v>
      </c>
      <c r="N80" s="57" t="s">
        <v>4210</v>
      </c>
      <c r="O80" s="29" t="s">
        <v>4241</v>
      </c>
      <c r="P80" t="s">
        <v>28</v>
      </c>
      <c r="Q80"/>
      <c r="R80" s="14">
        <v>0</v>
      </c>
      <c r="S80" s="14">
        <v>28.66</v>
      </c>
      <c r="T80" s="14">
        <v>11.19</v>
      </c>
    </row>
    <row r="81" spans="1:20">
      <c r="A81" t="s">
        <v>2220</v>
      </c>
      <c r="C81" t="s">
        <v>4244</v>
      </c>
      <c r="D81" t="s">
        <v>121</v>
      </c>
      <c r="G81" t="s">
        <v>165</v>
      </c>
      <c r="H81" t="s">
        <v>166</v>
      </c>
      <c r="I81" t="s">
        <v>326</v>
      </c>
      <c r="J81" t="s">
        <v>4243</v>
      </c>
      <c r="K81" t="s">
        <v>4241</v>
      </c>
      <c r="L81" t="s">
        <v>117</v>
      </c>
      <c r="M81">
        <v>34</v>
      </c>
      <c r="N81" s="57" t="s">
        <v>4210</v>
      </c>
      <c r="O81" s="29" t="s">
        <v>4241</v>
      </c>
      <c r="P81" t="s">
        <v>28</v>
      </c>
      <c r="Q81"/>
      <c r="R81" s="14">
        <v>0.22</v>
      </c>
      <c r="S81" s="14">
        <v>12</v>
      </c>
      <c r="T81" s="14">
        <v>7.26</v>
      </c>
    </row>
    <row r="82" spans="1:20">
      <c r="A82" t="s">
        <v>2220</v>
      </c>
      <c r="C82" t="s">
        <v>4263</v>
      </c>
      <c r="D82" t="s">
        <v>121</v>
      </c>
      <c r="E82" t="s">
        <v>4137</v>
      </c>
      <c r="G82" s="9" t="s">
        <v>165</v>
      </c>
      <c r="H82" t="s">
        <v>166</v>
      </c>
      <c r="I82" t="s">
        <v>3280</v>
      </c>
      <c r="J82" t="s">
        <v>4264</v>
      </c>
      <c r="K82" s="9" t="s">
        <v>4261</v>
      </c>
      <c r="L82" s="9" t="s">
        <v>117</v>
      </c>
      <c r="M82" s="9">
        <v>35</v>
      </c>
      <c r="N82" s="9" t="s">
        <v>4262</v>
      </c>
      <c r="O82" s="9" t="s">
        <v>4261</v>
      </c>
      <c r="P82" s="9" t="s">
        <v>28</v>
      </c>
      <c r="R82" s="14">
        <v>3.7087700000000001E-3</v>
      </c>
      <c r="S82" s="14">
        <v>20.531090209999999</v>
      </c>
      <c r="T82" s="14">
        <v>5.3055501679999999</v>
      </c>
    </row>
    <row r="83" spans="1:20">
      <c r="A83" t="s">
        <v>2220</v>
      </c>
      <c r="C83" t="s">
        <v>4263</v>
      </c>
      <c r="D83" t="s">
        <v>121</v>
      </c>
      <c r="E83" t="s">
        <v>4137</v>
      </c>
      <c r="G83" s="9" t="s">
        <v>165</v>
      </c>
      <c r="H83" t="s">
        <v>166</v>
      </c>
      <c r="I83" t="s">
        <v>3275</v>
      </c>
      <c r="J83" t="s">
        <v>4265</v>
      </c>
      <c r="K83" s="9" t="s">
        <v>4261</v>
      </c>
      <c r="L83" s="9" t="s">
        <v>117</v>
      </c>
      <c r="M83" s="9">
        <v>35</v>
      </c>
      <c r="N83" s="9" t="s">
        <v>4262</v>
      </c>
      <c r="O83" s="9" t="s">
        <v>4261</v>
      </c>
      <c r="P83" s="9" t="s">
        <v>28</v>
      </c>
      <c r="S83" s="14">
        <v>14.99267931</v>
      </c>
      <c r="T83" s="14">
        <v>6.92</v>
      </c>
    </row>
    <row r="84" spans="1:20">
      <c r="A84" s="62" t="s">
        <v>2220</v>
      </c>
      <c r="B84" s="62" t="s">
        <v>3251</v>
      </c>
      <c r="C84" s="62"/>
      <c r="D84" s="63" t="s">
        <v>121</v>
      </c>
      <c r="E84" s="63"/>
      <c r="F84" s="62" t="s">
        <v>3258</v>
      </c>
      <c r="G84" s="64" t="s">
        <v>165</v>
      </c>
      <c r="H84" s="64" t="s">
        <v>205</v>
      </c>
      <c r="I84" s="64" t="s">
        <v>860</v>
      </c>
      <c r="J84" s="64" t="s">
        <v>867</v>
      </c>
      <c r="K84" s="62" t="s">
        <v>3254</v>
      </c>
      <c r="L84" s="60"/>
      <c r="M84" s="60">
        <v>4</v>
      </c>
      <c r="N84" s="60"/>
      <c r="O84" s="62" t="s">
        <v>3254</v>
      </c>
      <c r="P84" s="62"/>
      <c r="Q84" s="62" t="s">
        <v>863</v>
      </c>
      <c r="R84" s="65">
        <v>0.86</v>
      </c>
      <c r="S84" s="65">
        <v>4.6500000000000004</v>
      </c>
      <c r="T84" s="75">
        <v>8.52</v>
      </c>
    </row>
    <row r="85" spans="1:20">
      <c r="A85" s="22" t="s">
        <v>2220</v>
      </c>
      <c r="B85" s="23" t="s">
        <v>3251</v>
      </c>
      <c r="C85" s="23"/>
      <c r="D85" s="24" t="s">
        <v>121</v>
      </c>
      <c r="E85" s="24"/>
      <c r="F85" s="22" t="s">
        <v>860</v>
      </c>
      <c r="G85" s="22" t="s">
        <v>165</v>
      </c>
      <c r="H85" s="22" t="s">
        <v>205</v>
      </c>
      <c r="I85" s="22" t="s">
        <v>860</v>
      </c>
      <c r="J85" s="22"/>
      <c r="K85" s="22" t="s">
        <v>3274</v>
      </c>
      <c r="L85"/>
      <c r="M85">
        <v>4</v>
      </c>
      <c r="N85"/>
      <c r="O85" s="22" t="s">
        <v>3274</v>
      </c>
      <c r="P85" s="22"/>
      <c r="Q85" s="28"/>
      <c r="R85" s="28">
        <v>3.2</v>
      </c>
      <c r="S85" s="28"/>
      <c r="T85" s="28">
        <v>17.100000000000001</v>
      </c>
    </row>
    <row r="86" spans="1:20">
      <c r="A86" s="22" t="s">
        <v>2220</v>
      </c>
      <c r="B86" s="23" t="s">
        <v>3251</v>
      </c>
      <c r="C86" s="23"/>
      <c r="D86" s="24" t="s">
        <v>121</v>
      </c>
      <c r="E86" s="24"/>
      <c r="F86" s="22" t="s">
        <v>3289</v>
      </c>
      <c r="G86" s="22" t="s">
        <v>165</v>
      </c>
      <c r="H86" s="22" t="s">
        <v>205</v>
      </c>
      <c r="I86" s="22" t="s">
        <v>860</v>
      </c>
      <c r="J86" s="22" t="s">
        <v>867</v>
      </c>
      <c r="K86" s="24" t="s">
        <v>3290</v>
      </c>
      <c r="L86"/>
      <c r="M86">
        <v>4</v>
      </c>
      <c r="N86"/>
      <c r="O86" s="24" t="s">
        <v>3290</v>
      </c>
      <c r="P86" s="24"/>
      <c r="Q86" s="28" t="s">
        <v>3291</v>
      </c>
      <c r="R86" s="28">
        <v>3.4</v>
      </c>
      <c r="S86" s="28">
        <v>2.2000000000000002</v>
      </c>
      <c r="T86" s="28">
        <v>16.2</v>
      </c>
    </row>
    <row r="87" spans="1:20">
      <c r="A87" s="22" t="s">
        <v>2220</v>
      </c>
      <c r="B87" s="23" t="s">
        <v>3251</v>
      </c>
      <c r="C87" s="23"/>
      <c r="D87" s="24" t="s">
        <v>121</v>
      </c>
      <c r="E87" s="24"/>
      <c r="F87" s="22" t="s">
        <v>3292</v>
      </c>
      <c r="G87" s="22" t="s">
        <v>165</v>
      </c>
      <c r="H87" s="22" t="s">
        <v>205</v>
      </c>
      <c r="I87" s="22" t="s">
        <v>860</v>
      </c>
      <c r="J87" s="22" t="s">
        <v>867</v>
      </c>
      <c r="K87" s="24" t="s">
        <v>3290</v>
      </c>
      <c r="L87"/>
      <c r="M87">
        <v>4</v>
      </c>
      <c r="N87"/>
      <c r="O87" s="24" t="s">
        <v>3290</v>
      </c>
      <c r="P87" s="24"/>
      <c r="Q87" s="28" t="s">
        <v>3291</v>
      </c>
      <c r="R87" s="76">
        <v>2</v>
      </c>
      <c r="S87" s="76">
        <v>6.4</v>
      </c>
      <c r="T87" s="76">
        <v>9.3000000000000007</v>
      </c>
    </row>
    <row r="88" spans="1:20">
      <c r="A88" s="22" t="s">
        <v>2220</v>
      </c>
      <c r="B88" s="23" t="s">
        <v>3251</v>
      </c>
      <c r="C88" s="23"/>
      <c r="D88" s="24" t="s">
        <v>121</v>
      </c>
      <c r="E88" s="24"/>
      <c r="F88" s="22" t="s">
        <v>3293</v>
      </c>
      <c r="G88" s="22" t="s">
        <v>165</v>
      </c>
      <c r="H88" s="22" t="s">
        <v>205</v>
      </c>
      <c r="I88" s="22" t="s">
        <v>860</v>
      </c>
      <c r="J88" s="22" t="s">
        <v>867</v>
      </c>
      <c r="K88" s="24" t="s">
        <v>3290</v>
      </c>
      <c r="L88"/>
      <c r="M88">
        <v>4</v>
      </c>
      <c r="N88"/>
      <c r="O88" s="24" t="s">
        <v>3290</v>
      </c>
      <c r="P88" s="24"/>
      <c r="Q88" s="28" t="s">
        <v>3291</v>
      </c>
      <c r="R88" s="28">
        <v>1.5</v>
      </c>
      <c r="S88" s="28">
        <v>4.5</v>
      </c>
      <c r="T88" s="28">
        <v>5</v>
      </c>
    </row>
    <row r="89" spans="1:20">
      <c r="A89" s="22" t="s">
        <v>2220</v>
      </c>
      <c r="B89" s="23" t="s">
        <v>3251</v>
      </c>
      <c r="C89" s="23"/>
      <c r="D89" s="24" t="s">
        <v>121</v>
      </c>
      <c r="E89" s="24"/>
      <c r="F89" s="22" t="s">
        <v>3294</v>
      </c>
      <c r="G89" s="22" t="s">
        <v>165</v>
      </c>
      <c r="H89" s="22" t="s">
        <v>205</v>
      </c>
      <c r="I89" s="22" t="s">
        <v>860</v>
      </c>
      <c r="J89" s="22" t="s">
        <v>867</v>
      </c>
      <c r="K89" s="24" t="s">
        <v>3290</v>
      </c>
      <c r="L89"/>
      <c r="M89">
        <v>4</v>
      </c>
      <c r="N89"/>
      <c r="O89" s="24" t="s">
        <v>3290</v>
      </c>
      <c r="P89" s="24"/>
      <c r="Q89" s="28" t="s">
        <v>3291</v>
      </c>
      <c r="R89" s="28">
        <v>4.2</v>
      </c>
      <c r="S89" s="28">
        <v>7.1</v>
      </c>
      <c r="T89" s="28">
        <v>13.3</v>
      </c>
    </row>
    <row r="90" spans="1:20">
      <c r="A90" s="22" t="s">
        <v>2220</v>
      </c>
      <c r="B90" s="23" t="s">
        <v>3251</v>
      </c>
      <c r="C90" s="23"/>
      <c r="D90" s="24" t="s">
        <v>121</v>
      </c>
      <c r="E90" s="24"/>
      <c r="F90" s="22" t="s">
        <v>3295</v>
      </c>
      <c r="G90" s="22" t="s">
        <v>165</v>
      </c>
      <c r="H90" s="22" t="s">
        <v>205</v>
      </c>
      <c r="I90" s="22" t="s">
        <v>860</v>
      </c>
      <c r="J90" s="22" t="s">
        <v>3296</v>
      </c>
      <c r="K90" s="24" t="s">
        <v>3290</v>
      </c>
      <c r="L90"/>
      <c r="M90">
        <v>4</v>
      </c>
      <c r="N90"/>
      <c r="O90" s="24" t="s">
        <v>3290</v>
      </c>
      <c r="P90" s="24"/>
      <c r="Q90" s="28" t="s">
        <v>3291</v>
      </c>
      <c r="R90" s="28">
        <v>3.3</v>
      </c>
      <c r="S90" s="28">
        <v>2.5</v>
      </c>
      <c r="T90" s="28">
        <v>15.9</v>
      </c>
    </row>
    <row r="91" spans="1:20">
      <c r="A91" s="22" t="s">
        <v>2220</v>
      </c>
      <c r="B91" s="23" t="s">
        <v>3251</v>
      </c>
      <c r="C91" s="23"/>
      <c r="D91" s="24" t="s">
        <v>121</v>
      </c>
      <c r="E91" s="24"/>
      <c r="F91" s="22" t="s">
        <v>3319</v>
      </c>
      <c r="G91" s="22" t="s">
        <v>165</v>
      </c>
      <c r="H91" s="22" t="s">
        <v>205</v>
      </c>
      <c r="I91" s="22" t="s">
        <v>860</v>
      </c>
      <c r="J91" s="22" t="s">
        <v>3320</v>
      </c>
      <c r="K91" s="22" t="s">
        <v>3300</v>
      </c>
      <c r="L91"/>
      <c r="M91">
        <v>4</v>
      </c>
      <c r="N91"/>
      <c r="O91" s="22" t="s">
        <v>3300</v>
      </c>
      <c r="P91" s="22"/>
      <c r="Q91" s="28" t="s">
        <v>863</v>
      </c>
      <c r="R91" s="28">
        <v>4.9000000000000004</v>
      </c>
      <c r="S91" s="28">
        <v>2.8</v>
      </c>
      <c r="T91" s="28">
        <v>16.5</v>
      </c>
    </row>
    <row r="92" spans="1:20">
      <c r="A92" s="22" t="s">
        <v>2220</v>
      </c>
      <c r="B92" s="23" t="s">
        <v>3251</v>
      </c>
      <c r="C92" s="23"/>
      <c r="D92" s="24" t="s">
        <v>121</v>
      </c>
      <c r="E92" s="24"/>
      <c r="F92" s="22" t="s">
        <v>3333</v>
      </c>
      <c r="G92" s="22" t="s">
        <v>165</v>
      </c>
      <c r="H92" s="22" t="s">
        <v>205</v>
      </c>
      <c r="I92" s="22" t="s">
        <v>860</v>
      </c>
      <c r="J92" s="22" t="s">
        <v>867</v>
      </c>
      <c r="K92" s="22" t="s">
        <v>3332</v>
      </c>
      <c r="L92"/>
      <c r="M92">
        <v>4</v>
      </c>
      <c r="N92"/>
      <c r="O92" s="22" t="s">
        <v>3332</v>
      </c>
      <c r="P92" s="22"/>
      <c r="Q92" s="28" t="s">
        <v>3291</v>
      </c>
      <c r="R92" s="28">
        <v>6.5</v>
      </c>
      <c r="S92" s="28">
        <v>3</v>
      </c>
      <c r="T92" s="28">
        <v>16.2</v>
      </c>
    </row>
    <row r="93" spans="1:20">
      <c r="A93" s="22" t="s">
        <v>2220</v>
      </c>
      <c r="B93" s="23" t="s">
        <v>3251</v>
      </c>
      <c r="C93" s="23"/>
      <c r="D93" s="24" t="s">
        <v>121</v>
      </c>
      <c r="E93" s="24"/>
      <c r="F93" s="22" t="s">
        <v>3333</v>
      </c>
      <c r="G93" s="22" t="s">
        <v>165</v>
      </c>
      <c r="H93" s="22" t="s">
        <v>205</v>
      </c>
      <c r="I93" s="22" t="s">
        <v>860</v>
      </c>
      <c r="J93" s="22" t="s">
        <v>867</v>
      </c>
      <c r="K93" s="22" t="s">
        <v>3412</v>
      </c>
      <c r="L93"/>
      <c r="M93">
        <v>4</v>
      </c>
      <c r="N93"/>
      <c r="O93" s="22" t="s">
        <v>3412</v>
      </c>
      <c r="P93" s="22"/>
      <c r="Q93" s="28" t="s">
        <v>3291</v>
      </c>
      <c r="R93" s="28">
        <v>0.7</v>
      </c>
      <c r="S93" s="28">
        <v>2.8</v>
      </c>
      <c r="T93" s="28">
        <v>9.3000000000000007</v>
      </c>
    </row>
    <row r="94" spans="1:20">
      <c r="A94" s="48" t="s">
        <v>2220</v>
      </c>
      <c r="B94" s="48" t="s">
        <v>4134</v>
      </c>
      <c r="D94" s="49" t="s">
        <v>121</v>
      </c>
      <c r="F94"/>
      <c r="G94" s="49" t="s">
        <v>165</v>
      </c>
      <c r="H94" s="38" t="s">
        <v>205</v>
      </c>
      <c r="I94" s="38" t="s">
        <v>1541</v>
      </c>
      <c r="K94" s="38" t="s">
        <v>4135</v>
      </c>
      <c r="L94" s="38" t="s">
        <v>4136</v>
      </c>
      <c r="M94" s="24">
        <v>19</v>
      </c>
      <c r="N94"/>
      <c r="O94"/>
      <c r="Q94"/>
      <c r="R94" s="6">
        <v>0.73450202848021051</v>
      </c>
      <c r="S94" s="6">
        <v>5.5477831459468465</v>
      </c>
      <c r="T94" s="73">
        <v>5.0999999999999996</v>
      </c>
    </row>
    <row r="95" spans="1:20">
      <c r="A95" s="48" t="s">
        <v>2220</v>
      </c>
      <c r="B95" s="48" t="s">
        <v>4134</v>
      </c>
      <c r="D95" s="49" t="s">
        <v>121</v>
      </c>
      <c r="F95"/>
      <c r="G95" s="49" t="s">
        <v>165</v>
      </c>
      <c r="H95" s="38" t="s">
        <v>205</v>
      </c>
      <c r="I95" s="38" t="s">
        <v>1541</v>
      </c>
      <c r="K95" s="38" t="s">
        <v>4135</v>
      </c>
      <c r="L95" s="38" t="s">
        <v>4136</v>
      </c>
      <c r="M95" s="24">
        <v>19</v>
      </c>
      <c r="N95"/>
      <c r="O95"/>
      <c r="Q95"/>
      <c r="R95" s="6">
        <v>1.3866418952323165</v>
      </c>
      <c r="S95" s="6">
        <v>8.5611562559338292</v>
      </c>
      <c r="T95" s="73">
        <v>7.3</v>
      </c>
    </row>
    <row r="96" spans="1:20">
      <c r="A96" s="48" t="s">
        <v>2220</v>
      </c>
      <c r="B96" s="48" t="s">
        <v>4134</v>
      </c>
      <c r="D96" s="49" t="s">
        <v>121</v>
      </c>
      <c r="F96"/>
      <c r="G96" s="49" t="s">
        <v>165</v>
      </c>
      <c r="H96" s="38" t="s">
        <v>205</v>
      </c>
      <c r="I96" s="38" t="s">
        <v>1541</v>
      </c>
      <c r="K96" s="38" t="s">
        <v>4135</v>
      </c>
      <c r="L96" s="38" t="s">
        <v>4136</v>
      </c>
      <c r="M96" s="24">
        <v>19</v>
      </c>
      <c r="N96"/>
      <c r="O96"/>
      <c r="Q96"/>
      <c r="R96" s="6">
        <v>1.2202768754941913</v>
      </c>
      <c r="S96" s="6">
        <v>10.783503574144989</v>
      </c>
      <c r="T96" s="73">
        <v>1.4</v>
      </c>
    </row>
    <row r="97" spans="1:20">
      <c r="A97" s="2" t="s">
        <v>2220</v>
      </c>
      <c r="B97" s="2" t="s">
        <v>17</v>
      </c>
      <c r="C97" s="3" t="s">
        <v>18</v>
      </c>
      <c r="D97" s="2" t="s">
        <v>121</v>
      </c>
      <c r="E97" s="4" t="s">
        <v>19</v>
      </c>
      <c r="F97" s="11" t="s">
        <v>20</v>
      </c>
      <c r="G97" s="2" t="s">
        <v>21</v>
      </c>
      <c r="H97" t="s">
        <v>22</v>
      </c>
      <c r="I97" s="2" t="s">
        <v>23</v>
      </c>
      <c r="J97" s="2" t="s">
        <v>24</v>
      </c>
      <c r="K97" s="10" t="s">
        <v>25</v>
      </c>
      <c r="L97" s="9" t="s">
        <v>26</v>
      </c>
      <c r="M97" s="9">
        <v>1</v>
      </c>
      <c r="N97" s="10" t="s">
        <v>27</v>
      </c>
      <c r="O97" s="10" t="s">
        <v>25</v>
      </c>
      <c r="P97" s="4" t="s">
        <v>28</v>
      </c>
      <c r="Q97" s="11" t="s">
        <v>29</v>
      </c>
      <c r="R97" s="5">
        <v>26.44</v>
      </c>
      <c r="S97" s="6">
        <v>9.9700000000000006</v>
      </c>
      <c r="T97" s="6">
        <v>2.94</v>
      </c>
    </row>
    <row r="98" spans="1:20">
      <c r="A98" s="2" t="s">
        <v>2220</v>
      </c>
      <c r="B98" s="2" t="s">
        <v>30</v>
      </c>
      <c r="C98" s="3" t="s">
        <v>31</v>
      </c>
      <c r="D98" s="2" t="s">
        <v>121</v>
      </c>
      <c r="E98" s="4" t="s">
        <v>19</v>
      </c>
      <c r="F98" s="11" t="s">
        <v>32</v>
      </c>
      <c r="G98" s="2" t="s">
        <v>21</v>
      </c>
      <c r="H98" t="s">
        <v>22</v>
      </c>
      <c r="I98" s="7" t="s">
        <v>33</v>
      </c>
      <c r="J98" s="2" t="s">
        <v>34</v>
      </c>
      <c r="K98" s="10" t="s">
        <v>25</v>
      </c>
      <c r="L98" s="9" t="s">
        <v>26</v>
      </c>
      <c r="M98" s="9">
        <v>1</v>
      </c>
      <c r="N98" s="10" t="s">
        <v>27</v>
      </c>
      <c r="O98" s="10" t="s">
        <v>25</v>
      </c>
      <c r="P98" s="4" t="s">
        <v>28</v>
      </c>
      <c r="Q98" s="11" t="s">
        <v>35</v>
      </c>
      <c r="R98" s="5">
        <v>15.41</v>
      </c>
      <c r="S98" s="6">
        <v>8</v>
      </c>
      <c r="T98" s="6">
        <v>1.1299999999999999</v>
      </c>
    </row>
    <row r="99" spans="1:20">
      <c r="A99" s="2" t="s">
        <v>2220</v>
      </c>
      <c r="B99" s="2" t="s">
        <v>30</v>
      </c>
      <c r="C99" s="3" t="s">
        <v>36</v>
      </c>
      <c r="D99" s="2" t="s">
        <v>121</v>
      </c>
      <c r="E99" s="4" t="s">
        <v>19</v>
      </c>
      <c r="F99" s="11" t="s">
        <v>37</v>
      </c>
      <c r="G99" s="2" t="s">
        <v>21</v>
      </c>
      <c r="H99" t="s">
        <v>22</v>
      </c>
      <c r="I99" s="2" t="s">
        <v>38</v>
      </c>
      <c r="J99" s="2" t="s">
        <v>39</v>
      </c>
      <c r="K99" s="10" t="s">
        <v>25</v>
      </c>
      <c r="L99" s="9" t="s">
        <v>26</v>
      </c>
      <c r="M99" s="9">
        <v>1</v>
      </c>
      <c r="N99" s="10" t="s">
        <v>27</v>
      </c>
      <c r="O99" s="10" t="s">
        <v>25</v>
      </c>
      <c r="P99" s="4" t="s">
        <v>28</v>
      </c>
      <c r="Q99" s="11" t="s">
        <v>40</v>
      </c>
      <c r="R99" s="5">
        <v>14.69</v>
      </c>
      <c r="S99" s="6">
        <v>8.59</v>
      </c>
      <c r="T99" s="6">
        <v>1.04</v>
      </c>
    </row>
    <row r="100" spans="1:20">
      <c r="A100" s="2" t="s">
        <v>2220</v>
      </c>
      <c r="B100" s="2" t="s">
        <v>30</v>
      </c>
      <c r="C100" s="3" t="s">
        <v>41</v>
      </c>
      <c r="D100" s="2" t="s">
        <v>121</v>
      </c>
      <c r="E100" s="4" t="s">
        <v>19</v>
      </c>
      <c r="F100" s="11" t="s">
        <v>42</v>
      </c>
      <c r="G100" s="2" t="s">
        <v>21</v>
      </c>
      <c r="H100" t="s">
        <v>22</v>
      </c>
      <c r="I100" s="2" t="s">
        <v>43</v>
      </c>
      <c r="J100" s="2" t="s">
        <v>44</v>
      </c>
      <c r="K100" s="10" t="s">
        <v>25</v>
      </c>
      <c r="L100" s="9" t="s">
        <v>26</v>
      </c>
      <c r="M100" s="9">
        <v>1</v>
      </c>
      <c r="N100" s="10" t="s">
        <v>27</v>
      </c>
      <c r="O100" s="10" t="s">
        <v>25</v>
      </c>
      <c r="P100" s="4" t="s">
        <v>28</v>
      </c>
      <c r="Q100" s="11" t="s">
        <v>45</v>
      </c>
      <c r="R100" s="5">
        <v>24.61</v>
      </c>
      <c r="S100" s="6">
        <v>7.25</v>
      </c>
      <c r="T100" s="6">
        <v>1.66</v>
      </c>
    </row>
    <row r="101" spans="1:20">
      <c r="A101" s="2" t="s">
        <v>2220</v>
      </c>
      <c r="B101" s="2" t="s">
        <v>30</v>
      </c>
      <c r="C101" s="3" t="s">
        <v>31</v>
      </c>
      <c r="D101" s="2" t="s">
        <v>121</v>
      </c>
      <c r="E101" s="4" t="s">
        <v>19</v>
      </c>
      <c r="F101" s="11" t="s">
        <v>46</v>
      </c>
      <c r="G101" s="2" t="s">
        <v>21</v>
      </c>
      <c r="H101" t="s">
        <v>22</v>
      </c>
      <c r="I101" s="2" t="s">
        <v>33</v>
      </c>
      <c r="J101" s="2" t="s">
        <v>47</v>
      </c>
      <c r="K101" s="10" t="s">
        <v>25</v>
      </c>
      <c r="L101" s="9" t="s">
        <v>26</v>
      </c>
      <c r="M101" s="9">
        <v>1</v>
      </c>
      <c r="N101" s="10" t="s">
        <v>27</v>
      </c>
      <c r="O101" s="10" t="s">
        <v>25</v>
      </c>
      <c r="P101" s="4" t="s">
        <v>28</v>
      </c>
      <c r="Q101" s="11" t="s">
        <v>48</v>
      </c>
      <c r="R101" s="5">
        <v>4.95</v>
      </c>
      <c r="S101" s="6">
        <v>14.11</v>
      </c>
      <c r="T101" s="6">
        <v>1.1599999999999999</v>
      </c>
    </row>
    <row r="102" spans="1:20">
      <c r="A102" s="2" t="s">
        <v>2220</v>
      </c>
      <c r="B102" s="2" t="s">
        <v>30</v>
      </c>
      <c r="C102" s="3" t="s">
        <v>41</v>
      </c>
      <c r="D102" s="2" t="s">
        <v>121</v>
      </c>
      <c r="E102" s="4" t="s">
        <v>19</v>
      </c>
      <c r="F102" s="11" t="s">
        <v>49</v>
      </c>
      <c r="G102" s="2" t="s">
        <v>21</v>
      </c>
      <c r="H102" t="s">
        <v>22</v>
      </c>
      <c r="I102" s="2" t="s">
        <v>50</v>
      </c>
      <c r="J102" s="2" t="s">
        <v>51</v>
      </c>
      <c r="K102" s="10" t="s">
        <v>25</v>
      </c>
      <c r="L102" s="9" t="s">
        <v>26</v>
      </c>
      <c r="M102" s="9">
        <v>1</v>
      </c>
      <c r="N102" s="10" t="s">
        <v>27</v>
      </c>
      <c r="O102" s="10" t="s">
        <v>25</v>
      </c>
      <c r="P102" s="4" t="s">
        <v>28</v>
      </c>
      <c r="Q102" s="11" t="s">
        <v>52</v>
      </c>
      <c r="R102" s="5">
        <v>15.15</v>
      </c>
      <c r="S102" s="6">
        <v>9.7899999999999991</v>
      </c>
      <c r="T102" s="6">
        <v>2.04</v>
      </c>
    </row>
    <row r="103" spans="1:20">
      <c r="A103" s="2" t="s">
        <v>2220</v>
      </c>
      <c r="B103" s="2" t="s">
        <v>17</v>
      </c>
      <c r="C103" s="3" t="s">
        <v>18</v>
      </c>
      <c r="D103" s="2" t="s">
        <v>121</v>
      </c>
      <c r="E103" s="4" t="s">
        <v>19</v>
      </c>
      <c r="F103" s="11" t="s">
        <v>53</v>
      </c>
      <c r="G103" s="2" t="s">
        <v>21</v>
      </c>
      <c r="H103" t="s">
        <v>22</v>
      </c>
      <c r="I103" s="2" t="s">
        <v>38</v>
      </c>
      <c r="J103" s="2" t="s">
        <v>54</v>
      </c>
      <c r="K103" s="10" t="s">
        <v>25</v>
      </c>
      <c r="L103" s="9" t="s">
        <v>26</v>
      </c>
      <c r="M103" s="9">
        <v>1</v>
      </c>
      <c r="N103" s="10" t="s">
        <v>27</v>
      </c>
      <c r="O103" s="10" t="s">
        <v>25</v>
      </c>
      <c r="P103" s="4" t="s">
        <v>28</v>
      </c>
      <c r="Q103" s="11" t="s">
        <v>55</v>
      </c>
      <c r="R103" s="5">
        <v>10.16</v>
      </c>
      <c r="S103" s="6">
        <v>11.16</v>
      </c>
      <c r="T103" s="6">
        <v>2.0099999999999998</v>
      </c>
    </row>
    <row r="104" spans="1:20">
      <c r="A104" s="2" t="s">
        <v>2220</v>
      </c>
      <c r="B104" s="2" t="s">
        <v>30</v>
      </c>
      <c r="C104" s="3" t="s">
        <v>56</v>
      </c>
      <c r="D104" s="2" t="s">
        <v>121</v>
      </c>
      <c r="E104" s="4" t="s">
        <v>19</v>
      </c>
      <c r="F104" s="11" t="s">
        <v>57</v>
      </c>
      <c r="G104" s="2" t="s">
        <v>21</v>
      </c>
      <c r="H104" t="s">
        <v>22</v>
      </c>
      <c r="I104" s="2" t="s">
        <v>33</v>
      </c>
      <c r="J104" s="2" t="s">
        <v>34</v>
      </c>
      <c r="K104" s="10" t="s">
        <v>25</v>
      </c>
      <c r="L104" s="9" t="s">
        <v>26</v>
      </c>
      <c r="M104" s="9">
        <v>1</v>
      </c>
      <c r="N104" s="10" t="s">
        <v>27</v>
      </c>
      <c r="O104" s="10" t="s">
        <v>25</v>
      </c>
      <c r="P104" s="4" t="s">
        <v>28</v>
      </c>
      <c r="Q104" s="11" t="s">
        <v>58</v>
      </c>
      <c r="R104" s="5">
        <v>14.65</v>
      </c>
      <c r="S104" s="6">
        <v>5.77</v>
      </c>
      <c r="T104" s="6">
        <v>1.35</v>
      </c>
    </row>
    <row r="105" spans="1:20">
      <c r="A105" s="2" t="s">
        <v>2220</v>
      </c>
      <c r="B105" s="2" t="s">
        <v>30</v>
      </c>
      <c r="C105" s="3" t="s">
        <v>56</v>
      </c>
      <c r="D105" s="2" t="s">
        <v>121</v>
      </c>
      <c r="E105" s="4" t="s">
        <v>19</v>
      </c>
      <c r="F105" s="11" t="s">
        <v>59</v>
      </c>
      <c r="G105" s="2" t="s">
        <v>21</v>
      </c>
      <c r="H105" t="s">
        <v>22</v>
      </c>
      <c r="I105" s="2" t="s">
        <v>33</v>
      </c>
      <c r="J105" s="2" t="s">
        <v>60</v>
      </c>
      <c r="K105" s="10" t="s">
        <v>25</v>
      </c>
      <c r="L105" s="9" t="s">
        <v>26</v>
      </c>
      <c r="M105" s="9">
        <v>1</v>
      </c>
      <c r="N105" s="10" t="s">
        <v>27</v>
      </c>
      <c r="O105" s="10" t="s">
        <v>25</v>
      </c>
      <c r="P105" s="4" t="s">
        <v>28</v>
      </c>
      <c r="Q105" s="11" t="s">
        <v>61</v>
      </c>
      <c r="R105" s="5">
        <v>21.46</v>
      </c>
      <c r="S105" s="6">
        <v>6.44</v>
      </c>
      <c r="T105" s="6">
        <v>1.01</v>
      </c>
    </row>
    <row r="106" spans="1:20">
      <c r="A106" s="2" t="s">
        <v>2220</v>
      </c>
      <c r="B106" s="2" t="s">
        <v>30</v>
      </c>
      <c r="C106" s="3" t="s">
        <v>31</v>
      </c>
      <c r="D106" s="2" t="s">
        <v>121</v>
      </c>
      <c r="E106" s="4" t="s">
        <v>19</v>
      </c>
      <c r="F106" s="11" t="s">
        <v>62</v>
      </c>
      <c r="G106" s="2" t="s">
        <v>21</v>
      </c>
      <c r="H106" t="s">
        <v>22</v>
      </c>
      <c r="I106" s="2" t="s">
        <v>63</v>
      </c>
      <c r="J106" s="2" t="s">
        <v>64</v>
      </c>
      <c r="K106" s="10" t="s">
        <v>25</v>
      </c>
      <c r="L106" s="9" t="s">
        <v>26</v>
      </c>
      <c r="M106" s="9">
        <v>1</v>
      </c>
      <c r="N106" s="10" t="s">
        <v>27</v>
      </c>
      <c r="O106" s="10" t="s">
        <v>25</v>
      </c>
      <c r="P106" s="4" t="s">
        <v>28</v>
      </c>
      <c r="Q106" s="11" t="s">
        <v>65</v>
      </c>
      <c r="R106" s="5">
        <v>15.66</v>
      </c>
      <c r="S106" s="6">
        <v>8.18</v>
      </c>
      <c r="T106" s="6">
        <v>0.78</v>
      </c>
    </row>
    <row r="107" spans="1:20">
      <c r="A107" s="2" t="s">
        <v>2220</v>
      </c>
      <c r="B107" s="2" t="s">
        <v>30</v>
      </c>
      <c r="C107" s="3" t="s">
        <v>31</v>
      </c>
      <c r="D107" s="2" t="s">
        <v>121</v>
      </c>
      <c r="E107" s="4" t="s">
        <v>19</v>
      </c>
      <c r="F107" s="11" t="s">
        <v>66</v>
      </c>
      <c r="G107" s="2" t="s">
        <v>21</v>
      </c>
      <c r="H107" t="s">
        <v>22</v>
      </c>
      <c r="I107" s="2" t="s">
        <v>38</v>
      </c>
      <c r="J107" s="2" t="s">
        <v>39</v>
      </c>
      <c r="K107" s="10" t="s">
        <v>25</v>
      </c>
      <c r="L107" s="9" t="s">
        <v>26</v>
      </c>
      <c r="M107" s="9">
        <v>1</v>
      </c>
      <c r="N107" s="10" t="s">
        <v>27</v>
      </c>
      <c r="O107" s="10" t="s">
        <v>25</v>
      </c>
      <c r="P107" s="4" t="s">
        <v>28</v>
      </c>
      <c r="Q107" s="11" t="s">
        <v>67</v>
      </c>
      <c r="R107" s="5">
        <v>14.41</v>
      </c>
      <c r="S107" s="6">
        <v>15.43</v>
      </c>
      <c r="T107" s="6">
        <v>0.94</v>
      </c>
    </row>
    <row r="108" spans="1:20">
      <c r="A108" s="2" t="s">
        <v>2220</v>
      </c>
      <c r="B108" s="2" t="s">
        <v>17</v>
      </c>
      <c r="C108" s="3" t="s">
        <v>68</v>
      </c>
      <c r="D108" s="2" t="s">
        <v>121</v>
      </c>
      <c r="E108" s="4" t="s">
        <v>19</v>
      </c>
      <c r="F108" s="11" t="s">
        <v>69</v>
      </c>
      <c r="G108" s="2" t="s">
        <v>21</v>
      </c>
      <c r="H108" t="s">
        <v>22</v>
      </c>
      <c r="I108" s="2" t="s">
        <v>33</v>
      </c>
      <c r="J108" s="2" t="s">
        <v>34</v>
      </c>
      <c r="K108" s="10" t="s">
        <v>25</v>
      </c>
      <c r="L108" s="9" t="s">
        <v>26</v>
      </c>
      <c r="M108" s="9">
        <v>1</v>
      </c>
      <c r="N108" s="10" t="s">
        <v>27</v>
      </c>
      <c r="O108" s="10" t="s">
        <v>25</v>
      </c>
      <c r="P108" s="4" t="s">
        <v>28</v>
      </c>
      <c r="Q108" s="11" t="s">
        <v>70</v>
      </c>
      <c r="R108" s="5">
        <v>11.49</v>
      </c>
      <c r="S108" s="6">
        <v>9.14</v>
      </c>
      <c r="T108" s="6">
        <v>2.59</v>
      </c>
    </row>
    <row r="109" spans="1:20">
      <c r="A109" s="2" t="s">
        <v>2220</v>
      </c>
      <c r="B109" s="2" t="s">
        <v>30</v>
      </c>
      <c r="C109" s="3" t="s">
        <v>36</v>
      </c>
      <c r="D109" s="2" t="s">
        <v>121</v>
      </c>
      <c r="E109" s="4" t="s">
        <v>19</v>
      </c>
      <c r="F109" s="11" t="s">
        <v>71</v>
      </c>
      <c r="G109" s="2" t="s">
        <v>21</v>
      </c>
      <c r="H109" t="s">
        <v>22</v>
      </c>
      <c r="I109" s="2" t="s">
        <v>33</v>
      </c>
      <c r="J109" s="2" t="s">
        <v>34</v>
      </c>
      <c r="K109" s="10" t="s">
        <v>25</v>
      </c>
      <c r="L109" s="9" t="s">
        <v>26</v>
      </c>
      <c r="M109" s="9">
        <v>1</v>
      </c>
      <c r="N109" s="10" t="s">
        <v>27</v>
      </c>
      <c r="O109" s="10" t="s">
        <v>25</v>
      </c>
      <c r="P109" s="4" t="s">
        <v>28</v>
      </c>
      <c r="Q109" s="11" t="s">
        <v>72</v>
      </c>
      <c r="R109" s="5">
        <v>19.38</v>
      </c>
      <c r="S109" s="6">
        <v>4.95</v>
      </c>
      <c r="T109" s="6">
        <v>1.39</v>
      </c>
    </row>
    <row r="110" spans="1:20">
      <c r="A110" s="2" t="s">
        <v>2220</v>
      </c>
      <c r="B110" s="2" t="s">
        <v>30</v>
      </c>
      <c r="C110" s="3" t="s">
        <v>56</v>
      </c>
      <c r="D110" s="2" t="s">
        <v>121</v>
      </c>
      <c r="E110" s="4" t="s">
        <v>19</v>
      </c>
      <c r="F110" s="11" t="s">
        <v>73</v>
      </c>
      <c r="G110" s="2" t="s">
        <v>21</v>
      </c>
      <c r="H110" t="s">
        <v>22</v>
      </c>
      <c r="I110" s="2" t="s">
        <v>38</v>
      </c>
      <c r="J110" s="2" t="s">
        <v>54</v>
      </c>
      <c r="K110" s="10" t="s">
        <v>25</v>
      </c>
      <c r="L110" s="9" t="s">
        <v>26</v>
      </c>
      <c r="M110" s="9">
        <v>1</v>
      </c>
      <c r="N110" s="10" t="s">
        <v>27</v>
      </c>
      <c r="O110" s="10" t="s">
        <v>25</v>
      </c>
      <c r="P110" s="4" t="s">
        <v>28</v>
      </c>
      <c r="Q110" s="11" t="s">
        <v>74</v>
      </c>
      <c r="R110" s="5">
        <v>16.739999999999998</v>
      </c>
      <c r="S110" s="6">
        <v>12.4</v>
      </c>
      <c r="T110" s="6">
        <v>2.35</v>
      </c>
    </row>
    <row r="111" spans="1:20">
      <c r="A111" s="2" t="s">
        <v>2220</v>
      </c>
      <c r="B111" s="2" t="s">
        <v>17</v>
      </c>
      <c r="C111" s="3" t="s">
        <v>75</v>
      </c>
      <c r="D111" s="2" t="s">
        <v>121</v>
      </c>
      <c r="E111" s="4" t="s">
        <v>19</v>
      </c>
      <c r="F111" s="11" t="s">
        <v>76</v>
      </c>
      <c r="G111" s="2" t="s">
        <v>21</v>
      </c>
      <c r="H111" t="s">
        <v>22</v>
      </c>
      <c r="I111" s="7" t="s">
        <v>77</v>
      </c>
      <c r="J111" s="2" t="s">
        <v>78</v>
      </c>
      <c r="K111" s="10" t="s">
        <v>25</v>
      </c>
      <c r="L111" s="9" t="s">
        <v>26</v>
      </c>
      <c r="M111" s="9">
        <v>1</v>
      </c>
      <c r="N111" s="10" t="s">
        <v>27</v>
      </c>
      <c r="O111" s="10" t="s">
        <v>25</v>
      </c>
      <c r="P111" s="4" t="s">
        <v>28</v>
      </c>
      <c r="Q111" s="11" t="s">
        <v>79</v>
      </c>
      <c r="R111" s="5">
        <v>17.78</v>
      </c>
      <c r="S111" s="6">
        <v>17.36</v>
      </c>
      <c r="T111" s="6">
        <v>0.67</v>
      </c>
    </row>
    <row r="112" spans="1:20">
      <c r="A112" s="2" t="s">
        <v>2220</v>
      </c>
      <c r="B112" s="2" t="s">
        <v>30</v>
      </c>
      <c r="C112" s="3" t="s">
        <v>56</v>
      </c>
      <c r="D112" s="2" t="s">
        <v>121</v>
      </c>
      <c r="E112" s="4" t="s">
        <v>19</v>
      </c>
      <c r="F112" s="11" t="s">
        <v>80</v>
      </c>
      <c r="G112" s="2" t="s">
        <v>21</v>
      </c>
      <c r="H112" t="s">
        <v>22</v>
      </c>
      <c r="I112" s="2" t="s">
        <v>63</v>
      </c>
      <c r="J112" s="2" t="s">
        <v>64</v>
      </c>
      <c r="K112" s="10" t="s">
        <v>25</v>
      </c>
      <c r="L112" s="9" t="s">
        <v>26</v>
      </c>
      <c r="M112" s="9">
        <v>1</v>
      </c>
      <c r="N112" s="10" t="s">
        <v>27</v>
      </c>
      <c r="O112" s="10" t="s">
        <v>25</v>
      </c>
      <c r="P112" s="4" t="s">
        <v>28</v>
      </c>
      <c r="Q112" s="11" t="s">
        <v>81</v>
      </c>
      <c r="R112" s="5">
        <v>16.52</v>
      </c>
      <c r="S112" s="6">
        <v>7.77</v>
      </c>
      <c r="T112" s="6">
        <v>1.6</v>
      </c>
    </row>
    <row r="113" spans="1:20">
      <c r="A113" s="2" t="s">
        <v>2220</v>
      </c>
      <c r="B113" s="2" t="s">
        <v>17</v>
      </c>
      <c r="C113" s="3" t="s">
        <v>82</v>
      </c>
      <c r="D113" s="2" t="s">
        <v>121</v>
      </c>
      <c r="E113" s="4" t="s">
        <v>19</v>
      </c>
      <c r="F113" s="11" t="s">
        <v>83</v>
      </c>
      <c r="G113" s="2" t="s">
        <v>21</v>
      </c>
      <c r="H113" t="s">
        <v>22</v>
      </c>
      <c r="I113" s="2" t="s">
        <v>33</v>
      </c>
      <c r="J113" s="2" t="s">
        <v>34</v>
      </c>
      <c r="K113" s="10" t="s">
        <v>25</v>
      </c>
      <c r="L113" s="9" t="s">
        <v>26</v>
      </c>
      <c r="M113" s="9">
        <v>1</v>
      </c>
      <c r="N113" s="10" t="s">
        <v>27</v>
      </c>
      <c r="O113" s="10" t="s">
        <v>25</v>
      </c>
      <c r="P113" s="4" t="s">
        <v>28</v>
      </c>
      <c r="Q113" s="11" t="s">
        <v>84</v>
      </c>
      <c r="R113" s="5">
        <v>18.690000000000001</v>
      </c>
      <c r="S113" s="6">
        <v>6.2</v>
      </c>
      <c r="T113" s="6">
        <v>2.4300000000000002</v>
      </c>
    </row>
    <row r="114" spans="1:20">
      <c r="A114" s="2" t="s">
        <v>2220</v>
      </c>
      <c r="B114" s="2" t="s">
        <v>17</v>
      </c>
      <c r="C114" s="3" t="s">
        <v>75</v>
      </c>
      <c r="D114" s="2" t="s">
        <v>121</v>
      </c>
      <c r="E114" s="4" t="s">
        <v>19</v>
      </c>
      <c r="F114" s="11" t="s">
        <v>85</v>
      </c>
      <c r="G114" s="2" t="s">
        <v>21</v>
      </c>
      <c r="H114" t="s">
        <v>22</v>
      </c>
      <c r="I114" s="2" t="s">
        <v>38</v>
      </c>
      <c r="J114" s="2" t="s">
        <v>54</v>
      </c>
      <c r="K114" s="10" t="s">
        <v>25</v>
      </c>
      <c r="L114" s="9" t="s">
        <v>26</v>
      </c>
      <c r="M114" s="9">
        <v>1</v>
      </c>
      <c r="N114" s="10" t="s">
        <v>27</v>
      </c>
      <c r="O114" s="10" t="s">
        <v>25</v>
      </c>
      <c r="P114" s="4" t="s">
        <v>28</v>
      </c>
      <c r="Q114" s="11" t="s">
        <v>86</v>
      </c>
      <c r="R114" s="5">
        <v>24.04</v>
      </c>
      <c r="S114" s="6">
        <v>11.62</v>
      </c>
      <c r="T114" s="6">
        <v>0.48</v>
      </c>
    </row>
    <row r="115" spans="1:20">
      <c r="A115" s="2" t="s">
        <v>2220</v>
      </c>
      <c r="B115" s="2" t="s">
        <v>30</v>
      </c>
      <c r="C115" s="3" t="s">
        <v>87</v>
      </c>
      <c r="D115" s="2" t="s">
        <v>121</v>
      </c>
      <c r="E115" s="4" t="s">
        <v>19</v>
      </c>
      <c r="F115" s="11" t="s">
        <v>88</v>
      </c>
      <c r="G115" s="2" t="s">
        <v>21</v>
      </c>
      <c r="H115" t="s">
        <v>22</v>
      </c>
      <c r="I115" s="2" t="s">
        <v>33</v>
      </c>
      <c r="J115" s="2" t="s">
        <v>34</v>
      </c>
      <c r="K115" s="10" t="s">
        <v>25</v>
      </c>
      <c r="L115" s="9" t="s">
        <v>26</v>
      </c>
      <c r="M115" s="9">
        <v>1</v>
      </c>
      <c r="N115" s="10" t="s">
        <v>27</v>
      </c>
      <c r="O115" s="10" t="s">
        <v>25</v>
      </c>
      <c r="P115" s="4" t="s">
        <v>28</v>
      </c>
      <c r="Q115" s="11" t="s">
        <v>89</v>
      </c>
      <c r="R115" s="5">
        <v>24.94</v>
      </c>
      <c r="S115" s="6">
        <v>9.69</v>
      </c>
      <c r="T115" s="6">
        <v>1.31</v>
      </c>
    </row>
    <row r="116" spans="1:20">
      <c r="A116" s="2" t="s">
        <v>2220</v>
      </c>
      <c r="B116" s="2" t="s">
        <v>17</v>
      </c>
      <c r="C116" s="3" t="s">
        <v>75</v>
      </c>
      <c r="D116" s="2" t="s">
        <v>121</v>
      </c>
      <c r="E116" s="4" t="s">
        <v>19</v>
      </c>
      <c r="F116" s="11" t="s">
        <v>90</v>
      </c>
      <c r="G116" s="2" t="s">
        <v>21</v>
      </c>
      <c r="H116" t="s">
        <v>22</v>
      </c>
      <c r="I116" s="2" t="s">
        <v>38</v>
      </c>
      <c r="J116" s="2" t="s">
        <v>54</v>
      </c>
      <c r="K116" s="10" t="s">
        <v>25</v>
      </c>
      <c r="L116" s="9" t="s">
        <v>26</v>
      </c>
      <c r="M116" s="9">
        <v>1</v>
      </c>
      <c r="N116" s="10" t="s">
        <v>27</v>
      </c>
      <c r="O116" s="10" t="s">
        <v>25</v>
      </c>
      <c r="P116" s="4" t="s">
        <v>28</v>
      </c>
      <c r="Q116" s="11" t="s">
        <v>91</v>
      </c>
      <c r="R116" s="5">
        <v>22.93</v>
      </c>
      <c r="S116" s="6">
        <v>16.8</v>
      </c>
      <c r="T116" s="6">
        <v>0.41</v>
      </c>
    </row>
    <row r="117" spans="1:20">
      <c r="A117" s="2" t="s">
        <v>2220</v>
      </c>
      <c r="B117" s="2" t="s">
        <v>17</v>
      </c>
      <c r="C117" s="3" t="s">
        <v>75</v>
      </c>
      <c r="D117" s="2" t="s">
        <v>121</v>
      </c>
      <c r="E117" s="4" t="s">
        <v>19</v>
      </c>
      <c r="F117" s="11" t="s">
        <v>92</v>
      </c>
      <c r="G117" s="2" t="s">
        <v>21</v>
      </c>
      <c r="H117" t="s">
        <v>22</v>
      </c>
      <c r="I117" s="2" t="s">
        <v>33</v>
      </c>
      <c r="J117" s="2" t="s">
        <v>60</v>
      </c>
      <c r="K117" s="10" t="s">
        <v>25</v>
      </c>
      <c r="L117" s="9" t="s">
        <v>26</v>
      </c>
      <c r="M117" s="9">
        <v>1</v>
      </c>
      <c r="N117" s="10" t="s">
        <v>27</v>
      </c>
      <c r="O117" s="10" t="s">
        <v>25</v>
      </c>
      <c r="P117" s="4" t="s">
        <v>28</v>
      </c>
      <c r="Q117" s="11" t="s">
        <v>93</v>
      </c>
      <c r="R117" s="5">
        <v>18.23</v>
      </c>
      <c r="S117" s="6">
        <v>20.61</v>
      </c>
      <c r="T117" s="6">
        <v>0.73</v>
      </c>
    </row>
    <row r="118" spans="1:20">
      <c r="A118" s="2" t="s">
        <v>2220</v>
      </c>
      <c r="B118" s="2" t="s">
        <v>30</v>
      </c>
      <c r="C118" s="3" t="s">
        <v>31</v>
      </c>
      <c r="D118" s="2" t="s">
        <v>121</v>
      </c>
      <c r="E118" s="4" t="s">
        <v>19</v>
      </c>
      <c r="F118" s="11" t="s">
        <v>94</v>
      </c>
      <c r="G118" s="2" t="s">
        <v>21</v>
      </c>
      <c r="H118" t="s">
        <v>22</v>
      </c>
      <c r="I118" s="2" t="s">
        <v>95</v>
      </c>
      <c r="J118" s="2" t="s">
        <v>96</v>
      </c>
      <c r="K118" s="10" t="s">
        <v>25</v>
      </c>
      <c r="L118" s="9" t="s">
        <v>26</v>
      </c>
      <c r="M118" s="9">
        <v>1</v>
      </c>
      <c r="N118" s="10" t="s">
        <v>27</v>
      </c>
      <c r="O118" s="10" t="s">
        <v>25</v>
      </c>
      <c r="P118" s="4" t="s">
        <v>28</v>
      </c>
      <c r="Q118" s="11" t="s">
        <v>97</v>
      </c>
      <c r="R118" s="5">
        <v>13.76</v>
      </c>
      <c r="S118" s="6">
        <v>10.69</v>
      </c>
      <c r="T118" s="6">
        <v>1.04</v>
      </c>
    </row>
    <row r="119" spans="1:20">
      <c r="A119" s="2" t="s">
        <v>2220</v>
      </c>
      <c r="B119" s="2" t="s">
        <v>30</v>
      </c>
      <c r="C119" s="3" t="s">
        <v>31</v>
      </c>
      <c r="D119" s="2" t="s">
        <v>121</v>
      </c>
      <c r="E119" s="4" t="s">
        <v>19</v>
      </c>
      <c r="F119" s="11" t="s">
        <v>98</v>
      </c>
      <c r="G119" s="2" t="s">
        <v>21</v>
      </c>
      <c r="H119" t="s">
        <v>22</v>
      </c>
      <c r="I119" s="2" t="s">
        <v>99</v>
      </c>
      <c r="J119" s="2" t="s">
        <v>100</v>
      </c>
      <c r="K119" s="10" t="s">
        <v>25</v>
      </c>
      <c r="L119" s="9" t="s">
        <v>26</v>
      </c>
      <c r="M119" s="9">
        <v>1</v>
      </c>
      <c r="N119" s="10" t="s">
        <v>27</v>
      </c>
      <c r="O119" s="10" t="s">
        <v>25</v>
      </c>
      <c r="P119" s="4" t="s">
        <v>28</v>
      </c>
      <c r="Q119" s="11" t="s">
        <v>101</v>
      </c>
      <c r="R119" s="5">
        <v>29.65</v>
      </c>
      <c r="S119" s="6">
        <v>9.5399999999999991</v>
      </c>
      <c r="T119" s="6">
        <v>1.77</v>
      </c>
    </row>
    <row r="120" spans="1:20">
      <c r="A120" s="2" t="s">
        <v>2220</v>
      </c>
      <c r="B120" s="2" t="s">
        <v>30</v>
      </c>
      <c r="C120" s="3" t="s">
        <v>31</v>
      </c>
      <c r="D120" s="2" t="s">
        <v>121</v>
      </c>
      <c r="E120" s="4" t="s">
        <v>19</v>
      </c>
      <c r="F120" s="11" t="s">
        <v>102</v>
      </c>
      <c r="G120" s="2" t="s">
        <v>21</v>
      </c>
      <c r="H120" t="s">
        <v>22</v>
      </c>
      <c r="I120" s="2" t="s">
        <v>33</v>
      </c>
      <c r="J120" s="2" t="s">
        <v>103</v>
      </c>
      <c r="K120" s="10" t="s">
        <v>25</v>
      </c>
      <c r="L120" s="9" t="s">
        <v>26</v>
      </c>
      <c r="M120" s="9">
        <v>1</v>
      </c>
      <c r="N120" s="10" t="s">
        <v>27</v>
      </c>
      <c r="O120" s="10" t="s">
        <v>25</v>
      </c>
      <c r="P120" s="4" t="s">
        <v>28</v>
      </c>
      <c r="Q120" s="11" t="s">
        <v>104</v>
      </c>
      <c r="R120" s="5">
        <v>16.309999999999999</v>
      </c>
      <c r="S120" s="6">
        <v>15.09</v>
      </c>
      <c r="T120" s="6">
        <v>1.46</v>
      </c>
    </row>
    <row r="121" spans="1:20">
      <c r="A121" s="2" t="s">
        <v>2220</v>
      </c>
      <c r="B121" s="2" t="s">
        <v>30</v>
      </c>
      <c r="C121" s="3" t="s">
        <v>31</v>
      </c>
      <c r="D121" s="2" t="s">
        <v>121</v>
      </c>
      <c r="E121" s="4" t="s">
        <v>19</v>
      </c>
      <c r="F121" s="11" t="s">
        <v>105</v>
      </c>
      <c r="G121" s="2" t="s">
        <v>21</v>
      </c>
      <c r="H121" t="s">
        <v>22</v>
      </c>
      <c r="I121" s="2" t="s">
        <v>106</v>
      </c>
      <c r="J121" s="2" t="s">
        <v>107</v>
      </c>
      <c r="K121" s="10" t="s">
        <v>25</v>
      </c>
      <c r="L121" s="9" t="s">
        <v>26</v>
      </c>
      <c r="M121" s="9">
        <v>1</v>
      </c>
      <c r="N121" s="10" t="s">
        <v>27</v>
      </c>
      <c r="O121" s="10" t="s">
        <v>25</v>
      </c>
      <c r="P121" s="4" t="s">
        <v>28</v>
      </c>
      <c r="Q121" s="11" t="s">
        <v>108</v>
      </c>
      <c r="R121" s="5">
        <v>13.9</v>
      </c>
      <c r="S121" s="6">
        <v>7.37</v>
      </c>
      <c r="T121" s="6">
        <v>0.46</v>
      </c>
    </row>
    <row r="122" spans="1:20">
      <c r="A122" s="2" t="s">
        <v>2220</v>
      </c>
      <c r="B122" s="2" t="s">
        <v>30</v>
      </c>
      <c r="C122" s="3" t="s">
        <v>56</v>
      </c>
      <c r="D122" s="2" t="s">
        <v>121</v>
      </c>
      <c r="E122" s="4" t="s">
        <v>19</v>
      </c>
      <c r="F122" s="11" t="s">
        <v>109</v>
      </c>
      <c r="G122" s="2" t="s">
        <v>21</v>
      </c>
      <c r="H122" t="s">
        <v>22</v>
      </c>
      <c r="I122" s="2" t="s">
        <v>33</v>
      </c>
      <c r="J122" s="2" t="s">
        <v>60</v>
      </c>
      <c r="K122" s="10" t="s">
        <v>25</v>
      </c>
      <c r="L122" s="9" t="s">
        <v>26</v>
      </c>
      <c r="M122" s="9">
        <v>1</v>
      </c>
      <c r="N122" s="10" t="s">
        <v>27</v>
      </c>
      <c r="O122" s="10" t="s">
        <v>25</v>
      </c>
      <c r="P122" s="4" t="s">
        <v>28</v>
      </c>
      <c r="Q122" s="11" t="s">
        <v>110</v>
      </c>
      <c r="R122" s="5">
        <v>17.010000000000002</v>
      </c>
      <c r="S122" s="6">
        <v>9.0299999999999994</v>
      </c>
      <c r="T122" s="6">
        <v>0.88</v>
      </c>
    </row>
    <row r="123" spans="1:20">
      <c r="A123" s="2" t="s">
        <v>2220</v>
      </c>
      <c r="B123" s="2" t="s">
        <v>30</v>
      </c>
      <c r="C123" s="3" t="s">
        <v>56</v>
      </c>
      <c r="D123" s="2" t="s">
        <v>121</v>
      </c>
      <c r="E123" s="4" t="s">
        <v>19</v>
      </c>
      <c r="F123" s="11" t="s">
        <v>111</v>
      </c>
      <c r="G123" s="2" t="s">
        <v>21</v>
      </c>
      <c r="H123" t="s">
        <v>22</v>
      </c>
      <c r="I123" s="7" t="s">
        <v>33</v>
      </c>
      <c r="J123" s="2" t="s">
        <v>34</v>
      </c>
      <c r="K123" s="10" t="s">
        <v>25</v>
      </c>
      <c r="L123" s="9" t="s">
        <v>26</v>
      </c>
      <c r="M123" s="9">
        <v>1</v>
      </c>
      <c r="N123" s="10" t="s">
        <v>27</v>
      </c>
      <c r="O123" s="10" t="s">
        <v>25</v>
      </c>
      <c r="P123" s="4" t="s">
        <v>28</v>
      </c>
      <c r="Q123" s="11" t="s">
        <v>112</v>
      </c>
      <c r="R123" s="5">
        <v>15.39</v>
      </c>
      <c r="S123" s="6">
        <v>5.1100000000000003</v>
      </c>
      <c r="T123" s="6">
        <v>2.2000000000000002</v>
      </c>
    </row>
    <row r="124" spans="1:20">
      <c r="A124" s="30" t="s">
        <v>2220</v>
      </c>
      <c r="D124" s="30" t="s">
        <v>121</v>
      </c>
      <c r="F124" t="s">
        <v>69</v>
      </c>
      <c r="G124" s="2" t="s">
        <v>21</v>
      </c>
      <c r="H124" t="s">
        <v>22</v>
      </c>
      <c r="I124" s="2" t="s">
        <v>33</v>
      </c>
      <c r="J124" s="2" t="s">
        <v>34</v>
      </c>
      <c r="K124" s="30" t="s">
        <v>3654</v>
      </c>
      <c r="L124"/>
      <c r="M124">
        <v>6</v>
      </c>
      <c r="N124"/>
      <c r="O124" s="30" t="s">
        <v>3654</v>
      </c>
      <c r="Q124" s="31" t="s">
        <v>3655</v>
      </c>
      <c r="R124" s="77">
        <v>21.745379876796715</v>
      </c>
      <c r="S124" s="77">
        <v>3.4291581108829563</v>
      </c>
      <c r="T124" s="77">
        <v>2.238193018480493</v>
      </c>
    </row>
    <row r="125" spans="1:20">
      <c r="A125" s="30" t="s">
        <v>2220</v>
      </c>
      <c r="D125" s="30" t="s">
        <v>121</v>
      </c>
      <c r="F125" t="s">
        <v>80</v>
      </c>
      <c r="G125" s="2" t="s">
        <v>21</v>
      </c>
      <c r="H125" t="s">
        <v>22</v>
      </c>
      <c r="I125" s="2" t="s">
        <v>63</v>
      </c>
      <c r="J125" s="2" t="s">
        <v>64</v>
      </c>
      <c r="K125" s="30" t="s">
        <v>3654</v>
      </c>
      <c r="L125"/>
      <c r="M125">
        <v>6</v>
      </c>
      <c r="N125"/>
      <c r="O125" s="30" t="s">
        <v>3654</v>
      </c>
      <c r="Q125" s="31" t="s">
        <v>3656</v>
      </c>
      <c r="R125" s="77">
        <v>8.4074373484236045</v>
      </c>
      <c r="S125" s="77">
        <v>6.6289409862570734</v>
      </c>
      <c r="T125" s="77">
        <v>2.3174346537321475</v>
      </c>
    </row>
    <row r="126" spans="1:20">
      <c r="A126" s="30" t="s">
        <v>2220</v>
      </c>
      <c r="D126" s="30" t="s">
        <v>121</v>
      </c>
      <c r="F126" t="s">
        <v>3657</v>
      </c>
      <c r="G126" s="2" t="s">
        <v>21</v>
      </c>
      <c r="H126" t="s">
        <v>22</v>
      </c>
      <c r="I126" s="2" t="s">
        <v>43</v>
      </c>
      <c r="J126" s="2" t="s">
        <v>44</v>
      </c>
      <c r="K126" s="30" t="s">
        <v>3654</v>
      </c>
      <c r="L126"/>
      <c r="M126">
        <v>6</v>
      </c>
      <c r="N126"/>
      <c r="O126" s="30" t="s">
        <v>3654</v>
      </c>
      <c r="Q126" s="31" t="s">
        <v>3658</v>
      </c>
      <c r="R126" s="77">
        <v>9.1649559631812458</v>
      </c>
      <c r="S126" s="77">
        <v>4.1564576297375453</v>
      </c>
      <c r="T126" s="77">
        <v>2.7790654040571261</v>
      </c>
    </row>
    <row r="127" spans="1:20">
      <c r="A127" s="30" t="s">
        <v>2220</v>
      </c>
      <c r="D127" s="30" t="s">
        <v>121</v>
      </c>
      <c r="F127" t="s">
        <v>62</v>
      </c>
      <c r="G127" s="2" t="s">
        <v>21</v>
      </c>
      <c r="H127" t="s">
        <v>22</v>
      </c>
      <c r="I127" s="2" t="s">
        <v>63</v>
      </c>
      <c r="J127" s="2" t="s">
        <v>64</v>
      </c>
      <c r="K127" s="30" t="s">
        <v>3654</v>
      </c>
      <c r="L127"/>
      <c r="M127">
        <v>6</v>
      </c>
      <c r="N127"/>
      <c r="O127" s="30" t="s">
        <v>3654</v>
      </c>
      <c r="Q127" s="31" t="s">
        <v>3659</v>
      </c>
      <c r="R127" s="77">
        <v>4.8569925387411512</v>
      </c>
      <c r="S127" s="77">
        <v>2.3388176774440406</v>
      </c>
      <c r="T127" s="77">
        <v>2.5062177157069061</v>
      </c>
    </row>
    <row r="128" spans="1:20">
      <c r="A128" s="30" t="s">
        <v>2220</v>
      </c>
      <c r="D128" s="30" t="s">
        <v>121</v>
      </c>
      <c r="F128" t="s">
        <v>3660</v>
      </c>
      <c r="G128" s="2" t="s">
        <v>21</v>
      </c>
      <c r="H128" t="s">
        <v>22</v>
      </c>
      <c r="I128" s="2" t="s">
        <v>43</v>
      </c>
      <c r="J128" s="2" t="s">
        <v>44</v>
      </c>
      <c r="K128" s="30" t="s">
        <v>3654</v>
      </c>
      <c r="L128"/>
      <c r="M128">
        <v>6</v>
      </c>
      <c r="N128"/>
      <c r="O128" s="30" t="s">
        <v>3654</v>
      </c>
      <c r="Q128" s="31" t="s">
        <v>3661</v>
      </c>
      <c r="R128" s="77">
        <v>9.2575702298431217</v>
      </c>
      <c r="S128" s="77">
        <v>3.5707770886537751</v>
      </c>
      <c r="T128" s="77">
        <v>3.0919372491791313</v>
      </c>
    </row>
    <row r="129" spans="1:20">
      <c r="A129" s="30" t="s">
        <v>2220</v>
      </c>
      <c r="D129" s="30" t="s">
        <v>121</v>
      </c>
      <c r="F129" t="s">
        <v>3662</v>
      </c>
      <c r="G129" s="2" t="s">
        <v>21</v>
      </c>
      <c r="H129" t="s">
        <v>22</v>
      </c>
      <c r="I129" s="2" t="s">
        <v>43</v>
      </c>
      <c r="J129" s="2" t="s">
        <v>44</v>
      </c>
      <c r="K129" s="30" t="s">
        <v>3654</v>
      </c>
      <c r="L129"/>
      <c r="M129">
        <v>6</v>
      </c>
      <c r="N129"/>
      <c r="O129" s="30" t="s">
        <v>3654</v>
      </c>
      <c r="Q129" s="31" t="s">
        <v>3663</v>
      </c>
      <c r="R129" s="77">
        <v>12.636285679284578</v>
      </c>
      <c r="S129" s="77">
        <v>4.2018865613132421</v>
      </c>
      <c r="T129" s="77">
        <v>4.4101433296582142</v>
      </c>
    </row>
    <row r="130" spans="1:20">
      <c r="A130" s="30" t="s">
        <v>2220</v>
      </c>
      <c r="D130" s="30" t="s">
        <v>121</v>
      </c>
      <c r="F130" t="s">
        <v>3664</v>
      </c>
      <c r="G130" s="2" t="s">
        <v>21</v>
      </c>
      <c r="H130" t="s">
        <v>22</v>
      </c>
      <c r="I130" s="2" t="s">
        <v>38</v>
      </c>
      <c r="J130" s="2" t="s">
        <v>54</v>
      </c>
      <c r="K130" s="30" t="s">
        <v>3654</v>
      </c>
      <c r="L130"/>
      <c r="M130">
        <v>6</v>
      </c>
      <c r="N130"/>
      <c r="O130" s="30" t="s">
        <v>3654</v>
      </c>
      <c r="Q130" s="31" t="s">
        <v>3665</v>
      </c>
      <c r="R130" s="77">
        <v>2.7655497436428607</v>
      </c>
      <c r="S130" s="77">
        <v>3.4439898492930756</v>
      </c>
      <c r="T130" s="77">
        <v>2.8121601325806616</v>
      </c>
    </row>
    <row r="131" spans="1:20">
      <c r="A131" s="30" t="s">
        <v>2220</v>
      </c>
      <c r="D131" s="30" t="s">
        <v>121</v>
      </c>
      <c r="F131" t="s">
        <v>46</v>
      </c>
      <c r="G131" s="2" t="s">
        <v>21</v>
      </c>
      <c r="H131" t="s">
        <v>22</v>
      </c>
      <c r="I131" s="2" t="s">
        <v>33</v>
      </c>
      <c r="J131" s="2" t="s">
        <v>47</v>
      </c>
      <c r="K131" s="30" t="s">
        <v>3654</v>
      </c>
      <c r="L131"/>
      <c r="M131">
        <v>6</v>
      </c>
      <c r="N131"/>
      <c r="O131" s="30" t="s">
        <v>3654</v>
      </c>
      <c r="Q131" s="31" t="s">
        <v>3666</v>
      </c>
      <c r="R131" s="77">
        <v>5.9571338516495072</v>
      </c>
      <c r="S131" s="77">
        <v>5.5473839041815509</v>
      </c>
      <c r="T131" s="77">
        <v>1.4814036562303006</v>
      </c>
    </row>
    <row r="132" spans="1:20">
      <c r="A132" s="30" t="s">
        <v>2220</v>
      </c>
      <c r="D132" s="30" t="s">
        <v>121</v>
      </c>
      <c r="F132" t="s">
        <v>42</v>
      </c>
      <c r="G132" s="2" t="s">
        <v>21</v>
      </c>
      <c r="H132" t="s">
        <v>22</v>
      </c>
      <c r="I132" s="2" t="s">
        <v>43</v>
      </c>
      <c r="J132" s="2" t="s">
        <v>44</v>
      </c>
      <c r="K132" s="30" t="s">
        <v>3654</v>
      </c>
      <c r="L132"/>
      <c r="M132">
        <v>6</v>
      </c>
      <c r="N132"/>
      <c r="O132" s="30" t="s">
        <v>3654</v>
      </c>
      <c r="Q132" s="31" t="s">
        <v>3667</v>
      </c>
      <c r="R132" s="77">
        <v>10.204320077112939</v>
      </c>
      <c r="S132" s="77">
        <v>4.6764323582246501</v>
      </c>
      <c r="T132" s="77">
        <v>3.2247228753778971</v>
      </c>
    </row>
    <row r="133" spans="1:20">
      <c r="A133" s="30" t="s">
        <v>2220</v>
      </c>
      <c r="D133" s="30" t="s">
        <v>121</v>
      </c>
      <c r="F133" t="s">
        <v>3668</v>
      </c>
      <c r="G133" s="2" t="s">
        <v>21</v>
      </c>
      <c r="H133" t="s">
        <v>22</v>
      </c>
      <c r="I133" s="2" t="s">
        <v>43</v>
      </c>
      <c r="J133" s="2" t="s">
        <v>44</v>
      </c>
      <c r="K133" s="30" t="s">
        <v>3654</v>
      </c>
      <c r="L133"/>
      <c r="M133">
        <v>6</v>
      </c>
      <c r="N133"/>
      <c r="O133" s="30" t="s">
        <v>3654</v>
      </c>
      <c r="Q133" s="31" t="s">
        <v>3669</v>
      </c>
      <c r="R133" s="77">
        <v>10.02464012449747</v>
      </c>
      <c r="S133" s="77">
        <v>5.9687459473479443</v>
      </c>
      <c r="T133" s="77">
        <v>1.4427441317598235</v>
      </c>
    </row>
    <row r="134" spans="1:20">
      <c r="A134" s="30" t="s">
        <v>2220</v>
      </c>
      <c r="D134" s="30" t="s">
        <v>121</v>
      </c>
      <c r="F134" t="s">
        <v>3670</v>
      </c>
      <c r="G134" s="2" t="s">
        <v>21</v>
      </c>
      <c r="H134" t="s">
        <v>22</v>
      </c>
      <c r="I134" s="2" t="s">
        <v>33</v>
      </c>
      <c r="J134" s="2" t="s">
        <v>34</v>
      </c>
      <c r="K134" s="30" t="s">
        <v>3654</v>
      </c>
      <c r="L134"/>
      <c r="M134">
        <v>6</v>
      </c>
      <c r="N134"/>
      <c r="O134" s="30" t="s">
        <v>3654</v>
      </c>
      <c r="Q134" s="31" t="s">
        <v>3671</v>
      </c>
      <c r="R134" s="77">
        <v>18.884736993388906</v>
      </c>
      <c r="S134" s="77">
        <v>5.5188272492095427</v>
      </c>
      <c r="T134" s="77">
        <v>2.0120724346076457</v>
      </c>
    </row>
    <row r="135" spans="1:20">
      <c r="A135" s="30" t="s">
        <v>2220</v>
      </c>
      <c r="D135" s="30" t="s">
        <v>121</v>
      </c>
      <c r="F135" t="s">
        <v>3672</v>
      </c>
      <c r="G135" s="2" t="s">
        <v>21</v>
      </c>
      <c r="H135" t="s">
        <v>22</v>
      </c>
      <c r="I135" s="2" t="s">
        <v>99</v>
      </c>
      <c r="J135" s="2" t="s">
        <v>100</v>
      </c>
      <c r="K135" s="30" t="s">
        <v>3654</v>
      </c>
      <c r="L135"/>
      <c r="M135">
        <v>6</v>
      </c>
      <c r="N135"/>
      <c r="O135" s="30" t="s">
        <v>3654</v>
      </c>
      <c r="Q135" s="31" t="s">
        <v>3673</v>
      </c>
      <c r="R135" s="77">
        <v>31.453362255965288</v>
      </c>
      <c r="S135" s="77">
        <v>6.8600867678958792</v>
      </c>
      <c r="T135" s="77">
        <v>1.5726681127982645</v>
      </c>
    </row>
    <row r="136" spans="1:20">
      <c r="A136" s="30" t="s">
        <v>2220</v>
      </c>
      <c r="D136" s="30" t="s">
        <v>121</v>
      </c>
      <c r="F136" t="s">
        <v>3674</v>
      </c>
      <c r="G136" s="2" t="s">
        <v>21</v>
      </c>
      <c r="H136" t="s">
        <v>22</v>
      </c>
      <c r="I136" s="2" t="s">
        <v>43</v>
      </c>
      <c r="J136" s="2" t="s">
        <v>44</v>
      </c>
      <c r="K136" s="30" t="s">
        <v>3654</v>
      </c>
      <c r="L136"/>
      <c r="M136">
        <v>6</v>
      </c>
      <c r="N136"/>
      <c r="O136" s="30" t="s">
        <v>3654</v>
      </c>
      <c r="Q136" s="31" t="s">
        <v>3675</v>
      </c>
      <c r="R136" s="77">
        <v>12.16237968000515</v>
      </c>
      <c r="S136" s="77">
        <v>4.9930785822361008</v>
      </c>
      <c r="T136" s="77">
        <v>3.9275021730032513</v>
      </c>
    </row>
    <row r="137" spans="1:20">
      <c r="A137" s="30" t="s">
        <v>2220</v>
      </c>
      <c r="D137" s="30" t="s">
        <v>121</v>
      </c>
      <c r="F137" t="s">
        <v>3676</v>
      </c>
      <c r="G137" s="2" t="s">
        <v>21</v>
      </c>
      <c r="H137" t="s">
        <v>22</v>
      </c>
      <c r="I137" s="2" t="s">
        <v>38</v>
      </c>
      <c r="J137" s="2" t="s">
        <v>39</v>
      </c>
      <c r="K137" s="30" t="s">
        <v>3654</v>
      </c>
      <c r="L137"/>
      <c r="M137">
        <v>6</v>
      </c>
      <c r="N137"/>
      <c r="O137" s="30" t="s">
        <v>3654</v>
      </c>
      <c r="Q137" s="31" t="s">
        <v>3677</v>
      </c>
      <c r="R137" s="77">
        <v>9.136555186945218</v>
      </c>
      <c r="S137" s="77">
        <v>13.449296153501301</v>
      </c>
      <c r="T137" s="77">
        <v>2.2056845691742133</v>
      </c>
    </row>
    <row r="138" spans="1:20">
      <c r="A138" s="30" t="s">
        <v>2220</v>
      </c>
      <c r="D138" s="30" t="s">
        <v>121</v>
      </c>
      <c r="F138" t="s">
        <v>88</v>
      </c>
      <c r="G138" s="2" t="s">
        <v>21</v>
      </c>
      <c r="H138" t="s">
        <v>22</v>
      </c>
      <c r="I138" s="2" t="s">
        <v>33</v>
      </c>
      <c r="J138" s="2" t="s">
        <v>34</v>
      </c>
      <c r="K138" s="30" t="s">
        <v>3654</v>
      </c>
      <c r="L138"/>
      <c r="M138">
        <v>6</v>
      </c>
      <c r="N138"/>
      <c r="O138" s="30" t="s">
        <v>3654</v>
      </c>
      <c r="Q138" s="31" t="s">
        <v>3678</v>
      </c>
      <c r="R138" s="77">
        <v>26.00216684723727</v>
      </c>
      <c r="S138" s="77">
        <v>4.360780065005418</v>
      </c>
      <c r="T138" s="77">
        <v>1.2188515709642471</v>
      </c>
    </row>
    <row r="139" spans="1:20">
      <c r="A139" s="30" t="s">
        <v>2220</v>
      </c>
      <c r="D139" s="30" t="s">
        <v>121</v>
      </c>
      <c r="F139" t="s">
        <v>71</v>
      </c>
      <c r="G139" s="2" t="s">
        <v>21</v>
      </c>
      <c r="H139" t="s">
        <v>22</v>
      </c>
      <c r="I139" s="2" t="s">
        <v>33</v>
      </c>
      <c r="J139" s="2" t="s">
        <v>34</v>
      </c>
      <c r="K139" s="30" t="s">
        <v>3654</v>
      </c>
      <c r="L139"/>
      <c r="M139">
        <v>6</v>
      </c>
      <c r="N139"/>
      <c r="O139" s="30" t="s">
        <v>3654</v>
      </c>
      <c r="Q139" s="31" t="s">
        <v>3679</v>
      </c>
      <c r="R139" s="77">
        <v>20.24115437833564</v>
      </c>
      <c r="S139" s="77">
        <v>6.0486262107135804</v>
      </c>
      <c r="T139" s="77">
        <v>1.0278711207748568</v>
      </c>
    </row>
    <row r="140" spans="1:20">
      <c r="A140" s="30" t="s">
        <v>2220</v>
      </c>
      <c r="D140" s="30" t="s">
        <v>121</v>
      </c>
      <c r="F140" t="s">
        <v>59</v>
      </c>
      <c r="G140" s="2" t="s">
        <v>21</v>
      </c>
      <c r="H140" t="s">
        <v>22</v>
      </c>
      <c r="I140" s="2" t="s">
        <v>33</v>
      </c>
      <c r="J140" s="2" t="s">
        <v>60</v>
      </c>
      <c r="K140" s="30" t="s">
        <v>3654</v>
      </c>
      <c r="L140"/>
      <c r="M140">
        <v>6</v>
      </c>
      <c r="N140"/>
      <c r="O140" s="30" t="s">
        <v>3654</v>
      </c>
      <c r="Q140" s="31" t="s">
        <v>61</v>
      </c>
      <c r="R140" s="77">
        <v>7.0567651632970447</v>
      </c>
      <c r="S140" s="77">
        <v>2.0606531881804044</v>
      </c>
      <c r="T140" s="77">
        <v>1.224727838258165</v>
      </c>
    </row>
    <row r="141" spans="1:20">
      <c r="A141" s="30" t="s">
        <v>2220</v>
      </c>
      <c r="D141" s="30" t="s">
        <v>121</v>
      </c>
      <c r="F141" t="s">
        <v>3680</v>
      </c>
      <c r="G141" s="2" t="s">
        <v>21</v>
      </c>
      <c r="H141" t="s">
        <v>22</v>
      </c>
      <c r="I141" s="2" t="s">
        <v>33</v>
      </c>
      <c r="J141" s="2" t="s">
        <v>103</v>
      </c>
      <c r="K141" s="30" t="s">
        <v>3654</v>
      </c>
      <c r="L141"/>
      <c r="M141">
        <v>6</v>
      </c>
      <c r="N141"/>
      <c r="O141" s="30" t="s">
        <v>3654</v>
      </c>
      <c r="Q141" s="31" t="s">
        <v>3681</v>
      </c>
      <c r="R141" s="77">
        <v>13.459463347960579</v>
      </c>
      <c r="S141" s="77">
        <v>6.4527731817854832</v>
      </c>
      <c r="T141" s="77">
        <v>3.2155960002877495</v>
      </c>
    </row>
    <row r="142" spans="1:20">
      <c r="A142" s="30" t="s">
        <v>2220</v>
      </c>
      <c r="D142" s="30" t="s">
        <v>121</v>
      </c>
      <c r="F142" t="s">
        <v>102</v>
      </c>
      <c r="G142" s="2" t="s">
        <v>21</v>
      </c>
      <c r="H142" t="s">
        <v>22</v>
      </c>
      <c r="I142" s="2" t="s">
        <v>33</v>
      </c>
      <c r="J142" s="2" t="s">
        <v>103</v>
      </c>
      <c r="K142" s="30" t="s">
        <v>3654</v>
      </c>
      <c r="L142"/>
      <c r="M142">
        <v>6</v>
      </c>
      <c r="N142"/>
      <c r="O142" s="30" t="s">
        <v>3654</v>
      </c>
      <c r="Q142" s="31" t="s">
        <v>3682</v>
      </c>
      <c r="R142" s="77">
        <v>7.0027117562609664</v>
      </c>
      <c r="S142" s="77">
        <v>7.0505662785133207</v>
      </c>
      <c r="T142" s="77">
        <v>2.7596107832190144</v>
      </c>
    </row>
    <row r="143" spans="1:20">
      <c r="A143" s="30" t="s">
        <v>2220</v>
      </c>
      <c r="D143" s="30" t="s">
        <v>121</v>
      </c>
      <c r="F143" t="s">
        <v>37</v>
      </c>
      <c r="G143" s="2" t="s">
        <v>21</v>
      </c>
      <c r="H143" t="s">
        <v>22</v>
      </c>
      <c r="I143" s="2" t="s">
        <v>38</v>
      </c>
      <c r="J143" s="2" t="s">
        <v>39</v>
      </c>
      <c r="K143" s="30" t="s">
        <v>3654</v>
      </c>
      <c r="L143"/>
      <c r="M143">
        <v>6</v>
      </c>
      <c r="N143"/>
      <c r="O143" s="30" t="s">
        <v>3654</v>
      </c>
      <c r="Q143" s="31" t="s">
        <v>3683</v>
      </c>
      <c r="R143" s="77">
        <v>11.948005698005696</v>
      </c>
      <c r="S143" s="77">
        <v>6.9177350427350435</v>
      </c>
      <c r="T143" s="77">
        <v>3.0448717948717952</v>
      </c>
    </row>
    <row r="144" spans="1:20">
      <c r="A144" s="30" t="s">
        <v>2220</v>
      </c>
      <c r="D144" s="30" t="s">
        <v>121</v>
      </c>
      <c r="F144" t="s">
        <v>109</v>
      </c>
      <c r="G144" s="2" t="s">
        <v>21</v>
      </c>
      <c r="H144" t="s">
        <v>22</v>
      </c>
      <c r="I144" s="2" t="s">
        <v>33</v>
      </c>
      <c r="J144" s="2" t="s">
        <v>60</v>
      </c>
      <c r="K144" s="30" t="s">
        <v>3654</v>
      </c>
      <c r="L144"/>
      <c r="M144">
        <v>6</v>
      </c>
      <c r="N144"/>
      <c r="O144" s="30" t="s">
        <v>3654</v>
      </c>
      <c r="Q144" s="31" t="s">
        <v>3684</v>
      </c>
      <c r="R144" s="77">
        <v>26.059513074842201</v>
      </c>
      <c r="S144" s="77">
        <v>8.11541929666366</v>
      </c>
      <c r="T144" s="77">
        <v>1.0820559062218214</v>
      </c>
    </row>
    <row r="145" spans="1:20">
      <c r="A145" s="44" t="s">
        <v>2220</v>
      </c>
      <c r="D145" s="36" t="s">
        <v>121</v>
      </c>
      <c r="E145" s="36" t="s">
        <v>4137</v>
      </c>
      <c r="F145" s="44" t="s">
        <v>4138</v>
      </c>
      <c r="G145" s="44" t="s">
        <v>21</v>
      </c>
      <c r="H145" s="44" t="s">
        <v>4139</v>
      </c>
      <c r="I145" s="44" t="s">
        <v>4140</v>
      </c>
      <c r="J145" s="44" t="s">
        <v>4141</v>
      </c>
      <c r="K145" s="36" t="s">
        <v>4142</v>
      </c>
      <c r="L145" s="36" t="s">
        <v>26</v>
      </c>
      <c r="M145" s="36">
        <v>20</v>
      </c>
      <c r="N145" s="36" t="s">
        <v>3866</v>
      </c>
      <c r="O145" s="36" t="s">
        <v>4142</v>
      </c>
      <c r="P145" s="36" t="s">
        <v>28</v>
      </c>
      <c r="Q145" s="36" t="s">
        <v>4143</v>
      </c>
      <c r="R145" s="6">
        <v>1.171</v>
      </c>
      <c r="S145" s="6">
        <v>3.17</v>
      </c>
    </row>
    <row r="146" spans="1:20">
      <c r="A146" s="44" t="s">
        <v>2220</v>
      </c>
      <c r="D146" s="36" t="s">
        <v>121</v>
      </c>
      <c r="E146" s="36" t="s">
        <v>4137</v>
      </c>
      <c r="F146" s="44" t="s">
        <v>4144</v>
      </c>
      <c r="G146" s="44" t="s">
        <v>21</v>
      </c>
      <c r="H146" s="44" t="s">
        <v>4139</v>
      </c>
      <c r="I146" s="44" t="s">
        <v>4140</v>
      </c>
      <c r="J146" s="44" t="s">
        <v>4141</v>
      </c>
      <c r="K146" s="36" t="s">
        <v>4142</v>
      </c>
      <c r="L146" s="36" t="s">
        <v>26</v>
      </c>
      <c r="M146" s="36">
        <v>20</v>
      </c>
      <c r="N146" s="36" t="s">
        <v>3866</v>
      </c>
      <c r="O146" s="36" t="s">
        <v>4142</v>
      </c>
      <c r="P146" s="36" t="s">
        <v>28</v>
      </c>
      <c r="Q146" s="36" t="s">
        <v>4145</v>
      </c>
      <c r="R146" s="6">
        <v>2.0099999999999998</v>
      </c>
      <c r="S146" s="78">
        <v>4.9400000000000004</v>
      </c>
    </row>
    <row r="147" spans="1:20">
      <c r="A147" s="44" t="s">
        <v>2220</v>
      </c>
      <c r="D147" s="36" t="s">
        <v>121</v>
      </c>
      <c r="E147" s="36" t="s">
        <v>4137</v>
      </c>
      <c r="F147" s="44" t="s">
        <v>4146</v>
      </c>
      <c r="G147" s="44" t="s">
        <v>21</v>
      </c>
      <c r="H147" s="44" t="s">
        <v>4139</v>
      </c>
      <c r="I147" s="44" t="s">
        <v>4140</v>
      </c>
      <c r="J147" s="44" t="s">
        <v>4141</v>
      </c>
      <c r="K147" s="36" t="s">
        <v>4142</v>
      </c>
      <c r="L147" s="36" t="s">
        <v>26</v>
      </c>
      <c r="M147" s="36">
        <v>20</v>
      </c>
      <c r="N147" s="36" t="s">
        <v>3866</v>
      </c>
      <c r="O147" s="36" t="s">
        <v>4142</v>
      </c>
      <c r="P147" s="36" t="s">
        <v>28</v>
      </c>
      <c r="Q147" s="36" t="s">
        <v>4147</v>
      </c>
      <c r="R147" s="6">
        <v>1.07</v>
      </c>
      <c r="S147" s="6">
        <v>2.87</v>
      </c>
    </row>
    <row r="148" spans="1:20">
      <c r="A148" s="44" t="s">
        <v>2220</v>
      </c>
      <c r="D148" s="36" t="s">
        <v>121</v>
      </c>
      <c r="E148" s="36" t="s">
        <v>4137</v>
      </c>
      <c r="F148" s="44" t="s">
        <v>4148</v>
      </c>
      <c r="G148" s="44" t="s">
        <v>21</v>
      </c>
      <c r="H148" s="44" t="s">
        <v>4139</v>
      </c>
      <c r="I148" s="44" t="s">
        <v>4149</v>
      </c>
      <c r="J148" s="44" t="s">
        <v>4150</v>
      </c>
      <c r="K148" s="36" t="s">
        <v>4142</v>
      </c>
      <c r="L148" s="36" t="s">
        <v>26</v>
      </c>
      <c r="M148" s="36">
        <v>20</v>
      </c>
      <c r="N148" s="36" t="s">
        <v>3866</v>
      </c>
      <c r="O148" s="36" t="s">
        <v>4142</v>
      </c>
      <c r="P148" s="36" t="s">
        <v>28</v>
      </c>
      <c r="Q148" s="38" t="s">
        <v>4151</v>
      </c>
      <c r="R148" s="6">
        <v>4.1500000000000004</v>
      </c>
      <c r="S148" s="6">
        <v>3.9</v>
      </c>
    </row>
    <row r="149" spans="1:20">
      <c r="A149" s="44" t="s">
        <v>2220</v>
      </c>
      <c r="D149" s="36" t="s">
        <v>121</v>
      </c>
      <c r="E149" s="36" t="s">
        <v>4137</v>
      </c>
      <c r="F149" s="44" t="s">
        <v>4152</v>
      </c>
      <c r="G149" s="44" t="s">
        <v>21</v>
      </c>
      <c r="H149" s="44" t="s">
        <v>4139</v>
      </c>
      <c r="I149" s="44" t="s">
        <v>4149</v>
      </c>
      <c r="J149" s="44" t="s">
        <v>4153</v>
      </c>
      <c r="K149" s="36" t="s">
        <v>4142</v>
      </c>
      <c r="L149" s="36" t="s">
        <v>26</v>
      </c>
      <c r="M149" s="36">
        <v>20</v>
      </c>
      <c r="N149" s="36" t="s">
        <v>3866</v>
      </c>
      <c r="O149" s="36" t="s">
        <v>4142</v>
      </c>
      <c r="P149" s="36" t="s">
        <v>28</v>
      </c>
      <c r="Q149" s="38" t="s">
        <v>4154</v>
      </c>
      <c r="R149" s="6">
        <v>3.07</v>
      </c>
      <c r="S149" s="6">
        <v>2.67</v>
      </c>
    </row>
    <row r="150" spans="1:20">
      <c r="A150" s="44" t="s">
        <v>2220</v>
      </c>
      <c r="D150" s="36" t="s">
        <v>121</v>
      </c>
      <c r="E150" s="36" t="s">
        <v>4137</v>
      </c>
      <c r="F150" s="44" t="s">
        <v>4155</v>
      </c>
      <c r="G150" s="44" t="s">
        <v>21</v>
      </c>
      <c r="H150" s="44" t="s">
        <v>4139</v>
      </c>
      <c r="I150" s="44" t="s">
        <v>4149</v>
      </c>
      <c r="J150" s="44" t="s">
        <v>4153</v>
      </c>
      <c r="K150" s="36" t="s">
        <v>4142</v>
      </c>
      <c r="L150" s="36" t="s">
        <v>26</v>
      </c>
      <c r="M150" s="36">
        <v>20</v>
      </c>
      <c r="N150" s="36" t="s">
        <v>3866</v>
      </c>
      <c r="O150" s="36" t="s">
        <v>4142</v>
      </c>
      <c r="P150" s="36" t="s">
        <v>28</v>
      </c>
      <c r="Q150" s="38" t="s">
        <v>4156</v>
      </c>
      <c r="R150" s="6">
        <v>2.1</v>
      </c>
      <c r="S150" s="6">
        <v>2.0699999999999998</v>
      </c>
    </row>
    <row r="151" spans="1:20">
      <c r="A151" s="44" t="s">
        <v>2220</v>
      </c>
      <c r="D151" s="36" t="s">
        <v>121</v>
      </c>
      <c r="E151" s="36" t="s">
        <v>4137</v>
      </c>
      <c r="F151" s="44" t="s">
        <v>4157</v>
      </c>
      <c r="G151" s="44" t="s">
        <v>21</v>
      </c>
      <c r="H151" s="44" t="s">
        <v>4139</v>
      </c>
      <c r="I151" s="44" t="s">
        <v>4149</v>
      </c>
      <c r="J151" s="44" t="s">
        <v>4158</v>
      </c>
      <c r="K151" s="36" t="s">
        <v>4142</v>
      </c>
      <c r="L151" s="36" t="s">
        <v>26</v>
      </c>
      <c r="M151" s="36">
        <v>20</v>
      </c>
      <c r="N151" s="36" t="s">
        <v>3866</v>
      </c>
      <c r="O151" s="36" t="s">
        <v>4142</v>
      </c>
      <c r="P151" s="36" t="s">
        <v>28</v>
      </c>
      <c r="Q151" s="38" t="s">
        <v>4159</v>
      </c>
      <c r="R151" s="6">
        <v>4.01</v>
      </c>
      <c r="S151" s="6">
        <v>4.4400000000000004</v>
      </c>
    </row>
    <row r="152" spans="1:20">
      <c r="A152" s="44" t="s">
        <v>2220</v>
      </c>
      <c r="D152" s="36" t="s">
        <v>121</v>
      </c>
      <c r="E152" s="36" t="s">
        <v>4137</v>
      </c>
      <c r="F152" s="44" t="s">
        <v>4160</v>
      </c>
      <c r="G152" s="44" t="s">
        <v>21</v>
      </c>
      <c r="H152" s="44" t="s">
        <v>4139</v>
      </c>
      <c r="I152" s="44" t="s">
        <v>4149</v>
      </c>
      <c r="J152" s="44" t="s">
        <v>4158</v>
      </c>
      <c r="K152" s="36" t="s">
        <v>4142</v>
      </c>
      <c r="L152" s="36" t="s">
        <v>26</v>
      </c>
      <c r="M152" s="36">
        <v>20</v>
      </c>
      <c r="N152" s="36" t="s">
        <v>3866</v>
      </c>
      <c r="O152" s="36" t="s">
        <v>4142</v>
      </c>
      <c r="P152" s="36" t="s">
        <v>28</v>
      </c>
      <c r="Q152" s="38" t="s">
        <v>4161</v>
      </c>
      <c r="R152" s="6">
        <v>2.63</v>
      </c>
      <c r="S152" s="6">
        <v>2.2799999999999998</v>
      </c>
    </row>
    <row r="153" spans="1:20">
      <c r="A153" s="30" t="s">
        <v>2220</v>
      </c>
      <c r="B153" t="s">
        <v>4184</v>
      </c>
      <c r="D153" s="30" t="s">
        <v>121</v>
      </c>
      <c r="F153" s="1" t="s">
        <v>4185</v>
      </c>
      <c r="G153" s="30" t="s">
        <v>21</v>
      </c>
      <c r="H153" s="1" t="s">
        <v>4139</v>
      </c>
      <c r="I153" s="30" t="s">
        <v>4149</v>
      </c>
      <c r="J153" s="1" t="s">
        <v>4188</v>
      </c>
      <c r="K153" s="1" t="s">
        <v>4191</v>
      </c>
      <c r="L153" s="1" t="s">
        <v>4187</v>
      </c>
      <c r="M153" s="1">
        <v>23</v>
      </c>
      <c r="N153" s="1" t="s">
        <v>3866</v>
      </c>
      <c r="O153" s="1" t="s">
        <v>4191</v>
      </c>
      <c r="P153" s="1" t="s">
        <v>28</v>
      </c>
      <c r="Q153" s="1" t="s">
        <v>4189</v>
      </c>
      <c r="R153" s="70">
        <v>3.09</v>
      </c>
      <c r="S153" s="70">
        <v>8.76</v>
      </c>
      <c r="T153" s="70">
        <v>7.09</v>
      </c>
    </row>
    <row r="154" spans="1:20">
      <c r="A154" s="30" t="s">
        <v>2220</v>
      </c>
      <c r="B154" t="s">
        <v>4184</v>
      </c>
      <c r="D154" s="30" t="s">
        <v>121</v>
      </c>
      <c r="F154" s="1" t="s">
        <v>4186</v>
      </c>
      <c r="G154" s="30" t="s">
        <v>21</v>
      </c>
      <c r="H154" s="1" t="s">
        <v>4139</v>
      </c>
      <c r="I154" s="30" t="s">
        <v>4149</v>
      </c>
      <c r="J154" s="1" t="s">
        <v>4153</v>
      </c>
      <c r="K154" s="1" t="s">
        <v>4191</v>
      </c>
      <c r="L154" s="1" t="s">
        <v>4187</v>
      </c>
      <c r="M154" s="1">
        <v>23</v>
      </c>
      <c r="N154" s="1" t="s">
        <v>3866</v>
      </c>
      <c r="O154" s="1" t="s">
        <v>4191</v>
      </c>
      <c r="P154" s="1" t="s">
        <v>28</v>
      </c>
      <c r="Q154" s="1" t="s">
        <v>4190</v>
      </c>
      <c r="R154" s="70">
        <v>3.62</v>
      </c>
      <c r="S154" s="70">
        <v>6.33</v>
      </c>
      <c r="T154" s="70">
        <v>2.68</v>
      </c>
    </row>
    <row r="155" spans="1:20">
      <c r="A155" s="1" t="s">
        <v>2220</v>
      </c>
      <c r="D155" s="30" t="s">
        <v>121</v>
      </c>
      <c r="F155" s="1" t="s">
        <v>4192</v>
      </c>
      <c r="G155" s="30" t="s">
        <v>21</v>
      </c>
      <c r="H155" s="1" t="s">
        <v>4139</v>
      </c>
      <c r="I155" s="1" t="s">
        <v>4149</v>
      </c>
      <c r="J155" s="44" t="s">
        <v>4153</v>
      </c>
      <c r="K155" s="1" t="s">
        <v>4195</v>
      </c>
      <c r="L155" s="1" t="s">
        <v>4187</v>
      </c>
      <c r="M155" s="1">
        <v>24</v>
      </c>
      <c r="N155" s="1" t="s">
        <v>3866</v>
      </c>
      <c r="O155" s="1" t="s">
        <v>4195</v>
      </c>
      <c r="P155" s="1" t="s">
        <v>28</v>
      </c>
      <c r="Q155" s="1" t="s">
        <v>4196</v>
      </c>
      <c r="R155" s="70">
        <v>5</v>
      </c>
      <c r="S155" s="70">
        <v>7.2</v>
      </c>
      <c r="T155" s="70">
        <v>3.1</v>
      </c>
    </row>
    <row r="156" spans="1:20">
      <c r="A156" s="1" t="s">
        <v>2220</v>
      </c>
      <c r="D156" s="30" t="s">
        <v>121</v>
      </c>
      <c r="F156" s="1" t="s">
        <v>4192</v>
      </c>
      <c r="G156" s="30" t="s">
        <v>21</v>
      </c>
      <c r="H156" s="1" t="s">
        <v>4139</v>
      </c>
      <c r="I156" s="1" t="s">
        <v>4149</v>
      </c>
      <c r="J156" s="44" t="s">
        <v>4153</v>
      </c>
      <c r="K156" s="1" t="s">
        <v>4195</v>
      </c>
      <c r="L156" s="1" t="s">
        <v>4187</v>
      </c>
      <c r="M156" s="1">
        <v>24</v>
      </c>
      <c r="N156" s="1" t="s">
        <v>3866</v>
      </c>
      <c r="O156" s="1" t="s">
        <v>4195</v>
      </c>
      <c r="P156" s="1" t="s">
        <v>28</v>
      </c>
      <c r="Q156" s="1" t="s">
        <v>4196</v>
      </c>
      <c r="R156" s="70">
        <v>2.6</v>
      </c>
      <c r="S156" s="70">
        <v>5</v>
      </c>
      <c r="T156" s="70">
        <v>4.2</v>
      </c>
    </row>
    <row r="157" spans="1:20">
      <c r="A157" s="1" t="s">
        <v>2220</v>
      </c>
      <c r="D157" s="30" t="s">
        <v>121</v>
      </c>
      <c r="F157" s="1" t="s">
        <v>4193</v>
      </c>
      <c r="G157" s="30" t="s">
        <v>21</v>
      </c>
      <c r="H157" s="1" t="s">
        <v>4139</v>
      </c>
      <c r="I157" s="1" t="s">
        <v>4149</v>
      </c>
      <c r="J157" s="44" t="s">
        <v>4153</v>
      </c>
      <c r="K157" s="1" t="s">
        <v>4195</v>
      </c>
      <c r="L157" s="1" t="s">
        <v>4187</v>
      </c>
      <c r="M157" s="1">
        <v>24</v>
      </c>
      <c r="N157" s="1" t="s">
        <v>3866</v>
      </c>
      <c r="O157" s="1" t="s">
        <v>4195</v>
      </c>
      <c r="P157" s="1"/>
      <c r="Q157" s="1" t="s">
        <v>4197</v>
      </c>
      <c r="R157" s="70">
        <v>9.9</v>
      </c>
      <c r="S157" s="70">
        <v>5.8</v>
      </c>
      <c r="T157" s="70">
        <v>2.7</v>
      </c>
    </row>
    <row r="158" spans="1:20">
      <c r="A158" s="1" t="s">
        <v>2220</v>
      </c>
      <c r="D158" s="30" t="s">
        <v>121</v>
      </c>
      <c r="F158" s="1" t="s">
        <v>4193</v>
      </c>
      <c r="G158" s="30" t="s">
        <v>21</v>
      </c>
      <c r="H158" s="1" t="s">
        <v>4139</v>
      </c>
      <c r="I158" s="1" t="s">
        <v>4149</v>
      </c>
      <c r="J158" s="44" t="s">
        <v>4153</v>
      </c>
      <c r="K158" s="1" t="s">
        <v>4195</v>
      </c>
      <c r="L158" s="1" t="s">
        <v>4187</v>
      </c>
      <c r="M158" s="1">
        <v>24</v>
      </c>
      <c r="N158" s="1" t="s">
        <v>3866</v>
      </c>
      <c r="O158" s="1" t="s">
        <v>4195</v>
      </c>
      <c r="P158" s="1"/>
      <c r="Q158" s="1" t="s">
        <v>4197</v>
      </c>
      <c r="R158" s="70">
        <v>7.1</v>
      </c>
      <c r="S158" s="70">
        <v>6.1</v>
      </c>
      <c r="T158" s="70">
        <v>2.1</v>
      </c>
    </row>
    <row r="159" spans="1:20">
      <c r="A159" s="1" t="s">
        <v>2220</v>
      </c>
      <c r="D159" s="30" t="s">
        <v>121</v>
      </c>
      <c r="F159" s="1" t="s">
        <v>4194</v>
      </c>
      <c r="G159" s="30" t="s">
        <v>21</v>
      </c>
      <c r="H159" s="1" t="s">
        <v>4139</v>
      </c>
      <c r="I159" s="1" t="s">
        <v>4149</v>
      </c>
      <c r="J159" s="44" t="s">
        <v>4158</v>
      </c>
      <c r="K159" s="1" t="s">
        <v>4195</v>
      </c>
      <c r="L159" s="1" t="s">
        <v>4187</v>
      </c>
      <c r="M159" s="1">
        <v>24</v>
      </c>
      <c r="N159" s="1" t="s">
        <v>3866</v>
      </c>
      <c r="O159" s="1" t="s">
        <v>4195</v>
      </c>
      <c r="P159" s="1"/>
      <c r="Q159" s="1" t="s">
        <v>4198</v>
      </c>
      <c r="R159" s="70">
        <v>3.5</v>
      </c>
      <c r="S159" s="70">
        <v>7.8</v>
      </c>
      <c r="T159" s="70">
        <v>3.8</v>
      </c>
    </row>
    <row r="160" spans="1:20">
      <c r="A160" s="1" t="s">
        <v>2220</v>
      </c>
      <c r="D160" s="30" t="s">
        <v>121</v>
      </c>
      <c r="F160" s="1" t="s">
        <v>4194</v>
      </c>
      <c r="G160" s="30" t="s">
        <v>21</v>
      </c>
      <c r="H160" s="1" t="s">
        <v>4139</v>
      </c>
      <c r="I160" s="1" t="s">
        <v>4149</v>
      </c>
      <c r="J160" s="44" t="s">
        <v>4158</v>
      </c>
      <c r="K160" s="1" t="s">
        <v>4195</v>
      </c>
      <c r="L160" s="1" t="s">
        <v>4187</v>
      </c>
      <c r="M160" s="1">
        <v>24</v>
      </c>
      <c r="N160" s="1" t="s">
        <v>3866</v>
      </c>
      <c r="O160" s="1" t="s">
        <v>4195</v>
      </c>
      <c r="P160" s="1"/>
      <c r="Q160" s="1" t="s">
        <v>4198</v>
      </c>
      <c r="R160" s="70">
        <v>4.5</v>
      </c>
      <c r="S160" s="70">
        <v>5.5</v>
      </c>
      <c r="T160" s="70">
        <v>3.6</v>
      </c>
    </row>
    <row r="161" spans="1:19">
      <c r="A161" s="1" t="s">
        <v>2220</v>
      </c>
      <c r="B161" s="36" t="s">
        <v>3861</v>
      </c>
      <c r="C161" s="37" t="s">
        <v>3862</v>
      </c>
      <c r="D161" s="36" t="s">
        <v>121</v>
      </c>
      <c r="E161" s="23" t="s">
        <v>3863</v>
      </c>
      <c r="F161" s="24" t="s">
        <v>3864</v>
      </c>
      <c r="G161" s="30" t="s">
        <v>165</v>
      </c>
      <c r="H161" s="24" t="s">
        <v>875</v>
      </c>
      <c r="I161" s="36" t="s">
        <v>948</v>
      </c>
      <c r="J161" s="36" t="s">
        <v>3341</v>
      </c>
      <c r="K161" s="36" t="s">
        <v>3865</v>
      </c>
      <c r="L161" s="36" t="s">
        <v>26</v>
      </c>
      <c r="M161" s="36">
        <v>9</v>
      </c>
      <c r="N161" s="36" t="s">
        <v>3866</v>
      </c>
      <c r="O161" s="36" t="s">
        <v>3865</v>
      </c>
      <c r="P161" s="36" t="s">
        <v>28</v>
      </c>
      <c r="Q161" s="36" t="s">
        <v>3867</v>
      </c>
      <c r="R161" s="79">
        <v>12.34</v>
      </c>
      <c r="S161" s="79">
        <v>11.55</v>
      </c>
    </row>
    <row r="162" spans="1:19">
      <c r="A162" s="1" t="s">
        <v>2220</v>
      </c>
      <c r="B162" s="36" t="s">
        <v>3861</v>
      </c>
      <c r="C162" s="37" t="s">
        <v>3868</v>
      </c>
      <c r="D162" s="36" t="s">
        <v>121</v>
      </c>
      <c r="E162" s="23" t="s">
        <v>3863</v>
      </c>
      <c r="F162" s="36" t="s">
        <v>3864</v>
      </c>
      <c r="G162" s="30" t="s">
        <v>165</v>
      </c>
      <c r="H162" s="24" t="s">
        <v>875</v>
      </c>
      <c r="I162" s="36" t="s">
        <v>948</v>
      </c>
      <c r="J162" s="36" t="s">
        <v>3341</v>
      </c>
      <c r="K162" s="36" t="s">
        <v>3865</v>
      </c>
      <c r="L162" s="36" t="s">
        <v>26</v>
      </c>
      <c r="M162" s="36">
        <v>9</v>
      </c>
      <c r="N162" s="36" t="s">
        <v>3866</v>
      </c>
      <c r="O162" s="36" t="s">
        <v>3865</v>
      </c>
      <c r="P162" s="36" t="s">
        <v>28</v>
      </c>
      <c r="Q162" s="36" t="s">
        <v>3867</v>
      </c>
      <c r="R162" s="79">
        <v>18.329999999999998</v>
      </c>
      <c r="S162" s="79">
        <v>7.14</v>
      </c>
    </row>
    <row r="163" spans="1:19">
      <c r="A163" s="1" t="s">
        <v>2220</v>
      </c>
      <c r="B163" s="36" t="s">
        <v>3861</v>
      </c>
      <c r="C163" s="37" t="s">
        <v>3869</v>
      </c>
      <c r="D163" s="36" t="s">
        <v>121</v>
      </c>
      <c r="E163" s="23" t="s">
        <v>3863</v>
      </c>
      <c r="F163" s="36" t="s">
        <v>3864</v>
      </c>
      <c r="G163" s="30" t="s">
        <v>165</v>
      </c>
      <c r="H163" s="24" t="s">
        <v>875</v>
      </c>
      <c r="I163" s="36" t="s">
        <v>948</v>
      </c>
      <c r="J163" s="36" t="s">
        <v>3341</v>
      </c>
      <c r="K163" s="36" t="s">
        <v>3865</v>
      </c>
      <c r="L163" s="36" t="s">
        <v>26</v>
      </c>
      <c r="M163" s="36">
        <v>9</v>
      </c>
      <c r="N163" s="36" t="s">
        <v>3866</v>
      </c>
      <c r="O163" s="36" t="s">
        <v>3865</v>
      </c>
      <c r="P163" s="36" t="s">
        <v>28</v>
      </c>
      <c r="Q163" s="36" t="s">
        <v>3867</v>
      </c>
      <c r="R163" s="79">
        <v>12.59</v>
      </c>
      <c r="S163" s="79">
        <v>5.8</v>
      </c>
    </row>
    <row r="164" spans="1:19">
      <c r="A164" s="1" t="s">
        <v>2220</v>
      </c>
      <c r="B164" s="36" t="s">
        <v>3861</v>
      </c>
      <c r="C164" s="37" t="s">
        <v>3870</v>
      </c>
      <c r="D164" s="36" t="s">
        <v>121</v>
      </c>
      <c r="E164" s="23" t="s">
        <v>3863</v>
      </c>
      <c r="F164" s="36" t="s">
        <v>3864</v>
      </c>
      <c r="G164" s="30" t="s">
        <v>165</v>
      </c>
      <c r="H164" s="24" t="s">
        <v>875</v>
      </c>
      <c r="I164" s="36" t="s">
        <v>948</v>
      </c>
      <c r="J164" s="36" t="s">
        <v>3341</v>
      </c>
      <c r="K164" s="36" t="s">
        <v>3865</v>
      </c>
      <c r="L164" s="36" t="s">
        <v>26</v>
      </c>
      <c r="M164" s="36">
        <v>9</v>
      </c>
      <c r="N164" s="36" t="s">
        <v>3866</v>
      </c>
      <c r="O164" s="36" t="s">
        <v>3865</v>
      </c>
      <c r="P164" s="36" t="s">
        <v>28</v>
      </c>
      <c r="Q164" s="36" t="s">
        <v>3867</v>
      </c>
      <c r="R164" s="79">
        <v>5.73</v>
      </c>
      <c r="S164" s="79">
        <v>5.92</v>
      </c>
    </row>
    <row r="165" spans="1:19">
      <c r="A165" s="1" t="s">
        <v>2220</v>
      </c>
      <c r="B165" s="36" t="s">
        <v>3861</v>
      </c>
      <c r="C165" s="37" t="s">
        <v>3871</v>
      </c>
      <c r="D165" s="36" t="s">
        <v>121</v>
      </c>
      <c r="E165" s="23" t="s">
        <v>3863</v>
      </c>
      <c r="F165" s="36" t="s">
        <v>3864</v>
      </c>
      <c r="G165" s="30" t="s">
        <v>165</v>
      </c>
      <c r="H165" s="24" t="s">
        <v>875</v>
      </c>
      <c r="I165" s="36" t="s">
        <v>948</v>
      </c>
      <c r="J165" s="36" t="s">
        <v>3341</v>
      </c>
      <c r="K165" s="36" t="s">
        <v>3865</v>
      </c>
      <c r="L165" s="36" t="s">
        <v>26</v>
      </c>
      <c r="M165" s="36">
        <v>9</v>
      </c>
      <c r="N165" s="36" t="s">
        <v>3866</v>
      </c>
      <c r="O165" s="36" t="s">
        <v>3865</v>
      </c>
      <c r="P165" s="36" t="s">
        <v>28</v>
      </c>
      <c r="Q165" s="36" t="s">
        <v>3867</v>
      </c>
      <c r="R165" s="79">
        <v>7.36</v>
      </c>
      <c r="S165" s="79">
        <v>6.91</v>
      </c>
    </row>
    <row r="166" spans="1:19">
      <c r="A166" s="1" t="s">
        <v>2220</v>
      </c>
      <c r="B166" s="36" t="s">
        <v>3861</v>
      </c>
      <c r="C166" s="37" t="s">
        <v>3872</v>
      </c>
      <c r="D166" s="36" t="s">
        <v>121</v>
      </c>
      <c r="E166" s="23" t="s">
        <v>3863</v>
      </c>
      <c r="F166" s="36" t="s">
        <v>3864</v>
      </c>
      <c r="G166" s="30" t="s">
        <v>165</v>
      </c>
      <c r="H166" s="24" t="s">
        <v>875</v>
      </c>
      <c r="I166" s="36" t="s">
        <v>948</v>
      </c>
      <c r="J166" s="36" t="s">
        <v>3341</v>
      </c>
      <c r="K166" s="36" t="s">
        <v>3865</v>
      </c>
      <c r="L166" s="36" t="s">
        <v>26</v>
      </c>
      <c r="M166" s="36">
        <v>9</v>
      </c>
      <c r="N166" s="36" t="s">
        <v>3866</v>
      </c>
      <c r="O166" s="36" t="s">
        <v>3865</v>
      </c>
      <c r="P166" s="36" t="s">
        <v>28</v>
      </c>
      <c r="Q166" s="36" t="s">
        <v>3867</v>
      </c>
      <c r="R166" s="79">
        <v>7.07</v>
      </c>
      <c r="S166" s="79">
        <v>6.38</v>
      </c>
    </row>
    <row r="167" spans="1:19">
      <c r="A167" s="1" t="s">
        <v>2220</v>
      </c>
      <c r="B167" s="36" t="s">
        <v>3861</v>
      </c>
      <c r="C167" s="37" t="s">
        <v>3873</v>
      </c>
      <c r="D167" s="36" t="s">
        <v>121</v>
      </c>
      <c r="E167" s="23" t="s">
        <v>3863</v>
      </c>
      <c r="F167" s="36" t="s">
        <v>3864</v>
      </c>
      <c r="G167" s="30" t="s">
        <v>165</v>
      </c>
      <c r="H167" s="24" t="s">
        <v>875</v>
      </c>
      <c r="I167" s="36" t="s">
        <v>948</v>
      </c>
      <c r="J167" s="36" t="s">
        <v>3341</v>
      </c>
      <c r="K167" s="36" t="s">
        <v>3865</v>
      </c>
      <c r="L167" s="36" t="s">
        <v>26</v>
      </c>
      <c r="M167" s="36">
        <v>9</v>
      </c>
      <c r="N167" s="36" t="s">
        <v>3866</v>
      </c>
      <c r="O167" s="36" t="s">
        <v>3865</v>
      </c>
      <c r="P167" s="36" t="s">
        <v>28</v>
      </c>
      <c r="Q167" s="36" t="s">
        <v>3867</v>
      </c>
      <c r="R167" s="79">
        <v>14.14</v>
      </c>
      <c r="S167" s="79">
        <v>7.41</v>
      </c>
    </row>
    <row r="168" spans="1:19">
      <c r="A168" s="1" t="s">
        <v>2220</v>
      </c>
      <c r="B168" s="36" t="s">
        <v>3861</v>
      </c>
      <c r="C168" s="37" t="s">
        <v>3874</v>
      </c>
      <c r="D168" s="36" t="s">
        <v>121</v>
      </c>
      <c r="E168" s="23" t="s">
        <v>3863</v>
      </c>
      <c r="F168" s="36" t="s">
        <v>3864</v>
      </c>
      <c r="G168" s="30" t="s">
        <v>165</v>
      </c>
      <c r="H168" s="24" t="s">
        <v>875</v>
      </c>
      <c r="I168" s="36" t="s">
        <v>948</v>
      </c>
      <c r="J168" s="36" t="s">
        <v>3341</v>
      </c>
      <c r="K168" s="36" t="s">
        <v>3865</v>
      </c>
      <c r="L168" s="36" t="s">
        <v>26</v>
      </c>
      <c r="M168" s="36">
        <v>9</v>
      </c>
      <c r="N168" s="36" t="s">
        <v>3866</v>
      </c>
      <c r="O168" s="36" t="s">
        <v>3865</v>
      </c>
      <c r="P168" s="36" t="s">
        <v>28</v>
      </c>
      <c r="Q168" s="36" t="s">
        <v>3867</v>
      </c>
      <c r="R168" s="79">
        <v>3.19</v>
      </c>
      <c r="S168" s="79">
        <v>3.25</v>
      </c>
    </row>
    <row r="169" spans="1:19">
      <c r="A169" s="1" t="s">
        <v>2220</v>
      </c>
      <c r="B169" s="36" t="s">
        <v>3861</v>
      </c>
      <c r="C169" s="37" t="s">
        <v>3875</v>
      </c>
      <c r="D169" s="36" t="s">
        <v>121</v>
      </c>
      <c r="E169" s="23" t="s">
        <v>3863</v>
      </c>
      <c r="F169" s="36" t="s">
        <v>3864</v>
      </c>
      <c r="G169" s="30" t="s">
        <v>165</v>
      </c>
      <c r="H169" s="24" t="s">
        <v>875</v>
      </c>
      <c r="I169" s="36" t="s">
        <v>948</v>
      </c>
      <c r="J169" s="36" t="s">
        <v>3341</v>
      </c>
      <c r="K169" s="36" t="s">
        <v>3865</v>
      </c>
      <c r="L169" s="36" t="s">
        <v>26</v>
      </c>
      <c r="M169" s="36">
        <v>9</v>
      </c>
      <c r="N169" s="36" t="s">
        <v>3866</v>
      </c>
      <c r="O169" s="36" t="s">
        <v>3865</v>
      </c>
      <c r="P169" s="36" t="s">
        <v>28</v>
      </c>
      <c r="Q169" s="36" t="s">
        <v>3867</v>
      </c>
      <c r="R169" s="79">
        <v>8.82</v>
      </c>
      <c r="S169" s="79">
        <v>3.59</v>
      </c>
    </row>
    <row r="170" spans="1:19">
      <c r="A170" s="1" t="s">
        <v>2220</v>
      </c>
      <c r="B170" s="36" t="s">
        <v>3861</v>
      </c>
      <c r="C170" s="37" t="s">
        <v>3876</v>
      </c>
      <c r="D170" s="36" t="s">
        <v>121</v>
      </c>
      <c r="E170" s="23" t="s">
        <v>3863</v>
      </c>
      <c r="F170" s="36" t="s">
        <v>3864</v>
      </c>
      <c r="G170" s="30" t="s">
        <v>165</v>
      </c>
      <c r="H170" s="24" t="s">
        <v>875</v>
      </c>
      <c r="I170" s="36" t="s">
        <v>948</v>
      </c>
      <c r="J170" s="36" t="s">
        <v>3341</v>
      </c>
      <c r="K170" s="36" t="s">
        <v>3865</v>
      </c>
      <c r="L170" s="36" t="s">
        <v>26</v>
      </c>
      <c r="M170" s="36">
        <v>9</v>
      </c>
      <c r="N170" s="36" t="s">
        <v>3866</v>
      </c>
      <c r="O170" s="36" t="s">
        <v>3865</v>
      </c>
      <c r="P170" s="36" t="s">
        <v>28</v>
      </c>
      <c r="Q170" s="36" t="s">
        <v>3867</v>
      </c>
      <c r="R170" s="79">
        <v>12.25</v>
      </c>
      <c r="S170" s="79">
        <v>8.44</v>
      </c>
    </row>
    <row r="171" spans="1:19">
      <c r="A171" s="1" t="s">
        <v>2220</v>
      </c>
      <c r="B171" s="36" t="s">
        <v>3861</v>
      </c>
      <c r="C171" s="37" t="s">
        <v>3877</v>
      </c>
      <c r="D171" s="36" t="s">
        <v>121</v>
      </c>
      <c r="E171" s="23" t="s">
        <v>3863</v>
      </c>
      <c r="F171" s="36" t="s">
        <v>3864</v>
      </c>
      <c r="G171" s="30" t="s">
        <v>165</v>
      </c>
      <c r="H171" s="24" t="s">
        <v>875</v>
      </c>
      <c r="I171" s="36" t="s">
        <v>948</v>
      </c>
      <c r="J171" s="36" t="s">
        <v>3341</v>
      </c>
      <c r="K171" s="36" t="s">
        <v>3865</v>
      </c>
      <c r="L171" s="36" t="s">
        <v>26</v>
      </c>
      <c r="M171" s="36">
        <v>9</v>
      </c>
      <c r="N171" s="36" t="s">
        <v>3866</v>
      </c>
      <c r="O171" s="36" t="s">
        <v>3865</v>
      </c>
      <c r="P171" s="36" t="s">
        <v>28</v>
      </c>
      <c r="Q171" s="36" t="s">
        <v>3867</v>
      </c>
      <c r="R171" s="79">
        <v>5.0599999999999996</v>
      </c>
      <c r="S171" s="79">
        <v>5.74</v>
      </c>
    </row>
    <row r="172" spans="1:19">
      <c r="A172" s="1" t="s">
        <v>2220</v>
      </c>
      <c r="B172" s="36" t="s">
        <v>3861</v>
      </c>
      <c r="C172" s="37" t="s">
        <v>3878</v>
      </c>
      <c r="D172" s="36" t="s">
        <v>121</v>
      </c>
      <c r="E172" s="23" t="s">
        <v>3863</v>
      </c>
      <c r="F172" s="36" t="s">
        <v>3864</v>
      </c>
      <c r="G172" s="30" t="s">
        <v>165</v>
      </c>
      <c r="H172" s="24" t="s">
        <v>875</v>
      </c>
      <c r="I172" s="36" t="s">
        <v>948</v>
      </c>
      <c r="J172" s="36" t="s">
        <v>3341</v>
      </c>
      <c r="K172" s="36" t="s">
        <v>3865</v>
      </c>
      <c r="L172" s="36" t="s">
        <v>26</v>
      </c>
      <c r="M172" s="36">
        <v>9</v>
      </c>
      <c r="N172" s="36" t="s">
        <v>3866</v>
      </c>
      <c r="O172" s="36" t="s">
        <v>3865</v>
      </c>
      <c r="P172" s="36" t="s">
        <v>28</v>
      </c>
      <c r="Q172" s="36" t="s">
        <v>3867</v>
      </c>
      <c r="R172" s="79">
        <v>10.64</v>
      </c>
      <c r="S172" s="79">
        <v>8.0399999999999991</v>
      </c>
    </row>
    <row r="173" spans="1:19">
      <c r="A173" s="36" t="s">
        <v>2220</v>
      </c>
      <c r="B173" s="36" t="s">
        <v>3861</v>
      </c>
      <c r="C173" s="37" t="s">
        <v>3879</v>
      </c>
      <c r="D173" s="36" t="s">
        <v>121</v>
      </c>
      <c r="E173" s="23" t="s">
        <v>3863</v>
      </c>
      <c r="F173" s="36" t="s">
        <v>3864</v>
      </c>
      <c r="G173" s="30" t="s">
        <v>165</v>
      </c>
      <c r="H173" s="24" t="s">
        <v>875</v>
      </c>
      <c r="I173" s="36" t="s">
        <v>948</v>
      </c>
      <c r="J173" s="36" t="s">
        <v>3341</v>
      </c>
      <c r="K173" s="36" t="s">
        <v>3865</v>
      </c>
      <c r="L173" s="36" t="s">
        <v>26</v>
      </c>
      <c r="M173" s="36">
        <v>9</v>
      </c>
      <c r="N173" s="36" t="s">
        <v>3866</v>
      </c>
      <c r="O173" s="36" t="s">
        <v>3865</v>
      </c>
      <c r="P173" s="36" t="s">
        <v>28</v>
      </c>
      <c r="Q173" s="36" t="s">
        <v>3867</v>
      </c>
      <c r="R173" s="79">
        <v>18.97</v>
      </c>
      <c r="S173" s="79">
        <v>5.58</v>
      </c>
    </row>
    <row r="174" spans="1:19">
      <c r="A174" s="36" t="s">
        <v>2220</v>
      </c>
      <c r="B174" s="36" t="s">
        <v>3861</v>
      </c>
      <c r="C174" s="37" t="s">
        <v>3880</v>
      </c>
      <c r="D174" s="36" t="s">
        <v>121</v>
      </c>
      <c r="E174" s="23" t="s">
        <v>3863</v>
      </c>
      <c r="F174" s="36" t="s">
        <v>3864</v>
      </c>
      <c r="G174" s="30" t="s">
        <v>165</v>
      </c>
      <c r="H174" s="24" t="s">
        <v>875</v>
      </c>
      <c r="I174" s="36" t="s">
        <v>948</v>
      </c>
      <c r="J174" s="36" t="s">
        <v>3341</v>
      </c>
      <c r="K174" s="36" t="s">
        <v>3865</v>
      </c>
      <c r="L174" s="36" t="s">
        <v>26</v>
      </c>
      <c r="M174" s="36">
        <v>9</v>
      </c>
      <c r="N174" s="36" t="s">
        <v>3866</v>
      </c>
      <c r="O174" s="36" t="s">
        <v>3865</v>
      </c>
      <c r="P174" s="36" t="s">
        <v>28</v>
      </c>
      <c r="Q174" s="36" t="s">
        <v>3867</v>
      </c>
      <c r="R174" s="79">
        <v>11.49</v>
      </c>
      <c r="S174" s="79">
        <v>4.57</v>
      </c>
    </row>
    <row r="175" spans="1:19">
      <c r="A175" s="36" t="s">
        <v>2220</v>
      </c>
      <c r="B175" s="36" t="s">
        <v>3861</v>
      </c>
      <c r="C175" s="37" t="s">
        <v>3881</v>
      </c>
      <c r="D175" s="36" t="s">
        <v>121</v>
      </c>
      <c r="E175" s="23" t="s">
        <v>3863</v>
      </c>
      <c r="F175" s="36" t="s">
        <v>3864</v>
      </c>
      <c r="G175" s="30" t="s">
        <v>165</v>
      </c>
      <c r="H175" s="24" t="s">
        <v>875</v>
      </c>
      <c r="I175" s="36" t="s">
        <v>948</v>
      </c>
      <c r="J175" s="36" t="s">
        <v>3341</v>
      </c>
      <c r="K175" s="36" t="s">
        <v>3865</v>
      </c>
      <c r="L175" s="36" t="s">
        <v>26</v>
      </c>
      <c r="M175" s="36">
        <v>9</v>
      </c>
      <c r="N175" s="36" t="s">
        <v>3866</v>
      </c>
      <c r="O175" s="36" t="s">
        <v>3865</v>
      </c>
      <c r="P175" s="36" t="s">
        <v>28</v>
      </c>
      <c r="Q175" s="36" t="s">
        <v>3867</v>
      </c>
      <c r="R175" s="79">
        <v>9.18</v>
      </c>
      <c r="S175" s="79">
        <v>7.64</v>
      </c>
    </row>
    <row r="176" spans="1:19">
      <c r="A176" s="36" t="s">
        <v>2220</v>
      </c>
      <c r="B176" s="36" t="s">
        <v>3861</v>
      </c>
      <c r="C176" s="37" t="s">
        <v>3882</v>
      </c>
      <c r="D176" s="36" t="s">
        <v>121</v>
      </c>
      <c r="E176" s="23" t="s">
        <v>3863</v>
      </c>
      <c r="F176" s="36" t="s">
        <v>3864</v>
      </c>
      <c r="G176" s="30" t="s">
        <v>165</v>
      </c>
      <c r="H176" s="24" t="s">
        <v>875</v>
      </c>
      <c r="I176" s="36" t="s">
        <v>948</v>
      </c>
      <c r="J176" s="36" t="s">
        <v>3341</v>
      </c>
      <c r="K176" s="36" t="s">
        <v>3865</v>
      </c>
      <c r="L176" s="36" t="s">
        <v>26</v>
      </c>
      <c r="M176" s="36">
        <v>9</v>
      </c>
      <c r="N176" s="36" t="s">
        <v>3866</v>
      </c>
      <c r="O176" s="36" t="s">
        <v>3865</v>
      </c>
      <c r="P176" s="36" t="s">
        <v>28</v>
      </c>
      <c r="Q176" s="36" t="s">
        <v>3867</v>
      </c>
      <c r="R176" s="79">
        <v>11.94</v>
      </c>
      <c r="S176" s="79">
        <v>7.79</v>
      </c>
    </row>
    <row r="177" spans="1:20">
      <c r="A177" s="36" t="s">
        <v>2220</v>
      </c>
      <c r="B177" s="36" t="s">
        <v>3861</v>
      </c>
      <c r="C177" s="37" t="s">
        <v>3883</v>
      </c>
      <c r="D177" s="36" t="s">
        <v>121</v>
      </c>
      <c r="E177" s="23" t="s">
        <v>3863</v>
      </c>
      <c r="F177" s="36" t="s">
        <v>3864</v>
      </c>
      <c r="G177" s="30" t="s">
        <v>165</v>
      </c>
      <c r="H177" s="24" t="s">
        <v>875</v>
      </c>
      <c r="I177" s="36" t="s">
        <v>948</v>
      </c>
      <c r="J177" s="36" t="s">
        <v>3341</v>
      </c>
      <c r="K177" s="36" t="s">
        <v>3865</v>
      </c>
      <c r="L177" s="36" t="s">
        <v>26</v>
      </c>
      <c r="M177" s="36">
        <v>9</v>
      </c>
      <c r="N177" s="36" t="s">
        <v>3866</v>
      </c>
      <c r="O177" s="36" t="s">
        <v>3865</v>
      </c>
      <c r="P177" s="36" t="s">
        <v>28</v>
      </c>
      <c r="Q177" s="36" t="s">
        <v>3867</v>
      </c>
      <c r="R177" s="79">
        <v>9.84</v>
      </c>
      <c r="S177" s="79">
        <v>8.31</v>
      </c>
    </row>
    <row r="178" spans="1:20">
      <c r="A178" s="36" t="s">
        <v>2220</v>
      </c>
      <c r="B178" s="36" t="s">
        <v>3861</v>
      </c>
      <c r="C178" s="37" t="s">
        <v>3884</v>
      </c>
      <c r="D178" s="36" t="s">
        <v>121</v>
      </c>
      <c r="E178" s="23" t="s">
        <v>3863</v>
      </c>
      <c r="F178" s="36" t="s">
        <v>3864</v>
      </c>
      <c r="G178" s="30" t="s">
        <v>165</v>
      </c>
      <c r="H178" s="24" t="s">
        <v>875</v>
      </c>
      <c r="I178" s="36" t="s">
        <v>948</v>
      </c>
      <c r="J178" s="36" t="s">
        <v>3341</v>
      </c>
      <c r="K178" s="36" t="s">
        <v>3865</v>
      </c>
      <c r="L178" s="36" t="s">
        <v>26</v>
      </c>
      <c r="M178" s="36">
        <v>9</v>
      </c>
      <c r="N178" s="36" t="s">
        <v>3866</v>
      </c>
      <c r="O178" s="36" t="s">
        <v>3865</v>
      </c>
      <c r="P178" s="36" t="s">
        <v>28</v>
      </c>
      <c r="Q178" s="36" t="s">
        <v>3867</v>
      </c>
      <c r="R178" s="79">
        <v>0</v>
      </c>
      <c r="S178" s="79">
        <v>0</v>
      </c>
    </row>
    <row r="179" spans="1:20">
      <c r="A179" s="36" t="s">
        <v>2220</v>
      </c>
      <c r="B179" s="36" t="s">
        <v>3861</v>
      </c>
      <c r="C179" s="37" t="s">
        <v>3885</v>
      </c>
      <c r="D179" s="36" t="s">
        <v>121</v>
      </c>
      <c r="E179" s="23" t="s">
        <v>3863</v>
      </c>
      <c r="F179" s="36" t="s">
        <v>3864</v>
      </c>
      <c r="G179" s="30" t="s">
        <v>165</v>
      </c>
      <c r="H179" s="24" t="s">
        <v>875</v>
      </c>
      <c r="I179" s="36" t="s">
        <v>948</v>
      </c>
      <c r="J179" s="36" t="s">
        <v>3341</v>
      </c>
      <c r="K179" s="36" t="s">
        <v>3865</v>
      </c>
      <c r="L179" s="36" t="s">
        <v>26</v>
      </c>
      <c r="M179" s="36">
        <v>9</v>
      </c>
      <c r="N179" s="36" t="s">
        <v>3866</v>
      </c>
      <c r="O179" s="36" t="s">
        <v>3865</v>
      </c>
      <c r="P179" s="36" t="s">
        <v>28</v>
      </c>
      <c r="Q179" s="36" t="s">
        <v>3867</v>
      </c>
      <c r="R179" s="79">
        <v>5.52</v>
      </c>
      <c r="S179" s="79">
        <v>7.2</v>
      </c>
    </row>
    <row r="180" spans="1:20">
      <c r="A180" s="36" t="s">
        <v>2220</v>
      </c>
      <c r="B180" s="36" t="s">
        <v>3861</v>
      </c>
      <c r="C180" s="37" t="s">
        <v>3886</v>
      </c>
      <c r="D180" s="36" t="s">
        <v>121</v>
      </c>
      <c r="E180" s="23" t="s">
        <v>3863</v>
      </c>
      <c r="F180" s="36" t="s">
        <v>3864</v>
      </c>
      <c r="G180" s="30" t="s">
        <v>165</v>
      </c>
      <c r="H180" s="24" t="s">
        <v>875</v>
      </c>
      <c r="I180" s="36" t="s">
        <v>948</v>
      </c>
      <c r="J180" s="36" t="s">
        <v>3341</v>
      </c>
      <c r="K180" s="36" t="s">
        <v>3865</v>
      </c>
      <c r="L180" s="36" t="s">
        <v>26</v>
      </c>
      <c r="M180" s="36">
        <v>9</v>
      </c>
      <c r="N180" s="36" t="s">
        <v>3866</v>
      </c>
      <c r="O180" s="36" t="s">
        <v>3865</v>
      </c>
      <c r="P180" s="36" t="s">
        <v>28</v>
      </c>
      <c r="Q180" s="36" t="s">
        <v>3867</v>
      </c>
      <c r="R180" s="79">
        <v>4.16</v>
      </c>
      <c r="S180" s="79">
        <v>2.73</v>
      </c>
    </row>
    <row r="181" spans="1:20">
      <c r="A181" s="36" t="s">
        <v>2220</v>
      </c>
      <c r="B181" s="36" t="s">
        <v>3861</v>
      </c>
      <c r="C181" s="37" t="s">
        <v>3887</v>
      </c>
      <c r="D181" s="36" t="s">
        <v>121</v>
      </c>
      <c r="E181" s="23" t="s">
        <v>3863</v>
      </c>
      <c r="F181" s="36" t="s">
        <v>3864</v>
      </c>
      <c r="G181" s="30" t="s">
        <v>165</v>
      </c>
      <c r="H181" s="24" t="s">
        <v>875</v>
      </c>
      <c r="I181" s="36" t="s">
        <v>948</v>
      </c>
      <c r="J181" s="36" t="s">
        <v>3341</v>
      </c>
      <c r="K181" s="36" t="s">
        <v>3865</v>
      </c>
      <c r="L181" s="36" t="s">
        <v>26</v>
      </c>
      <c r="M181" s="36">
        <v>9</v>
      </c>
      <c r="N181" s="36" t="s">
        <v>3866</v>
      </c>
      <c r="O181" s="36" t="s">
        <v>3865</v>
      </c>
      <c r="P181" s="36" t="s">
        <v>28</v>
      </c>
      <c r="Q181" s="36" t="s">
        <v>3867</v>
      </c>
      <c r="R181" s="79">
        <v>12.11</v>
      </c>
      <c r="S181" s="79">
        <v>9.32</v>
      </c>
    </row>
    <row r="182" spans="1:20">
      <c r="A182" s="36" t="s">
        <v>2220</v>
      </c>
      <c r="B182" s="36" t="s">
        <v>3861</v>
      </c>
      <c r="C182" s="37" t="s">
        <v>3888</v>
      </c>
      <c r="D182" s="36" t="s">
        <v>121</v>
      </c>
      <c r="E182" s="23" t="s">
        <v>3863</v>
      </c>
      <c r="F182" s="36" t="s">
        <v>3864</v>
      </c>
      <c r="G182" s="30" t="s">
        <v>165</v>
      </c>
      <c r="H182" s="24" t="s">
        <v>875</v>
      </c>
      <c r="I182" s="36" t="s">
        <v>948</v>
      </c>
      <c r="J182" s="36" t="s">
        <v>3341</v>
      </c>
      <c r="K182" s="36" t="s">
        <v>3865</v>
      </c>
      <c r="L182" s="36" t="s">
        <v>26</v>
      </c>
      <c r="M182" s="36">
        <v>9</v>
      </c>
      <c r="N182" s="36" t="s">
        <v>3866</v>
      </c>
      <c r="O182" s="36" t="s">
        <v>3865</v>
      </c>
      <c r="P182" s="36" t="s">
        <v>28</v>
      </c>
      <c r="Q182" s="36" t="s">
        <v>3867</v>
      </c>
      <c r="R182" s="79">
        <v>19.39</v>
      </c>
      <c r="S182" s="79">
        <v>10.09</v>
      </c>
    </row>
    <row r="183" spans="1:20">
      <c r="A183" s="36" t="s">
        <v>2220</v>
      </c>
      <c r="B183" s="36" t="s">
        <v>3861</v>
      </c>
      <c r="C183" s="37" t="s">
        <v>3889</v>
      </c>
      <c r="D183" s="36" t="s">
        <v>121</v>
      </c>
      <c r="E183" s="23" t="s">
        <v>3863</v>
      </c>
      <c r="F183" s="36" t="s">
        <v>3864</v>
      </c>
      <c r="G183" s="30" t="s">
        <v>165</v>
      </c>
      <c r="H183" s="24" t="s">
        <v>875</v>
      </c>
      <c r="I183" s="36" t="s">
        <v>948</v>
      </c>
      <c r="J183" s="36" t="s">
        <v>3341</v>
      </c>
      <c r="K183" s="36" t="s">
        <v>3865</v>
      </c>
      <c r="L183" s="36" t="s">
        <v>26</v>
      </c>
      <c r="M183" s="36">
        <v>9</v>
      </c>
      <c r="N183" s="36" t="s">
        <v>3866</v>
      </c>
      <c r="O183" s="36" t="s">
        <v>3865</v>
      </c>
      <c r="P183" s="36" t="s">
        <v>28</v>
      </c>
      <c r="Q183" s="36" t="s">
        <v>3867</v>
      </c>
      <c r="R183" s="79">
        <v>0</v>
      </c>
      <c r="S183" s="79">
        <v>3.11</v>
      </c>
    </row>
    <row r="184" spans="1:20">
      <c r="A184" s="36" t="s">
        <v>2220</v>
      </c>
      <c r="B184" s="36" t="s">
        <v>3861</v>
      </c>
      <c r="C184" s="37" t="s">
        <v>3890</v>
      </c>
      <c r="D184" s="36" t="s">
        <v>121</v>
      </c>
      <c r="E184" s="23" t="s">
        <v>3863</v>
      </c>
      <c r="F184" s="36" t="s">
        <v>3864</v>
      </c>
      <c r="G184" s="30" t="s">
        <v>165</v>
      </c>
      <c r="H184" s="24" t="s">
        <v>875</v>
      </c>
      <c r="I184" s="36" t="s">
        <v>948</v>
      </c>
      <c r="J184" s="36" t="s">
        <v>3341</v>
      </c>
      <c r="K184" s="36" t="s">
        <v>3865</v>
      </c>
      <c r="L184" s="36" t="s">
        <v>26</v>
      </c>
      <c r="M184" s="36">
        <v>9</v>
      </c>
      <c r="N184" s="36" t="s">
        <v>3866</v>
      </c>
      <c r="O184" s="36" t="s">
        <v>3865</v>
      </c>
      <c r="P184" s="36" t="s">
        <v>28</v>
      </c>
      <c r="Q184" s="36" t="s">
        <v>3867</v>
      </c>
      <c r="R184" s="79">
        <v>13.18</v>
      </c>
      <c r="S184" s="79">
        <v>8.84</v>
      </c>
    </row>
    <row r="185" spans="1:20">
      <c r="A185" s="36" t="s">
        <v>2220</v>
      </c>
      <c r="B185" s="36" t="s">
        <v>3861</v>
      </c>
      <c r="C185" s="37" t="s">
        <v>3891</v>
      </c>
      <c r="D185" s="36" t="s">
        <v>121</v>
      </c>
      <c r="E185" s="23" t="s">
        <v>3863</v>
      </c>
      <c r="F185" s="36" t="s">
        <v>3864</v>
      </c>
      <c r="G185" s="30" t="s">
        <v>165</v>
      </c>
      <c r="H185" s="24" t="s">
        <v>875</v>
      </c>
      <c r="I185" s="36" t="s">
        <v>948</v>
      </c>
      <c r="J185" s="36" t="s">
        <v>3341</v>
      </c>
      <c r="K185" s="36" t="s">
        <v>3865</v>
      </c>
      <c r="L185" s="36" t="s">
        <v>26</v>
      </c>
      <c r="M185" s="36">
        <v>9</v>
      </c>
      <c r="N185" s="36" t="s">
        <v>3866</v>
      </c>
      <c r="O185" s="36" t="s">
        <v>3865</v>
      </c>
      <c r="P185" s="36" t="s">
        <v>28</v>
      </c>
      <c r="Q185" s="36" t="s">
        <v>3867</v>
      </c>
      <c r="R185" s="79">
        <v>9.51</v>
      </c>
      <c r="S185" s="79">
        <v>5.78</v>
      </c>
    </row>
    <row r="186" spans="1:20">
      <c r="A186" s="36" t="s">
        <v>2220</v>
      </c>
      <c r="B186" s="36" t="s">
        <v>3861</v>
      </c>
      <c r="C186" s="37" t="s">
        <v>3892</v>
      </c>
      <c r="D186" s="36" t="s">
        <v>121</v>
      </c>
      <c r="E186" s="23" t="s">
        <v>3863</v>
      </c>
      <c r="F186" s="36" t="s">
        <v>3864</v>
      </c>
      <c r="G186" s="30" t="s">
        <v>165</v>
      </c>
      <c r="H186" s="24" t="s">
        <v>875</v>
      </c>
      <c r="I186" s="36" t="s">
        <v>948</v>
      </c>
      <c r="J186" s="36" t="s">
        <v>3341</v>
      </c>
      <c r="K186" s="36" t="s">
        <v>3865</v>
      </c>
      <c r="L186" s="36" t="s">
        <v>26</v>
      </c>
      <c r="M186" s="36">
        <v>9</v>
      </c>
      <c r="N186" s="36" t="s">
        <v>3866</v>
      </c>
      <c r="O186" s="36" t="s">
        <v>3865</v>
      </c>
      <c r="P186" s="36" t="s">
        <v>28</v>
      </c>
      <c r="Q186" s="36" t="s">
        <v>3867</v>
      </c>
      <c r="R186" s="79">
        <v>5.37</v>
      </c>
      <c r="S186" s="79">
        <v>7.14</v>
      </c>
    </row>
    <row r="187" spans="1:20">
      <c r="A187" s="36" t="s">
        <v>2220</v>
      </c>
      <c r="B187" s="36" t="s">
        <v>3861</v>
      </c>
      <c r="C187" s="37" t="s">
        <v>3893</v>
      </c>
      <c r="D187" s="36" t="s">
        <v>121</v>
      </c>
      <c r="E187" s="23" t="s">
        <v>3863</v>
      </c>
      <c r="F187" s="36" t="s">
        <v>3864</v>
      </c>
      <c r="G187" s="30" t="s">
        <v>165</v>
      </c>
      <c r="H187" s="24" t="s">
        <v>875</v>
      </c>
      <c r="I187" s="36" t="s">
        <v>948</v>
      </c>
      <c r="J187" s="36" t="s">
        <v>3341</v>
      </c>
      <c r="K187" s="36" t="s">
        <v>3865</v>
      </c>
      <c r="L187" s="36" t="s">
        <v>26</v>
      </c>
      <c r="M187" s="36">
        <v>9</v>
      </c>
      <c r="N187" s="36" t="s">
        <v>3866</v>
      </c>
      <c r="O187" s="36" t="s">
        <v>3865</v>
      </c>
      <c r="P187" s="36" t="s">
        <v>28</v>
      </c>
      <c r="Q187" s="36" t="s">
        <v>3867</v>
      </c>
      <c r="R187" s="79">
        <v>3.42</v>
      </c>
      <c r="S187" s="79">
        <v>3.83</v>
      </c>
    </row>
    <row r="188" spans="1:20">
      <c r="A188" s="36" t="s">
        <v>2220</v>
      </c>
      <c r="B188" s="36" t="s">
        <v>3861</v>
      </c>
      <c r="C188" s="37" t="s">
        <v>3894</v>
      </c>
      <c r="D188" s="36" t="s">
        <v>121</v>
      </c>
      <c r="E188" s="23" t="s">
        <v>3863</v>
      </c>
      <c r="F188" s="36" t="s">
        <v>3864</v>
      </c>
      <c r="G188" s="30" t="s">
        <v>165</v>
      </c>
      <c r="H188" s="24" t="s">
        <v>875</v>
      </c>
      <c r="I188" s="36" t="s">
        <v>948</v>
      </c>
      <c r="J188" s="36" t="s">
        <v>3341</v>
      </c>
      <c r="K188" s="36" t="s">
        <v>3865</v>
      </c>
      <c r="L188" s="36" t="s">
        <v>26</v>
      </c>
      <c r="M188" s="36">
        <v>9</v>
      </c>
      <c r="N188" s="36" t="s">
        <v>3866</v>
      </c>
      <c r="O188" s="36" t="s">
        <v>3865</v>
      </c>
      <c r="P188" s="36" t="s">
        <v>28</v>
      </c>
      <c r="Q188" s="36" t="s">
        <v>3867</v>
      </c>
      <c r="R188" s="79">
        <v>6.84</v>
      </c>
      <c r="S188" s="79">
        <v>6.52</v>
      </c>
    </row>
    <row r="189" spans="1:20">
      <c r="A189" s="36" t="s">
        <v>2220</v>
      </c>
      <c r="B189" s="36" t="s">
        <v>3861</v>
      </c>
      <c r="C189" s="37" t="s">
        <v>3895</v>
      </c>
      <c r="D189" s="36" t="s">
        <v>121</v>
      </c>
      <c r="E189" s="23" t="s">
        <v>3863</v>
      </c>
      <c r="F189" s="36" t="s">
        <v>3864</v>
      </c>
      <c r="G189" s="30" t="s">
        <v>165</v>
      </c>
      <c r="H189" s="24" t="s">
        <v>875</v>
      </c>
      <c r="I189" s="36" t="s">
        <v>948</v>
      </c>
      <c r="J189" s="36" t="s">
        <v>3341</v>
      </c>
      <c r="K189" s="36" t="s">
        <v>3865</v>
      </c>
      <c r="L189" s="36" t="s">
        <v>26</v>
      </c>
      <c r="M189" s="36">
        <v>9</v>
      </c>
      <c r="N189" s="36" t="s">
        <v>3866</v>
      </c>
      <c r="O189" s="36" t="s">
        <v>3865</v>
      </c>
      <c r="P189" s="36" t="s">
        <v>28</v>
      </c>
      <c r="Q189" s="36" t="s">
        <v>3867</v>
      </c>
      <c r="R189" s="79">
        <v>14.34</v>
      </c>
      <c r="S189" s="79">
        <v>8.34</v>
      </c>
    </row>
    <row r="190" spans="1:20">
      <c r="A190" s="36" t="s">
        <v>2220</v>
      </c>
      <c r="B190" s="36" t="s">
        <v>3861</v>
      </c>
      <c r="C190" s="68" t="s">
        <v>3896</v>
      </c>
      <c r="D190" s="36" t="s">
        <v>121</v>
      </c>
      <c r="E190" s="23" t="s">
        <v>3863</v>
      </c>
      <c r="F190" s="36" t="s">
        <v>3864</v>
      </c>
      <c r="G190" s="30" t="s">
        <v>165</v>
      </c>
      <c r="H190" s="24" t="s">
        <v>875</v>
      </c>
      <c r="I190" s="36" t="s">
        <v>948</v>
      </c>
      <c r="J190" s="36" t="s">
        <v>3341</v>
      </c>
      <c r="K190" s="36" t="s">
        <v>3865</v>
      </c>
      <c r="L190" s="36" t="s">
        <v>26</v>
      </c>
      <c r="M190" s="36">
        <v>9</v>
      </c>
      <c r="N190" s="36" t="s">
        <v>3866</v>
      </c>
      <c r="O190" s="36" t="s">
        <v>3865</v>
      </c>
      <c r="P190" s="36" t="s">
        <v>28</v>
      </c>
      <c r="Q190" s="36" t="s">
        <v>3867</v>
      </c>
      <c r="R190" s="80">
        <v>13.9</v>
      </c>
      <c r="S190" s="80">
        <v>9.5500000000000007</v>
      </c>
    </row>
    <row r="191" spans="1:20">
      <c r="A191" s="22" t="s">
        <v>2220</v>
      </c>
      <c r="B191" s="23" t="s">
        <v>3251</v>
      </c>
      <c r="C191" s="23"/>
      <c r="D191" s="24" t="s">
        <v>121</v>
      </c>
      <c r="E191" s="24"/>
      <c r="F191" s="22" t="s">
        <v>3310</v>
      </c>
      <c r="G191" s="22" t="s">
        <v>123</v>
      </c>
      <c r="H191" s="22" t="s">
        <v>124</v>
      </c>
      <c r="I191" s="22" t="s">
        <v>3311</v>
      </c>
      <c r="J191" s="22" t="s">
        <v>3312</v>
      </c>
      <c r="K191" s="22" t="s">
        <v>3300</v>
      </c>
      <c r="L191"/>
      <c r="M191">
        <v>4</v>
      </c>
      <c r="N191"/>
      <c r="O191" s="22" t="s">
        <v>3300</v>
      </c>
      <c r="P191" s="22"/>
      <c r="Q191" s="22" t="s">
        <v>3313</v>
      </c>
      <c r="R191" s="28">
        <v>7.6</v>
      </c>
      <c r="S191" s="28">
        <v>1.5</v>
      </c>
      <c r="T191" s="28">
        <v>8.3000000000000007</v>
      </c>
    </row>
    <row r="192" spans="1:20">
      <c r="A192" s="22" t="s">
        <v>2220</v>
      </c>
      <c r="B192" s="23" t="s">
        <v>3251</v>
      </c>
      <c r="C192" s="23"/>
      <c r="D192" s="24" t="s">
        <v>121</v>
      </c>
      <c r="E192" s="24"/>
      <c r="F192" s="22" t="s">
        <v>3314</v>
      </c>
      <c r="G192" s="22" t="s">
        <v>123</v>
      </c>
      <c r="H192" s="22" t="s">
        <v>124</v>
      </c>
      <c r="I192" s="22" t="s">
        <v>3311</v>
      </c>
      <c r="J192" s="22" t="s">
        <v>3312</v>
      </c>
      <c r="K192" s="22" t="s">
        <v>3300</v>
      </c>
      <c r="L192"/>
      <c r="M192">
        <v>4</v>
      </c>
      <c r="N192"/>
      <c r="O192" s="22" t="s">
        <v>3300</v>
      </c>
      <c r="P192" s="22"/>
      <c r="Q192" s="22" t="s">
        <v>3315</v>
      </c>
      <c r="R192" s="28">
        <v>7.2</v>
      </c>
      <c r="S192" s="28">
        <v>1.2</v>
      </c>
      <c r="T192" s="28">
        <v>5</v>
      </c>
    </row>
    <row r="193" spans="1:20">
      <c r="A193" t="s">
        <v>2220</v>
      </c>
      <c r="C193" t="s">
        <v>138</v>
      </c>
      <c r="D193" t="s">
        <v>121</v>
      </c>
      <c r="F193" s="12" t="s">
        <v>2221</v>
      </c>
      <c r="G193" s="12" t="s">
        <v>123</v>
      </c>
      <c r="H193" t="s">
        <v>140</v>
      </c>
      <c r="I193" t="s">
        <v>1532</v>
      </c>
      <c r="J193" t="s">
        <v>2222</v>
      </c>
      <c r="K193" s="13" t="s">
        <v>2219</v>
      </c>
      <c r="L193" t="s">
        <v>117</v>
      </c>
      <c r="M193">
        <v>2</v>
      </c>
      <c r="N193" t="s">
        <v>118</v>
      </c>
      <c r="O193" t="s">
        <v>119</v>
      </c>
      <c r="Q193" t="s">
        <v>2223</v>
      </c>
      <c r="R193" s="14">
        <v>4.0199999999999996</v>
      </c>
      <c r="S193" s="14">
        <v>0.79</v>
      </c>
      <c r="T193" s="14">
        <v>0.9</v>
      </c>
    </row>
    <row r="194" spans="1:20">
      <c r="A194" t="s">
        <v>2220</v>
      </c>
      <c r="C194" t="s">
        <v>138</v>
      </c>
      <c r="D194" t="s">
        <v>121</v>
      </c>
      <c r="F194" s="12" t="s">
        <v>2221</v>
      </c>
      <c r="G194" s="12" t="s">
        <v>123</v>
      </c>
      <c r="H194" t="s">
        <v>140</v>
      </c>
      <c r="I194" t="s">
        <v>1532</v>
      </c>
      <c r="J194" t="s">
        <v>2222</v>
      </c>
      <c r="K194" s="13" t="s">
        <v>2219</v>
      </c>
      <c r="L194" t="s">
        <v>117</v>
      </c>
      <c r="M194">
        <v>2</v>
      </c>
      <c r="N194" t="s">
        <v>118</v>
      </c>
      <c r="O194" t="s">
        <v>119</v>
      </c>
      <c r="Q194" t="s">
        <v>2223</v>
      </c>
      <c r="R194" s="14">
        <v>4.96</v>
      </c>
      <c r="S194" s="14">
        <v>0.83</v>
      </c>
      <c r="T194" s="14">
        <v>0.45</v>
      </c>
    </row>
    <row r="195" spans="1:20">
      <c r="A195" s="22" t="s">
        <v>2220</v>
      </c>
      <c r="B195" s="23" t="s">
        <v>3251</v>
      </c>
      <c r="C195" s="23"/>
      <c r="D195" s="24" t="s">
        <v>121</v>
      </c>
      <c r="E195" s="24"/>
      <c r="F195" s="22" t="s">
        <v>140</v>
      </c>
      <c r="G195" s="22" t="s">
        <v>123</v>
      </c>
      <c r="H195" s="22" t="s">
        <v>140</v>
      </c>
      <c r="I195" s="22"/>
      <c r="J195" s="22"/>
      <c r="K195" s="22" t="s">
        <v>3274</v>
      </c>
      <c r="L195"/>
      <c r="M195">
        <v>4</v>
      </c>
      <c r="N195"/>
      <c r="O195" s="22" t="s">
        <v>3274</v>
      </c>
      <c r="P195" s="22"/>
      <c r="Q195" s="28"/>
      <c r="R195" s="28">
        <v>0.9</v>
      </c>
      <c r="S195" s="28"/>
      <c r="T195" s="28">
        <v>11.9</v>
      </c>
    </row>
    <row r="196" spans="1:20">
      <c r="A196" t="s">
        <v>2220</v>
      </c>
      <c r="D196" t="s">
        <v>115</v>
      </c>
      <c r="F196" t="s">
        <v>3709</v>
      </c>
      <c r="G196" s="1" t="s">
        <v>3694</v>
      </c>
      <c r="H196" s="1" t="s">
        <v>3239</v>
      </c>
      <c r="I196" s="1" t="s">
        <v>3695</v>
      </c>
      <c r="K196" s="1" t="s">
        <v>3702</v>
      </c>
      <c r="L196"/>
      <c r="M196">
        <v>7</v>
      </c>
      <c r="N196"/>
      <c r="O196" s="1" t="s">
        <v>3687</v>
      </c>
      <c r="Q196"/>
      <c r="R196" s="70">
        <v>0</v>
      </c>
      <c r="S196" s="70">
        <v>0</v>
      </c>
      <c r="T196" s="70">
        <v>29.597501730000001</v>
      </c>
    </row>
    <row r="197" spans="1:20">
      <c r="A197" t="s">
        <v>2220</v>
      </c>
      <c r="D197" t="s">
        <v>115</v>
      </c>
      <c r="F197" t="s">
        <v>3712</v>
      </c>
      <c r="G197" s="1" t="s">
        <v>3694</v>
      </c>
      <c r="H197" s="1" t="s">
        <v>3239</v>
      </c>
      <c r="I197" s="1" t="s">
        <v>3713</v>
      </c>
      <c r="K197" s="1" t="s">
        <v>3702</v>
      </c>
      <c r="L197"/>
      <c r="M197">
        <v>7</v>
      </c>
      <c r="N197"/>
      <c r="O197" s="1" t="s">
        <v>3687</v>
      </c>
      <c r="Q197"/>
      <c r="R197" s="70">
        <v>0</v>
      </c>
      <c r="S197" s="70">
        <v>0</v>
      </c>
      <c r="T197" s="70">
        <v>41.348900039999997</v>
      </c>
    </row>
    <row r="198" spans="1:20">
      <c r="A198" t="s">
        <v>2220</v>
      </c>
      <c r="D198" t="s">
        <v>115</v>
      </c>
      <c r="F198" t="s">
        <v>3712</v>
      </c>
      <c r="G198" s="1" t="s">
        <v>3694</v>
      </c>
      <c r="H198" s="1" t="s">
        <v>3239</v>
      </c>
      <c r="I198" s="1" t="s">
        <v>3713</v>
      </c>
      <c r="K198" s="1" t="s">
        <v>3702</v>
      </c>
      <c r="L198"/>
      <c r="M198">
        <v>7</v>
      </c>
      <c r="N198"/>
      <c r="O198" s="1" t="s">
        <v>3687</v>
      </c>
      <c r="Q198"/>
      <c r="R198" s="70">
        <v>0</v>
      </c>
      <c r="S198" s="70">
        <v>0</v>
      </c>
      <c r="T198" s="70">
        <v>24.58235075</v>
      </c>
    </row>
    <row r="199" spans="1:20">
      <c r="A199" t="s">
        <v>2220</v>
      </c>
      <c r="D199" t="s">
        <v>115</v>
      </c>
      <c r="F199" t="s">
        <v>3714</v>
      </c>
      <c r="G199" s="1" t="s">
        <v>3694</v>
      </c>
      <c r="H199" s="1" t="s">
        <v>3239</v>
      </c>
      <c r="I199" s="1" t="s">
        <v>3713</v>
      </c>
      <c r="K199" s="1" t="s">
        <v>3702</v>
      </c>
      <c r="L199"/>
      <c r="M199">
        <v>7</v>
      </c>
      <c r="N199"/>
      <c r="O199" s="1" t="s">
        <v>3687</v>
      </c>
      <c r="Q199"/>
      <c r="R199" s="70">
        <v>0</v>
      </c>
      <c r="S199" s="70">
        <v>0</v>
      </c>
      <c r="T199" s="70">
        <v>31.635482790000001</v>
      </c>
    </row>
    <row r="200" spans="1:20">
      <c r="A200" t="s">
        <v>2220</v>
      </c>
      <c r="D200" t="s">
        <v>115</v>
      </c>
      <c r="F200" t="s">
        <v>3714</v>
      </c>
      <c r="G200" s="1" t="s">
        <v>3694</v>
      </c>
      <c r="H200" s="1" t="s">
        <v>3239</v>
      </c>
      <c r="I200" s="1" t="s">
        <v>3713</v>
      </c>
      <c r="K200" s="1" t="s">
        <v>3702</v>
      </c>
      <c r="L200"/>
      <c r="M200">
        <v>7</v>
      </c>
      <c r="N200"/>
      <c r="O200" s="1" t="s">
        <v>3687</v>
      </c>
      <c r="Q200"/>
      <c r="R200" s="70">
        <v>0</v>
      </c>
      <c r="S200" s="70">
        <v>6.0812019000000002E-2</v>
      </c>
      <c r="T200" s="70">
        <v>13.31783223</v>
      </c>
    </row>
    <row r="201" spans="1:20">
      <c r="A201" t="s">
        <v>2220</v>
      </c>
      <c r="D201" t="s">
        <v>115</v>
      </c>
      <c r="F201" t="s">
        <v>3709</v>
      </c>
      <c r="G201" s="1" t="s">
        <v>3694</v>
      </c>
      <c r="H201" s="1" t="s">
        <v>3239</v>
      </c>
      <c r="I201" s="1" t="s">
        <v>3695</v>
      </c>
      <c r="K201" s="1" t="s">
        <v>3702</v>
      </c>
      <c r="L201"/>
      <c r="M201">
        <v>7</v>
      </c>
      <c r="N201"/>
      <c r="O201" s="1" t="s">
        <v>3687</v>
      </c>
      <c r="Q201"/>
      <c r="R201" s="70">
        <v>0</v>
      </c>
      <c r="S201" s="70">
        <v>0</v>
      </c>
      <c r="T201" s="70">
        <v>2.400357391</v>
      </c>
    </row>
    <row r="202" spans="1:20">
      <c r="A202" t="s">
        <v>2220</v>
      </c>
      <c r="D202" t="s">
        <v>115</v>
      </c>
      <c r="F202" t="s">
        <v>3712</v>
      </c>
      <c r="G202" s="1" t="s">
        <v>3694</v>
      </c>
      <c r="H202" s="1" t="s">
        <v>3239</v>
      </c>
      <c r="I202" s="1" t="s">
        <v>3713</v>
      </c>
      <c r="K202" s="1" t="s">
        <v>3702</v>
      </c>
      <c r="L202"/>
      <c r="M202">
        <v>7</v>
      </c>
      <c r="N202"/>
      <c r="O202" s="1" t="s">
        <v>3687</v>
      </c>
      <c r="Q202"/>
      <c r="R202" s="70">
        <v>0</v>
      </c>
      <c r="S202" s="70">
        <v>0</v>
      </c>
      <c r="T202" s="70">
        <v>2.170817252</v>
      </c>
    </row>
    <row r="203" spans="1:20">
      <c r="A203" t="s">
        <v>2220</v>
      </c>
      <c r="D203" t="s">
        <v>115</v>
      </c>
      <c r="F203" t="s">
        <v>3712</v>
      </c>
      <c r="G203" s="1" t="s">
        <v>3694</v>
      </c>
      <c r="H203" s="1" t="s">
        <v>3239</v>
      </c>
      <c r="I203" s="1" t="s">
        <v>3713</v>
      </c>
      <c r="K203" s="1" t="s">
        <v>3702</v>
      </c>
      <c r="L203"/>
      <c r="M203">
        <v>7</v>
      </c>
      <c r="N203"/>
      <c r="O203" s="1" t="s">
        <v>3687</v>
      </c>
      <c r="Q203"/>
      <c r="R203" s="70">
        <v>0</v>
      </c>
      <c r="S203" s="70">
        <v>0</v>
      </c>
      <c r="T203" s="70">
        <v>2.1804545119999998</v>
      </c>
    </row>
    <row r="204" spans="1:20">
      <c r="A204" t="s">
        <v>2220</v>
      </c>
      <c r="D204" t="s">
        <v>115</v>
      </c>
      <c r="F204" t="s">
        <v>3714</v>
      </c>
      <c r="G204" s="1" t="s">
        <v>3694</v>
      </c>
      <c r="H204" s="1" t="s">
        <v>3239</v>
      </c>
      <c r="I204" s="1" t="s">
        <v>3713</v>
      </c>
      <c r="K204" s="1" t="s">
        <v>3702</v>
      </c>
      <c r="L204"/>
      <c r="M204">
        <v>7</v>
      </c>
      <c r="N204"/>
      <c r="O204" s="1" t="s">
        <v>3687</v>
      </c>
      <c r="Q204"/>
      <c r="R204" s="70">
        <v>0</v>
      </c>
      <c r="S204" s="70">
        <v>0</v>
      </c>
      <c r="T204" s="70">
        <v>2.0468157370000002</v>
      </c>
    </row>
    <row r="205" spans="1:20">
      <c r="A205" t="s">
        <v>2220</v>
      </c>
      <c r="D205" t="s">
        <v>115</v>
      </c>
      <c r="F205" t="s">
        <v>3714</v>
      </c>
      <c r="G205" s="1" t="s">
        <v>3694</v>
      </c>
      <c r="H205" s="1" t="s">
        <v>3239</v>
      </c>
      <c r="I205" s="1" t="s">
        <v>3713</v>
      </c>
      <c r="K205" s="1" t="s">
        <v>3702</v>
      </c>
      <c r="L205"/>
      <c r="M205">
        <v>7</v>
      </c>
      <c r="N205"/>
      <c r="O205" s="1" t="s">
        <v>3687</v>
      </c>
      <c r="Q205"/>
      <c r="R205" s="70">
        <v>0</v>
      </c>
      <c r="S205" s="70">
        <v>7.1697369999999998E-3</v>
      </c>
      <c r="T205" s="70">
        <v>1.57017242</v>
      </c>
    </row>
    <row r="206" spans="1:20">
      <c r="A206" t="s">
        <v>2220</v>
      </c>
      <c r="D206" t="s">
        <v>115</v>
      </c>
      <c r="F206" t="s">
        <v>3724</v>
      </c>
      <c r="G206" s="1" t="s">
        <v>3694</v>
      </c>
      <c r="H206" s="1" t="s">
        <v>3239</v>
      </c>
      <c r="I206" s="1" t="s">
        <v>3713</v>
      </c>
      <c r="K206" s="1" t="s">
        <v>3725</v>
      </c>
      <c r="L206"/>
      <c r="M206">
        <v>7</v>
      </c>
      <c r="N206"/>
      <c r="O206" s="1" t="s">
        <v>3687</v>
      </c>
      <c r="Q206"/>
      <c r="R206" s="70">
        <v>0.02</v>
      </c>
      <c r="S206" s="70">
        <v>0</v>
      </c>
      <c r="T206" s="70">
        <v>4.54</v>
      </c>
    </row>
    <row r="207" spans="1:20">
      <c r="A207" t="s">
        <v>2220</v>
      </c>
      <c r="D207" t="s">
        <v>115</v>
      </c>
      <c r="F207" t="s">
        <v>3724</v>
      </c>
      <c r="G207" s="1" t="s">
        <v>3694</v>
      </c>
      <c r="H207" s="1" t="s">
        <v>3239</v>
      </c>
      <c r="I207" s="1" t="s">
        <v>3713</v>
      </c>
      <c r="K207" s="1" t="s">
        <v>3725</v>
      </c>
      <c r="L207"/>
      <c r="M207">
        <v>7</v>
      </c>
      <c r="N207"/>
      <c r="O207" s="1" t="s">
        <v>3687</v>
      </c>
      <c r="Q207"/>
      <c r="R207" s="70">
        <v>0.79</v>
      </c>
      <c r="S207" s="70">
        <v>0</v>
      </c>
      <c r="T207" s="70">
        <v>1.88</v>
      </c>
    </row>
    <row r="208" spans="1:20">
      <c r="A208" t="s">
        <v>2220</v>
      </c>
      <c r="D208" t="s">
        <v>115</v>
      </c>
      <c r="F208" t="s">
        <v>3724</v>
      </c>
      <c r="G208" s="1" t="s">
        <v>3694</v>
      </c>
      <c r="H208" s="1" t="s">
        <v>3239</v>
      </c>
      <c r="I208" s="1" t="s">
        <v>3713</v>
      </c>
      <c r="K208" s="1" t="s">
        <v>3725</v>
      </c>
      <c r="L208"/>
      <c r="M208">
        <v>7</v>
      </c>
      <c r="N208"/>
      <c r="O208" s="1" t="s">
        <v>3687</v>
      </c>
      <c r="Q208"/>
      <c r="R208" s="70">
        <v>0</v>
      </c>
      <c r="S208" s="70">
        <v>0</v>
      </c>
      <c r="T208" s="70">
        <v>3.85</v>
      </c>
    </row>
    <row r="209" spans="1:20">
      <c r="A209" t="s">
        <v>2220</v>
      </c>
      <c r="D209" t="s">
        <v>115</v>
      </c>
      <c r="F209" t="s">
        <v>3724</v>
      </c>
      <c r="G209" s="1" t="s">
        <v>3694</v>
      </c>
      <c r="H209" s="1" t="s">
        <v>3239</v>
      </c>
      <c r="I209" s="1" t="s">
        <v>3713</v>
      </c>
      <c r="K209" s="1" t="s">
        <v>3725</v>
      </c>
      <c r="L209"/>
      <c r="M209">
        <v>7</v>
      </c>
      <c r="N209"/>
      <c r="O209" s="1" t="s">
        <v>3687</v>
      </c>
      <c r="Q209"/>
      <c r="R209" s="70">
        <v>0.03</v>
      </c>
      <c r="S209" s="70">
        <v>0</v>
      </c>
      <c r="T209" s="70">
        <v>9.4499999999999993</v>
      </c>
    </row>
    <row r="210" spans="1:20">
      <c r="A210" t="s">
        <v>2220</v>
      </c>
      <c r="D210" t="s">
        <v>115</v>
      </c>
      <c r="F210" t="s">
        <v>3724</v>
      </c>
      <c r="G210" s="1" t="s">
        <v>3694</v>
      </c>
      <c r="H210" s="1" t="s">
        <v>3239</v>
      </c>
      <c r="I210" s="1" t="s">
        <v>3713</v>
      </c>
      <c r="K210" s="1" t="s">
        <v>3725</v>
      </c>
      <c r="L210"/>
      <c r="M210">
        <v>7</v>
      </c>
      <c r="N210"/>
      <c r="O210" s="1" t="s">
        <v>3687</v>
      </c>
      <c r="Q210"/>
      <c r="R210" s="70">
        <v>0.34</v>
      </c>
      <c r="S210" s="70">
        <v>0</v>
      </c>
      <c r="T210" s="70">
        <v>0.8</v>
      </c>
    </row>
    <row r="211" spans="1:20">
      <c r="A211" t="s">
        <v>2220</v>
      </c>
      <c r="D211" t="s">
        <v>115</v>
      </c>
      <c r="F211" t="s">
        <v>3724</v>
      </c>
      <c r="G211" s="1" t="s">
        <v>3694</v>
      </c>
      <c r="H211" s="1" t="s">
        <v>3239</v>
      </c>
      <c r="I211" s="1" t="s">
        <v>3713</v>
      </c>
      <c r="K211" s="1" t="s">
        <v>3725</v>
      </c>
      <c r="L211"/>
      <c r="M211">
        <v>7</v>
      </c>
      <c r="N211"/>
      <c r="O211" s="1" t="s">
        <v>3687</v>
      </c>
      <c r="Q211"/>
      <c r="R211" s="70">
        <v>0</v>
      </c>
      <c r="S211" s="70">
        <v>0</v>
      </c>
      <c r="T211" s="70">
        <v>6.86</v>
      </c>
    </row>
    <row r="212" spans="1:20">
      <c r="A212" t="s">
        <v>2220</v>
      </c>
      <c r="D212" t="s">
        <v>115</v>
      </c>
      <c r="F212" t="s">
        <v>3712</v>
      </c>
      <c r="G212" s="1" t="s">
        <v>3694</v>
      </c>
      <c r="H212" s="1" t="s">
        <v>3239</v>
      </c>
      <c r="I212" s="1" t="s">
        <v>3713</v>
      </c>
      <c r="K212" s="1" t="s">
        <v>3800</v>
      </c>
      <c r="L212"/>
      <c r="M212">
        <v>7</v>
      </c>
      <c r="N212"/>
      <c r="O212" s="1" t="s">
        <v>3687</v>
      </c>
      <c r="Q212"/>
      <c r="R212" s="70">
        <v>0</v>
      </c>
      <c r="S212" s="70">
        <v>0</v>
      </c>
      <c r="T212" s="70">
        <v>23.215651619999999</v>
      </c>
    </row>
    <row r="213" spans="1:20">
      <c r="A213" t="s">
        <v>2220</v>
      </c>
      <c r="D213" t="s">
        <v>115</v>
      </c>
      <c r="F213" t="s">
        <v>3712</v>
      </c>
      <c r="G213" s="1" t="s">
        <v>3694</v>
      </c>
      <c r="H213" s="1" t="s">
        <v>3239</v>
      </c>
      <c r="I213" s="1" t="s">
        <v>3713</v>
      </c>
      <c r="K213" s="1" t="s">
        <v>3800</v>
      </c>
      <c r="L213"/>
      <c r="M213">
        <v>7</v>
      </c>
      <c r="N213"/>
      <c r="O213" s="1" t="s">
        <v>3687</v>
      </c>
      <c r="Q213"/>
      <c r="R213" s="70">
        <v>0</v>
      </c>
      <c r="S213" s="70">
        <v>0</v>
      </c>
      <c r="T213" s="70">
        <v>22.782835250000002</v>
      </c>
    </row>
    <row r="214" spans="1:20">
      <c r="A214" t="s">
        <v>2220</v>
      </c>
      <c r="D214" t="s">
        <v>115</v>
      </c>
      <c r="F214" t="s">
        <v>3712</v>
      </c>
      <c r="G214" s="1" t="s">
        <v>3694</v>
      </c>
      <c r="H214" s="1" t="s">
        <v>3239</v>
      </c>
      <c r="I214" s="1" t="s">
        <v>3713</v>
      </c>
      <c r="K214" s="1" t="s">
        <v>3800</v>
      </c>
      <c r="L214"/>
      <c r="M214">
        <v>7</v>
      </c>
      <c r="N214"/>
      <c r="O214" s="1" t="s">
        <v>3687</v>
      </c>
      <c r="Q214"/>
      <c r="R214" s="70">
        <v>0</v>
      </c>
      <c r="S214" s="70">
        <v>0</v>
      </c>
      <c r="T214" s="70">
        <v>15.94659895</v>
      </c>
    </row>
    <row r="215" spans="1:20">
      <c r="A215" t="s">
        <v>2220</v>
      </c>
      <c r="D215" t="s">
        <v>115</v>
      </c>
      <c r="F215" t="s">
        <v>3712</v>
      </c>
      <c r="G215" s="1" t="s">
        <v>3694</v>
      </c>
      <c r="H215" s="1" t="s">
        <v>3239</v>
      </c>
      <c r="I215" s="1" t="s">
        <v>3713</v>
      </c>
      <c r="K215" s="1" t="s">
        <v>3800</v>
      </c>
      <c r="L215"/>
      <c r="M215">
        <v>7</v>
      </c>
      <c r="N215"/>
      <c r="O215" s="1" t="s">
        <v>3687</v>
      </c>
      <c r="Q215"/>
      <c r="R215" s="70">
        <v>0</v>
      </c>
      <c r="S215" s="70">
        <v>0</v>
      </c>
      <c r="T215" s="70">
        <v>17.92423101</v>
      </c>
    </row>
    <row r="216" spans="1:20">
      <c r="A216" t="s">
        <v>2220</v>
      </c>
      <c r="D216" t="s">
        <v>115</v>
      </c>
      <c r="F216" t="s">
        <v>3712</v>
      </c>
      <c r="G216" s="1" t="s">
        <v>3694</v>
      </c>
      <c r="H216" s="1" t="s">
        <v>3239</v>
      </c>
      <c r="I216" s="1" t="s">
        <v>3713</v>
      </c>
      <c r="K216" s="1" t="s">
        <v>3800</v>
      </c>
      <c r="L216"/>
      <c r="M216">
        <v>7</v>
      </c>
      <c r="N216"/>
      <c r="O216" s="1" t="s">
        <v>3687</v>
      </c>
      <c r="Q216"/>
      <c r="R216" s="70">
        <v>0</v>
      </c>
      <c r="S216" s="70">
        <v>0</v>
      </c>
      <c r="T216" s="70">
        <v>16.896217679999999</v>
      </c>
    </row>
    <row r="217" spans="1:20">
      <c r="A217" t="s">
        <v>2220</v>
      </c>
      <c r="D217" t="s">
        <v>115</v>
      </c>
      <c r="F217" t="s">
        <v>3712</v>
      </c>
      <c r="G217" s="1" t="s">
        <v>3694</v>
      </c>
      <c r="H217" s="1" t="s">
        <v>3239</v>
      </c>
      <c r="I217" s="1" t="s">
        <v>3713</v>
      </c>
      <c r="K217" s="1" t="s">
        <v>3800</v>
      </c>
      <c r="L217"/>
      <c r="M217">
        <v>7</v>
      </c>
      <c r="N217"/>
      <c r="O217" s="1" t="s">
        <v>3687</v>
      </c>
      <c r="Q217"/>
      <c r="R217" s="70">
        <v>0</v>
      </c>
      <c r="S217" s="70">
        <v>0</v>
      </c>
      <c r="T217" s="70">
        <v>20.720412329999998</v>
      </c>
    </row>
    <row r="218" spans="1:20">
      <c r="A218" t="s">
        <v>2220</v>
      </c>
      <c r="D218" t="s">
        <v>115</v>
      </c>
      <c r="F218" t="s">
        <v>3712</v>
      </c>
      <c r="G218" s="1" t="s">
        <v>3694</v>
      </c>
      <c r="H218" s="1" t="s">
        <v>3239</v>
      </c>
      <c r="I218" s="1" t="s">
        <v>3713</v>
      </c>
      <c r="K218" s="1" t="s">
        <v>3800</v>
      </c>
      <c r="L218"/>
      <c r="M218">
        <v>7</v>
      </c>
      <c r="N218"/>
      <c r="O218" s="1" t="s">
        <v>3687</v>
      </c>
      <c r="Q218"/>
      <c r="R218" s="70">
        <v>0</v>
      </c>
      <c r="S218" s="70">
        <v>0</v>
      </c>
      <c r="T218" s="70">
        <v>16.15702508</v>
      </c>
    </row>
    <row r="219" spans="1:20">
      <c r="A219" t="s">
        <v>2220</v>
      </c>
      <c r="D219" t="s">
        <v>115</v>
      </c>
      <c r="F219" t="s">
        <v>3712</v>
      </c>
      <c r="G219" s="1" t="s">
        <v>3694</v>
      </c>
      <c r="H219" s="1" t="s">
        <v>3239</v>
      </c>
      <c r="I219" s="1" t="s">
        <v>3713</v>
      </c>
      <c r="K219" s="1" t="s">
        <v>3800</v>
      </c>
      <c r="L219"/>
      <c r="M219">
        <v>7</v>
      </c>
      <c r="N219"/>
      <c r="O219" s="1" t="s">
        <v>3687</v>
      </c>
      <c r="Q219"/>
      <c r="R219" s="70">
        <v>0</v>
      </c>
      <c r="S219" s="70">
        <v>0</v>
      </c>
      <c r="T219" s="70">
        <v>17.05391401</v>
      </c>
    </row>
    <row r="220" spans="1:20">
      <c r="A220" t="s">
        <v>2220</v>
      </c>
      <c r="D220" t="s">
        <v>115</v>
      </c>
      <c r="F220" t="s">
        <v>3712</v>
      </c>
      <c r="G220" s="1" t="s">
        <v>3694</v>
      </c>
      <c r="H220" s="1" t="s">
        <v>3239</v>
      </c>
      <c r="I220" s="1" t="s">
        <v>3713</v>
      </c>
      <c r="K220" s="1" t="s">
        <v>3800</v>
      </c>
      <c r="L220"/>
      <c r="M220">
        <v>7</v>
      </c>
      <c r="N220"/>
      <c r="O220" s="1" t="s">
        <v>3687</v>
      </c>
      <c r="Q220"/>
      <c r="R220" s="70">
        <v>0</v>
      </c>
      <c r="S220" s="70">
        <v>0</v>
      </c>
      <c r="T220" s="70">
        <v>17.417430710000001</v>
      </c>
    </row>
    <row r="221" spans="1:20">
      <c r="A221" t="s">
        <v>2220</v>
      </c>
      <c r="D221" t="s">
        <v>115</v>
      </c>
      <c r="F221" t="s">
        <v>3712</v>
      </c>
      <c r="G221" s="1" t="s">
        <v>3694</v>
      </c>
      <c r="H221" s="1" t="s">
        <v>3239</v>
      </c>
      <c r="I221" s="1" t="s">
        <v>3713</v>
      </c>
      <c r="K221" s="1" t="s">
        <v>3800</v>
      </c>
      <c r="L221"/>
      <c r="M221">
        <v>7</v>
      </c>
      <c r="N221"/>
      <c r="O221" s="1" t="s">
        <v>3687</v>
      </c>
      <c r="Q221"/>
      <c r="R221" s="70">
        <v>0</v>
      </c>
      <c r="S221" s="70">
        <v>0</v>
      </c>
      <c r="T221" s="70">
        <v>18.939420009999999</v>
      </c>
    </row>
    <row r="222" spans="1:20">
      <c r="A222" t="s">
        <v>2220</v>
      </c>
      <c r="D222" t="s">
        <v>115</v>
      </c>
      <c r="F222" t="s">
        <v>3802</v>
      </c>
      <c r="G222" s="1" t="s">
        <v>3694</v>
      </c>
      <c r="H222" s="1" t="s">
        <v>3239</v>
      </c>
      <c r="I222" s="1" t="s">
        <v>3695</v>
      </c>
      <c r="K222" s="1" t="s">
        <v>3800</v>
      </c>
      <c r="L222"/>
      <c r="M222">
        <v>7</v>
      </c>
      <c r="N222"/>
      <c r="O222" s="1" t="s">
        <v>3687</v>
      </c>
      <c r="Q222"/>
      <c r="R222" s="70">
        <v>0</v>
      </c>
      <c r="S222" s="70">
        <v>0</v>
      </c>
      <c r="T222" s="70">
        <v>24.161264360000001</v>
      </c>
    </row>
    <row r="223" spans="1:20">
      <c r="A223" t="s">
        <v>2220</v>
      </c>
      <c r="D223" t="s">
        <v>115</v>
      </c>
      <c r="F223" t="s">
        <v>3802</v>
      </c>
      <c r="G223" s="1" t="s">
        <v>3694</v>
      </c>
      <c r="H223" s="1" t="s">
        <v>3239</v>
      </c>
      <c r="I223" s="1" t="s">
        <v>3695</v>
      </c>
      <c r="K223" s="1" t="s">
        <v>3800</v>
      </c>
      <c r="L223"/>
      <c r="M223">
        <v>7</v>
      </c>
      <c r="N223"/>
      <c r="O223" s="1" t="s">
        <v>3687</v>
      </c>
      <c r="Q223"/>
      <c r="R223" s="70">
        <v>0</v>
      </c>
      <c r="S223" s="70">
        <v>0</v>
      </c>
      <c r="T223" s="70">
        <v>24.301086990000002</v>
      </c>
    </row>
    <row r="224" spans="1:20">
      <c r="A224" t="s">
        <v>2220</v>
      </c>
      <c r="D224" t="s">
        <v>115</v>
      </c>
      <c r="F224" t="s">
        <v>3802</v>
      </c>
      <c r="G224" s="1" t="s">
        <v>3694</v>
      </c>
      <c r="H224" s="1" t="s">
        <v>3239</v>
      </c>
      <c r="I224" s="1" t="s">
        <v>3695</v>
      </c>
      <c r="K224" s="1" t="s">
        <v>3800</v>
      </c>
      <c r="L224"/>
      <c r="M224">
        <v>7</v>
      </c>
      <c r="N224"/>
      <c r="O224" s="1" t="s">
        <v>3687</v>
      </c>
      <c r="Q224"/>
      <c r="R224" s="70">
        <v>0</v>
      </c>
      <c r="S224" s="70">
        <v>0</v>
      </c>
      <c r="T224" s="70">
        <v>24.985798200000001</v>
      </c>
    </row>
    <row r="225" spans="1:20">
      <c r="A225" t="s">
        <v>2220</v>
      </c>
      <c r="D225" t="s">
        <v>115</v>
      </c>
      <c r="F225" t="s">
        <v>3802</v>
      </c>
      <c r="G225" s="1" t="s">
        <v>3694</v>
      </c>
      <c r="H225" s="1" t="s">
        <v>3239</v>
      </c>
      <c r="I225" s="1" t="s">
        <v>3695</v>
      </c>
      <c r="K225" s="1" t="s">
        <v>3800</v>
      </c>
      <c r="L225"/>
      <c r="M225">
        <v>7</v>
      </c>
      <c r="N225"/>
      <c r="O225" s="1" t="s">
        <v>3687</v>
      </c>
      <c r="Q225"/>
      <c r="R225" s="70">
        <v>0</v>
      </c>
      <c r="S225" s="70">
        <v>0</v>
      </c>
      <c r="T225" s="70">
        <v>18.02891632</v>
      </c>
    </row>
    <row r="226" spans="1:20">
      <c r="A226" t="s">
        <v>2220</v>
      </c>
      <c r="D226" t="s">
        <v>115</v>
      </c>
      <c r="F226" t="s">
        <v>3802</v>
      </c>
      <c r="G226" s="1" t="s">
        <v>3694</v>
      </c>
      <c r="H226" s="1" t="s">
        <v>3239</v>
      </c>
      <c r="I226" s="1" t="s">
        <v>3695</v>
      </c>
      <c r="K226" s="1" t="s">
        <v>3800</v>
      </c>
      <c r="L226"/>
      <c r="M226">
        <v>7</v>
      </c>
      <c r="N226"/>
      <c r="O226" s="1" t="s">
        <v>3687</v>
      </c>
      <c r="Q226"/>
      <c r="R226" s="70">
        <v>0</v>
      </c>
      <c r="S226" s="70">
        <v>0</v>
      </c>
      <c r="T226" s="70">
        <v>26.53098511</v>
      </c>
    </row>
    <row r="227" spans="1:20">
      <c r="A227" t="s">
        <v>2220</v>
      </c>
      <c r="D227" t="s">
        <v>115</v>
      </c>
      <c r="F227" t="s">
        <v>3802</v>
      </c>
      <c r="G227" s="1" t="s">
        <v>3694</v>
      </c>
      <c r="H227" s="1" t="s">
        <v>3239</v>
      </c>
      <c r="I227" s="1" t="s">
        <v>3695</v>
      </c>
      <c r="K227" s="1" t="s">
        <v>3800</v>
      </c>
      <c r="L227"/>
      <c r="M227">
        <v>7</v>
      </c>
      <c r="N227"/>
      <c r="O227" s="1" t="s">
        <v>3687</v>
      </c>
      <c r="Q227"/>
      <c r="R227" s="70">
        <v>0</v>
      </c>
      <c r="S227" s="70">
        <v>0</v>
      </c>
      <c r="T227" s="70">
        <v>35.84002529</v>
      </c>
    </row>
    <row r="228" spans="1:20">
      <c r="A228" t="s">
        <v>2220</v>
      </c>
      <c r="D228" t="s">
        <v>115</v>
      </c>
      <c r="F228" t="s">
        <v>3802</v>
      </c>
      <c r="G228" s="1" t="s">
        <v>3694</v>
      </c>
      <c r="H228" s="1" t="s">
        <v>3239</v>
      </c>
      <c r="I228" s="1" t="s">
        <v>3695</v>
      </c>
      <c r="K228" s="1" t="s">
        <v>3800</v>
      </c>
      <c r="L228"/>
      <c r="M228">
        <v>7</v>
      </c>
      <c r="N228"/>
      <c r="O228" s="1" t="s">
        <v>3687</v>
      </c>
      <c r="Q228"/>
      <c r="R228" s="70">
        <v>0</v>
      </c>
      <c r="S228" s="70">
        <v>0</v>
      </c>
      <c r="T228" s="70">
        <v>28.491236789999999</v>
      </c>
    </row>
    <row r="229" spans="1:20">
      <c r="A229" t="s">
        <v>2220</v>
      </c>
      <c r="D229" t="s">
        <v>115</v>
      </c>
      <c r="F229" t="s">
        <v>3802</v>
      </c>
      <c r="G229" s="1" t="s">
        <v>3694</v>
      </c>
      <c r="H229" s="1" t="s">
        <v>3239</v>
      </c>
      <c r="I229" s="1" t="s">
        <v>3695</v>
      </c>
      <c r="K229" s="1" t="s">
        <v>3800</v>
      </c>
      <c r="L229"/>
      <c r="M229">
        <v>7</v>
      </c>
      <c r="N229"/>
      <c r="O229" s="1" t="s">
        <v>3687</v>
      </c>
      <c r="Q229"/>
      <c r="R229" s="70">
        <v>0</v>
      </c>
      <c r="S229" s="70">
        <v>0</v>
      </c>
      <c r="T229" s="70">
        <v>24.040305549999999</v>
      </c>
    </row>
    <row r="230" spans="1:20">
      <c r="A230" t="s">
        <v>2220</v>
      </c>
      <c r="D230" t="s">
        <v>115</v>
      </c>
      <c r="F230" t="s">
        <v>3802</v>
      </c>
      <c r="G230" s="1" t="s">
        <v>3694</v>
      </c>
      <c r="H230" s="1" t="s">
        <v>3239</v>
      </c>
      <c r="I230" s="1" t="s">
        <v>3695</v>
      </c>
      <c r="K230" s="1" t="s">
        <v>3800</v>
      </c>
      <c r="L230"/>
      <c r="M230">
        <v>7</v>
      </c>
      <c r="N230"/>
      <c r="O230" s="1" t="s">
        <v>3687</v>
      </c>
      <c r="Q230"/>
      <c r="R230" s="70">
        <v>0</v>
      </c>
      <c r="S230" s="70">
        <v>0</v>
      </c>
      <c r="T230" s="70">
        <v>19.643688439999998</v>
      </c>
    </row>
    <row r="231" spans="1:20">
      <c r="A231" t="s">
        <v>2220</v>
      </c>
      <c r="D231" t="s">
        <v>115</v>
      </c>
      <c r="F231" t="s">
        <v>3802</v>
      </c>
      <c r="G231" s="1" t="s">
        <v>3694</v>
      </c>
      <c r="H231" s="1" t="s">
        <v>3239</v>
      </c>
      <c r="I231" s="1" t="s">
        <v>3695</v>
      </c>
      <c r="K231" s="1" t="s">
        <v>3800</v>
      </c>
      <c r="L231"/>
      <c r="M231">
        <v>7</v>
      </c>
      <c r="N231"/>
      <c r="O231" s="1" t="s">
        <v>3687</v>
      </c>
      <c r="Q231"/>
      <c r="R231" s="70">
        <v>0</v>
      </c>
      <c r="S231" s="70">
        <v>0</v>
      </c>
      <c r="T231" s="70">
        <v>22.26856892</v>
      </c>
    </row>
    <row r="232" spans="1:20">
      <c r="A232" t="s">
        <v>2220</v>
      </c>
      <c r="D232" t="s">
        <v>115</v>
      </c>
      <c r="F232" t="s">
        <v>3712</v>
      </c>
      <c r="G232" s="1" t="s">
        <v>3694</v>
      </c>
      <c r="H232" s="1" t="s">
        <v>3239</v>
      </c>
      <c r="I232" s="1" t="s">
        <v>3713</v>
      </c>
      <c r="K232" s="1" t="s">
        <v>3800</v>
      </c>
      <c r="L232"/>
      <c r="M232">
        <v>7</v>
      </c>
      <c r="N232"/>
      <c r="O232" s="1" t="s">
        <v>3687</v>
      </c>
      <c r="Q232"/>
      <c r="R232" s="70">
        <v>0</v>
      </c>
      <c r="S232" s="70">
        <v>0</v>
      </c>
      <c r="T232" s="70">
        <v>19.845802469999999</v>
      </c>
    </row>
    <row r="233" spans="1:20">
      <c r="A233" t="s">
        <v>2220</v>
      </c>
      <c r="D233" t="s">
        <v>115</v>
      </c>
      <c r="F233" t="s">
        <v>3712</v>
      </c>
      <c r="G233" s="1" t="s">
        <v>3694</v>
      </c>
      <c r="H233" s="1" t="s">
        <v>3239</v>
      </c>
      <c r="I233" s="1" t="s">
        <v>3713</v>
      </c>
      <c r="K233" s="1" t="s">
        <v>3800</v>
      </c>
      <c r="L233"/>
      <c r="M233">
        <v>7</v>
      </c>
      <c r="N233"/>
      <c r="O233" s="1" t="s">
        <v>3687</v>
      </c>
      <c r="Q233"/>
      <c r="R233" s="70">
        <v>0</v>
      </c>
      <c r="S233" s="70">
        <v>0</v>
      </c>
      <c r="T233" s="70">
        <v>29.43640366</v>
      </c>
    </row>
    <row r="234" spans="1:20">
      <c r="A234" t="s">
        <v>2220</v>
      </c>
      <c r="D234" t="s">
        <v>115</v>
      </c>
      <c r="F234" t="s">
        <v>3802</v>
      </c>
      <c r="G234" s="1" t="s">
        <v>3694</v>
      </c>
      <c r="H234" s="1" t="s">
        <v>3239</v>
      </c>
      <c r="I234" s="1" t="s">
        <v>3695</v>
      </c>
      <c r="K234" s="1" t="s">
        <v>3800</v>
      </c>
      <c r="L234"/>
      <c r="M234">
        <v>7</v>
      </c>
      <c r="N234"/>
      <c r="O234" s="1" t="s">
        <v>3687</v>
      </c>
      <c r="Q234"/>
      <c r="R234" s="70">
        <v>0</v>
      </c>
      <c r="S234" s="70">
        <v>0</v>
      </c>
      <c r="T234" s="70">
        <v>20.944974169999998</v>
      </c>
    </row>
    <row r="235" spans="1:20">
      <c r="A235" t="s">
        <v>2220</v>
      </c>
      <c r="D235" t="s">
        <v>115</v>
      </c>
      <c r="F235" t="s">
        <v>3802</v>
      </c>
      <c r="G235" s="1" t="s">
        <v>3694</v>
      </c>
      <c r="H235" s="1" t="s">
        <v>3239</v>
      </c>
      <c r="I235" s="1" t="s">
        <v>3695</v>
      </c>
      <c r="K235" s="1" t="s">
        <v>3800</v>
      </c>
      <c r="L235"/>
      <c r="M235">
        <v>7</v>
      </c>
      <c r="N235"/>
      <c r="O235" s="1" t="s">
        <v>3687</v>
      </c>
      <c r="Q235"/>
      <c r="R235" s="70">
        <v>0</v>
      </c>
      <c r="S235" s="70">
        <v>0</v>
      </c>
      <c r="T235" s="70">
        <v>34.385172709999999</v>
      </c>
    </row>
    <row r="236" spans="1:20">
      <c r="A236" t="s">
        <v>2220</v>
      </c>
      <c r="D236" t="s">
        <v>115</v>
      </c>
      <c r="F236" t="s">
        <v>3712</v>
      </c>
      <c r="G236" s="1" t="s">
        <v>3694</v>
      </c>
      <c r="H236" s="1" t="s">
        <v>3239</v>
      </c>
      <c r="I236" s="1" t="s">
        <v>3713</v>
      </c>
      <c r="K236" s="1" t="s">
        <v>3800</v>
      </c>
      <c r="L236"/>
      <c r="M236">
        <v>7</v>
      </c>
      <c r="N236"/>
      <c r="O236" s="1" t="s">
        <v>3687</v>
      </c>
      <c r="Q236"/>
      <c r="R236" s="70">
        <v>0</v>
      </c>
      <c r="S236" s="70">
        <v>0</v>
      </c>
      <c r="T236" s="70">
        <v>12.29232653</v>
      </c>
    </row>
    <row r="237" spans="1:20">
      <c r="A237" t="s">
        <v>2220</v>
      </c>
      <c r="D237" t="s">
        <v>115</v>
      </c>
      <c r="F237" t="s">
        <v>3712</v>
      </c>
      <c r="G237" s="1" t="s">
        <v>3694</v>
      </c>
      <c r="H237" s="1" t="s">
        <v>3239</v>
      </c>
      <c r="I237" s="1" t="s">
        <v>3713</v>
      </c>
      <c r="K237" s="1" t="s">
        <v>3800</v>
      </c>
      <c r="L237"/>
      <c r="M237">
        <v>7</v>
      </c>
      <c r="N237"/>
      <c r="O237" s="1" t="s">
        <v>3687</v>
      </c>
      <c r="Q237"/>
      <c r="R237" s="70">
        <v>0</v>
      </c>
      <c r="S237" s="70">
        <v>0</v>
      </c>
      <c r="T237" s="70">
        <v>22.969145170000001</v>
      </c>
    </row>
    <row r="238" spans="1:20">
      <c r="A238" t="s">
        <v>2220</v>
      </c>
      <c r="D238" t="s">
        <v>115</v>
      </c>
      <c r="F238" t="s">
        <v>3802</v>
      </c>
      <c r="G238" s="1" t="s">
        <v>3694</v>
      </c>
      <c r="H238" s="1" t="s">
        <v>3239</v>
      </c>
      <c r="I238" s="1" t="s">
        <v>3695</v>
      </c>
      <c r="K238" s="1" t="s">
        <v>3800</v>
      </c>
      <c r="L238"/>
      <c r="M238">
        <v>7</v>
      </c>
      <c r="N238"/>
      <c r="O238" s="1" t="s">
        <v>3687</v>
      </c>
      <c r="Q238"/>
      <c r="R238" s="70">
        <v>0</v>
      </c>
      <c r="S238" s="70">
        <v>0</v>
      </c>
      <c r="T238" s="70">
        <v>20.782646320000001</v>
      </c>
    </row>
    <row r="239" spans="1:20">
      <c r="A239" t="s">
        <v>2220</v>
      </c>
      <c r="D239" t="s">
        <v>115</v>
      </c>
      <c r="F239" t="s">
        <v>3802</v>
      </c>
      <c r="G239" s="1" t="s">
        <v>3694</v>
      </c>
      <c r="H239" s="1" t="s">
        <v>3239</v>
      </c>
      <c r="I239" s="1" t="s">
        <v>3695</v>
      </c>
      <c r="K239" s="1" t="s">
        <v>3800</v>
      </c>
      <c r="L239"/>
      <c r="M239">
        <v>7</v>
      </c>
      <c r="N239"/>
      <c r="O239" s="1" t="s">
        <v>3687</v>
      </c>
      <c r="Q239"/>
      <c r="R239" s="70">
        <v>0</v>
      </c>
      <c r="S239" s="70">
        <v>0</v>
      </c>
      <c r="T239" s="70">
        <v>31.183541569999999</v>
      </c>
    </row>
    <row r="240" spans="1:20">
      <c r="A240" t="s">
        <v>2220</v>
      </c>
      <c r="D240" t="s">
        <v>115</v>
      </c>
      <c r="F240" t="s">
        <v>3712</v>
      </c>
      <c r="G240" s="1" t="s">
        <v>3694</v>
      </c>
      <c r="H240" s="1" t="s">
        <v>3239</v>
      </c>
      <c r="I240" s="1" t="s">
        <v>3713</v>
      </c>
      <c r="K240" s="1" t="s">
        <v>3800</v>
      </c>
      <c r="L240"/>
      <c r="M240">
        <v>7</v>
      </c>
      <c r="N240"/>
      <c r="O240" s="1" t="s">
        <v>3687</v>
      </c>
      <c r="Q240"/>
      <c r="R240" s="70">
        <v>0</v>
      </c>
      <c r="S240" s="70">
        <v>0</v>
      </c>
      <c r="T240" s="70">
        <v>44.467205700000001</v>
      </c>
    </row>
    <row r="241" spans="1:20">
      <c r="A241" t="s">
        <v>2220</v>
      </c>
      <c r="D241" t="s">
        <v>115</v>
      </c>
      <c r="F241" t="s">
        <v>3712</v>
      </c>
      <c r="G241" s="1" t="s">
        <v>3694</v>
      </c>
      <c r="H241" s="1" t="s">
        <v>3239</v>
      </c>
      <c r="I241" s="1" t="s">
        <v>3713</v>
      </c>
      <c r="K241" s="1" t="s">
        <v>3800</v>
      </c>
      <c r="L241"/>
      <c r="M241">
        <v>7</v>
      </c>
      <c r="N241"/>
      <c r="O241" s="1" t="s">
        <v>3687</v>
      </c>
      <c r="Q241"/>
      <c r="R241" s="70">
        <v>0</v>
      </c>
      <c r="S241" s="70">
        <v>0</v>
      </c>
      <c r="T241" s="70">
        <v>47.049208610000001</v>
      </c>
    </row>
    <row r="242" spans="1:20">
      <c r="A242" t="s">
        <v>2220</v>
      </c>
      <c r="D242" t="s">
        <v>115</v>
      </c>
      <c r="F242" t="s">
        <v>3712</v>
      </c>
      <c r="G242" s="1" t="s">
        <v>3694</v>
      </c>
      <c r="H242" s="1" t="s">
        <v>3239</v>
      </c>
      <c r="I242" s="1" t="s">
        <v>3713</v>
      </c>
      <c r="K242" s="1" t="s">
        <v>3800</v>
      </c>
      <c r="L242"/>
      <c r="M242">
        <v>7</v>
      </c>
      <c r="N242"/>
      <c r="O242" s="1" t="s">
        <v>3687</v>
      </c>
      <c r="Q242"/>
      <c r="R242" s="70">
        <v>0</v>
      </c>
      <c r="S242" s="70">
        <v>0</v>
      </c>
      <c r="T242" s="70">
        <v>44.820108570000002</v>
      </c>
    </row>
    <row r="243" spans="1:20">
      <c r="A243" t="s">
        <v>2220</v>
      </c>
      <c r="D243" t="s">
        <v>115</v>
      </c>
      <c r="F243" t="s">
        <v>3712</v>
      </c>
      <c r="G243" s="1" t="s">
        <v>3694</v>
      </c>
      <c r="H243" s="1" t="s">
        <v>3239</v>
      </c>
      <c r="I243" s="1" t="s">
        <v>3713</v>
      </c>
      <c r="K243" s="1" t="s">
        <v>3800</v>
      </c>
      <c r="L243"/>
      <c r="M243">
        <v>7</v>
      </c>
      <c r="N243"/>
      <c r="O243" s="1" t="s">
        <v>3687</v>
      </c>
      <c r="Q243"/>
      <c r="R243" s="70">
        <v>0</v>
      </c>
      <c r="S243" s="70">
        <v>0</v>
      </c>
      <c r="T243" s="70">
        <v>69.261024180000007</v>
      </c>
    </row>
    <row r="244" spans="1:20">
      <c r="A244" t="s">
        <v>2220</v>
      </c>
      <c r="D244" t="s">
        <v>115</v>
      </c>
      <c r="F244" t="s">
        <v>3712</v>
      </c>
      <c r="G244" s="1" t="s">
        <v>3694</v>
      </c>
      <c r="H244" s="1" t="s">
        <v>3239</v>
      </c>
      <c r="I244" s="1" t="s">
        <v>3713</v>
      </c>
      <c r="K244" s="1" t="s">
        <v>3800</v>
      </c>
      <c r="L244"/>
      <c r="M244">
        <v>7</v>
      </c>
      <c r="N244"/>
      <c r="O244" s="1" t="s">
        <v>3687</v>
      </c>
      <c r="Q244"/>
      <c r="R244" s="70">
        <v>0</v>
      </c>
      <c r="S244" s="70">
        <v>0</v>
      </c>
      <c r="T244" s="70">
        <v>65.694551169999997</v>
      </c>
    </row>
    <row r="245" spans="1:20">
      <c r="A245" t="s">
        <v>2220</v>
      </c>
      <c r="D245" t="s">
        <v>115</v>
      </c>
      <c r="F245" t="s">
        <v>3712</v>
      </c>
      <c r="G245" s="1" t="s">
        <v>3694</v>
      </c>
      <c r="H245" s="1" t="s">
        <v>3239</v>
      </c>
      <c r="I245" s="1" t="s">
        <v>3713</v>
      </c>
      <c r="K245" s="1" t="s">
        <v>3800</v>
      </c>
      <c r="L245"/>
      <c r="M245">
        <v>7</v>
      </c>
      <c r="N245"/>
      <c r="O245" s="1" t="s">
        <v>3687</v>
      </c>
      <c r="Q245"/>
      <c r="R245" s="70">
        <v>0</v>
      </c>
      <c r="S245" s="70">
        <v>0</v>
      </c>
      <c r="T245" s="70">
        <v>51.960393529999997</v>
      </c>
    </row>
    <row r="246" spans="1:20">
      <c r="A246" t="s">
        <v>2220</v>
      </c>
      <c r="D246" t="s">
        <v>115</v>
      </c>
      <c r="F246" t="s">
        <v>3712</v>
      </c>
      <c r="G246" s="1" t="s">
        <v>3694</v>
      </c>
      <c r="H246" s="1" t="s">
        <v>3239</v>
      </c>
      <c r="I246" s="1" t="s">
        <v>3713</v>
      </c>
      <c r="K246" s="1" t="s">
        <v>3800</v>
      </c>
      <c r="L246"/>
      <c r="M246">
        <v>7</v>
      </c>
      <c r="N246"/>
      <c r="O246" s="1" t="s">
        <v>3687</v>
      </c>
      <c r="Q246"/>
      <c r="R246" s="70">
        <v>0</v>
      </c>
      <c r="S246" s="70">
        <v>0</v>
      </c>
      <c r="T246" s="70">
        <v>39.916696229999999</v>
      </c>
    </row>
    <row r="247" spans="1:20">
      <c r="A247" t="s">
        <v>2220</v>
      </c>
      <c r="D247" t="s">
        <v>115</v>
      </c>
      <c r="F247" t="s">
        <v>3712</v>
      </c>
      <c r="G247" s="1" t="s">
        <v>3694</v>
      </c>
      <c r="H247" s="1" t="s">
        <v>3239</v>
      </c>
      <c r="I247" s="1" t="s">
        <v>3713</v>
      </c>
      <c r="K247" s="1" t="s">
        <v>3800</v>
      </c>
      <c r="L247"/>
      <c r="M247">
        <v>7</v>
      </c>
      <c r="N247"/>
      <c r="O247" s="1" t="s">
        <v>3687</v>
      </c>
      <c r="Q247"/>
      <c r="R247" s="70">
        <v>0</v>
      </c>
      <c r="S247" s="70">
        <v>0</v>
      </c>
      <c r="T247" s="70">
        <v>68.256585970000003</v>
      </c>
    </row>
    <row r="248" spans="1:20">
      <c r="A248" t="s">
        <v>2220</v>
      </c>
      <c r="D248" t="s">
        <v>115</v>
      </c>
      <c r="F248" t="s">
        <v>3712</v>
      </c>
      <c r="G248" s="1" t="s">
        <v>3694</v>
      </c>
      <c r="H248" s="1" t="s">
        <v>3239</v>
      </c>
      <c r="I248" s="1" t="s">
        <v>3713</v>
      </c>
      <c r="K248" s="1" t="s">
        <v>3800</v>
      </c>
      <c r="L248"/>
      <c r="M248">
        <v>7</v>
      </c>
      <c r="N248"/>
      <c r="O248" s="1" t="s">
        <v>3687</v>
      </c>
      <c r="Q248"/>
      <c r="R248" s="70">
        <v>0</v>
      </c>
      <c r="S248" s="70">
        <v>0</v>
      </c>
      <c r="T248" s="70">
        <v>73.106538749999999</v>
      </c>
    </row>
    <row r="249" spans="1:20">
      <c r="A249" t="s">
        <v>2220</v>
      </c>
      <c r="D249" t="s">
        <v>115</v>
      </c>
      <c r="F249" t="s">
        <v>3712</v>
      </c>
      <c r="G249" s="1" t="s">
        <v>3694</v>
      </c>
      <c r="H249" s="1" t="s">
        <v>3239</v>
      </c>
      <c r="I249" s="1" t="s">
        <v>3713</v>
      </c>
      <c r="K249" s="1" t="s">
        <v>3800</v>
      </c>
      <c r="L249"/>
      <c r="M249">
        <v>7</v>
      </c>
      <c r="N249"/>
      <c r="O249" s="1" t="s">
        <v>3687</v>
      </c>
      <c r="Q249"/>
      <c r="R249" s="70">
        <v>0</v>
      </c>
      <c r="S249" s="70">
        <v>0</v>
      </c>
      <c r="T249" s="70">
        <v>64.697315950000004</v>
      </c>
    </row>
    <row r="250" spans="1:20">
      <c r="A250" t="s">
        <v>2220</v>
      </c>
      <c r="D250" t="s">
        <v>115</v>
      </c>
      <c r="F250" t="s">
        <v>3802</v>
      </c>
      <c r="G250" s="1" t="s">
        <v>3694</v>
      </c>
      <c r="H250" s="1" t="s">
        <v>3239</v>
      </c>
      <c r="I250" s="1" t="s">
        <v>3695</v>
      </c>
      <c r="K250" s="1" t="s">
        <v>3800</v>
      </c>
      <c r="L250"/>
      <c r="M250">
        <v>7</v>
      </c>
      <c r="N250"/>
      <c r="O250" s="1" t="s">
        <v>3687</v>
      </c>
      <c r="Q250"/>
      <c r="R250" s="70">
        <v>0</v>
      </c>
      <c r="S250" s="70">
        <v>0</v>
      </c>
      <c r="T250" s="70">
        <v>38.910839289999998</v>
      </c>
    </row>
    <row r="251" spans="1:20">
      <c r="A251" t="s">
        <v>2220</v>
      </c>
      <c r="D251" t="s">
        <v>115</v>
      </c>
      <c r="F251" t="s">
        <v>3802</v>
      </c>
      <c r="G251" s="1" t="s">
        <v>3694</v>
      </c>
      <c r="H251" s="1" t="s">
        <v>3239</v>
      </c>
      <c r="I251" s="1" t="s">
        <v>3695</v>
      </c>
      <c r="K251" s="1" t="s">
        <v>3800</v>
      </c>
      <c r="L251"/>
      <c r="M251">
        <v>7</v>
      </c>
      <c r="N251"/>
      <c r="O251" s="1" t="s">
        <v>3687</v>
      </c>
      <c r="Q251"/>
      <c r="R251" s="70">
        <v>0</v>
      </c>
      <c r="S251" s="70">
        <v>0</v>
      </c>
      <c r="T251" s="70">
        <v>37.48327081</v>
      </c>
    </row>
    <row r="252" spans="1:20">
      <c r="A252" t="s">
        <v>2220</v>
      </c>
      <c r="D252" t="s">
        <v>115</v>
      </c>
      <c r="F252" t="s">
        <v>3802</v>
      </c>
      <c r="G252" s="1" t="s">
        <v>3694</v>
      </c>
      <c r="H252" s="1" t="s">
        <v>3239</v>
      </c>
      <c r="I252" s="1" t="s">
        <v>3695</v>
      </c>
      <c r="K252" s="1" t="s">
        <v>3800</v>
      </c>
      <c r="L252"/>
      <c r="M252">
        <v>7</v>
      </c>
      <c r="N252"/>
      <c r="O252" s="1" t="s">
        <v>3687</v>
      </c>
      <c r="Q252"/>
      <c r="R252" s="70">
        <v>0</v>
      </c>
      <c r="S252" s="70">
        <v>0</v>
      </c>
      <c r="T252" s="70">
        <v>59.200511089999999</v>
      </c>
    </row>
    <row r="253" spans="1:20">
      <c r="A253" t="s">
        <v>2220</v>
      </c>
      <c r="D253" t="s">
        <v>115</v>
      </c>
      <c r="F253" t="s">
        <v>3802</v>
      </c>
      <c r="G253" s="1" t="s">
        <v>3694</v>
      </c>
      <c r="H253" s="1" t="s">
        <v>3239</v>
      </c>
      <c r="I253" s="1" t="s">
        <v>3695</v>
      </c>
      <c r="K253" s="1" t="s">
        <v>3800</v>
      </c>
      <c r="L253"/>
      <c r="M253">
        <v>7</v>
      </c>
      <c r="N253"/>
      <c r="O253" s="1" t="s">
        <v>3687</v>
      </c>
      <c r="Q253"/>
      <c r="R253" s="70">
        <v>0</v>
      </c>
      <c r="S253" s="70">
        <v>0</v>
      </c>
      <c r="T253" s="70">
        <v>35.747897680000001</v>
      </c>
    </row>
    <row r="254" spans="1:20">
      <c r="A254" t="s">
        <v>2220</v>
      </c>
      <c r="D254" t="s">
        <v>115</v>
      </c>
      <c r="F254" t="s">
        <v>3802</v>
      </c>
      <c r="G254" s="1" t="s">
        <v>3694</v>
      </c>
      <c r="H254" s="1" t="s">
        <v>3239</v>
      </c>
      <c r="I254" s="1" t="s">
        <v>3695</v>
      </c>
      <c r="K254" s="1" t="s">
        <v>3800</v>
      </c>
      <c r="L254"/>
      <c r="M254">
        <v>7</v>
      </c>
      <c r="N254"/>
      <c r="O254" s="1" t="s">
        <v>3687</v>
      </c>
      <c r="Q254"/>
      <c r="R254" s="70">
        <v>0</v>
      </c>
      <c r="S254" s="70">
        <v>0</v>
      </c>
      <c r="T254" s="70">
        <v>60.963214860000001</v>
      </c>
    </row>
    <row r="255" spans="1:20">
      <c r="A255" t="s">
        <v>2220</v>
      </c>
      <c r="D255" t="s">
        <v>115</v>
      </c>
      <c r="F255" t="s">
        <v>3802</v>
      </c>
      <c r="G255" s="1" t="s">
        <v>3694</v>
      </c>
      <c r="H255" s="1" t="s">
        <v>3239</v>
      </c>
      <c r="I255" s="1" t="s">
        <v>3695</v>
      </c>
      <c r="K255" s="1" t="s">
        <v>3800</v>
      </c>
      <c r="L255"/>
      <c r="M255">
        <v>7</v>
      </c>
      <c r="N255"/>
      <c r="O255" s="1" t="s">
        <v>3687</v>
      </c>
      <c r="Q255"/>
      <c r="R255" s="70">
        <v>0</v>
      </c>
      <c r="S255" s="70">
        <v>0</v>
      </c>
      <c r="T255" s="70">
        <v>68.040415789999997</v>
      </c>
    </row>
    <row r="256" spans="1:20">
      <c r="A256" t="s">
        <v>2220</v>
      </c>
      <c r="D256" t="s">
        <v>115</v>
      </c>
      <c r="F256" t="s">
        <v>3802</v>
      </c>
      <c r="G256" s="1" t="s">
        <v>3694</v>
      </c>
      <c r="H256" s="1" t="s">
        <v>3239</v>
      </c>
      <c r="I256" s="1" t="s">
        <v>3695</v>
      </c>
      <c r="K256" s="1" t="s">
        <v>3800</v>
      </c>
      <c r="L256"/>
      <c r="M256">
        <v>7</v>
      </c>
      <c r="N256"/>
      <c r="O256" s="1" t="s">
        <v>3687</v>
      </c>
      <c r="Q256"/>
      <c r="R256" s="70">
        <v>0</v>
      </c>
      <c r="S256" s="70">
        <v>0</v>
      </c>
      <c r="T256" s="70">
        <v>40.601107460000001</v>
      </c>
    </row>
    <row r="257" spans="1:20">
      <c r="A257" t="s">
        <v>2220</v>
      </c>
      <c r="D257" t="s">
        <v>115</v>
      </c>
      <c r="F257" t="s">
        <v>3802</v>
      </c>
      <c r="G257" s="1" t="s">
        <v>3694</v>
      </c>
      <c r="H257" s="1" t="s">
        <v>3239</v>
      </c>
      <c r="I257" s="1" t="s">
        <v>3695</v>
      </c>
      <c r="K257" s="1" t="s">
        <v>3800</v>
      </c>
      <c r="L257"/>
      <c r="M257">
        <v>7</v>
      </c>
      <c r="N257"/>
      <c r="O257" s="1" t="s">
        <v>3687</v>
      </c>
      <c r="Q257"/>
      <c r="R257" s="70">
        <v>0</v>
      </c>
      <c r="S257" s="70">
        <v>0</v>
      </c>
      <c r="T257" s="70">
        <v>52.216972980000001</v>
      </c>
    </row>
    <row r="258" spans="1:20">
      <c r="A258" t="s">
        <v>2220</v>
      </c>
      <c r="D258" t="s">
        <v>115</v>
      </c>
      <c r="F258" t="s">
        <v>3802</v>
      </c>
      <c r="G258" s="1" t="s">
        <v>3694</v>
      </c>
      <c r="H258" s="1" t="s">
        <v>3239</v>
      </c>
      <c r="I258" s="1" t="s">
        <v>3695</v>
      </c>
      <c r="K258" s="1" t="s">
        <v>3800</v>
      </c>
      <c r="L258"/>
      <c r="M258">
        <v>7</v>
      </c>
      <c r="N258"/>
      <c r="O258" s="1" t="s">
        <v>3687</v>
      </c>
      <c r="Q258"/>
      <c r="R258" s="70">
        <v>0</v>
      </c>
      <c r="S258" s="70">
        <v>0</v>
      </c>
      <c r="T258" s="70">
        <v>39.889822979999998</v>
      </c>
    </row>
    <row r="259" spans="1:20">
      <c r="A259" t="s">
        <v>2220</v>
      </c>
      <c r="D259" t="s">
        <v>115</v>
      </c>
      <c r="F259" t="s">
        <v>3802</v>
      </c>
      <c r="G259" s="1" t="s">
        <v>3694</v>
      </c>
      <c r="H259" s="1" t="s">
        <v>3239</v>
      </c>
      <c r="I259" s="1" t="s">
        <v>3695</v>
      </c>
      <c r="K259" s="1" t="s">
        <v>3800</v>
      </c>
      <c r="L259"/>
      <c r="M259">
        <v>7</v>
      </c>
      <c r="N259"/>
      <c r="O259" s="1" t="s">
        <v>3687</v>
      </c>
      <c r="Q259"/>
      <c r="R259" s="70">
        <v>0</v>
      </c>
      <c r="S259" s="70">
        <v>0</v>
      </c>
      <c r="T259" s="70">
        <v>57.830118380000002</v>
      </c>
    </row>
    <row r="260" spans="1:20">
      <c r="A260" t="s">
        <v>2220</v>
      </c>
      <c r="D260" t="s">
        <v>115</v>
      </c>
      <c r="F260" t="s">
        <v>3712</v>
      </c>
      <c r="G260" s="1" t="s">
        <v>3694</v>
      </c>
      <c r="H260" s="1" t="s">
        <v>3239</v>
      </c>
      <c r="I260" s="1" t="s">
        <v>3713</v>
      </c>
      <c r="K260" s="1" t="s">
        <v>3800</v>
      </c>
      <c r="L260"/>
      <c r="M260">
        <v>7</v>
      </c>
      <c r="N260"/>
      <c r="O260" s="1" t="s">
        <v>3687</v>
      </c>
      <c r="Q260"/>
      <c r="R260" s="70">
        <v>0</v>
      </c>
      <c r="S260" s="70">
        <v>0</v>
      </c>
      <c r="T260" s="70">
        <v>58.223506950000001</v>
      </c>
    </row>
    <row r="261" spans="1:20">
      <c r="A261" t="s">
        <v>2220</v>
      </c>
      <c r="D261" t="s">
        <v>115</v>
      </c>
      <c r="F261" t="s">
        <v>3712</v>
      </c>
      <c r="G261" s="1" t="s">
        <v>3694</v>
      </c>
      <c r="H261" s="1" t="s">
        <v>3239</v>
      </c>
      <c r="I261" s="1" t="s">
        <v>3713</v>
      </c>
      <c r="K261" s="1" t="s">
        <v>3800</v>
      </c>
      <c r="L261"/>
      <c r="M261">
        <v>7</v>
      </c>
      <c r="N261"/>
      <c r="O261" s="1" t="s">
        <v>3687</v>
      </c>
      <c r="Q261"/>
      <c r="R261" s="70">
        <v>0</v>
      </c>
      <c r="S261" s="70">
        <v>0</v>
      </c>
      <c r="T261" s="70">
        <v>47.865316059999998</v>
      </c>
    </row>
    <row r="262" spans="1:20">
      <c r="A262" t="s">
        <v>2220</v>
      </c>
      <c r="D262" t="s">
        <v>115</v>
      </c>
      <c r="F262" t="s">
        <v>3802</v>
      </c>
      <c r="G262" s="1" t="s">
        <v>3694</v>
      </c>
      <c r="H262" s="1" t="s">
        <v>3239</v>
      </c>
      <c r="I262" s="1" t="s">
        <v>3695</v>
      </c>
      <c r="K262" s="1" t="s">
        <v>3800</v>
      </c>
      <c r="L262"/>
      <c r="M262">
        <v>7</v>
      </c>
      <c r="N262"/>
      <c r="O262" s="1" t="s">
        <v>3687</v>
      </c>
      <c r="Q262"/>
      <c r="R262" s="70">
        <v>0</v>
      </c>
      <c r="S262" s="70">
        <v>0</v>
      </c>
      <c r="T262" s="70">
        <v>60.957890300000003</v>
      </c>
    </row>
    <row r="263" spans="1:20">
      <c r="A263" t="s">
        <v>2220</v>
      </c>
      <c r="D263" t="s">
        <v>115</v>
      </c>
      <c r="F263" t="s">
        <v>3802</v>
      </c>
      <c r="G263" s="1" t="s">
        <v>3694</v>
      </c>
      <c r="H263" s="1" t="s">
        <v>3239</v>
      </c>
      <c r="I263" s="1" t="s">
        <v>3695</v>
      </c>
      <c r="K263" s="1" t="s">
        <v>3800</v>
      </c>
      <c r="L263"/>
      <c r="M263">
        <v>7</v>
      </c>
      <c r="N263"/>
      <c r="O263" s="1" t="s">
        <v>3687</v>
      </c>
      <c r="Q263"/>
      <c r="R263" s="70">
        <v>0</v>
      </c>
      <c r="S263" s="70">
        <v>0</v>
      </c>
      <c r="T263" s="70">
        <v>41.494234910000003</v>
      </c>
    </row>
    <row r="264" spans="1:20">
      <c r="A264" t="s">
        <v>2220</v>
      </c>
      <c r="D264" t="s">
        <v>115</v>
      </c>
      <c r="F264" t="s">
        <v>3712</v>
      </c>
      <c r="G264" s="1" t="s">
        <v>3694</v>
      </c>
      <c r="H264" s="1" t="s">
        <v>3239</v>
      </c>
      <c r="I264" s="1" t="s">
        <v>3713</v>
      </c>
      <c r="K264" s="1" t="s">
        <v>3800</v>
      </c>
      <c r="L264"/>
      <c r="M264">
        <v>7</v>
      </c>
      <c r="N264"/>
      <c r="O264" s="1" t="s">
        <v>3687</v>
      </c>
      <c r="Q264"/>
      <c r="R264" s="70">
        <v>0</v>
      </c>
      <c r="S264" s="70">
        <v>0</v>
      </c>
      <c r="T264" s="70">
        <v>33.381777460000002</v>
      </c>
    </row>
    <row r="265" spans="1:20">
      <c r="A265" t="s">
        <v>2220</v>
      </c>
      <c r="D265" t="s">
        <v>115</v>
      </c>
      <c r="F265" t="s">
        <v>3712</v>
      </c>
      <c r="G265" s="1" t="s">
        <v>3694</v>
      </c>
      <c r="H265" s="1" t="s">
        <v>3239</v>
      </c>
      <c r="I265" s="1" t="s">
        <v>3713</v>
      </c>
      <c r="K265" s="1" t="s">
        <v>3800</v>
      </c>
      <c r="L265"/>
      <c r="M265">
        <v>7</v>
      </c>
      <c r="N265"/>
      <c r="O265" s="1" t="s">
        <v>3687</v>
      </c>
      <c r="Q265"/>
      <c r="R265" s="70">
        <v>0</v>
      </c>
      <c r="S265" s="70">
        <v>0</v>
      </c>
      <c r="T265" s="70">
        <v>38.430063220000001</v>
      </c>
    </row>
    <row r="266" spans="1:20">
      <c r="A266" t="s">
        <v>2220</v>
      </c>
      <c r="D266" t="s">
        <v>115</v>
      </c>
      <c r="F266" t="s">
        <v>3802</v>
      </c>
      <c r="G266" s="1" t="s">
        <v>3694</v>
      </c>
      <c r="H266" s="1" t="s">
        <v>3239</v>
      </c>
      <c r="I266" s="1" t="s">
        <v>3695</v>
      </c>
      <c r="K266" s="1" t="s">
        <v>3800</v>
      </c>
      <c r="L266"/>
      <c r="M266">
        <v>7</v>
      </c>
      <c r="N266"/>
      <c r="O266" s="1" t="s">
        <v>3687</v>
      </c>
      <c r="Q266"/>
      <c r="R266" s="70">
        <v>0</v>
      </c>
      <c r="S266" s="70">
        <v>0</v>
      </c>
      <c r="T266" s="70">
        <v>62.943497929999999</v>
      </c>
    </row>
    <row r="267" spans="1:20">
      <c r="A267" t="s">
        <v>2220</v>
      </c>
      <c r="D267" t="s">
        <v>115</v>
      </c>
      <c r="F267" t="s">
        <v>3422</v>
      </c>
      <c r="G267" s="1" t="s">
        <v>3694</v>
      </c>
      <c r="H267" s="1" t="s">
        <v>3239</v>
      </c>
      <c r="I267" s="1" t="s">
        <v>3713</v>
      </c>
      <c r="K267" s="1" t="s">
        <v>3822</v>
      </c>
      <c r="L267"/>
      <c r="M267">
        <v>7</v>
      </c>
      <c r="N267"/>
      <c r="O267" s="1" t="s">
        <v>3687</v>
      </c>
      <c r="Q267"/>
      <c r="R267" s="70">
        <v>0</v>
      </c>
      <c r="S267" s="70">
        <v>0</v>
      </c>
      <c r="T267" s="70">
        <v>24.080045940000002</v>
      </c>
    </row>
    <row r="268" spans="1:20">
      <c r="A268" t="s">
        <v>2220</v>
      </c>
      <c r="D268" t="s">
        <v>115</v>
      </c>
      <c r="F268" t="s">
        <v>3422</v>
      </c>
      <c r="G268" s="1" t="s">
        <v>3694</v>
      </c>
      <c r="H268" s="1" t="s">
        <v>3239</v>
      </c>
      <c r="I268" s="1" t="s">
        <v>3713</v>
      </c>
      <c r="K268" s="1" t="s">
        <v>3822</v>
      </c>
      <c r="L268"/>
      <c r="M268">
        <v>7</v>
      </c>
      <c r="N268"/>
      <c r="O268" s="1" t="s">
        <v>3687</v>
      </c>
      <c r="Q268"/>
      <c r="R268" s="70">
        <v>0</v>
      </c>
      <c r="S268" s="70">
        <v>0</v>
      </c>
      <c r="T268" s="70">
        <v>54.51</v>
      </c>
    </row>
    <row r="269" spans="1:20">
      <c r="A269" t="s">
        <v>2220</v>
      </c>
      <c r="D269" t="s">
        <v>115</v>
      </c>
      <c r="F269" t="s">
        <v>3710</v>
      </c>
      <c r="G269" s="1" t="s">
        <v>3694</v>
      </c>
      <c r="H269" s="1" t="s">
        <v>3240</v>
      </c>
      <c r="I269" s="1" t="s">
        <v>3711</v>
      </c>
      <c r="K269" s="1" t="s">
        <v>3702</v>
      </c>
      <c r="L269"/>
      <c r="M269">
        <v>7</v>
      </c>
      <c r="N269"/>
      <c r="O269" s="1" t="s">
        <v>3687</v>
      </c>
      <c r="Q269"/>
      <c r="R269" s="70">
        <v>0</v>
      </c>
      <c r="S269" s="70">
        <v>0.130660462</v>
      </c>
      <c r="T269" s="70">
        <v>24.202613209999999</v>
      </c>
    </row>
    <row r="270" spans="1:20">
      <c r="A270" t="s">
        <v>2220</v>
      </c>
      <c r="D270" t="s">
        <v>115</v>
      </c>
      <c r="F270" t="s">
        <v>3710</v>
      </c>
      <c r="G270" s="1" t="s">
        <v>3694</v>
      </c>
      <c r="H270" s="1" t="s">
        <v>3240</v>
      </c>
      <c r="I270" s="1" t="s">
        <v>3711</v>
      </c>
      <c r="K270" s="1" t="s">
        <v>3702</v>
      </c>
      <c r="L270"/>
      <c r="M270">
        <v>7</v>
      </c>
      <c r="N270"/>
      <c r="O270" s="1" t="s">
        <v>3687</v>
      </c>
      <c r="Q270"/>
      <c r="R270" s="70">
        <v>0</v>
      </c>
      <c r="S270" s="70">
        <v>7.93109E-3</v>
      </c>
      <c r="T270" s="70">
        <v>1.469098622</v>
      </c>
    </row>
    <row r="271" spans="1:20">
      <c r="A271" t="s">
        <v>2220</v>
      </c>
      <c r="D271" t="s">
        <v>115</v>
      </c>
      <c r="F271" t="s">
        <v>3744</v>
      </c>
      <c r="G271" s="1" t="s">
        <v>3694</v>
      </c>
      <c r="H271" s="1" t="s">
        <v>3240</v>
      </c>
      <c r="I271" s="1" t="s">
        <v>3711</v>
      </c>
      <c r="K271" s="1" t="s">
        <v>3745</v>
      </c>
      <c r="L271"/>
      <c r="M271">
        <v>7</v>
      </c>
      <c r="N271"/>
      <c r="O271" s="1" t="s">
        <v>3687</v>
      </c>
      <c r="Q271"/>
      <c r="R271" s="70">
        <v>0</v>
      </c>
      <c r="S271" s="70">
        <v>0</v>
      </c>
      <c r="T271" s="70">
        <v>28.07</v>
      </c>
    </row>
    <row r="272" spans="1:20">
      <c r="A272" t="s">
        <v>2220</v>
      </c>
      <c r="D272" t="s">
        <v>115</v>
      </c>
      <c r="F272" t="s">
        <v>3744</v>
      </c>
      <c r="G272" s="1" t="s">
        <v>3694</v>
      </c>
      <c r="H272" s="1" t="s">
        <v>3240</v>
      </c>
      <c r="I272" s="1" t="s">
        <v>3711</v>
      </c>
      <c r="K272" s="1" t="s">
        <v>3745</v>
      </c>
      <c r="L272"/>
      <c r="M272">
        <v>7</v>
      </c>
      <c r="N272"/>
      <c r="O272" s="1" t="s">
        <v>3687</v>
      </c>
      <c r="Q272"/>
      <c r="R272" s="70">
        <v>0</v>
      </c>
      <c r="S272" s="70">
        <v>0</v>
      </c>
      <c r="T272" s="70">
        <v>23.48</v>
      </c>
    </row>
    <row r="273" spans="1:20">
      <c r="A273" t="s">
        <v>2220</v>
      </c>
      <c r="D273" t="s">
        <v>115</v>
      </c>
      <c r="F273" t="s">
        <v>3744</v>
      </c>
      <c r="G273" s="1" t="s">
        <v>3694</v>
      </c>
      <c r="H273" s="1" t="s">
        <v>3240</v>
      </c>
      <c r="I273" s="1" t="s">
        <v>3711</v>
      </c>
      <c r="K273" s="1" t="s">
        <v>3745</v>
      </c>
      <c r="L273"/>
      <c r="M273">
        <v>7</v>
      </c>
      <c r="N273"/>
      <c r="O273" s="1" t="s">
        <v>3687</v>
      </c>
      <c r="Q273"/>
      <c r="R273" s="70">
        <v>0</v>
      </c>
      <c r="S273" s="70">
        <v>0</v>
      </c>
      <c r="T273" s="70">
        <v>26.35</v>
      </c>
    </row>
    <row r="274" spans="1:20">
      <c r="A274" t="s">
        <v>2220</v>
      </c>
      <c r="D274" t="s">
        <v>115</v>
      </c>
      <c r="F274" t="s">
        <v>3744</v>
      </c>
      <c r="G274" s="1" t="s">
        <v>3694</v>
      </c>
      <c r="H274" s="1" t="s">
        <v>3240</v>
      </c>
      <c r="I274" s="1" t="s">
        <v>3711</v>
      </c>
      <c r="K274" s="1" t="s">
        <v>3745</v>
      </c>
      <c r="L274"/>
      <c r="M274">
        <v>7</v>
      </c>
      <c r="N274"/>
      <c r="O274" s="1" t="s">
        <v>3687</v>
      </c>
      <c r="Q274"/>
      <c r="R274" s="70">
        <v>0</v>
      </c>
      <c r="S274" s="70">
        <v>0</v>
      </c>
      <c r="T274" s="70">
        <v>18.2</v>
      </c>
    </row>
    <row r="275" spans="1:20">
      <c r="A275" t="s">
        <v>2220</v>
      </c>
      <c r="D275" t="s">
        <v>115</v>
      </c>
      <c r="F275" t="s">
        <v>3744</v>
      </c>
      <c r="G275" s="1" t="s">
        <v>3694</v>
      </c>
      <c r="H275" s="1" t="s">
        <v>3240</v>
      </c>
      <c r="I275" s="1" t="s">
        <v>3711</v>
      </c>
      <c r="K275" s="1" t="s">
        <v>3745</v>
      </c>
      <c r="L275"/>
      <c r="M275">
        <v>7</v>
      </c>
      <c r="N275"/>
      <c r="O275" s="1" t="s">
        <v>3687</v>
      </c>
      <c r="Q275"/>
      <c r="R275" s="70">
        <v>0</v>
      </c>
      <c r="S275" s="70">
        <v>0</v>
      </c>
      <c r="T275" s="70">
        <v>18.86</v>
      </c>
    </row>
    <row r="276" spans="1:20">
      <c r="A276" t="s">
        <v>2220</v>
      </c>
      <c r="D276" t="s">
        <v>115</v>
      </c>
      <c r="F276" t="s">
        <v>3744</v>
      </c>
      <c r="G276" s="1" t="s">
        <v>3694</v>
      </c>
      <c r="H276" s="1" t="s">
        <v>3240</v>
      </c>
      <c r="I276" s="1" t="s">
        <v>3711</v>
      </c>
      <c r="K276" s="1" t="s">
        <v>3745</v>
      </c>
      <c r="L276"/>
      <c r="M276">
        <v>7</v>
      </c>
      <c r="N276"/>
      <c r="O276" s="1" t="s">
        <v>3687</v>
      </c>
      <c r="Q276"/>
      <c r="R276" s="70">
        <v>0</v>
      </c>
      <c r="S276" s="70">
        <v>0</v>
      </c>
      <c r="T276" s="70">
        <v>20.48</v>
      </c>
    </row>
    <row r="277" spans="1:20">
      <c r="A277" t="s">
        <v>2220</v>
      </c>
      <c r="D277" t="s">
        <v>115</v>
      </c>
      <c r="F277" t="s">
        <v>3744</v>
      </c>
      <c r="G277" s="1" t="s">
        <v>3694</v>
      </c>
      <c r="H277" s="1" t="s">
        <v>3240</v>
      </c>
      <c r="I277" s="1" t="s">
        <v>3711</v>
      </c>
      <c r="K277" s="1" t="s">
        <v>3745</v>
      </c>
      <c r="L277"/>
      <c r="M277">
        <v>7</v>
      </c>
      <c r="N277"/>
      <c r="O277" s="1" t="s">
        <v>3687</v>
      </c>
      <c r="Q277"/>
      <c r="R277" s="70">
        <v>0</v>
      </c>
      <c r="S277" s="70">
        <v>0</v>
      </c>
      <c r="T277" s="70">
        <v>17.920000000000002</v>
      </c>
    </row>
    <row r="278" spans="1:20">
      <c r="A278" t="s">
        <v>2220</v>
      </c>
      <c r="D278" t="s">
        <v>115</v>
      </c>
      <c r="F278" t="s">
        <v>3744</v>
      </c>
      <c r="G278" s="1" t="s">
        <v>3694</v>
      </c>
      <c r="H278" s="1" t="s">
        <v>3240</v>
      </c>
      <c r="I278" s="1" t="s">
        <v>3711</v>
      </c>
      <c r="K278" s="1" t="s">
        <v>3745</v>
      </c>
      <c r="L278"/>
      <c r="M278">
        <v>7</v>
      </c>
      <c r="N278"/>
      <c r="O278" s="1" t="s">
        <v>3687</v>
      </c>
      <c r="Q278"/>
      <c r="R278" s="70">
        <v>0</v>
      </c>
      <c r="S278" s="70">
        <v>0</v>
      </c>
      <c r="T278" s="70">
        <v>16.3</v>
      </c>
    </row>
    <row r="279" spans="1:20">
      <c r="A279" t="s">
        <v>2220</v>
      </c>
      <c r="D279" t="s">
        <v>115</v>
      </c>
      <c r="F279" t="s">
        <v>3744</v>
      </c>
      <c r="G279" s="1" t="s">
        <v>3694</v>
      </c>
      <c r="H279" s="1" t="s">
        <v>3240</v>
      </c>
      <c r="I279" s="1" t="s">
        <v>3711</v>
      </c>
      <c r="K279" s="1" t="s">
        <v>3745</v>
      </c>
      <c r="L279"/>
      <c r="M279">
        <v>7</v>
      </c>
      <c r="N279"/>
      <c r="O279" s="1" t="s">
        <v>3687</v>
      </c>
      <c r="Q279"/>
      <c r="R279" s="70">
        <v>0</v>
      </c>
      <c r="S279" s="70">
        <v>0</v>
      </c>
      <c r="T279" s="70">
        <v>18.04</v>
      </c>
    </row>
    <row r="280" spans="1:20">
      <c r="A280" t="s">
        <v>2220</v>
      </c>
      <c r="D280" t="s">
        <v>115</v>
      </c>
      <c r="F280" t="s">
        <v>3823</v>
      </c>
      <c r="G280" s="1" t="s">
        <v>3694</v>
      </c>
      <c r="H280" s="1" t="s">
        <v>3240</v>
      </c>
      <c r="I280" s="1" t="s">
        <v>3711</v>
      </c>
      <c r="K280" s="1" t="s">
        <v>3822</v>
      </c>
      <c r="L280"/>
      <c r="M280">
        <v>7</v>
      </c>
      <c r="N280"/>
      <c r="O280" s="1" t="s">
        <v>3687</v>
      </c>
      <c r="Q280"/>
      <c r="R280" s="70">
        <v>0</v>
      </c>
      <c r="S280" s="70">
        <v>0</v>
      </c>
      <c r="T280" s="70">
        <v>43.884689420000001</v>
      </c>
    </row>
    <row r="281" spans="1:20">
      <c r="A281" t="s">
        <v>2220</v>
      </c>
      <c r="D281" t="s">
        <v>115</v>
      </c>
      <c r="F281" t="s">
        <v>3823</v>
      </c>
      <c r="G281" s="1" t="s">
        <v>3694</v>
      </c>
      <c r="H281" s="1" t="s">
        <v>3240</v>
      </c>
      <c r="I281" s="1" t="s">
        <v>3711</v>
      </c>
      <c r="K281" s="1" t="s">
        <v>3822</v>
      </c>
      <c r="L281"/>
      <c r="M281">
        <v>7</v>
      </c>
      <c r="N281"/>
      <c r="O281" s="1" t="s">
        <v>3687</v>
      </c>
      <c r="Q281"/>
      <c r="R281" s="70">
        <v>0</v>
      </c>
      <c r="S281" s="70">
        <v>0</v>
      </c>
      <c r="T281" s="70">
        <v>93.47</v>
      </c>
    </row>
    <row r="282" spans="1:20">
      <c r="A282" t="s">
        <v>2220</v>
      </c>
      <c r="D282" t="s">
        <v>115</v>
      </c>
      <c r="F282" t="s">
        <v>3716</v>
      </c>
      <c r="G282" s="1" t="s">
        <v>3717</v>
      </c>
      <c r="H282" s="1" t="s">
        <v>3243</v>
      </c>
      <c r="I282" s="1" t="s">
        <v>3718</v>
      </c>
      <c r="K282" s="1" t="s">
        <v>3702</v>
      </c>
      <c r="L282"/>
      <c r="M282">
        <v>7</v>
      </c>
      <c r="N282"/>
      <c r="O282" s="1" t="s">
        <v>3687</v>
      </c>
      <c r="Q282"/>
      <c r="R282" s="70">
        <v>4.5215500200000003</v>
      </c>
      <c r="S282" s="70">
        <v>12.78173191</v>
      </c>
      <c r="T282" s="70">
        <v>8.8533016999999994</v>
      </c>
    </row>
    <row r="283" spans="1:20">
      <c r="A283" t="s">
        <v>2220</v>
      </c>
      <c r="D283" t="s">
        <v>115</v>
      </c>
      <c r="F283" t="s">
        <v>3719</v>
      </c>
      <c r="G283" s="1" t="s">
        <v>3717</v>
      </c>
      <c r="H283" s="1" t="s">
        <v>3243</v>
      </c>
      <c r="I283" s="1" t="s">
        <v>3720</v>
      </c>
      <c r="K283" s="1" t="s">
        <v>3702</v>
      </c>
      <c r="L283"/>
      <c r="M283">
        <v>7</v>
      </c>
      <c r="N283"/>
      <c r="O283" s="1" t="s">
        <v>3687</v>
      </c>
      <c r="Q283"/>
      <c r="R283" s="70">
        <v>4.5348282439999998</v>
      </c>
      <c r="S283" s="70">
        <v>15.7168416</v>
      </c>
      <c r="T283" s="70">
        <v>21.865458019999998</v>
      </c>
    </row>
    <row r="284" spans="1:20">
      <c r="A284" t="s">
        <v>2220</v>
      </c>
      <c r="D284" t="s">
        <v>115</v>
      </c>
      <c r="F284" t="s">
        <v>3716</v>
      </c>
      <c r="G284" s="1" t="s">
        <v>3717</v>
      </c>
      <c r="H284" s="1" t="s">
        <v>3243</v>
      </c>
      <c r="I284" s="1" t="s">
        <v>3718</v>
      </c>
      <c r="K284" s="1" t="s">
        <v>3702</v>
      </c>
      <c r="L284"/>
      <c r="M284">
        <v>7</v>
      </c>
      <c r="N284"/>
      <c r="O284" s="1" t="s">
        <v>3687</v>
      </c>
      <c r="Q284"/>
      <c r="R284" s="70">
        <v>0.29616152600000001</v>
      </c>
      <c r="S284" s="70">
        <v>0.83720344000000002</v>
      </c>
      <c r="T284" s="70">
        <v>0.57989126099999999</v>
      </c>
    </row>
    <row r="285" spans="1:20">
      <c r="A285" t="s">
        <v>2220</v>
      </c>
      <c r="D285" t="s">
        <v>115</v>
      </c>
      <c r="F285" t="s">
        <v>3719</v>
      </c>
      <c r="G285" s="1" t="s">
        <v>3717</v>
      </c>
      <c r="H285" s="1" t="s">
        <v>3243</v>
      </c>
      <c r="I285" s="1" t="s">
        <v>3720</v>
      </c>
      <c r="K285" s="1" t="s">
        <v>3702</v>
      </c>
      <c r="L285"/>
      <c r="M285">
        <v>7</v>
      </c>
      <c r="N285"/>
      <c r="O285" s="1" t="s">
        <v>3687</v>
      </c>
      <c r="Q285"/>
      <c r="R285" s="70">
        <v>0.423099475</v>
      </c>
      <c r="S285" s="70">
        <v>1.4663813219999999</v>
      </c>
      <c r="T285" s="70">
        <v>2.0400472330000001</v>
      </c>
    </row>
    <row r="286" spans="1:20">
      <c r="A286" t="s">
        <v>2220</v>
      </c>
      <c r="D286" t="s">
        <v>115</v>
      </c>
      <c r="F286" t="s">
        <v>3801</v>
      </c>
      <c r="G286" s="1" t="s">
        <v>3717</v>
      </c>
      <c r="H286" s="1" t="s">
        <v>3243</v>
      </c>
      <c r="I286" s="1" t="s">
        <v>3718</v>
      </c>
      <c r="K286" s="1" t="s">
        <v>3800</v>
      </c>
      <c r="L286"/>
      <c r="M286">
        <v>7</v>
      </c>
      <c r="N286"/>
      <c r="O286" s="1" t="s">
        <v>3687</v>
      </c>
      <c r="Q286"/>
      <c r="R286" s="70">
        <v>1.88404529</v>
      </c>
      <c r="S286" s="70">
        <v>0</v>
      </c>
      <c r="T286" s="70">
        <v>22.920933479999999</v>
      </c>
    </row>
    <row r="287" spans="1:20">
      <c r="A287" t="s">
        <v>2220</v>
      </c>
      <c r="D287" t="s">
        <v>115</v>
      </c>
      <c r="F287" t="s">
        <v>3801</v>
      </c>
      <c r="G287" s="1" t="s">
        <v>3717</v>
      </c>
      <c r="H287" s="1" t="s">
        <v>3243</v>
      </c>
      <c r="I287" s="1" t="s">
        <v>3718</v>
      </c>
      <c r="K287" s="1" t="s">
        <v>3800</v>
      </c>
      <c r="L287"/>
      <c r="M287">
        <v>7</v>
      </c>
      <c r="N287"/>
      <c r="O287" s="1" t="s">
        <v>3687</v>
      </c>
      <c r="Q287"/>
      <c r="R287" s="70">
        <v>4.0590788079999998</v>
      </c>
      <c r="S287" s="70">
        <v>0</v>
      </c>
      <c r="T287" s="70">
        <v>23.940653309999998</v>
      </c>
    </row>
    <row r="288" spans="1:20">
      <c r="A288" t="s">
        <v>2220</v>
      </c>
      <c r="D288" t="s">
        <v>115</v>
      </c>
      <c r="F288" t="s">
        <v>3801</v>
      </c>
      <c r="G288" s="1" t="s">
        <v>3717</v>
      </c>
      <c r="H288" s="1" t="s">
        <v>3243</v>
      </c>
      <c r="I288" s="1" t="s">
        <v>3718</v>
      </c>
      <c r="K288" s="1" t="s">
        <v>3800</v>
      </c>
      <c r="L288"/>
      <c r="M288">
        <v>7</v>
      </c>
      <c r="N288"/>
      <c r="O288" s="1" t="s">
        <v>3687</v>
      </c>
      <c r="Q288"/>
      <c r="R288" s="70">
        <v>2.9670956390000001</v>
      </c>
      <c r="S288" s="70">
        <v>0</v>
      </c>
      <c r="T288" s="70">
        <v>26.021046370000001</v>
      </c>
    </row>
    <row r="289" spans="1:20">
      <c r="A289" t="s">
        <v>2220</v>
      </c>
      <c r="D289" t="s">
        <v>115</v>
      </c>
      <c r="F289" t="s">
        <v>3801</v>
      </c>
      <c r="G289" s="1" t="s">
        <v>3717</v>
      </c>
      <c r="H289" s="1" t="s">
        <v>3243</v>
      </c>
      <c r="I289" s="1" t="s">
        <v>3718</v>
      </c>
      <c r="K289" s="1" t="s">
        <v>3800</v>
      </c>
      <c r="L289"/>
      <c r="M289">
        <v>7</v>
      </c>
      <c r="N289"/>
      <c r="O289" s="1" t="s">
        <v>3687</v>
      </c>
      <c r="Q289"/>
      <c r="R289" s="70">
        <v>3.0320604709999999</v>
      </c>
      <c r="S289" s="70">
        <v>0</v>
      </c>
      <c r="T289" s="70">
        <v>22.152678529999999</v>
      </c>
    </row>
    <row r="290" spans="1:20">
      <c r="A290" t="s">
        <v>2220</v>
      </c>
      <c r="D290" t="s">
        <v>115</v>
      </c>
      <c r="F290" t="s">
        <v>3801</v>
      </c>
      <c r="G290" s="1" t="s">
        <v>3717</v>
      </c>
      <c r="H290" s="1" t="s">
        <v>3243</v>
      </c>
      <c r="I290" s="1" t="s">
        <v>3718</v>
      </c>
      <c r="K290" s="1" t="s">
        <v>3800</v>
      </c>
      <c r="L290"/>
      <c r="M290">
        <v>7</v>
      </c>
      <c r="N290"/>
      <c r="O290" s="1" t="s">
        <v>3687</v>
      </c>
      <c r="Q290"/>
      <c r="R290" s="70">
        <v>3.0502122310000002</v>
      </c>
      <c r="S290" s="70">
        <v>0</v>
      </c>
      <c r="T290" s="70">
        <v>23.487877149999999</v>
      </c>
    </row>
    <row r="291" spans="1:20">
      <c r="A291" t="s">
        <v>2220</v>
      </c>
      <c r="D291" t="s">
        <v>115</v>
      </c>
      <c r="F291" t="s">
        <v>3801</v>
      </c>
      <c r="G291" s="1" t="s">
        <v>3717</v>
      </c>
      <c r="H291" s="1" t="s">
        <v>3243</v>
      </c>
      <c r="I291" s="1" t="s">
        <v>3718</v>
      </c>
      <c r="K291" s="1" t="s">
        <v>3800</v>
      </c>
      <c r="L291"/>
      <c r="M291">
        <v>7</v>
      </c>
      <c r="N291"/>
      <c r="O291" s="1" t="s">
        <v>3687</v>
      </c>
      <c r="Q291"/>
      <c r="R291" s="70">
        <v>4.1682234300000003</v>
      </c>
      <c r="S291" s="70">
        <v>0</v>
      </c>
      <c r="T291" s="70">
        <v>25.118878290000001</v>
      </c>
    </row>
    <row r="292" spans="1:20">
      <c r="A292" t="s">
        <v>2220</v>
      </c>
      <c r="D292" t="s">
        <v>115</v>
      </c>
      <c r="F292" t="s">
        <v>3801</v>
      </c>
      <c r="G292" s="1" t="s">
        <v>3717</v>
      </c>
      <c r="H292" s="1" t="s">
        <v>3243</v>
      </c>
      <c r="I292" s="1" t="s">
        <v>3718</v>
      </c>
      <c r="K292" s="1" t="s">
        <v>3800</v>
      </c>
      <c r="L292"/>
      <c r="M292">
        <v>7</v>
      </c>
      <c r="N292"/>
      <c r="O292" s="1" t="s">
        <v>3687</v>
      </c>
      <c r="Q292"/>
      <c r="R292" s="70">
        <v>2.2880742490000001</v>
      </c>
      <c r="S292" s="70">
        <v>0</v>
      </c>
      <c r="T292" s="70">
        <v>22.556386960000001</v>
      </c>
    </row>
    <row r="293" spans="1:20">
      <c r="A293" t="s">
        <v>2220</v>
      </c>
      <c r="D293" t="s">
        <v>115</v>
      </c>
      <c r="F293" t="s">
        <v>3801</v>
      </c>
      <c r="G293" s="1" t="s">
        <v>3717</v>
      </c>
      <c r="H293" s="1" t="s">
        <v>3243</v>
      </c>
      <c r="I293" s="1" t="s">
        <v>3718</v>
      </c>
      <c r="K293" s="1" t="s">
        <v>3800</v>
      </c>
      <c r="L293"/>
      <c r="M293">
        <v>7</v>
      </c>
      <c r="N293"/>
      <c r="O293" s="1" t="s">
        <v>3687</v>
      </c>
      <c r="Q293"/>
      <c r="R293" s="70">
        <v>1.0798337849999999</v>
      </c>
      <c r="S293" s="70">
        <v>0</v>
      </c>
      <c r="T293" s="70">
        <v>23.172838680000002</v>
      </c>
    </row>
    <row r="294" spans="1:20">
      <c r="A294" t="s">
        <v>2220</v>
      </c>
      <c r="D294" t="s">
        <v>115</v>
      </c>
      <c r="F294" t="s">
        <v>3801</v>
      </c>
      <c r="G294" s="1" t="s">
        <v>3717</v>
      </c>
      <c r="H294" s="1" t="s">
        <v>3243</v>
      </c>
      <c r="I294" s="1" t="s">
        <v>3718</v>
      </c>
      <c r="K294" s="1" t="s">
        <v>3800</v>
      </c>
      <c r="L294"/>
      <c r="M294">
        <v>7</v>
      </c>
      <c r="N294"/>
      <c r="O294" s="1" t="s">
        <v>3687</v>
      </c>
      <c r="Q294"/>
      <c r="R294" s="70">
        <v>2.2321024459999999</v>
      </c>
      <c r="S294" s="70">
        <v>0</v>
      </c>
      <c r="T294" s="70">
        <v>24.495557590000001</v>
      </c>
    </row>
    <row r="295" spans="1:20">
      <c r="A295" t="s">
        <v>2220</v>
      </c>
      <c r="D295" t="s">
        <v>115</v>
      </c>
      <c r="F295" t="s">
        <v>3801</v>
      </c>
      <c r="G295" s="1" t="s">
        <v>3717</v>
      </c>
      <c r="H295" s="1" t="s">
        <v>3243</v>
      </c>
      <c r="I295" s="1" t="s">
        <v>3718</v>
      </c>
      <c r="K295" s="1" t="s">
        <v>3800</v>
      </c>
      <c r="L295"/>
      <c r="M295">
        <v>7</v>
      </c>
      <c r="N295"/>
      <c r="O295" s="1" t="s">
        <v>3687</v>
      </c>
      <c r="Q295"/>
      <c r="R295" s="70">
        <v>2.3534076430000002</v>
      </c>
      <c r="S295" s="70">
        <v>0</v>
      </c>
      <c r="T295" s="70">
        <v>20.009425239999999</v>
      </c>
    </row>
    <row r="296" spans="1:20">
      <c r="A296" t="s">
        <v>2220</v>
      </c>
      <c r="D296" t="s">
        <v>115</v>
      </c>
      <c r="F296" t="s">
        <v>3801</v>
      </c>
      <c r="G296" s="1" t="s">
        <v>3717</v>
      </c>
      <c r="H296" s="1" t="s">
        <v>3243</v>
      </c>
      <c r="I296" s="1" t="s">
        <v>3718</v>
      </c>
      <c r="K296" s="1" t="s">
        <v>3800</v>
      </c>
      <c r="L296"/>
      <c r="M296">
        <v>7</v>
      </c>
      <c r="N296"/>
      <c r="O296" s="1" t="s">
        <v>3687</v>
      </c>
      <c r="Q296"/>
      <c r="R296" s="70">
        <v>4.7843478460000002</v>
      </c>
      <c r="S296" s="70">
        <v>0</v>
      </c>
      <c r="T296" s="70">
        <v>17.743299140000001</v>
      </c>
    </row>
    <row r="297" spans="1:20">
      <c r="A297" t="s">
        <v>2220</v>
      </c>
      <c r="D297" t="s">
        <v>115</v>
      </c>
      <c r="F297" t="s">
        <v>3801</v>
      </c>
      <c r="G297" s="1" t="s">
        <v>3717</v>
      </c>
      <c r="H297" s="1" t="s">
        <v>3243</v>
      </c>
      <c r="I297" s="1" t="s">
        <v>3718</v>
      </c>
      <c r="K297" s="1" t="s">
        <v>3800</v>
      </c>
      <c r="L297"/>
      <c r="M297">
        <v>7</v>
      </c>
      <c r="N297"/>
      <c r="O297" s="1" t="s">
        <v>3687</v>
      </c>
      <c r="Q297"/>
      <c r="R297" s="70">
        <v>4.1495442579999997</v>
      </c>
      <c r="S297" s="70">
        <v>0</v>
      </c>
      <c r="T297" s="70">
        <v>13.20540066</v>
      </c>
    </row>
    <row r="298" spans="1:20">
      <c r="A298" t="s">
        <v>2220</v>
      </c>
      <c r="D298" t="s">
        <v>115</v>
      </c>
      <c r="F298" t="s">
        <v>3801</v>
      </c>
      <c r="G298" s="1" t="s">
        <v>3717</v>
      </c>
      <c r="H298" s="1" t="s">
        <v>3243</v>
      </c>
      <c r="I298" s="1" t="s">
        <v>3718</v>
      </c>
      <c r="K298" s="1" t="s">
        <v>3800</v>
      </c>
      <c r="L298"/>
      <c r="M298">
        <v>7</v>
      </c>
      <c r="N298"/>
      <c r="O298" s="1" t="s">
        <v>3687</v>
      </c>
      <c r="Q298"/>
      <c r="R298" s="70">
        <v>2.7086808069999999</v>
      </c>
      <c r="S298" s="70">
        <v>0</v>
      </c>
      <c r="T298" s="70">
        <v>19.726017299999999</v>
      </c>
    </row>
    <row r="299" spans="1:20">
      <c r="A299" t="s">
        <v>2220</v>
      </c>
      <c r="D299" t="s">
        <v>115</v>
      </c>
      <c r="F299" t="s">
        <v>3801</v>
      </c>
      <c r="G299" s="1" t="s">
        <v>3717</v>
      </c>
      <c r="H299" s="1" t="s">
        <v>3243</v>
      </c>
      <c r="I299" s="1" t="s">
        <v>3718</v>
      </c>
      <c r="K299" s="1" t="s">
        <v>3800</v>
      </c>
      <c r="L299"/>
      <c r="M299">
        <v>7</v>
      </c>
      <c r="N299"/>
      <c r="O299" s="1" t="s">
        <v>3687</v>
      </c>
      <c r="Q299"/>
      <c r="R299" s="70">
        <v>3.3118251070000002</v>
      </c>
      <c r="S299" s="70">
        <v>0</v>
      </c>
      <c r="T299" s="70">
        <v>18.057898560000002</v>
      </c>
    </row>
    <row r="300" spans="1:20">
      <c r="A300" t="s">
        <v>2220</v>
      </c>
      <c r="D300" t="s">
        <v>115</v>
      </c>
      <c r="F300" t="s">
        <v>3801</v>
      </c>
      <c r="G300" s="1" t="s">
        <v>3717</v>
      </c>
      <c r="H300" s="1" t="s">
        <v>3243</v>
      </c>
      <c r="I300" s="1" t="s">
        <v>3718</v>
      </c>
      <c r="K300" s="1" t="s">
        <v>3800</v>
      </c>
      <c r="L300"/>
      <c r="M300">
        <v>7</v>
      </c>
      <c r="N300"/>
      <c r="O300" s="1" t="s">
        <v>3687</v>
      </c>
      <c r="Q300"/>
      <c r="R300" s="70">
        <v>2.894502438</v>
      </c>
      <c r="S300" s="70">
        <v>0</v>
      </c>
      <c r="T300" s="70">
        <v>35.213961249999997</v>
      </c>
    </row>
    <row r="301" spans="1:20">
      <c r="A301" t="s">
        <v>2220</v>
      </c>
      <c r="D301" t="s">
        <v>115</v>
      </c>
      <c r="F301" t="s">
        <v>3801</v>
      </c>
      <c r="G301" s="1" t="s">
        <v>3717</v>
      </c>
      <c r="H301" s="1" t="s">
        <v>3243</v>
      </c>
      <c r="I301" s="1" t="s">
        <v>3718</v>
      </c>
      <c r="K301" s="1" t="s">
        <v>3800</v>
      </c>
      <c r="L301"/>
      <c r="M301">
        <v>7</v>
      </c>
      <c r="N301"/>
      <c r="O301" s="1" t="s">
        <v>3687</v>
      </c>
      <c r="Q301"/>
      <c r="R301" s="70">
        <v>7.0213424460000002</v>
      </c>
      <c r="S301" s="70">
        <v>0</v>
      </c>
      <c r="T301" s="70">
        <v>41.412234959999999</v>
      </c>
    </row>
    <row r="302" spans="1:20">
      <c r="A302" t="s">
        <v>2220</v>
      </c>
      <c r="D302" t="s">
        <v>115</v>
      </c>
      <c r="F302" t="s">
        <v>3801</v>
      </c>
      <c r="G302" s="1" t="s">
        <v>3717</v>
      </c>
      <c r="H302" s="1" t="s">
        <v>3243</v>
      </c>
      <c r="I302" s="1" t="s">
        <v>3718</v>
      </c>
      <c r="K302" s="1" t="s">
        <v>3800</v>
      </c>
      <c r="L302"/>
      <c r="M302">
        <v>7</v>
      </c>
      <c r="N302"/>
      <c r="O302" s="1" t="s">
        <v>3687</v>
      </c>
      <c r="Q302"/>
      <c r="R302" s="70">
        <v>4.3672412759999997</v>
      </c>
      <c r="S302" s="70">
        <v>0</v>
      </c>
      <c r="T302" s="70">
        <v>38.300143169999998</v>
      </c>
    </row>
    <row r="303" spans="1:20">
      <c r="A303" t="s">
        <v>2220</v>
      </c>
      <c r="D303" t="s">
        <v>115</v>
      </c>
      <c r="F303" t="s">
        <v>3801</v>
      </c>
      <c r="G303" s="1" t="s">
        <v>3717</v>
      </c>
      <c r="H303" s="1" t="s">
        <v>3243</v>
      </c>
      <c r="I303" s="1" t="s">
        <v>3718</v>
      </c>
      <c r="K303" s="1" t="s">
        <v>3800</v>
      </c>
      <c r="L303"/>
      <c r="M303">
        <v>7</v>
      </c>
      <c r="N303"/>
      <c r="O303" s="1" t="s">
        <v>3687</v>
      </c>
      <c r="Q303"/>
      <c r="R303" s="70">
        <v>4.4196397999999997</v>
      </c>
      <c r="S303" s="70">
        <v>0</v>
      </c>
      <c r="T303" s="70">
        <v>32.290536639999999</v>
      </c>
    </row>
    <row r="304" spans="1:20">
      <c r="A304" t="s">
        <v>2220</v>
      </c>
      <c r="D304" t="s">
        <v>115</v>
      </c>
      <c r="F304" t="s">
        <v>3801</v>
      </c>
      <c r="G304" s="1" t="s">
        <v>3717</v>
      </c>
      <c r="H304" s="1" t="s">
        <v>3243</v>
      </c>
      <c r="I304" s="1" t="s">
        <v>3718</v>
      </c>
      <c r="K304" s="1" t="s">
        <v>3800</v>
      </c>
      <c r="L304"/>
      <c r="M304">
        <v>7</v>
      </c>
      <c r="N304"/>
      <c r="O304" s="1" t="s">
        <v>3687</v>
      </c>
      <c r="Q304"/>
      <c r="R304" s="70">
        <v>4.5338211270000004</v>
      </c>
      <c r="S304" s="70">
        <v>0</v>
      </c>
      <c r="T304" s="70">
        <v>34.912270220000003</v>
      </c>
    </row>
    <row r="305" spans="1:20">
      <c r="A305" t="s">
        <v>2220</v>
      </c>
      <c r="D305" t="s">
        <v>115</v>
      </c>
      <c r="F305" t="s">
        <v>3801</v>
      </c>
      <c r="G305" s="1" t="s">
        <v>3717</v>
      </c>
      <c r="H305" s="1" t="s">
        <v>3243</v>
      </c>
      <c r="I305" s="1" t="s">
        <v>3718</v>
      </c>
      <c r="K305" s="1" t="s">
        <v>3800</v>
      </c>
      <c r="L305"/>
      <c r="M305">
        <v>7</v>
      </c>
      <c r="N305"/>
      <c r="O305" s="1" t="s">
        <v>3687</v>
      </c>
      <c r="Q305"/>
      <c r="R305" s="70">
        <v>6.9337386299999997</v>
      </c>
      <c r="S305" s="70">
        <v>0</v>
      </c>
      <c r="T305" s="70">
        <v>41.784645099999999</v>
      </c>
    </row>
    <row r="306" spans="1:20">
      <c r="A306" t="s">
        <v>2220</v>
      </c>
      <c r="D306" t="s">
        <v>115</v>
      </c>
      <c r="F306" t="s">
        <v>3801</v>
      </c>
      <c r="G306" s="1" t="s">
        <v>3717</v>
      </c>
      <c r="H306" s="1" t="s">
        <v>3243</v>
      </c>
      <c r="I306" s="1" t="s">
        <v>3718</v>
      </c>
      <c r="K306" s="1" t="s">
        <v>3800</v>
      </c>
      <c r="L306"/>
      <c r="M306">
        <v>7</v>
      </c>
      <c r="N306"/>
      <c r="O306" s="1" t="s">
        <v>3687</v>
      </c>
      <c r="Q306"/>
      <c r="R306" s="70">
        <v>4.3222113909999997</v>
      </c>
      <c r="S306" s="70">
        <v>0</v>
      </c>
      <c r="T306" s="70">
        <v>42.60940076</v>
      </c>
    </row>
    <row r="307" spans="1:20">
      <c r="A307" t="s">
        <v>2220</v>
      </c>
      <c r="D307" t="s">
        <v>115</v>
      </c>
      <c r="F307" t="s">
        <v>3801</v>
      </c>
      <c r="G307" s="1" t="s">
        <v>3717</v>
      </c>
      <c r="H307" s="1" t="s">
        <v>3243</v>
      </c>
      <c r="I307" s="1" t="s">
        <v>3718</v>
      </c>
      <c r="K307" s="1" t="s">
        <v>3800</v>
      </c>
      <c r="L307"/>
      <c r="M307">
        <v>7</v>
      </c>
      <c r="N307"/>
      <c r="O307" s="1" t="s">
        <v>3687</v>
      </c>
      <c r="Q307"/>
      <c r="R307" s="70">
        <v>1.402829807</v>
      </c>
      <c r="S307" s="70">
        <v>0</v>
      </c>
      <c r="T307" s="70">
        <v>30.104215360000001</v>
      </c>
    </row>
    <row r="308" spans="1:20">
      <c r="A308" t="s">
        <v>2220</v>
      </c>
      <c r="D308" t="s">
        <v>115</v>
      </c>
      <c r="F308" t="s">
        <v>3801</v>
      </c>
      <c r="G308" s="1" t="s">
        <v>3717</v>
      </c>
      <c r="H308" s="1" t="s">
        <v>3243</v>
      </c>
      <c r="I308" s="1" t="s">
        <v>3718</v>
      </c>
      <c r="K308" s="1" t="s">
        <v>3800</v>
      </c>
      <c r="L308"/>
      <c r="M308">
        <v>7</v>
      </c>
      <c r="N308"/>
      <c r="O308" s="1" t="s">
        <v>3687</v>
      </c>
      <c r="Q308"/>
      <c r="R308" s="70">
        <v>3.884782757</v>
      </c>
      <c r="S308" s="70">
        <v>0</v>
      </c>
      <c r="T308" s="70">
        <v>42.632415870000003</v>
      </c>
    </row>
    <row r="309" spans="1:20">
      <c r="A309" t="s">
        <v>2220</v>
      </c>
      <c r="D309" t="s">
        <v>115</v>
      </c>
      <c r="F309" t="s">
        <v>3801</v>
      </c>
      <c r="G309" s="1" t="s">
        <v>3717</v>
      </c>
      <c r="H309" s="1" t="s">
        <v>3243</v>
      </c>
      <c r="I309" s="1" t="s">
        <v>3718</v>
      </c>
      <c r="K309" s="1" t="s">
        <v>3800</v>
      </c>
      <c r="L309"/>
      <c r="M309">
        <v>7</v>
      </c>
      <c r="N309"/>
      <c r="O309" s="1" t="s">
        <v>3687</v>
      </c>
      <c r="Q309"/>
      <c r="R309" s="70">
        <v>3.4011772119999999</v>
      </c>
      <c r="S309" s="70">
        <v>0</v>
      </c>
      <c r="T309" s="70">
        <v>28.91789756</v>
      </c>
    </row>
    <row r="310" spans="1:20">
      <c r="A310" t="s">
        <v>2220</v>
      </c>
      <c r="D310" t="s">
        <v>115</v>
      </c>
      <c r="F310" t="s">
        <v>3801</v>
      </c>
      <c r="G310" s="1" t="s">
        <v>3717</v>
      </c>
      <c r="H310" s="1" t="s">
        <v>3243</v>
      </c>
      <c r="I310" s="1" t="s">
        <v>3718</v>
      </c>
      <c r="K310" s="1" t="s">
        <v>3800</v>
      </c>
      <c r="L310"/>
      <c r="M310">
        <v>7</v>
      </c>
      <c r="N310"/>
      <c r="O310" s="1" t="s">
        <v>3687</v>
      </c>
      <c r="Q310"/>
      <c r="R310" s="70">
        <v>6.8567357380000002</v>
      </c>
      <c r="S310" s="70">
        <v>0</v>
      </c>
      <c r="T310" s="70">
        <v>25.428985770000001</v>
      </c>
    </row>
    <row r="311" spans="1:20">
      <c r="A311" t="s">
        <v>2220</v>
      </c>
      <c r="D311" t="s">
        <v>115</v>
      </c>
      <c r="F311" t="s">
        <v>3801</v>
      </c>
      <c r="G311" s="1" t="s">
        <v>3717</v>
      </c>
      <c r="H311" s="1" t="s">
        <v>3243</v>
      </c>
      <c r="I311" s="1" t="s">
        <v>3718</v>
      </c>
      <c r="K311" s="1" t="s">
        <v>3800</v>
      </c>
      <c r="L311"/>
      <c r="M311">
        <v>7</v>
      </c>
      <c r="N311"/>
      <c r="O311" s="1" t="s">
        <v>3687</v>
      </c>
      <c r="Q311"/>
      <c r="R311" s="70">
        <v>6.5738936570000002</v>
      </c>
      <c r="S311" s="70">
        <v>0</v>
      </c>
      <c r="T311" s="70">
        <v>20.92058651</v>
      </c>
    </row>
    <row r="312" spans="1:20">
      <c r="A312" t="s">
        <v>2220</v>
      </c>
      <c r="D312" t="s">
        <v>115</v>
      </c>
      <c r="F312" t="s">
        <v>3801</v>
      </c>
      <c r="G312" s="1" t="s">
        <v>3717</v>
      </c>
      <c r="H312" s="1" t="s">
        <v>3243</v>
      </c>
      <c r="I312" s="1" t="s">
        <v>3718</v>
      </c>
      <c r="K312" s="1" t="s">
        <v>3800</v>
      </c>
      <c r="L312"/>
      <c r="M312">
        <v>7</v>
      </c>
      <c r="N312"/>
      <c r="O312" s="1" t="s">
        <v>3687</v>
      </c>
      <c r="Q312"/>
      <c r="R312" s="70">
        <v>3.04900613</v>
      </c>
      <c r="S312" s="70">
        <v>0</v>
      </c>
      <c r="T312" s="70">
        <v>22.204442669999999</v>
      </c>
    </row>
    <row r="313" spans="1:20">
      <c r="A313" t="s">
        <v>2220</v>
      </c>
      <c r="D313" t="s">
        <v>115</v>
      </c>
      <c r="F313" t="s">
        <v>3801</v>
      </c>
      <c r="G313" s="1" t="s">
        <v>3717</v>
      </c>
      <c r="H313" s="1" t="s">
        <v>3243</v>
      </c>
      <c r="I313" s="1" t="s">
        <v>3718</v>
      </c>
      <c r="K313" s="1" t="s">
        <v>3800</v>
      </c>
      <c r="L313"/>
      <c r="M313">
        <v>7</v>
      </c>
      <c r="N313"/>
      <c r="O313" s="1" t="s">
        <v>3687</v>
      </c>
      <c r="Q313"/>
      <c r="R313" s="70">
        <v>3.9980660270000001</v>
      </c>
      <c r="S313" s="70">
        <v>0</v>
      </c>
      <c r="T313" s="70">
        <v>21.799662850000001</v>
      </c>
    </row>
    <row r="314" spans="1:20">
      <c r="A314" t="s">
        <v>2220</v>
      </c>
      <c r="D314" t="s">
        <v>115</v>
      </c>
      <c r="F314" t="s">
        <v>3719</v>
      </c>
      <c r="G314" s="1" t="s">
        <v>3717</v>
      </c>
      <c r="H314" s="1" t="s">
        <v>3243</v>
      </c>
      <c r="I314" s="1" t="s">
        <v>3720</v>
      </c>
      <c r="K314" s="1" t="s">
        <v>3825</v>
      </c>
      <c r="L314"/>
      <c r="M314">
        <v>7</v>
      </c>
      <c r="N314"/>
      <c r="O314" s="1" t="s">
        <v>3687</v>
      </c>
      <c r="Q314"/>
      <c r="R314" s="70">
        <v>0.80688542200000002</v>
      </c>
      <c r="S314" s="70">
        <v>11.96880043</v>
      </c>
      <c r="T314" s="70">
        <v>26.223776220000001</v>
      </c>
    </row>
    <row r="315" spans="1:20">
      <c r="A315" t="s">
        <v>2220</v>
      </c>
      <c r="D315" t="s">
        <v>115</v>
      </c>
      <c r="F315" t="s">
        <v>3719</v>
      </c>
      <c r="G315" s="1" t="s">
        <v>3717</v>
      </c>
      <c r="H315" s="1" t="s">
        <v>3243</v>
      </c>
      <c r="I315" s="1" t="s">
        <v>3720</v>
      </c>
      <c r="K315" s="1" t="s">
        <v>3825</v>
      </c>
      <c r="L315"/>
      <c r="M315">
        <v>7</v>
      </c>
      <c r="N315"/>
      <c r="O315" s="1" t="s">
        <v>3687</v>
      </c>
      <c r="Q315"/>
      <c r="R315" s="70">
        <v>3</v>
      </c>
      <c r="S315" s="70">
        <v>44.5</v>
      </c>
      <c r="T315" s="70">
        <v>97.5</v>
      </c>
    </row>
    <row r="316" spans="1:20">
      <c r="A316" t="s">
        <v>2220</v>
      </c>
      <c r="D316" t="s">
        <v>115</v>
      </c>
      <c r="F316" t="s">
        <v>3699</v>
      </c>
      <c r="G316" s="1" t="s">
        <v>3700</v>
      </c>
      <c r="H316" s="1" t="s">
        <v>3385</v>
      </c>
      <c r="I316" s="1" t="s">
        <v>3701</v>
      </c>
      <c r="K316" s="1" t="s">
        <v>3702</v>
      </c>
      <c r="L316"/>
      <c r="M316">
        <v>7</v>
      </c>
      <c r="N316"/>
      <c r="O316" s="1" t="s">
        <v>3687</v>
      </c>
      <c r="Q316"/>
      <c r="R316" s="70">
        <v>0</v>
      </c>
      <c r="S316" s="70">
        <v>0</v>
      </c>
      <c r="T316" s="70">
        <v>26.026762739999999</v>
      </c>
    </row>
    <row r="317" spans="1:20">
      <c r="A317" t="s">
        <v>2220</v>
      </c>
      <c r="D317" t="s">
        <v>115</v>
      </c>
      <c r="F317" t="s">
        <v>3699</v>
      </c>
      <c r="G317" s="1" t="s">
        <v>3700</v>
      </c>
      <c r="H317" s="1" t="s">
        <v>3385</v>
      </c>
      <c r="I317" s="1" t="s">
        <v>3701</v>
      </c>
      <c r="K317" s="1" t="s">
        <v>3702</v>
      </c>
      <c r="L317"/>
      <c r="M317">
        <v>7</v>
      </c>
      <c r="N317"/>
      <c r="O317" s="1" t="s">
        <v>3687</v>
      </c>
      <c r="Q317"/>
      <c r="R317" s="70">
        <v>0</v>
      </c>
      <c r="S317" s="70">
        <v>0</v>
      </c>
      <c r="T317" s="70">
        <v>19.604863219999999</v>
      </c>
    </row>
    <row r="318" spans="1:20">
      <c r="A318" t="s">
        <v>2220</v>
      </c>
      <c r="D318" t="s">
        <v>115</v>
      </c>
      <c r="F318" t="s">
        <v>3703</v>
      </c>
      <c r="G318" s="1" t="s">
        <v>3700</v>
      </c>
      <c r="H318" s="1" t="s">
        <v>3385</v>
      </c>
      <c r="I318" s="1" t="s">
        <v>3704</v>
      </c>
      <c r="K318" s="1" t="s">
        <v>3702</v>
      </c>
      <c r="L318"/>
      <c r="M318">
        <v>7</v>
      </c>
      <c r="N318"/>
      <c r="O318" s="1" t="s">
        <v>3687</v>
      </c>
      <c r="Q318"/>
      <c r="R318" s="70">
        <v>0</v>
      </c>
      <c r="S318" s="70">
        <v>0</v>
      </c>
      <c r="T318" s="70">
        <v>8.3645878759999999</v>
      </c>
    </row>
    <row r="319" spans="1:20">
      <c r="A319" t="s">
        <v>2220</v>
      </c>
      <c r="D319" t="s">
        <v>115</v>
      </c>
      <c r="F319" t="s">
        <v>3703</v>
      </c>
      <c r="G319" s="1" t="s">
        <v>3700</v>
      </c>
      <c r="H319" s="1" t="s">
        <v>3385</v>
      </c>
      <c r="I319" s="1" t="s">
        <v>3704</v>
      </c>
      <c r="K319" s="1" t="s">
        <v>3702</v>
      </c>
      <c r="L319"/>
      <c r="M319">
        <v>7</v>
      </c>
      <c r="N319"/>
      <c r="O319" s="1" t="s">
        <v>3687</v>
      </c>
      <c r="Q319"/>
      <c r="R319" s="70">
        <v>0</v>
      </c>
      <c r="S319" s="70">
        <v>0</v>
      </c>
      <c r="T319" s="70">
        <v>8.698720776</v>
      </c>
    </row>
    <row r="320" spans="1:20">
      <c r="A320" t="s">
        <v>2220</v>
      </c>
      <c r="D320" t="s">
        <v>115</v>
      </c>
      <c r="F320" t="s">
        <v>3703</v>
      </c>
      <c r="G320" s="1" t="s">
        <v>3700</v>
      </c>
      <c r="H320" s="1" t="s">
        <v>3385</v>
      </c>
      <c r="I320" s="1" t="s">
        <v>3704</v>
      </c>
      <c r="K320" s="1" t="s">
        <v>3702</v>
      </c>
      <c r="L320"/>
      <c r="M320">
        <v>7</v>
      </c>
      <c r="N320"/>
      <c r="O320" s="1" t="s">
        <v>3687</v>
      </c>
      <c r="Q320"/>
      <c r="R320" s="70">
        <v>0</v>
      </c>
      <c r="S320" s="70">
        <v>0.75920245399999997</v>
      </c>
      <c r="T320" s="70">
        <v>7.1472392640000004</v>
      </c>
    </row>
    <row r="321" spans="1:20">
      <c r="A321" t="s">
        <v>2220</v>
      </c>
      <c r="D321" t="s">
        <v>115</v>
      </c>
      <c r="F321" t="s">
        <v>3705</v>
      </c>
      <c r="G321" s="1" t="s">
        <v>3700</v>
      </c>
      <c r="H321" s="1" t="s">
        <v>3385</v>
      </c>
      <c r="I321" s="1" t="s">
        <v>3706</v>
      </c>
      <c r="K321" s="1" t="s">
        <v>3702</v>
      </c>
      <c r="L321"/>
      <c r="M321">
        <v>7</v>
      </c>
      <c r="N321"/>
      <c r="O321" s="1" t="s">
        <v>3687</v>
      </c>
      <c r="Q321"/>
      <c r="R321" s="70">
        <v>0</v>
      </c>
      <c r="S321" s="70">
        <v>0.40521977999999997</v>
      </c>
      <c r="T321" s="70">
        <v>1.394230769</v>
      </c>
    </row>
    <row r="322" spans="1:20">
      <c r="A322" t="s">
        <v>2220</v>
      </c>
      <c r="D322" t="s">
        <v>115</v>
      </c>
      <c r="F322" t="s">
        <v>3707</v>
      </c>
      <c r="G322" s="1" t="s">
        <v>3700</v>
      </c>
      <c r="H322" s="1" t="s">
        <v>3385</v>
      </c>
      <c r="I322" s="1" t="s">
        <v>3704</v>
      </c>
      <c r="K322" s="1" t="s">
        <v>3702</v>
      </c>
      <c r="L322"/>
      <c r="M322">
        <v>7</v>
      </c>
      <c r="N322"/>
      <c r="O322" s="1" t="s">
        <v>3687</v>
      </c>
      <c r="Q322"/>
      <c r="R322" s="70">
        <v>0</v>
      </c>
      <c r="S322" s="70">
        <v>0</v>
      </c>
      <c r="T322" s="70">
        <v>0</v>
      </c>
    </row>
    <row r="323" spans="1:20">
      <c r="A323" t="s">
        <v>2220</v>
      </c>
      <c r="D323" t="s">
        <v>115</v>
      </c>
      <c r="F323" t="s">
        <v>3707</v>
      </c>
      <c r="G323" s="1" t="s">
        <v>3700</v>
      </c>
      <c r="H323" s="1" t="s">
        <v>3385</v>
      </c>
      <c r="I323" s="1" t="s">
        <v>3704</v>
      </c>
      <c r="K323" s="1" t="s">
        <v>3702</v>
      </c>
      <c r="L323"/>
      <c r="M323">
        <v>7</v>
      </c>
      <c r="N323"/>
      <c r="O323" s="1" t="s">
        <v>3687</v>
      </c>
      <c r="Q323"/>
      <c r="R323" s="70">
        <v>0</v>
      </c>
      <c r="S323" s="70">
        <v>0</v>
      </c>
      <c r="T323" s="70">
        <v>0</v>
      </c>
    </row>
    <row r="324" spans="1:20">
      <c r="A324" t="s">
        <v>2220</v>
      </c>
      <c r="D324" t="s">
        <v>115</v>
      </c>
      <c r="F324" t="s">
        <v>3707</v>
      </c>
      <c r="G324" s="1" t="s">
        <v>3700</v>
      </c>
      <c r="H324" s="1" t="s">
        <v>3385</v>
      </c>
      <c r="I324" s="1" t="s">
        <v>3704</v>
      </c>
      <c r="K324" s="1" t="s">
        <v>3702</v>
      </c>
      <c r="L324"/>
      <c r="M324">
        <v>7</v>
      </c>
      <c r="N324"/>
      <c r="O324" s="1" t="s">
        <v>3687</v>
      </c>
      <c r="Q324"/>
      <c r="R324" s="70">
        <v>0</v>
      </c>
      <c r="S324" s="70">
        <v>0</v>
      </c>
      <c r="T324" s="70">
        <v>0</v>
      </c>
    </row>
    <row r="325" spans="1:20">
      <c r="A325" t="s">
        <v>2220</v>
      </c>
      <c r="D325" t="s">
        <v>115</v>
      </c>
      <c r="F325" t="s">
        <v>3708</v>
      </c>
      <c r="G325" s="1" t="s">
        <v>3700</v>
      </c>
      <c r="H325" s="1" t="s">
        <v>3385</v>
      </c>
      <c r="I325" s="1" t="s">
        <v>3706</v>
      </c>
      <c r="K325" s="1" t="s">
        <v>3702</v>
      </c>
      <c r="L325"/>
      <c r="M325">
        <v>7</v>
      </c>
      <c r="N325"/>
      <c r="O325" s="1" t="s">
        <v>3687</v>
      </c>
      <c r="Q325"/>
      <c r="R325" s="70">
        <v>0</v>
      </c>
      <c r="S325" s="70">
        <v>0</v>
      </c>
      <c r="T325" s="70">
        <v>2.0759962930000002</v>
      </c>
    </row>
    <row r="326" spans="1:20">
      <c r="A326" t="s">
        <v>2220</v>
      </c>
      <c r="D326" t="s">
        <v>115</v>
      </c>
      <c r="F326" t="s">
        <v>3699</v>
      </c>
      <c r="G326" s="1" t="s">
        <v>3700</v>
      </c>
      <c r="H326" s="1" t="s">
        <v>3385</v>
      </c>
      <c r="I326" s="1" t="s">
        <v>3701</v>
      </c>
      <c r="K326" s="1" t="s">
        <v>3702</v>
      </c>
      <c r="L326"/>
      <c r="M326">
        <v>7</v>
      </c>
      <c r="N326"/>
      <c r="O326" s="1" t="s">
        <v>3687</v>
      </c>
      <c r="Q326"/>
      <c r="R326" s="70">
        <v>0</v>
      </c>
      <c r="S326" s="70">
        <v>0</v>
      </c>
      <c r="T326" s="70">
        <v>1.152985589</v>
      </c>
    </row>
    <row r="327" spans="1:20">
      <c r="A327" t="s">
        <v>2220</v>
      </c>
      <c r="D327" t="s">
        <v>115</v>
      </c>
      <c r="F327" t="s">
        <v>3699</v>
      </c>
      <c r="G327" s="1" t="s">
        <v>3700</v>
      </c>
      <c r="H327" s="1" t="s">
        <v>3385</v>
      </c>
      <c r="I327" s="1" t="s">
        <v>3701</v>
      </c>
      <c r="K327" s="1" t="s">
        <v>3702</v>
      </c>
      <c r="L327"/>
      <c r="M327">
        <v>7</v>
      </c>
      <c r="N327"/>
      <c r="O327" s="1" t="s">
        <v>3687</v>
      </c>
      <c r="Q327"/>
      <c r="R327" s="70">
        <v>0</v>
      </c>
      <c r="S327" s="70">
        <v>0</v>
      </c>
      <c r="T327" s="70">
        <v>0.27642857100000001</v>
      </c>
    </row>
    <row r="328" spans="1:20">
      <c r="A328" t="s">
        <v>2220</v>
      </c>
      <c r="D328" t="s">
        <v>115</v>
      </c>
      <c r="F328" t="s">
        <v>3703</v>
      </c>
      <c r="G328" s="1" t="s">
        <v>3700</v>
      </c>
      <c r="H328" s="1" t="s">
        <v>3385</v>
      </c>
      <c r="I328" s="1" t="s">
        <v>3704</v>
      </c>
      <c r="K328" s="1" t="s">
        <v>3702</v>
      </c>
      <c r="L328"/>
      <c r="M328">
        <v>7</v>
      </c>
      <c r="N328"/>
      <c r="O328" s="1" t="s">
        <v>3687</v>
      </c>
      <c r="Q328"/>
      <c r="R328" s="70">
        <v>0</v>
      </c>
      <c r="S328" s="70">
        <v>0</v>
      </c>
      <c r="T328" s="70">
        <v>0.208278238</v>
      </c>
    </row>
    <row r="329" spans="1:20">
      <c r="A329" t="s">
        <v>2220</v>
      </c>
      <c r="D329" t="s">
        <v>115</v>
      </c>
      <c r="F329" t="s">
        <v>3703</v>
      </c>
      <c r="G329" s="1" t="s">
        <v>3700</v>
      </c>
      <c r="H329" s="1" t="s">
        <v>3385</v>
      </c>
      <c r="I329" s="1" t="s">
        <v>3704</v>
      </c>
      <c r="K329" s="1" t="s">
        <v>3702</v>
      </c>
      <c r="L329"/>
      <c r="M329">
        <v>7</v>
      </c>
      <c r="N329"/>
      <c r="O329" s="1" t="s">
        <v>3687</v>
      </c>
      <c r="Q329"/>
      <c r="R329" s="70">
        <v>0</v>
      </c>
      <c r="S329" s="70">
        <v>0</v>
      </c>
      <c r="T329" s="70">
        <v>0.207029554</v>
      </c>
    </row>
    <row r="330" spans="1:20">
      <c r="A330" t="s">
        <v>2220</v>
      </c>
      <c r="D330" t="s">
        <v>115</v>
      </c>
      <c r="F330" t="s">
        <v>3703</v>
      </c>
      <c r="G330" s="1" t="s">
        <v>3700</v>
      </c>
      <c r="H330" s="1" t="s">
        <v>3385</v>
      </c>
      <c r="I330" s="1" t="s">
        <v>3704</v>
      </c>
      <c r="K330" s="1" t="s">
        <v>3702</v>
      </c>
      <c r="L330"/>
      <c r="M330">
        <v>7</v>
      </c>
      <c r="N330"/>
      <c r="O330" s="1" t="s">
        <v>3687</v>
      </c>
      <c r="Q330"/>
      <c r="R330" s="70">
        <v>0</v>
      </c>
      <c r="S330" s="70">
        <v>1.1691718E-2</v>
      </c>
      <c r="T330" s="70">
        <v>0.11006748500000001</v>
      </c>
    </row>
    <row r="331" spans="1:20">
      <c r="A331" t="s">
        <v>2220</v>
      </c>
      <c r="D331" t="s">
        <v>115</v>
      </c>
      <c r="F331" t="s">
        <v>3705</v>
      </c>
      <c r="G331" s="1" t="s">
        <v>3700</v>
      </c>
      <c r="H331" s="1" t="s">
        <v>3385</v>
      </c>
      <c r="I331" s="1" t="s">
        <v>3706</v>
      </c>
      <c r="K331" s="1" t="s">
        <v>3702</v>
      </c>
      <c r="L331"/>
      <c r="M331">
        <v>7</v>
      </c>
      <c r="N331"/>
      <c r="O331" s="1" t="s">
        <v>3687</v>
      </c>
      <c r="Q331"/>
      <c r="R331" s="70">
        <v>0</v>
      </c>
      <c r="S331" s="70">
        <v>6.4024729999999997E-3</v>
      </c>
      <c r="T331" s="70">
        <v>2.2028846000000001E-2</v>
      </c>
    </row>
    <row r="332" spans="1:20">
      <c r="A332" t="s">
        <v>2220</v>
      </c>
      <c r="D332" t="s">
        <v>115</v>
      </c>
      <c r="F332" t="s">
        <v>3707</v>
      </c>
      <c r="G332" s="1" t="s">
        <v>3700</v>
      </c>
      <c r="H332" s="1" t="s">
        <v>3385</v>
      </c>
      <c r="I332" s="1" t="s">
        <v>3704</v>
      </c>
      <c r="K332" s="1" t="s">
        <v>3702</v>
      </c>
      <c r="L332"/>
      <c r="M332">
        <v>7</v>
      </c>
      <c r="N332"/>
      <c r="O332" s="1" t="s">
        <v>3687</v>
      </c>
      <c r="Q332"/>
      <c r="R332" s="70">
        <v>0</v>
      </c>
      <c r="S332" s="70">
        <v>0</v>
      </c>
      <c r="T332" s="70">
        <v>0</v>
      </c>
    </row>
    <row r="333" spans="1:20">
      <c r="A333" t="s">
        <v>2220</v>
      </c>
      <c r="D333" t="s">
        <v>115</v>
      </c>
      <c r="F333" t="s">
        <v>3707</v>
      </c>
      <c r="G333" s="1" t="s">
        <v>3700</v>
      </c>
      <c r="H333" s="1" t="s">
        <v>3385</v>
      </c>
      <c r="I333" s="1" t="s">
        <v>3704</v>
      </c>
      <c r="K333" s="1" t="s">
        <v>3702</v>
      </c>
      <c r="L333"/>
      <c r="M333">
        <v>7</v>
      </c>
      <c r="N333"/>
      <c r="O333" s="1" t="s">
        <v>3687</v>
      </c>
      <c r="Q333"/>
      <c r="R333" s="70">
        <v>0</v>
      </c>
      <c r="S333" s="70">
        <v>0</v>
      </c>
      <c r="T333" s="70">
        <v>0</v>
      </c>
    </row>
    <row r="334" spans="1:20">
      <c r="A334" t="s">
        <v>2220</v>
      </c>
      <c r="D334" t="s">
        <v>115</v>
      </c>
      <c r="F334" t="s">
        <v>3707</v>
      </c>
      <c r="G334" s="1" t="s">
        <v>3700</v>
      </c>
      <c r="H334" s="1" t="s">
        <v>3385</v>
      </c>
      <c r="I334" s="1" t="s">
        <v>3704</v>
      </c>
      <c r="K334" s="1" t="s">
        <v>3702</v>
      </c>
      <c r="L334"/>
      <c r="M334">
        <v>7</v>
      </c>
      <c r="N334"/>
      <c r="O334" s="1" t="s">
        <v>3687</v>
      </c>
      <c r="Q334"/>
      <c r="R334" s="70">
        <v>0</v>
      </c>
      <c r="S334" s="70">
        <v>0</v>
      </c>
      <c r="T334" s="70">
        <v>0</v>
      </c>
    </row>
    <row r="335" spans="1:20">
      <c r="A335" t="s">
        <v>2220</v>
      </c>
      <c r="D335" t="s">
        <v>115</v>
      </c>
      <c r="F335" t="s">
        <v>3708</v>
      </c>
      <c r="G335" s="1" t="s">
        <v>3700</v>
      </c>
      <c r="H335" s="1" t="s">
        <v>3385</v>
      </c>
      <c r="I335" s="1" t="s">
        <v>3706</v>
      </c>
      <c r="K335" s="1" t="s">
        <v>3702</v>
      </c>
      <c r="L335"/>
      <c r="M335">
        <v>7</v>
      </c>
      <c r="N335"/>
      <c r="O335" s="1" t="s">
        <v>3687</v>
      </c>
      <c r="Q335"/>
      <c r="R335" s="70">
        <v>0</v>
      </c>
      <c r="S335" s="70">
        <v>0</v>
      </c>
      <c r="T335" s="70">
        <v>2.4081557E-2</v>
      </c>
    </row>
    <row r="336" spans="1:20">
      <c r="A336" t="s">
        <v>2220</v>
      </c>
      <c r="D336" t="s">
        <v>115</v>
      </c>
      <c r="F336" t="s">
        <v>3705</v>
      </c>
      <c r="G336" s="1" t="s">
        <v>3700</v>
      </c>
      <c r="H336" s="1" t="s">
        <v>3385</v>
      </c>
      <c r="I336" s="1" t="s">
        <v>3706</v>
      </c>
      <c r="K336" s="1" t="s">
        <v>3776</v>
      </c>
      <c r="L336"/>
      <c r="M336">
        <v>7</v>
      </c>
      <c r="N336"/>
      <c r="O336" s="1" t="s">
        <v>3687</v>
      </c>
      <c r="Q336"/>
      <c r="R336" s="70">
        <v>0</v>
      </c>
      <c r="S336" s="70">
        <v>0</v>
      </c>
      <c r="T336" s="70">
        <v>31.3</v>
      </c>
    </row>
    <row r="337" spans="1:20">
      <c r="A337" t="s">
        <v>2220</v>
      </c>
      <c r="D337" t="s">
        <v>115</v>
      </c>
      <c r="F337" t="s">
        <v>3705</v>
      </c>
      <c r="G337" s="1" t="s">
        <v>3700</v>
      </c>
      <c r="H337" s="1" t="s">
        <v>3385</v>
      </c>
      <c r="I337" s="1" t="s">
        <v>3706</v>
      </c>
      <c r="K337" s="1" t="s">
        <v>3776</v>
      </c>
      <c r="L337"/>
      <c r="M337">
        <v>7</v>
      </c>
      <c r="N337"/>
      <c r="O337" s="1" t="s">
        <v>3687</v>
      </c>
      <c r="Q337"/>
      <c r="R337" s="70">
        <v>0</v>
      </c>
      <c r="S337" s="70">
        <v>0</v>
      </c>
      <c r="T337" s="70">
        <v>20.2</v>
      </c>
    </row>
    <row r="338" spans="1:20">
      <c r="A338" t="s">
        <v>2220</v>
      </c>
      <c r="D338" t="s">
        <v>115</v>
      </c>
      <c r="F338" t="s">
        <v>3705</v>
      </c>
      <c r="G338" s="1" t="s">
        <v>3700</v>
      </c>
      <c r="H338" s="1" t="s">
        <v>3385</v>
      </c>
      <c r="I338" s="1" t="s">
        <v>3706</v>
      </c>
      <c r="K338" s="1" t="s">
        <v>3776</v>
      </c>
      <c r="L338"/>
      <c r="M338">
        <v>7</v>
      </c>
      <c r="N338"/>
      <c r="O338" s="1" t="s">
        <v>3687</v>
      </c>
      <c r="Q338"/>
      <c r="R338" s="70">
        <v>0</v>
      </c>
      <c r="S338" s="70">
        <v>0</v>
      </c>
      <c r="T338" s="70">
        <v>18.7</v>
      </c>
    </row>
    <row r="339" spans="1:20">
      <c r="A339" t="s">
        <v>2220</v>
      </c>
      <c r="D339" t="s">
        <v>115</v>
      </c>
      <c r="F339" t="s">
        <v>3705</v>
      </c>
      <c r="G339" s="1" t="s">
        <v>3700</v>
      </c>
      <c r="H339" s="1" t="s">
        <v>3385</v>
      </c>
      <c r="I339" s="1" t="s">
        <v>3706</v>
      </c>
      <c r="K339" s="1" t="s">
        <v>3776</v>
      </c>
      <c r="L339"/>
      <c r="M339">
        <v>7</v>
      </c>
      <c r="N339"/>
      <c r="O339" s="1" t="s">
        <v>3687</v>
      </c>
      <c r="Q339"/>
      <c r="R339" s="70">
        <v>0</v>
      </c>
      <c r="S339" s="70">
        <v>0</v>
      </c>
      <c r="T339" s="70">
        <v>23</v>
      </c>
    </row>
    <row r="340" spans="1:20">
      <c r="A340" t="s">
        <v>2220</v>
      </c>
      <c r="D340" t="s">
        <v>115</v>
      </c>
      <c r="F340" t="s">
        <v>3705</v>
      </c>
      <c r="G340" s="1" t="s">
        <v>3700</v>
      </c>
      <c r="H340" s="1" t="s">
        <v>3385</v>
      </c>
      <c r="I340" s="1" t="s">
        <v>3706</v>
      </c>
      <c r="K340" s="1" t="s">
        <v>3776</v>
      </c>
      <c r="L340"/>
      <c r="M340">
        <v>7</v>
      </c>
      <c r="N340"/>
      <c r="O340" s="1" t="s">
        <v>3687</v>
      </c>
      <c r="Q340"/>
      <c r="R340" s="70">
        <v>0</v>
      </c>
      <c r="S340" s="70">
        <v>0</v>
      </c>
      <c r="T340" s="70">
        <v>24</v>
      </c>
    </row>
    <row r="341" spans="1:20">
      <c r="A341" t="s">
        <v>2220</v>
      </c>
      <c r="D341" t="s">
        <v>115</v>
      </c>
      <c r="F341" t="s">
        <v>3705</v>
      </c>
      <c r="G341" s="1" t="s">
        <v>3700</v>
      </c>
      <c r="H341" s="1" t="s">
        <v>3385</v>
      </c>
      <c r="I341" s="1" t="s">
        <v>3706</v>
      </c>
      <c r="K341" s="1" t="s">
        <v>3776</v>
      </c>
      <c r="L341"/>
      <c r="M341">
        <v>7</v>
      </c>
      <c r="N341"/>
      <c r="O341" s="1" t="s">
        <v>3687</v>
      </c>
      <c r="Q341"/>
      <c r="R341" s="70">
        <v>0</v>
      </c>
      <c r="S341" s="70">
        <v>0</v>
      </c>
      <c r="T341" s="70">
        <v>30.7</v>
      </c>
    </row>
    <row r="342" spans="1:20">
      <c r="A342" t="s">
        <v>2220</v>
      </c>
      <c r="D342" t="s">
        <v>115</v>
      </c>
      <c r="F342" t="s">
        <v>3705</v>
      </c>
      <c r="G342" s="1" t="s">
        <v>3700</v>
      </c>
      <c r="H342" s="1" t="s">
        <v>3385</v>
      </c>
      <c r="I342" s="1" t="s">
        <v>3706</v>
      </c>
      <c r="K342" s="1" t="s">
        <v>3776</v>
      </c>
      <c r="L342"/>
      <c r="M342">
        <v>7</v>
      </c>
      <c r="N342"/>
      <c r="O342" s="1" t="s">
        <v>3687</v>
      </c>
      <c r="Q342"/>
      <c r="R342" s="70">
        <v>0</v>
      </c>
      <c r="S342" s="70">
        <v>0</v>
      </c>
      <c r="T342" s="70">
        <v>25.6</v>
      </c>
    </row>
    <row r="343" spans="1:20">
      <c r="A343" t="s">
        <v>2220</v>
      </c>
      <c r="D343" t="s">
        <v>115</v>
      </c>
      <c r="F343" t="s">
        <v>3705</v>
      </c>
      <c r="G343" s="1" t="s">
        <v>3700</v>
      </c>
      <c r="H343" s="1" t="s">
        <v>3385</v>
      </c>
      <c r="I343" s="1" t="s">
        <v>3706</v>
      </c>
      <c r="K343" s="1" t="s">
        <v>3776</v>
      </c>
      <c r="L343"/>
      <c r="M343">
        <v>7</v>
      </c>
      <c r="N343"/>
      <c r="O343" s="1" t="s">
        <v>3687</v>
      </c>
      <c r="Q343"/>
      <c r="R343" s="70">
        <v>0</v>
      </c>
      <c r="S343" s="70">
        <v>0</v>
      </c>
      <c r="T343" s="70">
        <v>27.5</v>
      </c>
    </row>
    <row r="344" spans="1:20">
      <c r="A344" t="s">
        <v>2220</v>
      </c>
      <c r="D344" t="s">
        <v>115</v>
      </c>
      <c r="F344" t="s">
        <v>3777</v>
      </c>
      <c r="G344" s="1" t="s">
        <v>3700</v>
      </c>
      <c r="H344" s="1" t="s">
        <v>3385</v>
      </c>
      <c r="I344" s="1" t="s">
        <v>3706</v>
      </c>
      <c r="K344" s="1" t="s">
        <v>3776</v>
      </c>
      <c r="L344"/>
      <c r="M344">
        <v>7</v>
      </c>
      <c r="N344"/>
      <c r="O344" s="1" t="s">
        <v>3687</v>
      </c>
      <c r="Q344"/>
      <c r="R344" s="70">
        <v>0</v>
      </c>
      <c r="S344" s="70">
        <v>0</v>
      </c>
      <c r="T344" s="70">
        <v>32.9</v>
      </c>
    </row>
    <row r="345" spans="1:20">
      <c r="A345" t="s">
        <v>2220</v>
      </c>
      <c r="D345" t="s">
        <v>115</v>
      </c>
      <c r="F345" t="s">
        <v>3778</v>
      </c>
      <c r="G345" s="1" t="s">
        <v>3700</v>
      </c>
      <c r="H345" s="1" t="s">
        <v>3385</v>
      </c>
      <c r="I345" s="1" t="s">
        <v>3706</v>
      </c>
      <c r="K345" s="1" t="s">
        <v>3776</v>
      </c>
      <c r="L345"/>
      <c r="M345">
        <v>7</v>
      </c>
      <c r="N345"/>
      <c r="O345" s="1" t="s">
        <v>3687</v>
      </c>
      <c r="Q345"/>
      <c r="R345" s="70">
        <v>0</v>
      </c>
      <c r="S345" s="70">
        <v>0</v>
      </c>
      <c r="T345" s="70">
        <v>34.5</v>
      </c>
    </row>
    <row r="346" spans="1:20">
      <c r="A346" t="s">
        <v>2220</v>
      </c>
      <c r="D346" t="s">
        <v>115</v>
      </c>
      <c r="F346" t="s">
        <v>3778</v>
      </c>
      <c r="G346" s="1" t="s">
        <v>3700</v>
      </c>
      <c r="H346" s="1" t="s">
        <v>3385</v>
      </c>
      <c r="I346" s="1" t="s">
        <v>3706</v>
      </c>
      <c r="K346" s="1" t="s">
        <v>3776</v>
      </c>
      <c r="L346"/>
      <c r="M346">
        <v>7</v>
      </c>
      <c r="N346"/>
      <c r="O346" s="1" t="s">
        <v>3687</v>
      </c>
      <c r="Q346"/>
      <c r="R346" s="70">
        <v>0</v>
      </c>
      <c r="S346" s="70">
        <v>0</v>
      </c>
      <c r="T346" s="70">
        <v>28.2</v>
      </c>
    </row>
    <row r="347" spans="1:20">
      <c r="A347" t="s">
        <v>2220</v>
      </c>
      <c r="D347" t="s">
        <v>115</v>
      </c>
      <c r="F347" t="s">
        <v>3778</v>
      </c>
      <c r="G347" s="1" t="s">
        <v>3700</v>
      </c>
      <c r="H347" s="1" t="s">
        <v>3385</v>
      </c>
      <c r="I347" s="1" t="s">
        <v>3706</v>
      </c>
      <c r="K347" s="1" t="s">
        <v>3776</v>
      </c>
      <c r="L347"/>
      <c r="M347">
        <v>7</v>
      </c>
      <c r="N347"/>
      <c r="O347" s="1" t="s">
        <v>3687</v>
      </c>
      <c r="Q347"/>
      <c r="R347" s="70">
        <v>0</v>
      </c>
      <c r="S347" s="70">
        <v>0</v>
      </c>
      <c r="T347" s="70">
        <v>32.700000000000003</v>
      </c>
    </row>
    <row r="348" spans="1:20">
      <c r="A348" t="s">
        <v>2220</v>
      </c>
      <c r="D348" t="s">
        <v>115</v>
      </c>
      <c r="F348" t="s">
        <v>3779</v>
      </c>
      <c r="G348" s="1" t="s">
        <v>3700</v>
      </c>
      <c r="H348" s="1" t="s">
        <v>3385</v>
      </c>
      <c r="I348" s="1" t="s">
        <v>3706</v>
      </c>
      <c r="K348" s="1" t="s">
        <v>3776</v>
      </c>
      <c r="L348"/>
      <c r="M348">
        <v>7</v>
      </c>
      <c r="N348"/>
      <c r="O348" s="1" t="s">
        <v>3687</v>
      </c>
      <c r="Q348"/>
      <c r="R348" s="70">
        <v>0</v>
      </c>
      <c r="S348" s="70">
        <v>0</v>
      </c>
      <c r="T348" s="70">
        <v>30.1</v>
      </c>
    </row>
    <row r="349" spans="1:20">
      <c r="A349" t="s">
        <v>2220</v>
      </c>
      <c r="D349" t="s">
        <v>115</v>
      </c>
      <c r="F349" t="s">
        <v>3780</v>
      </c>
      <c r="G349" s="1" t="s">
        <v>3700</v>
      </c>
      <c r="H349" s="1" t="s">
        <v>3385</v>
      </c>
      <c r="I349" s="1" t="s">
        <v>3706</v>
      </c>
      <c r="K349" s="1" t="s">
        <v>3776</v>
      </c>
      <c r="L349"/>
      <c r="M349">
        <v>7</v>
      </c>
      <c r="N349"/>
      <c r="O349" s="1" t="s">
        <v>3687</v>
      </c>
      <c r="Q349"/>
      <c r="R349" s="70">
        <v>0</v>
      </c>
      <c r="S349" s="70">
        <v>0</v>
      </c>
      <c r="T349" s="70">
        <v>28.5</v>
      </c>
    </row>
    <row r="350" spans="1:20">
      <c r="A350" t="s">
        <v>2220</v>
      </c>
      <c r="D350" t="s">
        <v>115</v>
      </c>
      <c r="F350" t="s">
        <v>3781</v>
      </c>
      <c r="G350" s="1" t="s">
        <v>3700</v>
      </c>
      <c r="H350" s="1" t="s">
        <v>3385</v>
      </c>
      <c r="I350" s="1" t="s">
        <v>3706</v>
      </c>
      <c r="K350" s="1" t="s">
        <v>3776</v>
      </c>
      <c r="L350"/>
      <c r="M350">
        <v>7</v>
      </c>
      <c r="N350"/>
      <c r="O350" s="1" t="s">
        <v>3687</v>
      </c>
      <c r="Q350"/>
      <c r="R350" s="70">
        <v>0</v>
      </c>
      <c r="S350" s="70">
        <v>0</v>
      </c>
      <c r="T350" s="70">
        <v>25.5</v>
      </c>
    </row>
    <row r="351" spans="1:20">
      <c r="A351" t="s">
        <v>2220</v>
      </c>
      <c r="D351" t="s">
        <v>115</v>
      </c>
      <c r="F351" t="s">
        <v>3775</v>
      </c>
      <c r="G351" s="1" t="s">
        <v>3700</v>
      </c>
      <c r="H351" s="1" t="s">
        <v>3385</v>
      </c>
      <c r="I351" s="1" t="s">
        <v>3706</v>
      </c>
      <c r="K351" s="1" t="s">
        <v>3776</v>
      </c>
      <c r="L351"/>
      <c r="M351">
        <v>7</v>
      </c>
      <c r="N351"/>
      <c r="O351" s="1" t="s">
        <v>3687</v>
      </c>
      <c r="Q351"/>
      <c r="R351" s="70">
        <v>0</v>
      </c>
      <c r="S351" s="70">
        <v>0</v>
      </c>
      <c r="T351" s="70">
        <v>28.9</v>
      </c>
    </row>
    <row r="352" spans="1:20">
      <c r="A352" t="s">
        <v>2220</v>
      </c>
      <c r="D352" t="s">
        <v>115</v>
      </c>
      <c r="F352" t="s">
        <v>3782</v>
      </c>
      <c r="G352" s="1" t="s">
        <v>3700</v>
      </c>
      <c r="H352" s="1" t="s">
        <v>3385</v>
      </c>
      <c r="I352" s="1" t="s">
        <v>3706</v>
      </c>
      <c r="K352" s="1" t="s">
        <v>3776</v>
      </c>
      <c r="L352"/>
      <c r="M352">
        <v>7</v>
      </c>
      <c r="N352"/>
      <c r="O352" s="1" t="s">
        <v>3687</v>
      </c>
      <c r="Q352"/>
      <c r="R352" s="70">
        <v>0</v>
      </c>
      <c r="S352" s="70">
        <v>0</v>
      </c>
      <c r="T352" s="70">
        <v>13.4</v>
      </c>
    </row>
    <row r="353" spans="1:20">
      <c r="A353" t="s">
        <v>2220</v>
      </c>
      <c r="D353" t="s">
        <v>115</v>
      </c>
      <c r="F353" t="s">
        <v>3783</v>
      </c>
      <c r="G353" s="1" t="s">
        <v>3700</v>
      </c>
      <c r="H353" s="1" t="s">
        <v>3385</v>
      </c>
      <c r="I353" s="1" t="s">
        <v>3706</v>
      </c>
      <c r="K353" s="1" t="s">
        <v>3776</v>
      </c>
      <c r="L353"/>
      <c r="M353">
        <v>7</v>
      </c>
      <c r="N353"/>
      <c r="O353" s="1" t="s">
        <v>3687</v>
      </c>
      <c r="Q353"/>
      <c r="R353" s="70">
        <v>0</v>
      </c>
      <c r="S353" s="70">
        <v>0</v>
      </c>
      <c r="T353" s="70">
        <v>4.9000000000000004</v>
      </c>
    </row>
    <row r="354" spans="1:20">
      <c r="A354" t="s">
        <v>2220</v>
      </c>
      <c r="D354" t="s">
        <v>115</v>
      </c>
      <c r="F354" t="s">
        <v>3784</v>
      </c>
      <c r="G354" s="1" t="s">
        <v>3700</v>
      </c>
      <c r="H354" s="1" t="s">
        <v>3385</v>
      </c>
      <c r="I354" s="1" t="s">
        <v>3704</v>
      </c>
      <c r="K354" s="1" t="s">
        <v>3776</v>
      </c>
      <c r="L354"/>
      <c r="M354">
        <v>7</v>
      </c>
      <c r="N354"/>
      <c r="O354" s="1" t="s">
        <v>3687</v>
      </c>
      <c r="Q354"/>
      <c r="R354" s="70">
        <v>0</v>
      </c>
      <c r="S354" s="70">
        <v>0</v>
      </c>
      <c r="T354" s="70">
        <v>6.1</v>
      </c>
    </row>
    <row r="355" spans="1:20">
      <c r="A355" t="s">
        <v>2220</v>
      </c>
      <c r="D355" t="s">
        <v>115</v>
      </c>
      <c r="F355" t="s">
        <v>3784</v>
      </c>
      <c r="G355" s="1" t="s">
        <v>3700</v>
      </c>
      <c r="H355" s="1" t="s">
        <v>3385</v>
      </c>
      <c r="I355" s="1" t="s">
        <v>3704</v>
      </c>
      <c r="K355" s="1" t="s">
        <v>3776</v>
      </c>
      <c r="L355"/>
      <c r="M355">
        <v>7</v>
      </c>
      <c r="N355"/>
      <c r="O355" s="1" t="s">
        <v>3687</v>
      </c>
      <c r="Q355"/>
      <c r="R355" s="70">
        <v>0</v>
      </c>
      <c r="S355" s="70">
        <v>0</v>
      </c>
      <c r="T355" s="70">
        <v>14.5</v>
      </c>
    </row>
    <row r="356" spans="1:20">
      <c r="A356" t="s">
        <v>2220</v>
      </c>
      <c r="D356" t="s">
        <v>115</v>
      </c>
      <c r="F356" t="s">
        <v>3785</v>
      </c>
      <c r="G356" s="1" t="s">
        <v>3700</v>
      </c>
      <c r="H356" s="1" t="s">
        <v>3385</v>
      </c>
      <c r="I356" s="1" t="s">
        <v>3701</v>
      </c>
      <c r="K356" s="1" t="s">
        <v>3776</v>
      </c>
      <c r="L356"/>
      <c r="M356">
        <v>7</v>
      </c>
      <c r="N356"/>
      <c r="O356" s="1" t="s">
        <v>3687</v>
      </c>
      <c r="Q356"/>
      <c r="R356" s="70">
        <v>0</v>
      </c>
      <c r="S356" s="70">
        <v>0</v>
      </c>
      <c r="T356" s="70">
        <v>27</v>
      </c>
    </row>
    <row r="357" spans="1:20">
      <c r="A357" t="s">
        <v>2220</v>
      </c>
      <c r="D357" t="s">
        <v>115</v>
      </c>
      <c r="F357" t="s">
        <v>3785</v>
      </c>
      <c r="G357" s="1" t="s">
        <v>3700</v>
      </c>
      <c r="H357" s="1" t="s">
        <v>3385</v>
      </c>
      <c r="I357" s="1" t="s">
        <v>3701</v>
      </c>
      <c r="K357" s="1" t="s">
        <v>3776</v>
      </c>
      <c r="L357"/>
      <c r="M357">
        <v>7</v>
      </c>
      <c r="N357"/>
      <c r="O357" s="1" t="s">
        <v>3687</v>
      </c>
      <c r="Q357"/>
      <c r="R357" s="70">
        <v>0</v>
      </c>
      <c r="S357" s="70">
        <v>0</v>
      </c>
      <c r="T357" s="70">
        <v>36</v>
      </c>
    </row>
    <row r="358" spans="1:20">
      <c r="A358" t="s">
        <v>2220</v>
      </c>
      <c r="D358" t="s">
        <v>115</v>
      </c>
      <c r="F358" t="s">
        <v>3804</v>
      </c>
      <c r="G358" s="1" t="s">
        <v>3700</v>
      </c>
      <c r="H358" s="1" t="s">
        <v>3385</v>
      </c>
      <c r="I358" s="1" t="s">
        <v>3706</v>
      </c>
      <c r="K358" s="1" t="s">
        <v>3805</v>
      </c>
      <c r="L358"/>
      <c r="M358">
        <v>7</v>
      </c>
      <c r="N358"/>
      <c r="O358" s="1" t="s">
        <v>3687</v>
      </c>
      <c r="Q358"/>
      <c r="R358" s="70">
        <v>0</v>
      </c>
      <c r="S358" s="70">
        <v>0</v>
      </c>
      <c r="T358" s="70">
        <v>9.33</v>
      </c>
    </row>
    <row r="359" spans="1:20">
      <c r="A359" t="s">
        <v>2220</v>
      </c>
      <c r="D359" t="s">
        <v>115</v>
      </c>
      <c r="F359" t="s">
        <v>3806</v>
      </c>
      <c r="G359" s="1" t="s">
        <v>3700</v>
      </c>
      <c r="H359" s="1" t="s">
        <v>3385</v>
      </c>
      <c r="I359" s="1" t="s">
        <v>3773</v>
      </c>
      <c r="K359" s="1" t="s">
        <v>3805</v>
      </c>
      <c r="L359"/>
      <c r="M359">
        <v>7</v>
      </c>
      <c r="N359"/>
      <c r="O359" s="1" t="s">
        <v>3687</v>
      </c>
      <c r="Q359"/>
      <c r="R359" s="70">
        <v>0</v>
      </c>
      <c r="S359" s="70">
        <v>0</v>
      </c>
      <c r="T359" s="70">
        <v>8.49</v>
      </c>
    </row>
    <row r="360" spans="1:20">
      <c r="A360" t="s">
        <v>2220</v>
      </c>
      <c r="D360" t="s">
        <v>115</v>
      </c>
      <c r="F360" t="s">
        <v>3807</v>
      </c>
      <c r="G360" s="1" t="s">
        <v>3700</v>
      </c>
      <c r="H360" s="1" t="s">
        <v>3385</v>
      </c>
      <c r="I360" s="1" t="s">
        <v>3704</v>
      </c>
      <c r="K360" s="1" t="s">
        <v>3805</v>
      </c>
      <c r="L360"/>
      <c r="M360">
        <v>7</v>
      </c>
      <c r="N360"/>
      <c r="O360" s="1" t="s">
        <v>3687</v>
      </c>
      <c r="Q360"/>
      <c r="R360" s="70">
        <v>0</v>
      </c>
      <c r="S360" s="70">
        <v>0</v>
      </c>
      <c r="T360" s="70">
        <v>23.64</v>
      </c>
    </row>
    <row r="361" spans="1:20">
      <c r="A361" t="s">
        <v>2220</v>
      </c>
      <c r="D361" t="s">
        <v>115</v>
      </c>
      <c r="F361" t="s">
        <v>3808</v>
      </c>
      <c r="G361" s="1" t="s">
        <v>3700</v>
      </c>
      <c r="H361" s="1" t="s">
        <v>3385</v>
      </c>
      <c r="I361" s="1" t="s">
        <v>3701</v>
      </c>
      <c r="K361" s="1" t="s">
        <v>3805</v>
      </c>
      <c r="L361"/>
      <c r="M361">
        <v>7</v>
      </c>
      <c r="N361"/>
      <c r="O361" s="1" t="s">
        <v>3687</v>
      </c>
      <c r="Q361"/>
      <c r="R361" s="70">
        <v>0</v>
      </c>
      <c r="S361" s="70">
        <v>0</v>
      </c>
      <c r="T361" s="70">
        <v>13.47</v>
      </c>
    </row>
    <row r="362" spans="1:20">
      <c r="A362" t="s">
        <v>2220</v>
      </c>
      <c r="D362" t="s">
        <v>115</v>
      </c>
      <c r="F362" t="s">
        <v>3809</v>
      </c>
      <c r="G362" s="1" t="s">
        <v>3700</v>
      </c>
      <c r="H362" s="1" t="s">
        <v>3385</v>
      </c>
      <c r="I362" s="1" t="s">
        <v>3773</v>
      </c>
      <c r="K362" s="1" t="s">
        <v>3805</v>
      </c>
      <c r="L362"/>
      <c r="M362">
        <v>7</v>
      </c>
      <c r="N362"/>
      <c r="O362" s="1" t="s">
        <v>3687</v>
      </c>
      <c r="Q362"/>
      <c r="R362" s="70">
        <v>0</v>
      </c>
      <c r="S362" s="70">
        <v>0</v>
      </c>
      <c r="T362" s="70">
        <v>7.28</v>
      </c>
    </row>
    <row r="363" spans="1:20">
      <c r="A363" t="s">
        <v>2220</v>
      </c>
      <c r="D363" t="s">
        <v>115</v>
      </c>
      <c r="F363" t="s">
        <v>3810</v>
      </c>
      <c r="G363" s="1" t="s">
        <v>3700</v>
      </c>
      <c r="H363" s="1" t="s">
        <v>3385</v>
      </c>
      <c r="I363" s="1" t="s">
        <v>3706</v>
      </c>
      <c r="K363" s="1" t="s">
        <v>3805</v>
      </c>
      <c r="L363"/>
      <c r="M363">
        <v>7</v>
      </c>
      <c r="N363"/>
      <c r="O363" s="1" t="s">
        <v>3687</v>
      </c>
      <c r="Q363"/>
      <c r="R363" s="70">
        <v>0</v>
      </c>
      <c r="S363" s="70">
        <v>0</v>
      </c>
      <c r="T363" s="70">
        <v>2.38</v>
      </c>
    </row>
    <row r="364" spans="1:20">
      <c r="A364" t="s">
        <v>2220</v>
      </c>
      <c r="D364" t="s">
        <v>115</v>
      </c>
      <c r="F364" t="s">
        <v>3705</v>
      </c>
      <c r="G364" s="1" t="s">
        <v>3700</v>
      </c>
      <c r="H364" s="1" t="s">
        <v>3385</v>
      </c>
      <c r="I364" s="1" t="s">
        <v>3706</v>
      </c>
      <c r="K364" s="1" t="s">
        <v>3815</v>
      </c>
      <c r="L364"/>
      <c r="M364">
        <v>7</v>
      </c>
      <c r="N364"/>
      <c r="O364" s="1" t="s">
        <v>3687</v>
      </c>
      <c r="Q364"/>
      <c r="R364" s="70">
        <v>0</v>
      </c>
      <c r="S364" s="70">
        <v>0</v>
      </c>
      <c r="T364" s="70">
        <v>35.299999999999997</v>
      </c>
    </row>
    <row r="365" spans="1:20">
      <c r="A365" t="s">
        <v>2220</v>
      </c>
      <c r="D365" t="s">
        <v>115</v>
      </c>
      <c r="F365" t="s">
        <v>3774</v>
      </c>
      <c r="G365" s="1" t="s">
        <v>3700</v>
      </c>
      <c r="H365" s="1" t="s">
        <v>3385</v>
      </c>
      <c r="I365" s="1" t="s">
        <v>3706</v>
      </c>
      <c r="K365" s="1" t="s">
        <v>3815</v>
      </c>
      <c r="L365"/>
      <c r="M365">
        <v>7</v>
      </c>
      <c r="N365"/>
      <c r="O365" s="1" t="s">
        <v>3687</v>
      </c>
      <c r="Q365"/>
      <c r="R365" s="70">
        <v>0</v>
      </c>
      <c r="S365" s="70">
        <v>0</v>
      </c>
      <c r="T365" s="70">
        <v>32.299999999999997</v>
      </c>
    </row>
    <row r="366" spans="1:20">
      <c r="A366" t="s">
        <v>2220</v>
      </c>
      <c r="D366" t="s">
        <v>115</v>
      </c>
      <c r="F366" t="s">
        <v>3816</v>
      </c>
      <c r="G366" s="1" t="s">
        <v>3700</v>
      </c>
      <c r="H366" s="1" t="s">
        <v>3385</v>
      </c>
      <c r="I366" s="1" t="s">
        <v>3706</v>
      </c>
      <c r="K366" s="1" t="s">
        <v>3815</v>
      </c>
      <c r="L366"/>
      <c r="M366">
        <v>7</v>
      </c>
      <c r="N366"/>
      <c r="O366" s="1" t="s">
        <v>3687</v>
      </c>
      <c r="Q366"/>
      <c r="R366" s="70">
        <v>0</v>
      </c>
      <c r="S366" s="70">
        <v>0</v>
      </c>
      <c r="T366" s="70">
        <v>16.8</v>
      </c>
    </row>
    <row r="367" spans="1:20">
      <c r="A367" t="s">
        <v>2220</v>
      </c>
      <c r="D367" t="s">
        <v>115</v>
      </c>
      <c r="F367" t="s">
        <v>3817</v>
      </c>
      <c r="G367" s="1" t="s">
        <v>3700</v>
      </c>
      <c r="H367" s="1" t="s">
        <v>3385</v>
      </c>
      <c r="I367" s="1" t="s">
        <v>3706</v>
      </c>
      <c r="K367" s="1" t="s">
        <v>3815</v>
      </c>
      <c r="L367"/>
      <c r="M367">
        <v>7</v>
      </c>
      <c r="N367"/>
      <c r="O367" s="1" t="s">
        <v>3687</v>
      </c>
      <c r="Q367"/>
      <c r="R367" s="70">
        <v>0</v>
      </c>
      <c r="S367" s="70">
        <v>0</v>
      </c>
      <c r="T367" s="70">
        <v>18.5</v>
      </c>
    </row>
    <row r="368" spans="1:20">
      <c r="A368" t="s">
        <v>2220</v>
      </c>
      <c r="D368" t="s">
        <v>115</v>
      </c>
      <c r="F368" t="s">
        <v>3818</v>
      </c>
      <c r="G368" s="1" t="s">
        <v>3700</v>
      </c>
      <c r="H368" s="1" t="s">
        <v>3385</v>
      </c>
      <c r="I368" s="1" t="s">
        <v>3706</v>
      </c>
      <c r="K368" s="1" t="s">
        <v>3815</v>
      </c>
      <c r="L368"/>
      <c r="M368">
        <v>7</v>
      </c>
      <c r="N368"/>
      <c r="O368" s="1" t="s">
        <v>3687</v>
      </c>
      <c r="Q368"/>
      <c r="R368" s="70">
        <v>0</v>
      </c>
      <c r="S368" s="70">
        <v>0</v>
      </c>
      <c r="T368" s="70">
        <v>24</v>
      </c>
    </row>
    <row r="369" spans="1:20">
      <c r="A369" t="s">
        <v>2220</v>
      </c>
      <c r="D369" t="s">
        <v>115</v>
      </c>
      <c r="F369" t="s">
        <v>3819</v>
      </c>
      <c r="G369" s="1" t="s">
        <v>3700</v>
      </c>
      <c r="H369" s="1" t="s">
        <v>3385</v>
      </c>
      <c r="I369" s="1" t="s">
        <v>3706</v>
      </c>
      <c r="K369" s="1" t="s">
        <v>3815</v>
      </c>
      <c r="L369"/>
      <c r="M369">
        <v>7</v>
      </c>
      <c r="N369"/>
      <c r="O369" s="1" t="s">
        <v>3687</v>
      </c>
      <c r="Q369"/>
      <c r="R369" s="70">
        <v>0</v>
      </c>
      <c r="S369" s="70">
        <v>0</v>
      </c>
      <c r="T369" s="70">
        <v>12.4</v>
      </c>
    </row>
    <row r="370" spans="1:20">
      <c r="A370" t="s">
        <v>2220</v>
      </c>
      <c r="D370" t="s">
        <v>115</v>
      </c>
      <c r="F370" t="s">
        <v>3781</v>
      </c>
      <c r="G370" s="1" t="s">
        <v>3700</v>
      </c>
      <c r="H370" s="1" t="s">
        <v>3385</v>
      </c>
      <c r="I370" s="1" t="s">
        <v>3706</v>
      </c>
      <c r="K370" s="1" t="s">
        <v>3815</v>
      </c>
      <c r="L370"/>
      <c r="M370">
        <v>7</v>
      </c>
      <c r="N370"/>
      <c r="O370" s="1" t="s">
        <v>3687</v>
      </c>
      <c r="Q370"/>
      <c r="R370" s="70">
        <v>0</v>
      </c>
      <c r="S370" s="70">
        <v>1.4</v>
      </c>
      <c r="T370" s="70">
        <v>11.6</v>
      </c>
    </row>
    <row r="371" spans="1:20">
      <c r="A371" t="s">
        <v>2220</v>
      </c>
      <c r="D371" t="s">
        <v>115</v>
      </c>
      <c r="F371" t="s">
        <v>3781</v>
      </c>
      <c r="G371" s="1" t="s">
        <v>3700</v>
      </c>
      <c r="H371" s="1" t="s">
        <v>3385</v>
      </c>
      <c r="I371" s="1" t="s">
        <v>3706</v>
      </c>
      <c r="K371" s="1" t="s">
        <v>3815</v>
      </c>
      <c r="L371"/>
      <c r="M371">
        <v>7</v>
      </c>
      <c r="N371"/>
      <c r="O371" s="1" t="s">
        <v>3687</v>
      </c>
      <c r="Q371"/>
      <c r="R371" s="70">
        <v>0</v>
      </c>
      <c r="S371" s="70">
        <v>0</v>
      </c>
      <c r="T371" s="70">
        <v>0</v>
      </c>
    </row>
    <row r="372" spans="1:20">
      <c r="A372" t="s">
        <v>2220</v>
      </c>
      <c r="D372" t="s">
        <v>115</v>
      </c>
      <c r="F372" t="s">
        <v>3781</v>
      </c>
      <c r="G372" s="1" t="s">
        <v>3700</v>
      </c>
      <c r="H372" s="1" t="s">
        <v>3385</v>
      </c>
      <c r="I372" s="1" t="s">
        <v>3706</v>
      </c>
      <c r="K372" s="1" t="s">
        <v>3815</v>
      </c>
      <c r="L372"/>
      <c r="M372">
        <v>7</v>
      </c>
      <c r="N372"/>
      <c r="O372" s="1" t="s">
        <v>3687</v>
      </c>
      <c r="Q372"/>
      <c r="R372" s="70">
        <v>0</v>
      </c>
      <c r="S372" s="70">
        <v>0</v>
      </c>
      <c r="T372" s="70">
        <v>0.5</v>
      </c>
    </row>
    <row r="373" spans="1:20">
      <c r="A373" t="s">
        <v>2220</v>
      </c>
      <c r="D373" t="s">
        <v>115</v>
      </c>
      <c r="F373" t="s">
        <v>3781</v>
      </c>
      <c r="G373" s="1" t="s">
        <v>3700</v>
      </c>
      <c r="H373" s="1" t="s">
        <v>3385</v>
      </c>
      <c r="I373" s="1" t="s">
        <v>3706</v>
      </c>
      <c r="K373" s="1" t="s">
        <v>3815</v>
      </c>
      <c r="L373"/>
      <c r="M373">
        <v>7</v>
      </c>
      <c r="N373"/>
      <c r="O373" s="1" t="s">
        <v>3687</v>
      </c>
      <c r="Q373"/>
      <c r="R373" s="70">
        <v>0</v>
      </c>
      <c r="S373" s="70">
        <v>0</v>
      </c>
      <c r="T373" s="70">
        <v>15.8</v>
      </c>
    </row>
    <row r="374" spans="1:20">
      <c r="A374" t="s">
        <v>2220</v>
      </c>
      <c r="D374" t="s">
        <v>115</v>
      </c>
      <c r="F374" t="s">
        <v>3781</v>
      </c>
      <c r="G374" s="1" t="s">
        <v>3700</v>
      </c>
      <c r="H374" s="1" t="s">
        <v>3385</v>
      </c>
      <c r="I374" s="1" t="s">
        <v>3706</v>
      </c>
      <c r="K374" s="1" t="s">
        <v>3815</v>
      </c>
      <c r="L374"/>
      <c r="M374">
        <v>7</v>
      </c>
      <c r="N374"/>
      <c r="O374" s="1" t="s">
        <v>3687</v>
      </c>
      <c r="Q374"/>
      <c r="R374" s="70">
        <v>0</v>
      </c>
      <c r="S374" s="70">
        <v>0</v>
      </c>
      <c r="T374" s="70">
        <v>19.5</v>
      </c>
    </row>
    <row r="375" spans="1:20">
      <c r="A375" t="s">
        <v>2220</v>
      </c>
      <c r="D375" t="s">
        <v>115</v>
      </c>
      <c r="F375" t="s">
        <v>3781</v>
      </c>
      <c r="G375" s="1" t="s">
        <v>3700</v>
      </c>
      <c r="H375" s="1" t="s">
        <v>3385</v>
      </c>
      <c r="I375" s="1" t="s">
        <v>3706</v>
      </c>
      <c r="K375" s="1" t="s">
        <v>3815</v>
      </c>
      <c r="L375"/>
      <c r="M375">
        <v>7</v>
      </c>
      <c r="N375"/>
      <c r="O375" s="1" t="s">
        <v>3687</v>
      </c>
      <c r="Q375"/>
      <c r="R375" s="70">
        <v>0</v>
      </c>
      <c r="S375" s="70">
        <v>0</v>
      </c>
      <c r="T375" s="70">
        <v>16.399999999999999</v>
      </c>
    </row>
    <row r="376" spans="1:20">
      <c r="A376" t="s">
        <v>2220</v>
      </c>
      <c r="D376" t="s">
        <v>115</v>
      </c>
      <c r="F376" t="s">
        <v>3705</v>
      </c>
      <c r="G376" s="1" t="s">
        <v>3700</v>
      </c>
      <c r="H376" s="1" t="s">
        <v>3385</v>
      </c>
      <c r="I376" s="1" t="s">
        <v>3706</v>
      </c>
      <c r="K376" s="1" t="s">
        <v>3815</v>
      </c>
      <c r="L376"/>
      <c r="M376">
        <v>7</v>
      </c>
      <c r="N376"/>
      <c r="O376" s="1" t="s">
        <v>3687</v>
      </c>
      <c r="Q376"/>
      <c r="R376" s="70">
        <v>0</v>
      </c>
      <c r="S376" s="70">
        <v>0</v>
      </c>
      <c r="T376" s="70">
        <v>3.53</v>
      </c>
    </row>
    <row r="377" spans="1:20">
      <c r="A377" t="s">
        <v>2220</v>
      </c>
      <c r="D377" t="s">
        <v>115</v>
      </c>
      <c r="F377" t="s">
        <v>3774</v>
      </c>
      <c r="G377" s="1" t="s">
        <v>3700</v>
      </c>
      <c r="H377" s="1" t="s">
        <v>3385</v>
      </c>
      <c r="I377" s="1" t="s">
        <v>3706</v>
      </c>
      <c r="K377" s="1" t="s">
        <v>3815</v>
      </c>
      <c r="L377"/>
      <c r="M377">
        <v>7</v>
      </c>
      <c r="N377"/>
      <c r="O377" s="1" t="s">
        <v>3687</v>
      </c>
      <c r="Q377"/>
      <c r="R377" s="70">
        <v>0</v>
      </c>
      <c r="S377" s="70">
        <v>0</v>
      </c>
      <c r="T377" s="70">
        <v>3.3915000000000002</v>
      </c>
    </row>
    <row r="378" spans="1:20">
      <c r="A378" t="s">
        <v>2220</v>
      </c>
      <c r="D378" t="s">
        <v>115</v>
      </c>
      <c r="F378" t="s">
        <v>3816</v>
      </c>
      <c r="G378" s="1" t="s">
        <v>3700</v>
      </c>
      <c r="H378" s="1" t="s">
        <v>3385</v>
      </c>
      <c r="I378" s="1" t="s">
        <v>3706</v>
      </c>
      <c r="K378" s="1" t="s">
        <v>3815</v>
      </c>
      <c r="L378"/>
      <c r="M378">
        <v>7</v>
      </c>
      <c r="N378"/>
      <c r="O378" s="1" t="s">
        <v>3687</v>
      </c>
      <c r="Q378"/>
      <c r="R378" s="70">
        <v>0</v>
      </c>
      <c r="S378" s="70">
        <v>0</v>
      </c>
      <c r="T378" s="70">
        <v>1.9152</v>
      </c>
    </row>
    <row r="379" spans="1:20">
      <c r="A379" t="s">
        <v>2220</v>
      </c>
      <c r="D379" t="s">
        <v>115</v>
      </c>
      <c r="F379" t="s">
        <v>3817</v>
      </c>
      <c r="G379" s="1" t="s">
        <v>3700</v>
      </c>
      <c r="H379" s="1" t="s">
        <v>3385</v>
      </c>
      <c r="I379" s="1" t="s">
        <v>3706</v>
      </c>
      <c r="K379" s="1" t="s">
        <v>3815</v>
      </c>
      <c r="L379"/>
      <c r="M379">
        <v>7</v>
      </c>
      <c r="N379"/>
      <c r="O379" s="1" t="s">
        <v>3687</v>
      </c>
      <c r="Q379"/>
      <c r="R379" s="70">
        <v>0</v>
      </c>
      <c r="S379" s="70">
        <v>0</v>
      </c>
      <c r="T379" s="70">
        <v>2.331</v>
      </c>
    </row>
    <row r="380" spans="1:20">
      <c r="A380" t="s">
        <v>2220</v>
      </c>
      <c r="D380" t="s">
        <v>115</v>
      </c>
      <c r="F380" t="s">
        <v>3818</v>
      </c>
      <c r="G380" s="1" t="s">
        <v>3700</v>
      </c>
      <c r="H380" s="1" t="s">
        <v>3385</v>
      </c>
      <c r="I380" s="1" t="s">
        <v>3706</v>
      </c>
      <c r="K380" s="1" t="s">
        <v>3815</v>
      </c>
      <c r="L380"/>
      <c r="M380">
        <v>7</v>
      </c>
      <c r="N380"/>
      <c r="O380" s="1" t="s">
        <v>3687</v>
      </c>
      <c r="Q380"/>
      <c r="R380" s="70">
        <v>0</v>
      </c>
      <c r="S380" s="70">
        <v>0</v>
      </c>
      <c r="T380" s="70">
        <v>2.016</v>
      </c>
    </row>
    <row r="381" spans="1:20">
      <c r="A381" t="s">
        <v>2220</v>
      </c>
      <c r="D381" t="s">
        <v>115</v>
      </c>
      <c r="F381" t="s">
        <v>3819</v>
      </c>
      <c r="G381" s="1" t="s">
        <v>3700</v>
      </c>
      <c r="H381" s="1" t="s">
        <v>3385</v>
      </c>
      <c r="I381" s="1" t="s">
        <v>3706</v>
      </c>
      <c r="K381" s="1" t="s">
        <v>3815</v>
      </c>
      <c r="L381"/>
      <c r="M381">
        <v>7</v>
      </c>
      <c r="N381"/>
      <c r="O381" s="1" t="s">
        <v>3687</v>
      </c>
      <c r="Q381"/>
      <c r="R381" s="70">
        <v>0</v>
      </c>
      <c r="S381" s="70">
        <v>0</v>
      </c>
      <c r="T381" s="70">
        <v>1.2896000000000001</v>
      </c>
    </row>
    <row r="382" spans="1:20">
      <c r="A382" t="s">
        <v>2220</v>
      </c>
      <c r="D382" t="s">
        <v>115</v>
      </c>
      <c r="F382" t="s">
        <v>3781</v>
      </c>
      <c r="G382" s="1" t="s">
        <v>3700</v>
      </c>
      <c r="H382" s="1" t="s">
        <v>3385</v>
      </c>
      <c r="I382" s="1" t="s">
        <v>3706</v>
      </c>
      <c r="K382" s="1" t="s">
        <v>3815</v>
      </c>
      <c r="L382"/>
      <c r="M382">
        <v>7</v>
      </c>
      <c r="N382"/>
      <c r="O382" s="1" t="s">
        <v>3687</v>
      </c>
      <c r="Q382"/>
      <c r="R382" s="70">
        <v>0</v>
      </c>
      <c r="S382" s="70">
        <v>0.1106</v>
      </c>
      <c r="T382" s="70">
        <v>0.91639999999999999</v>
      </c>
    </row>
    <row r="383" spans="1:20">
      <c r="A383" t="s">
        <v>2220</v>
      </c>
      <c r="D383" t="s">
        <v>115</v>
      </c>
      <c r="F383" t="s">
        <v>3781</v>
      </c>
      <c r="G383" s="1" t="s">
        <v>3700</v>
      </c>
      <c r="H383" s="1" t="s">
        <v>3385</v>
      </c>
      <c r="I383" s="1" t="s">
        <v>3706</v>
      </c>
      <c r="K383" s="1" t="s">
        <v>3815</v>
      </c>
      <c r="L383"/>
      <c r="M383">
        <v>7</v>
      </c>
      <c r="N383"/>
      <c r="O383" s="1" t="s">
        <v>3687</v>
      </c>
      <c r="Q383"/>
      <c r="R383" s="70">
        <v>0</v>
      </c>
      <c r="S383" s="70">
        <v>0</v>
      </c>
      <c r="T383" s="70">
        <v>0</v>
      </c>
    </row>
    <row r="384" spans="1:20">
      <c r="A384" t="s">
        <v>2220</v>
      </c>
      <c r="D384" t="s">
        <v>115</v>
      </c>
      <c r="F384" t="s">
        <v>3781</v>
      </c>
      <c r="G384" s="1" t="s">
        <v>3700</v>
      </c>
      <c r="H384" s="1" t="s">
        <v>3385</v>
      </c>
      <c r="I384" s="1" t="s">
        <v>3706</v>
      </c>
      <c r="K384" s="1" t="s">
        <v>3815</v>
      </c>
      <c r="L384"/>
      <c r="M384">
        <v>7</v>
      </c>
      <c r="N384"/>
      <c r="O384" s="1" t="s">
        <v>3687</v>
      </c>
      <c r="Q384"/>
      <c r="R384" s="70">
        <v>0</v>
      </c>
      <c r="S384" s="70">
        <v>0</v>
      </c>
      <c r="T384" s="70">
        <v>5.1999999999999998E-2</v>
      </c>
    </row>
    <row r="385" spans="1:20">
      <c r="A385" t="s">
        <v>2220</v>
      </c>
      <c r="D385" t="s">
        <v>115</v>
      </c>
      <c r="F385" t="s">
        <v>3781</v>
      </c>
      <c r="G385" s="1" t="s">
        <v>3700</v>
      </c>
      <c r="H385" s="1" t="s">
        <v>3385</v>
      </c>
      <c r="I385" s="1" t="s">
        <v>3706</v>
      </c>
      <c r="K385" s="1" t="s">
        <v>3815</v>
      </c>
      <c r="L385"/>
      <c r="M385">
        <v>7</v>
      </c>
      <c r="N385"/>
      <c r="O385" s="1" t="s">
        <v>3687</v>
      </c>
      <c r="Q385"/>
      <c r="R385" s="70">
        <v>0</v>
      </c>
      <c r="S385" s="70">
        <v>0</v>
      </c>
      <c r="T385" s="70">
        <v>1.3271999999999999</v>
      </c>
    </row>
    <row r="386" spans="1:20">
      <c r="A386" t="s">
        <v>2220</v>
      </c>
      <c r="D386" t="s">
        <v>115</v>
      </c>
      <c r="F386" t="s">
        <v>3781</v>
      </c>
      <c r="G386" s="1" t="s">
        <v>3700</v>
      </c>
      <c r="H386" s="1" t="s">
        <v>3385</v>
      </c>
      <c r="I386" s="1" t="s">
        <v>3706</v>
      </c>
      <c r="K386" s="1" t="s">
        <v>3815</v>
      </c>
      <c r="L386"/>
      <c r="M386">
        <v>7</v>
      </c>
      <c r="N386"/>
      <c r="O386" s="1" t="s">
        <v>3687</v>
      </c>
      <c r="Q386"/>
      <c r="R386" s="70">
        <v>0</v>
      </c>
      <c r="S386" s="70">
        <v>0</v>
      </c>
      <c r="T386" s="70">
        <v>2.3595000000000002</v>
      </c>
    </row>
    <row r="387" spans="1:20">
      <c r="A387" t="s">
        <v>2220</v>
      </c>
      <c r="D387" t="s">
        <v>115</v>
      </c>
      <c r="F387" t="s">
        <v>3781</v>
      </c>
      <c r="G387" s="1" t="s">
        <v>3700</v>
      </c>
      <c r="H387" s="1" t="s">
        <v>3385</v>
      </c>
      <c r="I387" s="1" t="s">
        <v>3706</v>
      </c>
      <c r="K387" s="1" t="s">
        <v>3815</v>
      </c>
      <c r="L387"/>
      <c r="M387">
        <v>7</v>
      </c>
      <c r="N387"/>
      <c r="O387" s="1" t="s">
        <v>3687</v>
      </c>
      <c r="Q387"/>
      <c r="R387" s="70">
        <v>0</v>
      </c>
      <c r="S387" s="70">
        <v>0</v>
      </c>
      <c r="T387" s="70">
        <v>1.3939999999999999</v>
      </c>
    </row>
    <row r="388" spans="1:20">
      <c r="A388" t="s">
        <v>2220</v>
      </c>
      <c r="D388" t="s">
        <v>115</v>
      </c>
      <c r="F388" t="s">
        <v>3824</v>
      </c>
      <c r="G388" s="1" t="s">
        <v>3700</v>
      </c>
      <c r="H388" s="1" t="s">
        <v>3385</v>
      </c>
      <c r="I388" s="1" t="s">
        <v>3704</v>
      </c>
      <c r="K388" s="1" t="s">
        <v>3822</v>
      </c>
      <c r="L388"/>
      <c r="M388">
        <v>7</v>
      </c>
      <c r="N388"/>
      <c r="O388" s="1" t="s">
        <v>3687</v>
      </c>
      <c r="Q388"/>
      <c r="R388" s="70">
        <v>0.57741659499999998</v>
      </c>
      <c r="S388" s="70">
        <v>0</v>
      </c>
      <c r="T388" s="70">
        <v>0</v>
      </c>
    </row>
    <row r="389" spans="1:20">
      <c r="A389" t="s">
        <v>2220</v>
      </c>
      <c r="D389" t="s">
        <v>115</v>
      </c>
      <c r="F389" t="s">
        <v>3824</v>
      </c>
      <c r="G389" s="1" t="s">
        <v>3700</v>
      </c>
      <c r="H389" s="1" t="s">
        <v>3385</v>
      </c>
      <c r="I389" s="1" t="s">
        <v>3704</v>
      </c>
      <c r="K389" s="1" t="s">
        <v>3822</v>
      </c>
      <c r="L389"/>
      <c r="M389">
        <v>7</v>
      </c>
      <c r="N389"/>
      <c r="O389" s="1" t="s">
        <v>3687</v>
      </c>
      <c r="Q389"/>
      <c r="R389" s="70">
        <v>0.54</v>
      </c>
      <c r="S389" s="70">
        <v>0</v>
      </c>
      <c r="T389" s="70">
        <v>0</v>
      </c>
    </row>
    <row r="390" spans="1:20">
      <c r="A390" t="s">
        <v>2220</v>
      </c>
      <c r="D390" t="s">
        <v>115</v>
      </c>
      <c r="F390" t="s">
        <v>179</v>
      </c>
      <c r="G390" s="1" t="s">
        <v>3693</v>
      </c>
      <c r="H390" s="1" t="s">
        <v>3242</v>
      </c>
      <c r="I390" s="1" t="s">
        <v>3721</v>
      </c>
      <c r="K390" s="1" t="s">
        <v>3702</v>
      </c>
      <c r="L390"/>
      <c r="M390">
        <v>7</v>
      </c>
      <c r="N390"/>
      <c r="O390" s="1" t="s">
        <v>3687</v>
      </c>
      <c r="Q390"/>
      <c r="R390" s="70">
        <v>11.94169144</v>
      </c>
      <c r="S390" s="70">
        <v>8.453088867</v>
      </c>
      <c r="T390" s="70">
        <v>0.25024776999999998</v>
      </c>
    </row>
    <row r="391" spans="1:20">
      <c r="A391" t="s">
        <v>2220</v>
      </c>
      <c r="D391" t="s">
        <v>115</v>
      </c>
      <c r="F391" t="s">
        <v>178</v>
      </c>
      <c r="G391" s="1" t="s">
        <v>3693</v>
      </c>
      <c r="H391" s="1" t="s">
        <v>3242</v>
      </c>
      <c r="I391" s="1" t="s">
        <v>3722</v>
      </c>
      <c r="K391" s="1" t="s">
        <v>3702</v>
      </c>
      <c r="L391"/>
      <c r="M391">
        <v>7</v>
      </c>
      <c r="N391"/>
      <c r="O391" s="1" t="s">
        <v>3687</v>
      </c>
      <c r="Q391"/>
      <c r="R391" s="70">
        <v>15.866624720000001</v>
      </c>
      <c r="S391" s="70">
        <v>11.20478138</v>
      </c>
      <c r="T391" s="70">
        <v>0</v>
      </c>
    </row>
    <row r="392" spans="1:20">
      <c r="A392" t="s">
        <v>2220</v>
      </c>
      <c r="D392" t="s">
        <v>115</v>
      </c>
      <c r="F392" t="s">
        <v>179</v>
      </c>
      <c r="G392" s="1" t="s">
        <v>3693</v>
      </c>
      <c r="H392" s="1" t="s">
        <v>3242</v>
      </c>
      <c r="I392" s="1" t="s">
        <v>3721</v>
      </c>
      <c r="K392" s="1" t="s">
        <v>3702</v>
      </c>
      <c r="L392"/>
      <c r="M392">
        <v>7</v>
      </c>
      <c r="N392"/>
      <c r="O392" s="1" t="s">
        <v>3687</v>
      </c>
      <c r="Q392"/>
      <c r="R392" s="70">
        <v>1.5631674099999999</v>
      </c>
      <c r="S392" s="70">
        <v>1.106509333</v>
      </c>
      <c r="T392" s="70">
        <v>3.2757433000000002E-2</v>
      </c>
    </row>
    <row r="393" spans="1:20">
      <c r="A393" t="s">
        <v>2220</v>
      </c>
      <c r="D393" t="s">
        <v>115</v>
      </c>
      <c r="F393" t="s">
        <v>178</v>
      </c>
      <c r="G393" s="1" t="s">
        <v>3693</v>
      </c>
      <c r="H393" s="1" t="s">
        <v>3242</v>
      </c>
      <c r="I393" s="1" t="s">
        <v>3722</v>
      </c>
      <c r="K393" s="1" t="s">
        <v>3702</v>
      </c>
      <c r="L393"/>
      <c r="M393">
        <v>7</v>
      </c>
      <c r="N393"/>
      <c r="O393" s="1" t="s">
        <v>3687</v>
      </c>
      <c r="Q393"/>
      <c r="R393" s="70">
        <v>0.53629191600000004</v>
      </c>
      <c r="S393" s="70">
        <v>0.37872161100000001</v>
      </c>
      <c r="T393" s="70">
        <v>0</v>
      </c>
    </row>
    <row r="394" spans="1:20">
      <c r="A394" t="s">
        <v>2220</v>
      </c>
      <c r="D394" t="s">
        <v>115</v>
      </c>
      <c r="F394" t="s">
        <v>116</v>
      </c>
      <c r="G394" s="1" t="s">
        <v>3690</v>
      </c>
      <c r="H394" s="1" t="s">
        <v>3249</v>
      </c>
      <c r="I394" s="1" t="s">
        <v>3723</v>
      </c>
      <c r="K394" s="1" t="s">
        <v>3822</v>
      </c>
      <c r="L394"/>
      <c r="M394">
        <v>7</v>
      </c>
      <c r="N394"/>
      <c r="O394" s="1" t="s">
        <v>3687</v>
      </c>
      <c r="Q394"/>
      <c r="R394" s="70">
        <v>9.1631816490000002</v>
      </c>
      <c r="S394" s="70">
        <v>1.5361682750000001</v>
      </c>
      <c r="T394" s="70">
        <v>12.88145418</v>
      </c>
    </row>
    <row r="395" spans="1:20">
      <c r="A395" t="s">
        <v>2220</v>
      </c>
      <c r="D395" t="s">
        <v>115</v>
      </c>
      <c r="F395" t="s">
        <v>116</v>
      </c>
      <c r="G395" s="1" t="s">
        <v>3690</v>
      </c>
      <c r="H395" s="1" t="s">
        <v>3249</v>
      </c>
      <c r="I395" s="1" t="s">
        <v>3723</v>
      </c>
      <c r="K395" s="1" t="s">
        <v>3822</v>
      </c>
      <c r="L395"/>
      <c r="M395">
        <v>7</v>
      </c>
      <c r="N395"/>
      <c r="O395" s="1" t="s">
        <v>3687</v>
      </c>
      <c r="Q395"/>
      <c r="R395" s="70">
        <v>22.13</v>
      </c>
      <c r="S395" s="70">
        <v>3.71</v>
      </c>
      <c r="T395" s="70">
        <v>31.11</v>
      </c>
    </row>
    <row r="396" spans="1:20">
      <c r="A396" t="s">
        <v>2220</v>
      </c>
      <c r="D396" t="s">
        <v>115</v>
      </c>
      <c r="F396" t="s">
        <v>3715</v>
      </c>
      <c r="G396" s="1" t="s">
        <v>3685</v>
      </c>
      <c r="H396" s="1" t="s">
        <v>3241</v>
      </c>
      <c r="I396" s="1" t="s">
        <v>3691</v>
      </c>
      <c r="K396" s="1" t="s">
        <v>3702</v>
      </c>
      <c r="L396"/>
      <c r="M396">
        <v>7</v>
      </c>
      <c r="N396"/>
      <c r="O396" s="1" t="s">
        <v>3687</v>
      </c>
      <c r="Q396"/>
      <c r="R396" s="70">
        <v>4.1276281810000004</v>
      </c>
      <c r="S396" s="70">
        <v>0</v>
      </c>
      <c r="T396" s="70">
        <v>4.2530431579999997</v>
      </c>
    </row>
    <row r="397" spans="1:20">
      <c r="A397" t="s">
        <v>2220</v>
      </c>
      <c r="D397" t="s">
        <v>115</v>
      </c>
      <c r="F397" t="s">
        <v>3715</v>
      </c>
      <c r="G397" s="1" t="s">
        <v>3685</v>
      </c>
      <c r="H397" s="1" t="s">
        <v>3241</v>
      </c>
      <c r="I397" s="1" t="s">
        <v>3691</v>
      </c>
      <c r="K397" s="1" t="s">
        <v>3702</v>
      </c>
      <c r="L397"/>
      <c r="M397">
        <v>7</v>
      </c>
      <c r="N397"/>
      <c r="O397" s="1" t="s">
        <v>3687</v>
      </c>
      <c r="Q397"/>
      <c r="R397" s="70">
        <v>0.37850350399999999</v>
      </c>
      <c r="S397" s="70">
        <v>0</v>
      </c>
      <c r="T397" s="70">
        <v>0.39000405799999999</v>
      </c>
    </row>
    <row r="398" spans="1:20">
      <c r="A398" t="s">
        <v>2220</v>
      </c>
      <c r="D398" t="s">
        <v>115</v>
      </c>
      <c r="F398" t="s">
        <v>3803</v>
      </c>
      <c r="G398" s="1" t="s">
        <v>3685</v>
      </c>
      <c r="H398" s="1" t="s">
        <v>3688</v>
      </c>
      <c r="I398" s="1" t="s">
        <v>3689</v>
      </c>
      <c r="K398" s="1" t="s">
        <v>3800</v>
      </c>
      <c r="L398"/>
      <c r="M398">
        <v>7</v>
      </c>
      <c r="N398"/>
      <c r="O398" s="1" t="s">
        <v>3687</v>
      </c>
      <c r="Q398"/>
      <c r="R398" s="70">
        <v>1.0550797110000001</v>
      </c>
      <c r="S398" s="70">
        <v>0</v>
      </c>
      <c r="T398" s="70">
        <v>0.76022453099999998</v>
      </c>
    </row>
    <row r="399" spans="1:20">
      <c r="A399" t="s">
        <v>2220</v>
      </c>
      <c r="D399" t="s">
        <v>115</v>
      </c>
      <c r="F399" t="s">
        <v>3803</v>
      </c>
      <c r="G399" s="1" t="s">
        <v>3685</v>
      </c>
      <c r="H399" s="1" t="s">
        <v>3688</v>
      </c>
      <c r="I399" s="1" t="s">
        <v>3689</v>
      </c>
      <c r="K399" s="1" t="s">
        <v>3800</v>
      </c>
      <c r="L399"/>
      <c r="M399">
        <v>7</v>
      </c>
      <c r="N399"/>
      <c r="O399" s="1" t="s">
        <v>3687</v>
      </c>
      <c r="Q399"/>
      <c r="R399" s="70">
        <v>0.867035573</v>
      </c>
      <c r="S399" s="70">
        <v>0</v>
      </c>
      <c r="T399" s="70">
        <v>0.66800975299999998</v>
      </c>
    </row>
    <row r="400" spans="1:20">
      <c r="A400" t="s">
        <v>2220</v>
      </c>
      <c r="D400" t="s">
        <v>115</v>
      </c>
      <c r="F400" t="s">
        <v>3803</v>
      </c>
      <c r="G400" s="1" t="s">
        <v>3685</v>
      </c>
      <c r="H400" s="1" t="s">
        <v>3688</v>
      </c>
      <c r="I400" s="1" t="s">
        <v>3689</v>
      </c>
      <c r="K400" s="1" t="s">
        <v>3800</v>
      </c>
      <c r="L400"/>
      <c r="M400">
        <v>7</v>
      </c>
      <c r="N400"/>
      <c r="O400" s="1" t="s">
        <v>3687</v>
      </c>
      <c r="Q400"/>
      <c r="R400" s="70">
        <v>0.74277025100000005</v>
      </c>
      <c r="S400" s="70">
        <v>0</v>
      </c>
      <c r="T400" s="70">
        <v>0.48205757999999999</v>
      </c>
    </row>
    <row r="401" spans="1:20">
      <c r="A401" t="s">
        <v>2220</v>
      </c>
      <c r="D401" t="s">
        <v>115</v>
      </c>
      <c r="F401" t="s">
        <v>3803</v>
      </c>
      <c r="G401" s="1" t="s">
        <v>3685</v>
      </c>
      <c r="H401" s="1" t="s">
        <v>3688</v>
      </c>
      <c r="I401" s="1" t="s">
        <v>3689</v>
      </c>
      <c r="K401" s="1" t="s">
        <v>3800</v>
      </c>
      <c r="L401"/>
      <c r="M401">
        <v>7</v>
      </c>
      <c r="N401"/>
      <c r="O401" s="1" t="s">
        <v>3687</v>
      </c>
      <c r="Q401"/>
      <c r="R401" s="70">
        <v>0.71434214500000004</v>
      </c>
      <c r="S401" s="70">
        <v>0</v>
      </c>
      <c r="T401" s="70">
        <v>0.44162726200000002</v>
      </c>
    </row>
    <row r="402" spans="1:20">
      <c r="A402" t="s">
        <v>2220</v>
      </c>
      <c r="D402" t="s">
        <v>115</v>
      </c>
      <c r="F402" t="s">
        <v>3803</v>
      </c>
      <c r="G402" s="1" t="s">
        <v>3685</v>
      </c>
      <c r="H402" s="1" t="s">
        <v>3688</v>
      </c>
      <c r="I402" s="1" t="s">
        <v>3689</v>
      </c>
      <c r="K402" s="1" t="s">
        <v>3800</v>
      </c>
      <c r="L402"/>
      <c r="M402">
        <v>7</v>
      </c>
      <c r="N402"/>
      <c r="O402" s="1" t="s">
        <v>3687</v>
      </c>
      <c r="Q402"/>
      <c r="R402" s="70">
        <v>0.62671347499999996</v>
      </c>
      <c r="S402" s="70">
        <v>0</v>
      </c>
      <c r="T402" s="70">
        <v>0.40772071999999998</v>
      </c>
    </row>
    <row r="403" spans="1:20">
      <c r="A403" t="s">
        <v>2220</v>
      </c>
      <c r="D403" t="s">
        <v>115</v>
      </c>
      <c r="F403" t="s">
        <v>3803</v>
      </c>
      <c r="G403" s="1" t="s">
        <v>3685</v>
      </c>
      <c r="H403" s="1" t="s">
        <v>3688</v>
      </c>
      <c r="I403" s="1" t="s">
        <v>3689</v>
      </c>
      <c r="K403" s="1" t="s">
        <v>3800</v>
      </c>
      <c r="L403"/>
      <c r="M403">
        <v>7</v>
      </c>
      <c r="N403"/>
      <c r="O403" s="1" t="s">
        <v>3687</v>
      </c>
      <c r="Q403"/>
      <c r="R403" s="70">
        <v>0.884563812</v>
      </c>
      <c r="S403" s="70">
        <v>0</v>
      </c>
      <c r="T403" s="70">
        <v>0.61566299300000005</v>
      </c>
    </row>
    <row r="404" spans="1:20">
      <c r="A404" t="s">
        <v>2220</v>
      </c>
      <c r="D404" t="s">
        <v>115</v>
      </c>
      <c r="F404" t="s">
        <v>3803</v>
      </c>
      <c r="G404" s="1" t="s">
        <v>3685</v>
      </c>
      <c r="H404" s="1" t="s">
        <v>3688</v>
      </c>
      <c r="I404" s="1" t="s">
        <v>3689</v>
      </c>
      <c r="K404" s="1" t="s">
        <v>3800</v>
      </c>
      <c r="L404"/>
      <c r="M404">
        <v>7</v>
      </c>
      <c r="N404"/>
      <c r="O404" s="1" t="s">
        <v>3687</v>
      </c>
      <c r="Q404"/>
      <c r="R404" s="70">
        <v>0.82787789700000003</v>
      </c>
      <c r="S404" s="70">
        <v>0</v>
      </c>
      <c r="T404" s="70">
        <v>0.49717361199999999</v>
      </c>
    </row>
    <row r="405" spans="1:20">
      <c r="A405" t="s">
        <v>2220</v>
      </c>
      <c r="D405" t="s">
        <v>115</v>
      </c>
      <c r="F405" t="s">
        <v>3803</v>
      </c>
      <c r="G405" s="1" t="s">
        <v>3685</v>
      </c>
      <c r="H405" s="1" t="s">
        <v>3688</v>
      </c>
      <c r="I405" s="1" t="s">
        <v>3689</v>
      </c>
      <c r="K405" s="1" t="s">
        <v>3800</v>
      </c>
      <c r="L405"/>
      <c r="M405">
        <v>7</v>
      </c>
      <c r="N405"/>
      <c r="O405" s="1" t="s">
        <v>3687</v>
      </c>
      <c r="Q405"/>
      <c r="R405" s="70">
        <v>0.723605952</v>
      </c>
      <c r="S405" s="70">
        <v>0</v>
      </c>
      <c r="T405" s="70">
        <v>0.44411437300000001</v>
      </c>
    </row>
    <row r="406" spans="1:20">
      <c r="A406" t="s">
        <v>2220</v>
      </c>
      <c r="D406" t="s">
        <v>115</v>
      </c>
      <c r="F406" t="s">
        <v>3803</v>
      </c>
      <c r="G406" s="1" t="s">
        <v>3685</v>
      </c>
      <c r="H406" s="1" t="s">
        <v>3688</v>
      </c>
      <c r="I406" s="1" t="s">
        <v>3689</v>
      </c>
      <c r="K406" s="1" t="s">
        <v>3800</v>
      </c>
      <c r="L406"/>
      <c r="M406">
        <v>7</v>
      </c>
      <c r="N406"/>
      <c r="O406" s="1" t="s">
        <v>3687</v>
      </c>
      <c r="Q406"/>
      <c r="R406" s="70">
        <v>0.71958977599999996</v>
      </c>
      <c r="S406" s="70">
        <v>0</v>
      </c>
      <c r="T406" s="70">
        <v>0.40093347899999998</v>
      </c>
    </row>
    <row r="407" spans="1:20">
      <c r="A407" t="s">
        <v>2220</v>
      </c>
      <c r="D407" t="s">
        <v>115</v>
      </c>
      <c r="F407" t="s">
        <v>3803</v>
      </c>
      <c r="G407" s="1" t="s">
        <v>3685</v>
      </c>
      <c r="H407" s="1" t="s">
        <v>3688</v>
      </c>
      <c r="I407" s="1" t="s">
        <v>3689</v>
      </c>
      <c r="K407" s="1" t="s">
        <v>3800</v>
      </c>
      <c r="L407"/>
      <c r="M407">
        <v>7</v>
      </c>
      <c r="N407"/>
      <c r="O407" s="1" t="s">
        <v>3687</v>
      </c>
      <c r="Q407"/>
      <c r="R407" s="70">
        <v>0.73373052999999999</v>
      </c>
      <c r="S407" s="70">
        <v>0</v>
      </c>
      <c r="T407" s="70">
        <v>0.44271039899999998</v>
      </c>
    </row>
    <row r="408" spans="1:20">
      <c r="A408" t="s">
        <v>2220</v>
      </c>
      <c r="D408" t="s">
        <v>115</v>
      </c>
      <c r="F408" t="s">
        <v>3803</v>
      </c>
      <c r="G408" s="1" t="s">
        <v>3685</v>
      </c>
      <c r="H408" s="1" t="s">
        <v>3688</v>
      </c>
      <c r="I408" s="1" t="s">
        <v>3689</v>
      </c>
      <c r="K408" s="1" t="s">
        <v>3800</v>
      </c>
      <c r="L408"/>
      <c r="M408">
        <v>7</v>
      </c>
      <c r="N408"/>
      <c r="O408" s="1" t="s">
        <v>3687</v>
      </c>
      <c r="Q408"/>
      <c r="R408" s="70">
        <v>3.5027160400000001</v>
      </c>
      <c r="S408" s="70">
        <v>0.53326549999999995</v>
      </c>
      <c r="T408" s="70">
        <v>0</v>
      </c>
    </row>
    <row r="409" spans="1:20">
      <c r="A409" t="s">
        <v>2220</v>
      </c>
      <c r="D409" t="s">
        <v>115</v>
      </c>
      <c r="F409" t="s">
        <v>3803</v>
      </c>
      <c r="G409" s="1" t="s">
        <v>3685</v>
      </c>
      <c r="H409" s="1" t="s">
        <v>3688</v>
      </c>
      <c r="I409" s="1" t="s">
        <v>3689</v>
      </c>
      <c r="K409" s="1" t="s">
        <v>3800</v>
      </c>
      <c r="L409"/>
      <c r="M409">
        <v>7</v>
      </c>
      <c r="N409"/>
      <c r="O409" s="1" t="s">
        <v>3687</v>
      </c>
      <c r="Q409"/>
      <c r="R409" s="70">
        <v>5.5593997169999998</v>
      </c>
      <c r="S409" s="70">
        <v>0.23384333199999999</v>
      </c>
      <c r="T409" s="70">
        <v>0</v>
      </c>
    </row>
    <row r="410" spans="1:20">
      <c r="A410" t="s">
        <v>2220</v>
      </c>
      <c r="D410" t="s">
        <v>115</v>
      </c>
      <c r="F410" t="s">
        <v>3803</v>
      </c>
      <c r="G410" s="1" t="s">
        <v>3685</v>
      </c>
      <c r="H410" s="1" t="s">
        <v>3688</v>
      </c>
      <c r="I410" s="1" t="s">
        <v>3689</v>
      </c>
      <c r="K410" s="1" t="s">
        <v>3800</v>
      </c>
      <c r="L410"/>
      <c r="M410">
        <v>7</v>
      </c>
      <c r="N410"/>
      <c r="O410" s="1" t="s">
        <v>3687</v>
      </c>
      <c r="Q410"/>
      <c r="R410" s="70">
        <v>3.0505951960000002</v>
      </c>
      <c r="S410" s="70">
        <v>0.63041983599999996</v>
      </c>
      <c r="T410" s="70">
        <v>0.49539623900000002</v>
      </c>
    </row>
    <row r="411" spans="1:20">
      <c r="A411" t="s">
        <v>2220</v>
      </c>
      <c r="D411" t="s">
        <v>115</v>
      </c>
      <c r="F411" t="s">
        <v>3803</v>
      </c>
      <c r="G411" s="1" t="s">
        <v>3685</v>
      </c>
      <c r="H411" s="1" t="s">
        <v>3688</v>
      </c>
      <c r="I411" s="1" t="s">
        <v>3689</v>
      </c>
      <c r="K411" s="1" t="s">
        <v>3800</v>
      </c>
      <c r="L411"/>
      <c r="M411">
        <v>7</v>
      </c>
      <c r="N411"/>
      <c r="O411" s="1" t="s">
        <v>3687</v>
      </c>
      <c r="Q411"/>
      <c r="R411" s="70">
        <v>4.9736442719999996</v>
      </c>
      <c r="S411" s="70">
        <v>0</v>
      </c>
      <c r="T411" s="70">
        <v>1.4000365319999999</v>
      </c>
    </row>
    <row r="412" spans="1:20">
      <c r="A412" t="s">
        <v>2220</v>
      </c>
      <c r="D412" t="s">
        <v>115</v>
      </c>
      <c r="F412" t="s">
        <v>3803</v>
      </c>
      <c r="G412" s="1" t="s">
        <v>3685</v>
      </c>
      <c r="H412" s="1" t="s">
        <v>3688</v>
      </c>
      <c r="I412" s="1" t="s">
        <v>3689</v>
      </c>
      <c r="K412" s="1" t="s">
        <v>3800</v>
      </c>
      <c r="L412"/>
      <c r="M412">
        <v>7</v>
      </c>
      <c r="N412"/>
      <c r="O412" s="1" t="s">
        <v>3687</v>
      </c>
      <c r="Q412"/>
      <c r="R412" s="70">
        <v>4.4470547099999997</v>
      </c>
      <c r="S412" s="70">
        <v>0</v>
      </c>
      <c r="T412" s="70">
        <v>3.2042698249999999</v>
      </c>
    </row>
    <row r="413" spans="1:20">
      <c r="A413" t="s">
        <v>2220</v>
      </c>
      <c r="D413" t="s">
        <v>115</v>
      </c>
      <c r="F413" t="s">
        <v>3803</v>
      </c>
      <c r="G413" s="1" t="s">
        <v>3685</v>
      </c>
      <c r="H413" s="1" t="s">
        <v>3688</v>
      </c>
      <c r="I413" s="1" t="s">
        <v>3689</v>
      </c>
      <c r="K413" s="1" t="s">
        <v>3800</v>
      </c>
      <c r="L413"/>
      <c r="M413">
        <v>7</v>
      </c>
      <c r="N413"/>
      <c r="O413" s="1" t="s">
        <v>3687</v>
      </c>
      <c r="Q413"/>
      <c r="R413" s="70">
        <v>3.8558995569999999</v>
      </c>
      <c r="S413" s="70">
        <v>0</v>
      </c>
      <c r="T413" s="70">
        <v>2.9707875810000002</v>
      </c>
    </row>
    <row r="414" spans="1:20">
      <c r="A414" t="s">
        <v>2220</v>
      </c>
      <c r="D414" t="s">
        <v>115</v>
      </c>
      <c r="F414" t="s">
        <v>3803</v>
      </c>
      <c r="G414" s="1" t="s">
        <v>3685</v>
      </c>
      <c r="H414" s="1" t="s">
        <v>3688</v>
      </c>
      <c r="I414" s="1" t="s">
        <v>3689</v>
      </c>
      <c r="K414" s="1" t="s">
        <v>3800</v>
      </c>
      <c r="L414"/>
      <c r="M414">
        <v>7</v>
      </c>
      <c r="N414"/>
      <c r="O414" s="1" t="s">
        <v>3687</v>
      </c>
      <c r="Q414"/>
      <c r="R414" s="70">
        <v>3.8821367910000002</v>
      </c>
      <c r="S414" s="70">
        <v>0</v>
      </c>
      <c r="T414" s="70">
        <v>2.5195051460000002</v>
      </c>
    </row>
    <row r="415" spans="1:20">
      <c r="A415" t="s">
        <v>2220</v>
      </c>
      <c r="D415" t="s">
        <v>115</v>
      </c>
      <c r="F415" t="s">
        <v>3803</v>
      </c>
      <c r="G415" s="1" t="s">
        <v>3685</v>
      </c>
      <c r="H415" s="1" t="s">
        <v>3688</v>
      </c>
      <c r="I415" s="1" t="s">
        <v>3689</v>
      </c>
      <c r="K415" s="1" t="s">
        <v>3800</v>
      </c>
      <c r="L415"/>
      <c r="M415">
        <v>7</v>
      </c>
      <c r="N415"/>
      <c r="O415" s="1" t="s">
        <v>3687</v>
      </c>
      <c r="Q415"/>
      <c r="R415" s="70">
        <v>3.93010744</v>
      </c>
      <c r="S415" s="70">
        <v>0</v>
      </c>
      <c r="T415" s="70">
        <v>2.4297076670000002</v>
      </c>
    </row>
    <row r="416" spans="1:20">
      <c r="A416" t="s">
        <v>2220</v>
      </c>
      <c r="D416" t="s">
        <v>115</v>
      </c>
      <c r="F416" t="s">
        <v>3803</v>
      </c>
      <c r="G416" s="1" t="s">
        <v>3685</v>
      </c>
      <c r="H416" s="1" t="s">
        <v>3688</v>
      </c>
      <c r="I416" s="1" t="s">
        <v>3689</v>
      </c>
      <c r="K416" s="1" t="s">
        <v>3800</v>
      </c>
      <c r="L416"/>
      <c r="M416">
        <v>7</v>
      </c>
      <c r="N416"/>
      <c r="O416" s="1" t="s">
        <v>3687</v>
      </c>
      <c r="Q416"/>
      <c r="R416" s="70">
        <v>3.637159311</v>
      </c>
      <c r="S416" s="70">
        <v>0</v>
      </c>
      <c r="T416" s="70">
        <v>2.366225193</v>
      </c>
    </row>
    <row r="417" spans="1:20">
      <c r="A417" t="s">
        <v>2220</v>
      </c>
      <c r="D417" t="s">
        <v>115</v>
      </c>
      <c r="F417" t="s">
        <v>3803</v>
      </c>
      <c r="G417" s="1" t="s">
        <v>3685</v>
      </c>
      <c r="H417" s="1" t="s">
        <v>3688</v>
      </c>
      <c r="I417" s="1" t="s">
        <v>3689</v>
      </c>
      <c r="K417" s="1" t="s">
        <v>3800</v>
      </c>
      <c r="L417"/>
      <c r="M417">
        <v>7</v>
      </c>
      <c r="N417"/>
      <c r="O417" s="1" t="s">
        <v>3687</v>
      </c>
      <c r="Q417"/>
      <c r="R417" s="70">
        <v>3.6399880320000002</v>
      </c>
      <c r="S417" s="70">
        <v>0</v>
      </c>
      <c r="T417" s="70">
        <v>2.5334587439999998</v>
      </c>
    </row>
    <row r="418" spans="1:20">
      <c r="A418" t="s">
        <v>2220</v>
      </c>
      <c r="D418" t="s">
        <v>115</v>
      </c>
      <c r="F418" t="s">
        <v>3803</v>
      </c>
      <c r="G418" s="1" t="s">
        <v>3685</v>
      </c>
      <c r="H418" s="1" t="s">
        <v>3688</v>
      </c>
      <c r="I418" s="1" t="s">
        <v>3689</v>
      </c>
      <c r="K418" s="1" t="s">
        <v>3800</v>
      </c>
      <c r="L418"/>
      <c r="M418">
        <v>7</v>
      </c>
      <c r="N418"/>
      <c r="O418" s="1" t="s">
        <v>3687</v>
      </c>
      <c r="Q418"/>
      <c r="R418" s="70">
        <v>3.4893180359999998</v>
      </c>
      <c r="S418" s="70">
        <v>0</v>
      </c>
      <c r="T418" s="70">
        <v>2.0954742940000002</v>
      </c>
    </row>
    <row r="419" spans="1:20">
      <c r="A419" t="s">
        <v>2220</v>
      </c>
      <c r="D419" t="s">
        <v>115</v>
      </c>
      <c r="F419" t="s">
        <v>3803</v>
      </c>
      <c r="G419" s="1" t="s">
        <v>3685</v>
      </c>
      <c r="H419" s="1" t="s">
        <v>3688</v>
      </c>
      <c r="I419" s="1" t="s">
        <v>3689</v>
      </c>
      <c r="K419" s="1" t="s">
        <v>3800</v>
      </c>
      <c r="L419"/>
      <c r="M419">
        <v>7</v>
      </c>
      <c r="N419"/>
      <c r="O419" s="1" t="s">
        <v>3687</v>
      </c>
      <c r="Q419"/>
      <c r="R419" s="70">
        <v>3.343929685</v>
      </c>
      <c r="S419" s="70">
        <v>0</v>
      </c>
      <c r="T419" s="70">
        <v>2.052342479</v>
      </c>
    </row>
    <row r="420" spans="1:20">
      <c r="A420" t="s">
        <v>2220</v>
      </c>
      <c r="D420" t="s">
        <v>115</v>
      </c>
      <c r="F420" t="s">
        <v>3803</v>
      </c>
      <c r="G420" s="1" t="s">
        <v>3685</v>
      </c>
      <c r="H420" s="1" t="s">
        <v>3688</v>
      </c>
      <c r="I420" s="1" t="s">
        <v>3689</v>
      </c>
      <c r="K420" s="1" t="s">
        <v>3800</v>
      </c>
      <c r="L420"/>
      <c r="M420">
        <v>7</v>
      </c>
      <c r="N420"/>
      <c r="O420" s="1" t="s">
        <v>3687</v>
      </c>
      <c r="Q420"/>
      <c r="R420" s="70">
        <v>3.3121669379999998</v>
      </c>
      <c r="S420" s="70">
        <v>0</v>
      </c>
      <c r="T420" s="70">
        <v>1.8454384109999999</v>
      </c>
    </row>
    <row r="421" spans="1:20">
      <c r="A421" t="s">
        <v>2220</v>
      </c>
      <c r="D421" t="s">
        <v>115</v>
      </c>
      <c r="F421" t="s">
        <v>3803</v>
      </c>
      <c r="G421" s="1" t="s">
        <v>3685</v>
      </c>
      <c r="H421" s="1" t="s">
        <v>3688</v>
      </c>
      <c r="I421" s="1" t="s">
        <v>3689</v>
      </c>
      <c r="K421" s="1" t="s">
        <v>3800</v>
      </c>
      <c r="L421"/>
      <c r="M421">
        <v>7</v>
      </c>
      <c r="N421"/>
      <c r="O421" s="1" t="s">
        <v>3687</v>
      </c>
      <c r="Q421"/>
      <c r="R421" s="70">
        <v>3.4593493660000001</v>
      </c>
      <c r="S421" s="70">
        <v>0</v>
      </c>
      <c r="T421" s="70">
        <v>2.0872648420000002</v>
      </c>
    </row>
    <row r="422" spans="1:20">
      <c r="A422" t="s">
        <v>2220</v>
      </c>
      <c r="D422" t="s">
        <v>115</v>
      </c>
      <c r="F422" t="s">
        <v>3803</v>
      </c>
      <c r="G422" s="1" t="s">
        <v>3685</v>
      </c>
      <c r="H422" s="1" t="s">
        <v>3688</v>
      </c>
      <c r="I422" s="1" t="s">
        <v>3689</v>
      </c>
      <c r="K422" s="1" t="s">
        <v>3800</v>
      </c>
      <c r="L422"/>
      <c r="M422">
        <v>7</v>
      </c>
      <c r="N422"/>
      <c r="O422" s="1" t="s">
        <v>3687</v>
      </c>
      <c r="Q422"/>
      <c r="R422" s="70">
        <v>12.32450777</v>
      </c>
      <c r="S422" s="70">
        <v>1.876325322</v>
      </c>
      <c r="T422" s="70">
        <v>0</v>
      </c>
    </row>
    <row r="423" spans="1:20">
      <c r="A423" t="s">
        <v>2220</v>
      </c>
      <c r="D423" t="s">
        <v>115</v>
      </c>
      <c r="F423" t="s">
        <v>3803</v>
      </c>
      <c r="G423" s="1" t="s">
        <v>3685</v>
      </c>
      <c r="H423" s="1" t="s">
        <v>3688</v>
      </c>
      <c r="I423" s="1" t="s">
        <v>3689</v>
      </c>
      <c r="K423" s="1" t="s">
        <v>3800</v>
      </c>
      <c r="L423"/>
      <c r="M423">
        <v>7</v>
      </c>
      <c r="N423"/>
      <c r="O423" s="1" t="s">
        <v>3687</v>
      </c>
      <c r="Q423"/>
      <c r="R423" s="70">
        <v>11.65932113</v>
      </c>
      <c r="S423" s="70">
        <v>0.490422464</v>
      </c>
      <c r="T423" s="70">
        <v>0</v>
      </c>
    </row>
    <row r="424" spans="1:20">
      <c r="A424" t="s">
        <v>2220</v>
      </c>
      <c r="D424" t="s">
        <v>115</v>
      </c>
      <c r="F424" t="s">
        <v>3803</v>
      </c>
      <c r="G424" s="1" t="s">
        <v>3685</v>
      </c>
      <c r="H424" s="1" t="s">
        <v>3688</v>
      </c>
      <c r="I424" s="1" t="s">
        <v>3689</v>
      </c>
      <c r="K424" s="1" t="s">
        <v>3800</v>
      </c>
      <c r="L424"/>
      <c r="M424">
        <v>7</v>
      </c>
      <c r="N424"/>
      <c r="O424" s="1" t="s">
        <v>3687</v>
      </c>
      <c r="Q424"/>
      <c r="R424" s="70">
        <v>12.22066322</v>
      </c>
      <c r="S424" s="70">
        <v>2.5254574949999999</v>
      </c>
      <c r="T424" s="70">
        <v>1.984553901</v>
      </c>
    </row>
    <row r="425" spans="1:20">
      <c r="A425" t="s">
        <v>2220</v>
      </c>
      <c r="D425" t="s">
        <v>115</v>
      </c>
      <c r="F425" t="s">
        <v>3803</v>
      </c>
      <c r="G425" s="1" t="s">
        <v>3685</v>
      </c>
      <c r="H425" s="1" t="s">
        <v>3688</v>
      </c>
      <c r="I425" s="1" t="s">
        <v>3689</v>
      </c>
      <c r="K425" s="1" t="s">
        <v>3800</v>
      </c>
      <c r="L425"/>
      <c r="M425">
        <v>7</v>
      </c>
      <c r="N425"/>
      <c r="O425" s="1" t="s">
        <v>3687</v>
      </c>
      <c r="Q425"/>
      <c r="R425" s="70">
        <v>8.1010211470000009</v>
      </c>
      <c r="S425" s="70">
        <v>0</v>
      </c>
      <c r="T425" s="70">
        <v>2.2803652470000002</v>
      </c>
    </row>
    <row r="426" spans="1:20">
      <c r="A426" t="s">
        <v>2220</v>
      </c>
      <c r="D426" t="s">
        <v>115</v>
      </c>
      <c r="F426" t="s">
        <v>3354</v>
      </c>
      <c r="G426" s="1" t="s">
        <v>3685</v>
      </c>
      <c r="H426" s="1" t="s">
        <v>3386</v>
      </c>
      <c r="I426" s="1" t="s">
        <v>3760</v>
      </c>
      <c r="K426" s="1" t="s">
        <v>3822</v>
      </c>
      <c r="L426"/>
      <c r="M426">
        <v>7</v>
      </c>
      <c r="N426"/>
      <c r="O426" s="1" t="s">
        <v>3687</v>
      </c>
      <c r="Q426"/>
      <c r="R426" s="70">
        <v>0</v>
      </c>
      <c r="S426" s="70">
        <v>29.985294620000001</v>
      </c>
      <c r="T426" s="70">
        <v>0.314626723</v>
      </c>
    </row>
    <row r="427" spans="1:20">
      <c r="A427" t="s">
        <v>2220</v>
      </c>
      <c r="D427" t="s">
        <v>115</v>
      </c>
      <c r="F427" t="s">
        <v>3354</v>
      </c>
      <c r="G427" s="1" t="s">
        <v>3685</v>
      </c>
      <c r="H427" s="1" t="s">
        <v>3386</v>
      </c>
      <c r="I427" s="1" t="s">
        <v>3760</v>
      </c>
      <c r="K427" s="1" t="s">
        <v>3822</v>
      </c>
      <c r="L427"/>
      <c r="M427">
        <v>7</v>
      </c>
      <c r="N427"/>
      <c r="O427" s="1" t="s">
        <v>3687</v>
      </c>
      <c r="Q427"/>
      <c r="R427" s="70">
        <v>0</v>
      </c>
      <c r="S427" s="70">
        <v>87.68</v>
      </c>
      <c r="T427" s="70">
        <v>0.92</v>
      </c>
    </row>
    <row r="428" spans="1:20">
      <c r="A428" s="3" t="s">
        <v>2220</v>
      </c>
      <c r="D428" s="39" t="s">
        <v>115</v>
      </c>
      <c r="F428" s="38" t="s">
        <v>3947</v>
      </c>
      <c r="H428" s="3" t="s">
        <v>3948</v>
      </c>
      <c r="K428" s="23" t="s">
        <v>3899</v>
      </c>
      <c r="L428"/>
      <c r="M428" s="23">
        <v>10</v>
      </c>
      <c r="N428"/>
      <c r="O428" s="23" t="s">
        <v>3899</v>
      </c>
      <c r="Q428" s="3" t="s">
        <v>3934</v>
      </c>
      <c r="R428" s="14">
        <v>0</v>
      </c>
      <c r="S428" s="14">
        <v>0</v>
      </c>
      <c r="T428" s="14" t="s">
        <v>3925</v>
      </c>
    </row>
    <row r="429" spans="1:20">
      <c r="A429" s="3" t="s">
        <v>2220</v>
      </c>
      <c r="D429" s="39" t="s">
        <v>115</v>
      </c>
      <c r="F429" s="38" t="s">
        <v>3953</v>
      </c>
      <c r="H429" s="3" t="s">
        <v>3954</v>
      </c>
      <c r="K429" s="23" t="s">
        <v>3899</v>
      </c>
      <c r="L429"/>
      <c r="M429" s="23">
        <v>10</v>
      </c>
      <c r="N429"/>
      <c r="O429" s="23" t="s">
        <v>3899</v>
      </c>
      <c r="Q429" s="3" t="s">
        <v>3934</v>
      </c>
      <c r="R429" s="14">
        <v>0</v>
      </c>
      <c r="S429" s="14">
        <v>0</v>
      </c>
      <c r="T429" s="14" t="s">
        <v>3925</v>
      </c>
    </row>
    <row r="430" spans="1:20">
      <c r="A430" s="3" t="s">
        <v>2220</v>
      </c>
      <c r="D430" s="39" t="s">
        <v>115</v>
      </c>
      <c r="F430" s="38" t="s">
        <v>3949</v>
      </c>
      <c r="H430" s="3" t="s">
        <v>3950</v>
      </c>
      <c r="K430" s="23" t="s">
        <v>3899</v>
      </c>
      <c r="L430"/>
      <c r="M430" s="23">
        <v>10</v>
      </c>
      <c r="N430"/>
      <c r="O430" s="23" t="s">
        <v>3899</v>
      </c>
      <c r="Q430" s="3" t="s">
        <v>3934</v>
      </c>
      <c r="R430" s="14">
        <v>0</v>
      </c>
      <c r="S430" s="14">
        <v>0</v>
      </c>
      <c r="T430" s="14" t="s">
        <v>3925</v>
      </c>
    </row>
    <row r="431" spans="1:20">
      <c r="A431" s="3" t="s">
        <v>2220</v>
      </c>
      <c r="D431" s="39" t="s">
        <v>115</v>
      </c>
      <c r="F431" s="38" t="s">
        <v>3955</v>
      </c>
      <c r="H431" s="3" t="s">
        <v>3956</v>
      </c>
      <c r="K431" s="23" t="s">
        <v>3899</v>
      </c>
      <c r="L431"/>
      <c r="M431" s="23">
        <v>10</v>
      </c>
      <c r="N431"/>
      <c r="O431" s="23" t="s">
        <v>3899</v>
      </c>
      <c r="Q431" s="3" t="s">
        <v>3934</v>
      </c>
      <c r="R431" s="14">
        <v>0</v>
      </c>
      <c r="S431" s="14">
        <v>0</v>
      </c>
      <c r="T431" s="14" t="s">
        <v>3925</v>
      </c>
    </row>
    <row r="432" spans="1:20">
      <c r="A432" s="38" t="s">
        <v>2220</v>
      </c>
      <c r="D432" s="39" t="s">
        <v>115</v>
      </c>
      <c r="F432" s="38" t="s">
        <v>3897</v>
      </c>
      <c r="H432" s="38" t="s">
        <v>3898</v>
      </c>
      <c r="K432" s="23" t="s">
        <v>3899</v>
      </c>
      <c r="L432"/>
      <c r="M432" s="23">
        <v>10</v>
      </c>
      <c r="N432"/>
      <c r="O432" s="23" t="s">
        <v>3899</v>
      </c>
      <c r="Q432" s="38" t="s">
        <v>3900</v>
      </c>
      <c r="R432" s="14">
        <v>0</v>
      </c>
      <c r="S432" s="14">
        <v>0</v>
      </c>
      <c r="T432" s="14" t="s">
        <v>3901</v>
      </c>
    </row>
    <row r="433" spans="1:20">
      <c r="A433" s="38" t="s">
        <v>2220</v>
      </c>
      <c r="D433" s="39" t="s">
        <v>115</v>
      </c>
      <c r="F433" s="38" t="s">
        <v>3902</v>
      </c>
      <c r="H433" s="38" t="s">
        <v>3898</v>
      </c>
      <c r="K433" s="23" t="s">
        <v>3899</v>
      </c>
      <c r="L433"/>
      <c r="M433" s="23">
        <v>10</v>
      </c>
      <c r="N433"/>
      <c r="O433" s="23" t="s">
        <v>3899</v>
      </c>
      <c r="Q433" s="38" t="s">
        <v>3900</v>
      </c>
      <c r="R433" s="14">
        <v>0</v>
      </c>
      <c r="S433" s="14">
        <v>0</v>
      </c>
      <c r="T433" s="14" t="s">
        <v>3903</v>
      </c>
    </row>
    <row r="434" spans="1:20">
      <c r="A434" s="38" t="s">
        <v>2220</v>
      </c>
      <c r="D434" s="39" t="s">
        <v>115</v>
      </c>
      <c r="F434" s="38" t="s">
        <v>3906</v>
      </c>
      <c r="H434" s="38" t="s">
        <v>3907</v>
      </c>
      <c r="K434" s="23" t="s">
        <v>3899</v>
      </c>
      <c r="L434"/>
      <c r="M434" s="23">
        <v>10</v>
      </c>
      <c r="N434"/>
      <c r="O434" s="23" t="s">
        <v>3899</v>
      </c>
      <c r="Q434" s="38" t="s">
        <v>3900</v>
      </c>
      <c r="R434" s="14">
        <v>11</v>
      </c>
      <c r="S434" s="14">
        <v>7</v>
      </c>
      <c r="T434" s="14" t="s">
        <v>3908</v>
      </c>
    </row>
    <row r="435" spans="1:20">
      <c r="A435" s="38" t="s">
        <v>2220</v>
      </c>
      <c r="D435" s="39" t="s">
        <v>115</v>
      </c>
      <c r="F435" s="38" t="s">
        <v>3916</v>
      </c>
      <c r="H435" s="38" t="s">
        <v>3917</v>
      </c>
      <c r="K435" s="23" t="s">
        <v>3899</v>
      </c>
      <c r="L435"/>
      <c r="M435" s="23">
        <v>10</v>
      </c>
      <c r="N435"/>
      <c r="O435" s="23" t="s">
        <v>3899</v>
      </c>
      <c r="Q435" s="38" t="s">
        <v>3900</v>
      </c>
      <c r="R435" s="14">
        <v>1</v>
      </c>
      <c r="S435" s="14">
        <v>14</v>
      </c>
      <c r="T435" s="14" t="s">
        <v>3918</v>
      </c>
    </row>
    <row r="436" spans="1:20">
      <c r="A436" s="38" t="s">
        <v>2220</v>
      </c>
      <c r="D436" s="39" t="s">
        <v>115</v>
      </c>
      <c r="F436" s="38" t="s">
        <v>3919</v>
      </c>
      <c r="H436" s="3" t="s">
        <v>3917</v>
      </c>
      <c r="K436" s="23" t="s">
        <v>3899</v>
      </c>
      <c r="L436"/>
      <c r="M436" s="23">
        <v>10</v>
      </c>
      <c r="N436"/>
      <c r="O436" s="23" t="s">
        <v>3899</v>
      </c>
      <c r="Q436" s="38" t="s">
        <v>3900</v>
      </c>
      <c r="R436" s="14">
        <v>3</v>
      </c>
      <c r="S436" s="14">
        <v>11</v>
      </c>
      <c r="T436" s="14" t="s">
        <v>3920</v>
      </c>
    </row>
    <row r="437" spans="1:20">
      <c r="A437" s="38" t="s">
        <v>2220</v>
      </c>
      <c r="D437" s="39" t="s">
        <v>115</v>
      </c>
      <c r="F437" s="38" t="s">
        <v>3921</v>
      </c>
      <c r="H437" s="3" t="s">
        <v>3917</v>
      </c>
      <c r="K437" s="23" t="s">
        <v>3899</v>
      </c>
      <c r="L437"/>
      <c r="M437" s="23">
        <v>10</v>
      </c>
      <c r="N437"/>
      <c r="O437" s="23" t="s">
        <v>3899</v>
      </c>
      <c r="Q437" s="38" t="s">
        <v>3900</v>
      </c>
      <c r="R437" s="14">
        <v>4</v>
      </c>
      <c r="S437" s="14">
        <v>8</v>
      </c>
      <c r="T437" s="14" t="s">
        <v>3922</v>
      </c>
    </row>
    <row r="438" spans="1:20">
      <c r="A438" s="38" t="s">
        <v>2220</v>
      </c>
      <c r="D438" s="39" t="s">
        <v>115</v>
      </c>
      <c r="F438" s="38" t="s">
        <v>3929</v>
      </c>
      <c r="H438" s="3" t="s">
        <v>3930</v>
      </c>
      <c r="K438" s="23" t="s">
        <v>3899</v>
      </c>
      <c r="L438"/>
      <c r="M438" s="23">
        <v>10</v>
      </c>
      <c r="N438"/>
      <c r="O438" s="23" t="s">
        <v>3899</v>
      </c>
      <c r="Q438" s="38" t="s">
        <v>3900</v>
      </c>
      <c r="R438" s="14">
        <v>25.9</v>
      </c>
      <c r="S438" s="14">
        <v>17.3</v>
      </c>
      <c r="T438" s="14" t="s">
        <v>3931</v>
      </c>
    </row>
    <row r="439" spans="1:20">
      <c r="A439" s="38" t="s">
        <v>2220</v>
      </c>
      <c r="D439" s="39" t="s">
        <v>115</v>
      </c>
      <c r="F439" s="38" t="s">
        <v>3932</v>
      </c>
      <c r="H439" s="3" t="s">
        <v>3930</v>
      </c>
      <c r="K439" s="23" t="s">
        <v>3899</v>
      </c>
      <c r="L439"/>
      <c r="M439" s="23">
        <v>10</v>
      </c>
      <c r="N439"/>
      <c r="O439" s="23" t="s">
        <v>3899</v>
      </c>
      <c r="Q439" s="38" t="s">
        <v>3900</v>
      </c>
      <c r="R439" s="14">
        <v>0</v>
      </c>
      <c r="S439" s="14">
        <v>0</v>
      </c>
      <c r="T439" s="14" t="s">
        <v>3925</v>
      </c>
    </row>
    <row r="440" spans="1:20">
      <c r="A440" s="38" t="s">
        <v>2220</v>
      </c>
      <c r="D440" s="39" t="s">
        <v>115</v>
      </c>
      <c r="F440" s="38" t="s">
        <v>3933</v>
      </c>
      <c r="H440" s="3" t="s">
        <v>3930</v>
      </c>
      <c r="K440" s="23" t="s">
        <v>3899</v>
      </c>
      <c r="L440"/>
      <c r="M440" s="23">
        <v>10</v>
      </c>
      <c r="N440"/>
      <c r="O440" s="23" t="s">
        <v>3899</v>
      </c>
      <c r="Q440" s="38" t="s">
        <v>3934</v>
      </c>
      <c r="R440" s="14">
        <v>0</v>
      </c>
      <c r="S440" s="14">
        <v>0</v>
      </c>
      <c r="T440" s="14" t="s">
        <v>3925</v>
      </c>
    </row>
    <row r="441" spans="1:20">
      <c r="A441" s="38" t="s">
        <v>2220</v>
      </c>
      <c r="D441" s="39" t="s">
        <v>115</v>
      </c>
      <c r="F441" s="38" t="s">
        <v>3935</v>
      </c>
      <c r="H441" s="3" t="s">
        <v>3930</v>
      </c>
      <c r="K441" s="23" t="s">
        <v>3899</v>
      </c>
      <c r="L441"/>
      <c r="M441" s="23">
        <v>10</v>
      </c>
      <c r="N441"/>
      <c r="O441" s="23" t="s">
        <v>3899</v>
      </c>
      <c r="Q441" s="38" t="s">
        <v>3900</v>
      </c>
      <c r="R441" s="14">
        <v>0</v>
      </c>
      <c r="S441" s="14">
        <v>0</v>
      </c>
      <c r="T441" s="14" t="s">
        <v>3936</v>
      </c>
    </row>
    <row r="442" spans="1:20">
      <c r="A442" s="38" t="s">
        <v>2220</v>
      </c>
      <c r="D442" s="39" t="s">
        <v>115</v>
      </c>
      <c r="F442" s="38" t="s">
        <v>3937</v>
      </c>
      <c r="H442" s="3" t="s">
        <v>3930</v>
      </c>
      <c r="K442" s="23" t="s">
        <v>3899</v>
      </c>
      <c r="L442"/>
      <c r="M442" s="23">
        <v>10</v>
      </c>
      <c r="N442"/>
      <c r="O442" s="23" t="s">
        <v>3899</v>
      </c>
      <c r="Q442" s="38" t="s">
        <v>3900</v>
      </c>
      <c r="R442" s="14">
        <v>0</v>
      </c>
      <c r="S442" s="14">
        <v>0</v>
      </c>
      <c r="T442" s="14" t="s">
        <v>3938</v>
      </c>
    </row>
    <row r="443" spans="1:20">
      <c r="A443" s="38" t="s">
        <v>2220</v>
      </c>
      <c r="D443" s="39" t="s">
        <v>115</v>
      </c>
      <c r="F443" s="38" t="s">
        <v>3812</v>
      </c>
      <c r="H443" s="38" t="s">
        <v>3904</v>
      </c>
      <c r="K443" s="23" t="s">
        <v>3899</v>
      </c>
      <c r="L443"/>
      <c r="M443" s="23">
        <v>10</v>
      </c>
      <c r="N443"/>
      <c r="O443" s="23" t="s">
        <v>3899</v>
      </c>
      <c r="Q443" s="38" t="s">
        <v>3900</v>
      </c>
      <c r="R443" s="14">
        <v>7</v>
      </c>
      <c r="S443" s="14">
        <v>12</v>
      </c>
      <c r="T443" s="14" t="s">
        <v>3905</v>
      </c>
    </row>
    <row r="444" spans="1:20">
      <c r="A444" s="38" t="s">
        <v>2220</v>
      </c>
      <c r="D444" s="39" t="s">
        <v>115</v>
      </c>
      <c r="F444" s="38" t="s">
        <v>3911</v>
      </c>
      <c r="H444" s="38" t="s">
        <v>3912</v>
      </c>
      <c r="K444" s="23" t="s">
        <v>3899</v>
      </c>
      <c r="L444"/>
      <c r="M444" s="23">
        <v>10</v>
      </c>
      <c r="N444"/>
      <c r="O444" s="23" t="s">
        <v>3899</v>
      </c>
      <c r="Q444" s="38" t="s">
        <v>3900</v>
      </c>
      <c r="R444" s="14">
        <v>1</v>
      </c>
      <c r="S444" s="14">
        <v>18</v>
      </c>
      <c r="T444" s="14" t="s">
        <v>3913</v>
      </c>
    </row>
    <row r="445" spans="1:20">
      <c r="A445" s="22" t="s">
        <v>2220</v>
      </c>
      <c r="B445" s="23" t="s">
        <v>3235</v>
      </c>
      <c r="C445" s="22" t="s">
        <v>3236</v>
      </c>
      <c r="D445" s="22" t="s">
        <v>115</v>
      </c>
      <c r="E445" s="22"/>
      <c r="F445" s="22" t="s">
        <v>3376</v>
      </c>
      <c r="G445" s="22"/>
      <c r="H445" s="22" t="s">
        <v>3250</v>
      </c>
      <c r="I445" s="22"/>
      <c r="J445" s="22"/>
      <c r="K445" s="22" t="s">
        <v>3377</v>
      </c>
      <c r="L445"/>
      <c r="M445">
        <v>4</v>
      </c>
      <c r="N445"/>
      <c r="O445" s="24" t="s">
        <v>3238</v>
      </c>
      <c r="P445" s="24"/>
      <c r="Q445" s="25"/>
      <c r="R445" s="25">
        <f>11.43/609.67</f>
        <v>1.874784719602408E-2</v>
      </c>
      <c r="S445" s="25">
        <f>0.28/609.67</f>
        <v>4.5926484819656542E-4</v>
      </c>
      <c r="T445" s="25">
        <f>40.76/609.67</f>
        <v>6.6855840044614298E-2</v>
      </c>
    </row>
    <row r="446" spans="1:20">
      <c r="A446" s="22" t="s">
        <v>2220</v>
      </c>
      <c r="B446" s="23" t="s">
        <v>3235</v>
      </c>
      <c r="C446" s="22" t="s">
        <v>3236</v>
      </c>
      <c r="D446" s="22" t="s">
        <v>115</v>
      </c>
      <c r="E446" s="22"/>
      <c r="F446" s="22" t="s">
        <v>3376</v>
      </c>
      <c r="G446" s="22"/>
      <c r="H446" s="22" t="s">
        <v>3250</v>
      </c>
      <c r="I446" s="22"/>
      <c r="J446" s="22"/>
      <c r="K446" s="22" t="s">
        <v>3377</v>
      </c>
      <c r="L446"/>
      <c r="M446">
        <v>4</v>
      </c>
      <c r="N446"/>
      <c r="O446" s="24" t="s">
        <v>3238</v>
      </c>
      <c r="P446" s="24"/>
      <c r="Q446" s="25"/>
      <c r="R446" s="25">
        <f>12.44/712.35</f>
        <v>1.7463325612409628E-2</v>
      </c>
      <c r="S446" s="25">
        <v>0</v>
      </c>
      <c r="T446" s="25">
        <f>16.67/712.35</f>
        <v>2.3401417842352779E-2</v>
      </c>
    </row>
    <row r="447" spans="1:20">
      <c r="A447" s="22" t="s">
        <v>2220</v>
      </c>
      <c r="B447" s="23" t="s">
        <v>3235</v>
      </c>
      <c r="C447" s="22" t="s">
        <v>3236</v>
      </c>
      <c r="D447" s="22" t="s">
        <v>115</v>
      </c>
      <c r="E447" s="22"/>
      <c r="F447" s="22" t="s">
        <v>3378</v>
      </c>
      <c r="G447" s="22"/>
      <c r="H447" s="23" t="s">
        <v>3239</v>
      </c>
      <c r="I447" s="23"/>
      <c r="J447" s="23"/>
      <c r="K447" s="22" t="s">
        <v>3377</v>
      </c>
      <c r="L447"/>
      <c r="M447">
        <v>4</v>
      </c>
      <c r="N447"/>
      <c r="O447" s="24" t="s">
        <v>3238</v>
      </c>
      <c r="P447" s="24"/>
      <c r="Q447" s="25"/>
      <c r="R447" s="25">
        <v>0</v>
      </c>
      <c r="S447" s="25">
        <f>36.6/360.44</f>
        <v>0.10154255909444013</v>
      </c>
      <c r="T447" s="25">
        <f>0</f>
        <v>0</v>
      </c>
    </row>
    <row r="448" spans="1:20">
      <c r="A448" s="22" t="s">
        <v>2220</v>
      </c>
      <c r="B448" s="23" t="s">
        <v>3235</v>
      </c>
      <c r="C448" s="22" t="s">
        <v>3236</v>
      </c>
      <c r="D448" s="22" t="s">
        <v>115</v>
      </c>
      <c r="E448" s="22"/>
      <c r="F448" s="22" t="s">
        <v>3378</v>
      </c>
      <c r="G448" s="22"/>
      <c r="H448" s="23" t="s">
        <v>3239</v>
      </c>
      <c r="I448" s="23"/>
      <c r="J448" s="23"/>
      <c r="K448" s="22" t="s">
        <v>3377</v>
      </c>
      <c r="L448"/>
      <c r="M448">
        <v>4</v>
      </c>
      <c r="N448"/>
      <c r="O448" s="24" t="s">
        <v>3238</v>
      </c>
      <c r="P448" s="24"/>
      <c r="Q448" s="25"/>
      <c r="R448" s="25">
        <f>2.11/88.26</f>
        <v>2.3906639474280532E-2</v>
      </c>
      <c r="S448" s="25">
        <f>28.5/88.26</f>
        <v>0.32290958531611147</v>
      </c>
      <c r="T448" s="25">
        <f>0.84/88.26</f>
        <v>9.5173351461590745E-3</v>
      </c>
    </row>
    <row r="449" spans="1:20">
      <c r="A449" s="22" t="s">
        <v>2220</v>
      </c>
      <c r="B449" s="23" t="s">
        <v>3235</v>
      </c>
      <c r="C449" s="22" t="s">
        <v>3236</v>
      </c>
      <c r="D449" s="22" t="s">
        <v>115</v>
      </c>
      <c r="E449" s="22"/>
      <c r="F449" s="22" t="s">
        <v>3379</v>
      </c>
      <c r="G449" s="22"/>
      <c r="H449" s="23" t="s">
        <v>3239</v>
      </c>
      <c r="I449" s="23"/>
      <c r="J449" s="23"/>
      <c r="K449" s="22" t="s">
        <v>3380</v>
      </c>
      <c r="L449"/>
      <c r="M449">
        <v>4</v>
      </c>
      <c r="N449"/>
      <c r="O449" s="24" t="s">
        <v>3238</v>
      </c>
      <c r="P449" s="24"/>
      <c r="Q449" s="25"/>
      <c r="R449" s="25">
        <v>0.02</v>
      </c>
      <c r="S449" s="25">
        <v>12.19</v>
      </c>
      <c r="T449" s="25">
        <v>2.31</v>
      </c>
    </row>
    <row r="450" spans="1:20">
      <c r="A450" s="22" t="s">
        <v>2220</v>
      </c>
      <c r="B450" s="23" t="s">
        <v>3235</v>
      </c>
      <c r="C450" s="22" t="s">
        <v>3236</v>
      </c>
      <c r="D450" s="22" t="s">
        <v>115</v>
      </c>
      <c r="E450" s="22"/>
      <c r="F450" s="22" t="s">
        <v>3379</v>
      </c>
      <c r="G450" s="22"/>
      <c r="H450" s="23" t="s">
        <v>3239</v>
      </c>
      <c r="I450" s="23"/>
      <c r="J450" s="23"/>
      <c r="K450" s="22" t="s">
        <v>3380</v>
      </c>
      <c r="L450"/>
      <c r="M450">
        <v>4</v>
      </c>
      <c r="N450"/>
      <c r="O450" s="24" t="s">
        <v>3238</v>
      </c>
      <c r="P450" s="24"/>
      <c r="Q450" s="25"/>
      <c r="R450" s="25">
        <v>0.22</v>
      </c>
      <c r="S450" s="25">
        <v>25.81</v>
      </c>
      <c r="T450" s="25">
        <v>2.71</v>
      </c>
    </row>
    <row r="451" spans="1:20">
      <c r="A451" s="23" t="s">
        <v>2220</v>
      </c>
      <c r="B451" s="23" t="s">
        <v>3235</v>
      </c>
      <c r="C451" s="23" t="s">
        <v>3236</v>
      </c>
      <c r="D451" s="22" t="s">
        <v>115</v>
      </c>
      <c r="E451" s="23"/>
      <c r="F451" s="23" t="s">
        <v>3379</v>
      </c>
      <c r="G451" s="23"/>
      <c r="H451" s="23" t="s">
        <v>3239</v>
      </c>
      <c r="I451" s="23"/>
      <c r="J451" s="23"/>
      <c r="K451" s="23" t="s">
        <v>3380</v>
      </c>
      <c r="L451"/>
      <c r="M451">
        <v>4</v>
      </c>
      <c r="N451"/>
      <c r="O451" s="24" t="s">
        <v>3238</v>
      </c>
      <c r="P451" s="24"/>
      <c r="Q451" s="26"/>
      <c r="R451" s="26">
        <f>0.02/SUM(45.8,21.3,32.1)</f>
        <v>2.0161290322580648E-4</v>
      </c>
      <c r="S451" s="26">
        <f>12.19/SUM(45.8,21.3,32.1)</f>
        <v>0.12288306451612904</v>
      </c>
      <c r="T451" s="26">
        <f>2.31/SUM(45.8,21.3,32.1)</f>
        <v>2.3286290322580647E-2</v>
      </c>
    </row>
    <row r="452" spans="1:20">
      <c r="A452" s="23" t="s">
        <v>2220</v>
      </c>
      <c r="B452" s="23" t="s">
        <v>3235</v>
      </c>
      <c r="C452" s="23" t="s">
        <v>3236</v>
      </c>
      <c r="D452" s="22" t="s">
        <v>115</v>
      </c>
      <c r="E452" s="23"/>
      <c r="F452" s="23" t="s">
        <v>3379</v>
      </c>
      <c r="G452" s="23"/>
      <c r="H452" s="23" t="s">
        <v>3239</v>
      </c>
      <c r="I452" s="23"/>
      <c r="J452" s="23"/>
      <c r="K452" s="23" t="s">
        <v>3380</v>
      </c>
      <c r="L452"/>
      <c r="M452">
        <v>4</v>
      </c>
      <c r="N452"/>
      <c r="O452" s="24" t="s">
        <v>3238</v>
      </c>
      <c r="P452" s="24"/>
      <c r="Q452" s="26"/>
      <c r="R452" s="26">
        <f>0.22/SUM(32.9,30,46.8)</f>
        <v>2.0054694621695537E-3</v>
      </c>
      <c r="S452" s="26">
        <f>25.81/SUM(32.9,30,46.8)</f>
        <v>0.23527803099361896</v>
      </c>
      <c r="T452" s="26">
        <f>2.71/SUM(32.9,30,46.8)</f>
        <v>2.4703737465815865E-2</v>
      </c>
    </row>
    <row r="453" spans="1:20">
      <c r="A453" t="s">
        <v>2220</v>
      </c>
      <c r="D453" t="s">
        <v>115</v>
      </c>
      <c r="F453" s="32" t="s">
        <v>3841</v>
      </c>
      <c r="H453" s="33" t="s">
        <v>3239</v>
      </c>
      <c r="K453" s="34" t="s">
        <v>3842</v>
      </c>
      <c r="L453" t="s">
        <v>117</v>
      </c>
      <c r="M453">
        <v>8</v>
      </c>
      <c r="N453" t="s">
        <v>3827</v>
      </c>
      <c r="O453" t="s">
        <v>3828</v>
      </c>
      <c r="Q453" t="s">
        <v>3829</v>
      </c>
      <c r="R453" s="81">
        <v>0</v>
      </c>
      <c r="S453" s="81">
        <v>0</v>
      </c>
      <c r="T453" s="81">
        <v>27.5</v>
      </c>
    </row>
    <row r="454" spans="1:20">
      <c r="A454" t="s">
        <v>2220</v>
      </c>
      <c r="D454" t="s">
        <v>115</v>
      </c>
      <c r="F454" s="32" t="s">
        <v>3843</v>
      </c>
      <c r="H454" s="33" t="s">
        <v>3239</v>
      </c>
      <c r="K454" s="34" t="s">
        <v>3842</v>
      </c>
      <c r="L454" t="s">
        <v>117</v>
      </c>
      <c r="M454">
        <v>8</v>
      </c>
      <c r="N454" t="s">
        <v>3827</v>
      </c>
      <c r="O454" t="s">
        <v>3828</v>
      </c>
      <c r="Q454" t="s">
        <v>3829</v>
      </c>
      <c r="R454" s="81">
        <v>0</v>
      </c>
      <c r="S454" s="81">
        <v>0.1</v>
      </c>
      <c r="T454" s="81">
        <v>37.200000000000003</v>
      </c>
    </row>
    <row r="455" spans="1:20">
      <c r="A455" t="s">
        <v>2220</v>
      </c>
      <c r="D455" t="s">
        <v>115</v>
      </c>
      <c r="F455" s="32" t="s">
        <v>3843</v>
      </c>
      <c r="H455" s="33" t="s">
        <v>3239</v>
      </c>
      <c r="K455" s="34" t="s">
        <v>3842</v>
      </c>
      <c r="L455" t="s">
        <v>117</v>
      </c>
      <c r="M455">
        <v>8</v>
      </c>
      <c r="N455" t="s">
        <v>3827</v>
      </c>
      <c r="O455" t="s">
        <v>3828</v>
      </c>
      <c r="Q455" t="s">
        <v>3829</v>
      </c>
      <c r="R455" s="81">
        <v>0</v>
      </c>
      <c r="S455" s="81">
        <v>0</v>
      </c>
      <c r="T455" s="81">
        <v>31.7</v>
      </c>
    </row>
    <row r="456" spans="1:20">
      <c r="A456" t="s">
        <v>2220</v>
      </c>
      <c r="D456" t="s">
        <v>115</v>
      </c>
      <c r="F456" s="32" t="s">
        <v>3843</v>
      </c>
      <c r="H456" s="33" t="s">
        <v>3239</v>
      </c>
      <c r="K456" s="34" t="s">
        <v>3842</v>
      </c>
      <c r="L456" t="s">
        <v>117</v>
      </c>
      <c r="M456">
        <v>8</v>
      </c>
      <c r="N456" t="s">
        <v>3827</v>
      </c>
      <c r="O456" t="s">
        <v>3828</v>
      </c>
      <c r="Q456" t="s">
        <v>3829</v>
      </c>
      <c r="R456" s="81">
        <v>0</v>
      </c>
      <c r="S456" s="81">
        <v>0</v>
      </c>
      <c r="T456" s="81">
        <v>15</v>
      </c>
    </row>
    <row r="457" spans="1:20">
      <c r="A457" t="s">
        <v>2220</v>
      </c>
      <c r="D457" t="s">
        <v>115</v>
      </c>
      <c r="F457" s="32" t="s">
        <v>3744</v>
      </c>
      <c r="H457" s="33" t="s">
        <v>3239</v>
      </c>
      <c r="K457" s="34" t="s">
        <v>3851</v>
      </c>
      <c r="L457" t="s">
        <v>117</v>
      </c>
      <c r="M457">
        <v>8</v>
      </c>
      <c r="N457" t="s">
        <v>3827</v>
      </c>
      <c r="O457" t="s">
        <v>3828</v>
      </c>
      <c r="Q457" t="s">
        <v>3829</v>
      </c>
      <c r="R457" s="81">
        <v>0</v>
      </c>
      <c r="S457" s="81">
        <v>0</v>
      </c>
      <c r="T457" s="81">
        <v>24.6</v>
      </c>
    </row>
    <row r="458" spans="1:20">
      <c r="A458" t="s">
        <v>2220</v>
      </c>
      <c r="D458" t="s">
        <v>115</v>
      </c>
      <c r="F458" s="32" t="s">
        <v>3744</v>
      </c>
      <c r="H458" s="33" t="s">
        <v>3239</v>
      </c>
      <c r="K458" s="34" t="s">
        <v>3851</v>
      </c>
      <c r="L458" t="s">
        <v>117</v>
      </c>
      <c r="M458">
        <v>8</v>
      </c>
      <c r="N458" t="s">
        <v>3827</v>
      </c>
      <c r="O458" t="s">
        <v>3828</v>
      </c>
      <c r="Q458" t="s">
        <v>3829</v>
      </c>
      <c r="R458" s="81">
        <v>0</v>
      </c>
      <c r="S458" s="81">
        <v>0</v>
      </c>
      <c r="T458" s="81">
        <v>14.5</v>
      </c>
    </row>
    <row r="459" spans="1:20">
      <c r="A459" t="s">
        <v>2220</v>
      </c>
      <c r="D459" t="s">
        <v>115</v>
      </c>
      <c r="F459" s="32" t="s">
        <v>3744</v>
      </c>
      <c r="H459" s="33" t="s">
        <v>3239</v>
      </c>
      <c r="K459" s="34" t="s">
        <v>3851</v>
      </c>
      <c r="L459" t="s">
        <v>117</v>
      </c>
      <c r="M459">
        <v>8</v>
      </c>
      <c r="N459" t="s">
        <v>3827</v>
      </c>
      <c r="O459" t="s">
        <v>3828</v>
      </c>
      <c r="Q459" t="s">
        <v>3829</v>
      </c>
      <c r="R459" s="81">
        <v>0</v>
      </c>
      <c r="S459" s="81">
        <v>0</v>
      </c>
      <c r="T459" s="81">
        <v>11.4</v>
      </c>
    </row>
    <row r="460" spans="1:20">
      <c r="A460" t="s">
        <v>2220</v>
      </c>
      <c r="D460" t="s">
        <v>115</v>
      </c>
      <c r="F460" s="32" t="s">
        <v>3843</v>
      </c>
      <c r="H460" s="33" t="s">
        <v>3239</v>
      </c>
      <c r="K460" s="34" t="s">
        <v>3852</v>
      </c>
      <c r="L460" t="s">
        <v>117</v>
      </c>
      <c r="M460">
        <v>8</v>
      </c>
      <c r="N460" t="s">
        <v>3827</v>
      </c>
      <c r="O460" t="s">
        <v>3828</v>
      </c>
      <c r="Q460" t="s">
        <v>3829</v>
      </c>
      <c r="R460" s="81">
        <v>0</v>
      </c>
      <c r="S460" s="81">
        <v>0</v>
      </c>
      <c r="T460" s="81">
        <v>38.299999999999997</v>
      </c>
    </row>
    <row r="461" spans="1:20">
      <c r="A461" t="s">
        <v>2220</v>
      </c>
      <c r="D461" t="s">
        <v>115</v>
      </c>
      <c r="F461" s="32" t="s">
        <v>3843</v>
      </c>
      <c r="H461" s="33" t="s">
        <v>3239</v>
      </c>
      <c r="K461" s="34" t="s">
        <v>3852</v>
      </c>
      <c r="L461" t="s">
        <v>117</v>
      </c>
      <c r="M461">
        <v>8</v>
      </c>
      <c r="N461" t="s">
        <v>3827</v>
      </c>
      <c r="O461" t="s">
        <v>3828</v>
      </c>
      <c r="Q461" t="s">
        <v>3829</v>
      </c>
      <c r="R461" s="81">
        <v>0</v>
      </c>
      <c r="S461" s="81">
        <v>0</v>
      </c>
      <c r="T461" s="81">
        <v>29.4</v>
      </c>
    </row>
    <row r="462" spans="1:20">
      <c r="A462" t="s">
        <v>2220</v>
      </c>
      <c r="D462" t="s">
        <v>115</v>
      </c>
      <c r="F462" s="32" t="s">
        <v>3843</v>
      </c>
      <c r="H462" s="33" t="s">
        <v>3239</v>
      </c>
      <c r="K462" s="34" t="s">
        <v>3852</v>
      </c>
      <c r="L462" t="s">
        <v>117</v>
      </c>
      <c r="M462">
        <v>8</v>
      </c>
      <c r="N462" t="s">
        <v>3827</v>
      </c>
      <c r="O462" t="s">
        <v>3828</v>
      </c>
      <c r="Q462" t="s">
        <v>3829</v>
      </c>
      <c r="R462" s="81">
        <v>0</v>
      </c>
      <c r="S462" s="81">
        <v>0</v>
      </c>
      <c r="T462" s="81">
        <v>19</v>
      </c>
    </row>
    <row r="463" spans="1:20">
      <c r="A463" t="s">
        <v>2220</v>
      </c>
      <c r="D463" t="s">
        <v>115</v>
      </c>
      <c r="F463" s="32" t="s">
        <v>3744</v>
      </c>
      <c r="H463" s="33" t="s">
        <v>3239</v>
      </c>
      <c r="K463" s="34" t="s">
        <v>3852</v>
      </c>
      <c r="L463" t="s">
        <v>117</v>
      </c>
      <c r="M463">
        <v>8</v>
      </c>
      <c r="N463" t="s">
        <v>3827</v>
      </c>
      <c r="O463" t="s">
        <v>3828</v>
      </c>
      <c r="Q463" t="s">
        <v>3829</v>
      </c>
      <c r="R463" s="81">
        <v>0</v>
      </c>
      <c r="S463" s="81">
        <v>0</v>
      </c>
      <c r="T463" s="81">
        <v>24.6</v>
      </c>
    </row>
    <row r="464" spans="1:20">
      <c r="A464" t="s">
        <v>2220</v>
      </c>
      <c r="D464" t="s">
        <v>115</v>
      </c>
      <c r="F464" s="32" t="s">
        <v>3744</v>
      </c>
      <c r="H464" s="33" t="s">
        <v>3239</v>
      </c>
      <c r="K464" s="34" t="s">
        <v>3852</v>
      </c>
      <c r="L464" t="s">
        <v>117</v>
      </c>
      <c r="M464">
        <v>8</v>
      </c>
      <c r="N464" t="s">
        <v>3827</v>
      </c>
      <c r="O464" t="s">
        <v>3828</v>
      </c>
      <c r="Q464" t="s">
        <v>3829</v>
      </c>
      <c r="R464" s="81">
        <v>0</v>
      </c>
      <c r="S464" s="81">
        <v>0</v>
      </c>
      <c r="T464" s="81">
        <v>14.5</v>
      </c>
    </row>
    <row r="465" spans="1:20">
      <c r="A465" t="s">
        <v>2220</v>
      </c>
      <c r="D465" t="s">
        <v>115</v>
      </c>
      <c r="F465" s="32" t="s">
        <v>3744</v>
      </c>
      <c r="H465" s="33" t="s">
        <v>3239</v>
      </c>
      <c r="K465" s="34" t="s">
        <v>3852</v>
      </c>
      <c r="L465" t="s">
        <v>117</v>
      </c>
      <c r="M465">
        <v>8</v>
      </c>
      <c r="N465" t="s">
        <v>3827</v>
      </c>
      <c r="O465" t="s">
        <v>3828</v>
      </c>
      <c r="Q465" t="s">
        <v>3829</v>
      </c>
      <c r="R465" s="81">
        <v>0</v>
      </c>
      <c r="S465" s="81">
        <v>0</v>
      </c>
      <c r="T465" s="81">
        <v>11.4</v>
      </c>
    </row>
    <row r="466" spans="1:20">
      <c r="A466" s="38" t="s">
        <v>2220</v>
      </c>
      <c r="D466" s="39" t="s">
        <v>115</v>
      </c>
      <c r="F466" s="38" t="s">
        <v>3909</v>
      </c>
      <c r="H466" s="38" t="s">
        <v>3241</v>
      </c>
      <c r="K466" s="23" t="s">
        <v>3899</v>
      </c>
      <c r="L466"/>
      <c r="M466" s="23">
        <v>10</v>
      </c>
      <c r="N466"/>
      <c r="O466" s="23" t="s">
        <v>3899</v>
      </c>
      <c r="Q466" s="38" t="s">
        <v>3900</v>
      </c>
      <c r="R466" s="14">
        <v>5</v>
      </c>
      <c r="S466" s="14">
        <v>2</v>
      </c>
      <c r="T466" s="14" t="s">
        <v>3910</v>
      </c>
    </row>
    <row r="467" spans="1:20">
      <c r="A467" s="38" t="s">
        <v>2220</v>
      </c>
      <c r="D467" s="39" t="s">
        <v>115</v>
      </c>
      <c r="F467" s="38" t="s">
        <v>3914</v>
      </c>
      <c r="H467" s="38" t="s">
        <v>3243</v>
      </c>
      <c r="K467" s="23" t="s">
        <v>3899</v>
      </c>
      <c r="L467"/>
      <c r="M467" s="23">
        <v>10</v>
      </c>
      <c r="N467"/>
      <c r="O467" s="23" t="s">
        <v>3899</v>
      </c>
      <c r="Q467" s="38" t="s">
        <v>3900</v>
      </c>
      <c r="R467" s="14">
        <v>3</v>
      </c>
      <c r="S467" s="14">
        <v>17</v>
      </c>
      <c r="T467" s="14" t="s">
        <v>3915</v>
      </c>
    </row>
    <row r="468" spans="1:20">
      <c r="A468" t="s">
        <v>2220</v>
      </c>
      <c r="D468" t="s">
        <v>115</v>
      </c>
      <c r="F468" s="32" t="s">
        <v>3705</v>
      </c>
      <c r="H468" s="33" t="s">
        <v>3385</v>
      </c>
      <c r="K468" s="34" t="s">
        <v>3838</v>
      </c>
      <c r="L468" t="s">
        <v>117</v>
      </c>
      <c r="M468">
        <v>8</v>
      </c>
      <c r="N468" t="s">
        <v>3827</v>
      </c>
      <c r="O468" t="s">
        <v>3828</v>
      </c>
      <c r="Q468" t="s">
        <v>3700</v>
      </c>
      <c r="R468" s="81">
        <v>0</v>
      </c>
      <c r="S468" s="81">
        <v>0</v>
      </c>
      <c r="T468" s="81">
        <v>31.3</v>
      </c>
    </row>
    <row r="469" spans="1:20">
      <c r="A469" t="s">
        <v>2220</v>
      </c>
      <c r="D469" t="s">
        <v>115</v>
      </c>
      <c r="F469" s="32" t="s">
        <v>3705</v>
      </c>
      <c r="H469" s="33" t="s">
        <v>3385</v>
      </c>
      <c r="K469" s="34" t="s">
        <v>3838</v>
      </c>
      <c r="L469" t="s">
        <v>117</v>
      </c>
      <c r="M469">
        <v>8</v>
      </c>
      <c r="N469" t="s">
        <v>3827</v>
      </c>
      <c r="O469" t="s">
        <v>3828</v>
      </c>
      <c r="Q469" t="s">
        <v>3700</v>
      </c>
      <c r="R469" s="81">
        <v>0</v>
      </c>
      <c r="S469" s="81">
        <v>0</v>
      </c>
      <c r="T469" s="81">
        <v>20.2</v>
      </c>
    </row>
    <row r="470" spans="1:20">
      <c r="A470" t="s">
        <v>2220</v>
      </c>
      <c r="D470" t="s">
        <v>115</v>
      </c>
      <c r="F470" s="32" t="s">
        <v>3705</v>
      </c>
      <c r="H470" s="33" t="s">
        <v>3385</v>
      </c>
      <c r="K470" s="34" t="s">
        <v>3838</v>
      </c>
      <c r="L470" t="s">
        <v>117</v>
      </c>
      <c r="M470">
        <v>8</v>
      </c>
      <c r="N470" t="s">
        <v>3827</v>
      </c>
      <c r="O470" t="s">
        <v>3828</v>
      </c>
      <c r="Q470" t="s">
        <v>3700</v>
      </c>
      <c r="R470" s="81">
        <v>0</v>
      </c>
      <c r="S470" s="81">
        <v>0</v>
      </c>
      <c r="T470" s="81">
        <v>18.7</v>
      </c>
    </row>
    <row r="471" spans="1:20">
      <c r="A471" t="s">
        <v>2220</v>
      </c>
      <c r="D471" t="s">
        <v>115</v>
      </c>
      <c r="F471" s="32" t="s">
        <v>3705</v>
      </c>
      <c r="H471" s="33" t="s">
        <v>3385</v>
      </c>
      <c r="K471" s="34" t="s">
        <v>3838</v>
      </c>
      <c r="L471" t="s">
        <v>117</v>
      </c>
      <c r="M471">
        <v>8</v>
      </c>
      <c r="N471" t="s">
        <v>3827</v>
      </c>
      <c r="O471" t="s">
        <v>3828</v>
      </c>
      <c r="Q471" t="s">
        <v>3700</v>
      </c>
      <c r="R471" s="81">
        <v>0</v>
      </c>
      <c r="S471" s="81">
        <v>0</v>
      </c>
      <c r="T471" s="81">
        <v>23</v>
      </c>
    </row>
    <row r="472" spans="1:20">
      <c r="A472" t="s">
        <v>2220</v>
      </c>
      <c r="D472" t="s">
        <v>115</v>
      </c>
      <c r="F472" s="32" t="s">
        <v>3705</v>
      </c>
      <c r="H472" s="33" t="s">
        <v>3385</v>
      </c>
      <c r="K472" s="34" t="s">
        <v>3838</v>
      </c>
      <c r="L472" t="s">
        <v>117</v>
      </c>
      <c r="M472">
        <v>8</v>
      </c>
      <c r="N472" t="s">
        <v>3827</v>
      </c>
      <c r="O472" t="s">
        <v>3828</v>
      </c>
      <c r="Q472" t="s">
        <v>3700</v>
      </c>
      <c r="R472" s="81">
        <v>0</v>
      </c>
      <c r="S472" s="81">
        <v>0</v>
      </c>
      <c r="T472" s="81">
        <v>24</v>
      </c>
    </row>
    <row r="473" spans="1:20">
      <c r="A473" t="s">
        <v>2220</v>
      </c>
      <c r="D473" t="s">
        <v>115</v>
      </c>
      <c r="F473" s="32" t="s">
        <v>3705</v>
      </c>
      <c r="H473" s="33" t="s">
        <v>3385</v>
      </c>
      <c r="K473" s="34" t="s">
        <v>3838</v>
      </c>
      <c r="L473" t="s">
        <v>117</v>
      </c>
      <c r="M473">
        <v>8</v>
      </c>
      <c r="N473" t="s">
        <v>3827</v>
      </c>
      <c r="O473" t="s">
        <v>3828</v>
      </c>
      <c r="Q473" t="s">
        <v>3700</v>
      </c>
      <c r="R473" s="81">
        <v>0</v>
      </c>
      <c r="S473" s="81">
        <v>0</v>
      </c>
      <c r="T473" s="81">
        <v>30.7</v>
      </c>
    </row>
    <row r="474" spans="1:20">
      <c r="A474" t="s">
        <v>2220</v>
      </c>
      <c r="D474" t="s">
        <v>115</v>
      </c>
      <c r="F474" s="32" t="s">
        <v>3705</v>
      </c>
      <c r="H474" s="33" t="s">
        <v>3385</v>
      </c>
      <c r="K474" s="34" t="s">
        <v>3838</v>
      </c>
      <c r="L474" t="s">
        <v>117</v>
      </c>
      <c r="M474">
        <v>8</v>
      </c>
      <c r="N474" t="s">
        <v>3827</v>
      </c>
      <c r="O474" t="s">
        <v>3828</v>
      </c>
      <c r="Q474" t="s">
        <v>3700</v>
      </c>
      <c r="R474" s="81">
        <v>0</v>
      </c>
      <c r="S474" s="81">
        <v>0</v>
      </c>
      <c r="T474" s="81">
        <v>25.6</v>
      </c>
    </row>
    <row r="475" spans="1:20">
      <c r="A475" t="s">
        <v>2220</v>
      </c>
      <c r="D475" t="s">
        <v>115</v>
      </c>
      <c r="F475" s="32" t="s">
        <v>3705</v>
      </c>
      <c r="H475" s="33" t="s">
        <v>3385</v>
      </c>
      <c r="K475" s="34" t="s">
        <v>3838</v>
      </c>
      <c r="L475" t="s">
        <v>117</v>
      </c>
      <c r="M475">
        <v>8</v>
      </c>
      <c r="N475" t="s">
        <v>3827</v>
      </c>
      <c r="O475" t="s">
        <v>3828</v>
      </c>
      <c r="Q475" t="s">
        <v>3700</v>
      </c>
      <c r="R475" s="81">
        <v>0</v>
      </c>
      <c r="S475" s="81">
        <v>0</v>
      </c>
      <c r="T475" s="81">
        <v>27.5</v>
      </c>
    </row>
    <row r="476" spans="1:20">
      <c r="A476" t="s">
        <v>2220</v>
      </c>
      <c r="D476" t="s">
        <v>115</v>
      </c>
      <c r="F476" s="32" t="s">
        <v>3777</v>
      </c>
      <c r="H476" s="33" t="s">
        <v>3385</v>
      </c>
      <c r="K476" s="34" t="s">
        <v>3838</v>
      </c>
      <c r="L476" t="s">
        <v>117</v>
      </c>
      <c r="M476">
        <v>8</v>
      </c>
      <c r="N476" t="s">
        <v>3827</v>
      </c>
      <c r="O476" t="s">
        <v>3828</v>
      </c>
      <c r="Q476" t="s">
        <v>3700</v>
      </c>
      <c r="R476" s="81">
        <v>0</v>
      </c>
      <c r="S476" s="81">
        <v>0</v>
      </c>
      <c r="T476" s="81">
        <v>32.9</v>
      </c>
    </row>
    <row r="477" spans="1:20">
      <c r="A477" t="s">
        <v>2220</v>
      </c>
      <c r="D477" t="s">
        <v>115</v>
      </c>
      <c r="F477" s="32" t="s">
        <v>3778</v>
      </c>
      <c r="H477" s="33" t="s">
        <v>3385</v>
      </c>
      <c r="K477" s="34" t="s">
        <v>3838</v>
      </c>
      <c r="L477" t="s">
        <v>117</v>
      </c>
      <c r="M477">
        <v>8</v>
      </c>
      <c r="N477" t="s">
        <v>3827</v>
      </c>
      <c r="O477" t="s">
        <v>3828</v>
      </c>
      <c r="Q477" t="s">
        <v>3700</v>
      </c>
      <c r="R477" s="81">
        <v>0</v>
      </c>
      <c r="S477" s="81">
        <v>0</v>
      </c>
      <c r="T477" s="81">
        <v>34.5</v>
      </c>
    </row>
    <row r="478" spans="1:20">
      <c r="A478" t="s">
        <v>2220</v>
      </c>
      <c r="D478" t="s">
        <v>115</v>
      </c>
      <c r="F478" s="32" t="s">
        <v>3778</v>
      </c>
      <c r="H478" s="33" t="s">
        <v>3385</v>
      </c>
      <c r="K478" s="34" t="s">
        <v>3838</v>
      </c>
      <c r="L478" t="s">
        <v>117</v>
      </c>
      <c r="M478">
        <v>8</v>
      </c>
      <c r="N478" t="s">
        <v>3827</v>
      </c>
      <c r="O478" t="s">
        <v>3828</v>
      </c>
      <c r="Q478" t="s">
        <v>3700</v>
      </c>
      <c r="R478" s="81">
        <v>0</v>
      </c>
      <c r="S478" s="81">
        <v>0</v>
      </c>
      <c r="T478" s="81">
        <v>28.2</v>
      </c>
    </row>
    <row r="479" spans="1:20">
      <c r="A479" t="s">
        <v>2220</v>
      </c>
      <c r="D479" t="s">
        <v>115</v>
      </c>
      <c r="F479" s="32" t="s">
        <v>3778</v>
      </c>
      <c r="H479" s="33" t="s">
        <v>3385</v>
      </c>
      <c r="K479" s="34" t="s">
        <v>3838</v>
      </c>
      <c r="L479" t="s">
        <v>117</v>
      </c>
      <c r="M479">
        <v>8</v>
      </c>
      <c r="N479" t="s">
        <v>3827</v>
      </c>
      <c r="O479" t="s">
        <v>3828</v>
      </c>
      <c r="Q479" t="s">
        <v>3700</v>
      </c>
      <c r="R479" s="81">
        <v>0</v>
      </c>
      <c r="S479" s="81">
        <v>0</v>
      </c>
      <c r="T479" s="81">
        <v>32.700000000000003</v>
      </c>
    </row>
    <row r="480" spans="1:20">
      <c r="A480" t="s">
        <v>2220</v>
      </c>
      <c r="D480" t="s">
        <v>115</v>
      </c>
      <c r="F480" s="32" t="s">
        <v>3779</v>
      </c>
      <c r="H480" s="33" t="s">
        <v>3385</v>
      </c>
      <c r="K480" s="34" t="s">
        <v>3838</v>
      </c>
      <c r="L480" t="s">
        <v>117</v>
      </c>
      <c r="M480">
        <v>8</v>
      </c>
      <c r="N480" t="s">
        <v>3827</v>
      </c>
      <c r="O480" t="s">
        <v>3828</v>
      </c>
      <c r="Q480" t="s">
        <v>3700</v>
      </c>
      <c r="R480" s="81">
        <v>0</v>
      </c>
      <c r="S480" s="81">
        <v>0</v>
      </c>
      <c r="T480" s="81">
        <v>30.1</v>
      </c>
    </row>
    <row r="481" spans="1:20">
      <c r="A481" t="s">
        <v>2220</v>
      </c>
      <c r="D481" t="s">
        <v>115</v>
      </c>
      <c r="F481" s="32" t="s">
        <v>3780</v>
      </c>
      <c r="H481" s="33" t="s">
        <v>3385</v>
      </c>
      <c r="K481" s="34" t="s">
        <v>3838</v>
      </c>
      <c r="L481" t="s">
        <v>117</v>
      </c>
      <c r="M481">
        <v>8</v>
      </c>
      <c r="N481" t="s">
        <v>3827</v>
      </c>
      <c r="O481" t="s">
        <v>3828</v>
      </c>
      <c r="Q481" t="s">
        <v>3700</v>
      </c>
      <c r="R481" s="81">
        <v>0</v>
      </c>
      <c r="S481" s="81">
        <v>0</v>
      </c>
      <c r="T481" s="81">
        <v>28.5</v>
      </c>
    </row>
    <row r="482" spans="1:20">
      <c r="A482" t="s">
        <v>2220</v>
      </c>
      <c r="D482" t="s">
        <v>115</v>
      </c>
      <c r="F482" s="32" t="s">
        <v>3783</v>
      </c>
      <c r="H482" s="33" t="s">
        <v>3385</v>
      </c>
      <c r="K482" s="34" t="s">
        <v>3838</v>
      </c>
      <c r="L482" t="s">
        <v>117</v>
      </c>
      <c r="M482">
        <v>8</v>
      </c>
      <c r="N482" t="s">
        <v>3827</v>
      </c>
      <c r="O482" t="s">
        <v>3828</v>
      </c>
      <c r="Q482" t="s">
        <v>3700</v>
      </c>
      <c r="R482" s="81">
        <v>0</v>
      </c>
      <c r="S482" s="81">
        <v>0</v>
      </c>
      <c r="T482" s="81">
        <v>4.9000000000000004</v>
      </c>
    </row>
    <row r="483" spans="1:20">
      <c r="A483" t="s">
        <v>2220</v>
      </c>
      <c r="D483" t="s">
        <v>115</v>
      </c>
      <c r="F483" s="32" t="s">
        <v>3782</v>
      </c>
      <c r="H483" s="33" t="s">
        <v>3385</v>
      </c>
      <c r="K483" s="34" t="s">
        <v>3838</v>
      </c>
      <c r="L483" t="s">
        <v>117</v>
      </c>
      <c r="M483">
        <v>8</v>
      </c>
      <c r="N483" t="s">
        <v>3827</v>
      </c>
      <c r="O483" t="s">
        <v>3828</v>
      </c>
      <c r="Q483" t="s">
        <v>3700</v>
      </c>
      <c r="R483" s="81">
        <v>0</v>
      </c>
      <c r="S483" s="81">
        <v>0</v>
      </c>
      <c r="T483" s="81">
        <v>13.4</v>
      </c>
    </row>
    <row r="484" spans="1:20">
      <c r="A484" t="s">
        <v>2220</v>
      </c>
      <c r="D484" t="s">
        <v>115</v>
      </c>
      <c r="F484" s="32" t="s">
        <v>3784</v>
      </c>
      <c r="H484" s="33" t="s">
        <v>3385</v>
      </c>
      <c r="K484" s="34" t="s">
        <v>3838</v>
      </c>
      <c r="L484" t="s">
        <v>117</v>
      </c>
      <c r="M484">
        <v>8</v>
      </c>
      <c r="N484" t="s">
        <v>3827</v>
      </c>
      <c r="O484" t="s">
        <v>3828</v>
      </c>
      <c r="Q484" t="s">
        <v>3700</v>
      </c>
      <c r="R484" s="81">
        <v>0</v>
      </c>
      <c r="S484" s="81">
        <v>0</v>
      </c>
      <c r="T484" s="81">
        <v>6.1</v>
      </c>
    </row>
    <row r="485" spans="1:20">
      <c r="A485" t="s">
        <v>2220</v>
      </c>
      <c r="D485" t="s">
        <v>115</v>
      </c>
      <c r="F485" s="32" t="s">
        <v>3784</v>
      </c>
      <c r="H485" s="33" t="s">
        <v>3385</v>
      </c>
      <c r="K485" s="34" t="s">
        <v>3838</v>
      </c>
      <c r="L485" t="s">
        <v>117</v>
      </c>
      <c r="M485">
        <v>8</v>
      </c>
      <c r="N485" t="s">
        <v>3827</v>
      </c>
      <c r="O485" t="s">
        <v>3828</v>
      </c>
      <c r="Q485" t="s">
        <v>3700</v>
      </c>
      <c r="R485" s="81">
        <v>0</v>
      </c>
      <c r="S485" s="81">
        <v>0</v>
      </c>
      <c r="T485" s="81">
        <v>14.5</v>
      </c>
    </row>
    <row r="486" spans="1:20">
      <c r="A486" t="s">
        <v>2220</v>
      </c>
      <c r="D486" t="s">
        <v>115</v>
      </c>
      <c r="F486" s="32" t="s">
        <v>3781</v>
      </c>
      <c r="H486" s="33" t="s">
        <v>3385</v>
      </c>
      <c r="K486" s="34" t="s">
        <v>3838</v>
      </c>
      <c r="L486" t="s">
        <v>117</v>
      </c>
      <c r="M486">
        <v>8</v>
      </c>
      <c r="N486" t="s">
        <v>3827</v>
      </c>
      <c r="O486" t="s">
        <v>3828</v>
      </c>
      <c r="Q486" t="s">
        <v>3700</v>
      </c>
      <c r="R486" s="81">
        <v>0</v>
      </c>
      <c r="S486" s="81">
        <v>0</v>
      </c>
      <c r="T486" s="81">
        <v>25.5</v>
      </c>
    </row>
    <row r="487" spans="1:20">
      <c r="A487" t="s">
        <v>2220</v>
      </c>
      <c r="D487" t="s">
        <v>115</v>
      </c>
      <c r="F487" s="32" t="s">
        <v>3775</v>
      </c>
      <c r="H487" s="33" t="s">
        <v>3385</v>
      </c>
      <c r="K487" s="34" t="s">
        <v>3838</v>
      </c>
      <c r="L487" t="s">
        <v>117</v>
      </c>
      <c r="M487">
        <v>8</v>
      </c>
      <c r="N487" t="s">
        <v>3827</v>
      </c>
      <c r="O487" t="s">
        <v>3828</v>
      </c>
      <c r="Q487" t="s">
        <v>3700</v>
      </c>
      <c r="R487" s="81">
        <v>0</v>
      </c>
      <c r="S487" s="81">
        <v>0</v>
      </c>
      <c r="T487" s="81">
        <v>28.9</v>
      </c>
    </row>
    <row r="488" spans="1:20">
      <c r="A488" t="s">
        <v>2220</v>
      </c>
      <c r="D488" t="s">
        <v>115</v>
      </c>
      <c r="F488" s="32" t="s">
        <v>3785</v>
      </c>
      <c r="H488" s="33" t="s">
        <v>3385</v>
      </c>
      <c r="K488" s="34" t="s">
        <v>3838</v>
      </c>
      <c r="L488" t="s">
        <v>117</v>
      </c>
      <c r="M488">
        <v>8</v>
      </c>
      <c r="N488" t="s">
        <v>3827</v>
      </c>
      <c r="O488" t="s">
        <v>3828</v>
      </c>
      <c r="Q488" t="s">
        <v>3700</v>
      </c>
      <c r="R488" s="81">
        <v>0</v>
      </c>
      <c r="S488" s="81">
        <v>0</v>
      </c>
      <c r="T488" s="81">
        <v>27</v>
      </c>
    </row>
    <row r="489" spans="1:20">
      <c r="A489" t="s">
        <v>2220</v>
      </c>
      <c r="D489" t="s">
        <v>115</v>
      </c>
      <c r="F489" s="32" t="s">
        <v>3785</v>
      </c>
      <c r="H489" s="33" t="s">
        <v>3385</v>
      </c>
      <c r="K489" s="34" t="s">
        <v>3838</v>
      </c>
      <c r="L489" t="s">
        <v>117</v>
      </c>
      <c r="M489">
        <v>8</v>
      </c>
      <c r="N489" t="s">
        <v>3827</v>
      </c>
      <c r="O489" t="s">
        <v>3828</v>
      </c>
      <c r="Q489" t="s">
        <v>3700</v>
      </c>
      <c r="R489" s="81">
        <v>0</v>
      </c>
      <c r="S489" s="81">
        <v>0</v>
      </c>
      <c r="T489" s="81">
        <v>36</v>
      </c>
    </row>
    <row r="490" spans="1:20">
      <c r="A490" s="22" t="s">
        <v>2220</v>
      </c>
      <c r="B490" s="23" t="s">
        <v>3235</v>
      </c>
      <c r="C490" s="22" t="s">
        <v>3236</v>
      </c>
      <c r="D490" s="22" t="s">
        <v>115</v>
      </c>
      <c r="E490" s="22"/>
      <c r="F490" s="22" t="s">
        <v>3357</v>
      </c>
      <c r="G490" s="22"/>
      <c r="H490" s="23" t="s">
        <v>3237</v>
      </c>
      <c r="I490" s="23"/>
      <c r="J490" s="23"/>
      <c r="K490" s="22" t="s">
        <v>3356</v>
      </c>
      <c r="L490"/>
      <c r="M490">
        <v>4</v>
      </c>
      <c r="N490"/>
      <c r="O490" s="24" t="s">
        <v>3238</v>
      </c>
      <c r="P490" s="24"/>
      <c r="Q490" s="25"/>
      <c r="R490" s="25">
        <v>0</v>
      </c>
      <c r="S490" s="25">
        <v>0</v>
      </c>
      <c r="T490" s="25">
        <v>0</v>
      </c>
    </row>
    <row r="491" spans="1:20">
      <c r="A491" t="s">
        <v>2220</v>
      </c>
      <c r="D491" t="s">
        <v>115</v>
      </c>
      <c r="F491" t="s">
        <v>3357</v>
      </c>
      <c r="H491" s="29" t="s">
        <v>3237</v>
      </c>
      <c r="K491" t="s">
        <v>3356</v>
      </c>
      <c r="L491" t="s">
        <v>117</v>
      </c>
      <c r="M491">
        <v>5</v>
      </c>
      <c r="N491"/>
      <c r="O491" t="s">
        <v>3426</v>
      </c>
      <c r="Q491" t="s">
        <v>3236</v>
      </c>
      <c r="R491" s="14">
        <v>0</v>
      </c>
      <c r="S491" s="14">
        <v>0</v>
      </c>
      <c r="T491" s="14">
        <v>0</v>
      </c>
    </row>
    <row r="492" spans="1:20">
      <c r="A492" s="38" t="s">
        <v>2220</v>
      </c>
      <c r="D492" s="39" t="s">
        <v>115</v>
      </c>
      <c r="F492" s="38" t="s">
        <v>3923</v>
      </c>
      <c r="H492" s="3" t="s">
        <v>3924</v>
      </c>
      <c r="K492" s="23" t="s">
        <v>3899</v>
      </c>
      <c r="L492"/>
      <c r="M492" s="23">
        <v>10</v>
      </c>
      <c r="N492"/>
      <c r="O492" s="23" t="s">
        <v>3899</v>
      </c>
      <c r="Q492" s="38" t="s">
        <v>3900</v>
      </c>
      <c r="R492" s="14">
        <v>0.9</v>
      </c>
      <c r="S492" s="14">
        <v>14.1</v>
      </c>
      <c r="T492" s="14" t="s">
        <v>3925</v>
      </c>
    </row>
    <row r="493" spans="1:20">
      <c r="A493" s="38" t="s">
        <v>2220</v>
      </c>
      <c r="D493" s="39" t="s">
        <v>115</v>
      </c>
      <c r="F493" s="38" t="s">
        <v>3926</v>
      </c>
      <c r="H493" s="3" t="s">
        <v>3924</v>
      </c>
      <c r="K493" s="23" t="s">
        <v>3899</v>
      </c>
      <c r="L493"/>
      <c r="M493" s="23">
        <v>10</v>
      </c>
      <c r="N493"/>
      <c r="O493" s="23" t="s">
        <v>3899</v>
      </c>
      <c r="Q493" s="38" t="s">
        <v>3900</v>
      </c>
      <c r="R493" s="14">
        <v>2.2999999999999998</v>
      </c>
      <c r="S493" s="14">
        <v>23.1</v>
      </c>
      <c r="T493" s="14" t="s">
        <v>3925</v>
      </c>
    </row>
    <row r="494" spans="1:20">
      <c r="A494" s="38" t="s">
        <v>2220</v>
      </c>
      <c r="D494" s="39" t="s">
        <v>115</v>
      </c>
      <c r="F494" s="38" t="s">
        <v>3927</v>
      </c>
      <c r="H494" s="3" t="s">
        <v>3924</v>
      </c>
      <c r="K494" s="23" t="s">
        <v>3899</v>
      </c>
      <c r="L494"/>
      <c r="M494" s="23">
        <v>10</v>
      </c>
      <c r="N494"/>
      <c r="O494" s="23" t="s">
        <v>3899</v>
      </c>
      <c r="Q494" s="38" t="s">
        <v>3900</v>
      </c>
      <c r="R494" s="14">
        <v>0.9</v>
      </c>
      <c r="S494" s="14">
        <v>40.6</v>
      </c>
      <c r="T494" s="14" t="s">
        <v>3928</v>
      </c>
    </row>
    <row r="495" spans="1:20">
      <c r="A495" s="22" t="s">
        <v>2220</v>
      </c>
      <c r="B495" s="23" t="s">
        <v>3235</v>
      </c>
      <c r="C495" s="22" t="s">
        <v>3236</v>
      </c>
      <c r="D495" s="22" t="s">
        <v>115</v>
      </c>
      <c r="E495" s="22"/>
      <c r="F495" s="22" t="s">
        <v>3354</v>
      </c>
      <c r="G495" s="22"/>
      <c r="H495" s="22" t="s">
        <v>3355</v>
      </c>
      <c r="I495" s="22"/>
      <c r="J495" s="22"/>
      <c r="K495" s="22" t="s">
        <v>3356</v>
      </c>
      <c r="L495"/>
      <c r="M495">
        <v>4</v>
      </c>
      <c r="N495"/>
      <c r="O495" s="24" t="s">
        <v>3238</v>
      </c>
      <c r="P495" s="24"/>
      <c r="Q495" s="25"/>
      <c r="R495" s="25">
        <v>0</v>
      </c>
      <c r="S495" s="25">
        <f>1.92/193.04</f>
        <v>9.9461251554082055E-3</v>
      </c>
      <c r="T495" s="25">
        <f>96.86/193.04</f>
        <v>0.50176129299627026</v>
      </c>
    </row>
    <row r="496" spans="1:20">
      <c r="A496" t="s">
        <v>2220</v>
      </c>
      <c r="D496" t="s">
        <v>115</v>
      </c>
      <c r="F496" t="s">
        <v>3354</v>
      </c>
      <c r="H496" t="s">
        <v>3355</v>
      </c>
      <c r="K496" t="s">
        <v>3356</v>
      </c>
      <c r="L496" t="s">
        <v>117</v>
      </c>
      <c r="M496">
        <v>5</v>
      </c>
      <c r="N496"/>
      <c r="O496" t="s">
        <v>3426</v>
      </c>
      <c r="Q496" t="s">
        <v>3236</v>
      </c>
      <c r="R496" s="14">
        <v>0</v>
      </c>
      <c r="S496" s="14">
        <f>96.86/193.04</f>
        <v>0.50176129299627026</v>
      </c>
      <c r="T496" s="14">
        <f>1.92/193.04</f>
        <v>9.9461251554082055E-3</v>
      </c>
    </row>
    <row r="497" spans="1:20">
      <c r="A497" s="3" t="s">
        <v>2220</v>
      </c>
      <c r="D497" s="39" t="s">
        <v>115</v>
      </c>
      <c r="F497" s="38" t="s">
        <v>3951</v>
      </c>
      <c r="H497" s="3" t="s">
        <v>3355</v>
      </c>
      <c r="K497" s="23" t="s">
        <v>3899</v>
      </c>
      <c r="L497"/>
      <c r="M497" s="23">
        <v>10</v>
      </c>
      <c r="N497"/>
      <c r="O497" s="23" t="s">
        <v>3899</v>
      </c>
      <c r="Q497" s="3" t="s">
        <v>3934</v>
      </c>
      <c r="R497" s="14">
        <v>0</v>
      </c>
      <c r="S497" s="14">
        <v>0</v>
      </c>
      <c r="T497" s="14" t="s">
        <v>3925</v>
      </c>
    </row>
    <row r="498" spans="1:20">
      <c r="A498" s="3" t="s">
        <v>2220</v>
      </c>
      <c r="D498" s="39" t="s">
        <v>115</v>
      </c>
      <c r="F498" s="38" t="s">
        <v>3952</v>
      </c>
      <c r="H498" s="3" t="s">
        <v>3355</v>
      </c>
      <c r="K498" s="23" t="s">
        <v>3899</v>
      </c>
      <c r="L498"/>
      <c r="M498" s="23">
        <v>10</v>
      </c>
      <c r="N498"/>
      <c r="O498" s="23" t="s">
        <v>3899</v>
      </c>
      <c r="Q498" s="3" t="s">
        <v>3934</v>
      </c>
      <c r="R498" s="14">
        <v>0</v>
      </c>
      <c r="S498" s="14">
        <v>0</v>
      </c>
      <c r="T498" s="14" t="s">
        <v>3925</v>
      </c>
    </row>
    <row r="499" spans="1:20">
      <c r="A499" t="s">
        <v>2220</v>
      </c>
      <c r="D499" t="s">
        <v>115</v>
      </c>
      <c r="F499" t="s">
        <v>3265</v>
      </c>
      <c r="H499" t="s">
        <v>3433</v>
      </c>
      <c r="K499" t="s">
        <v>3266</v>
      </c>
      <c r="L499" t="s">
        <v>117</v>
      </c>
      <c r="M499">
        <v>5</v>
      </c>
      <c r="N499"/>
      <c r="O499" t="s">
        <v>3426</v>
      </c>
      <c r="Q499" t="s">
        <v>3434</v>
      </c>
      <c r="S499" s="14">
        <v>1E-3</v>
      </c>
      <c r="T499" s="14">
        <v>0</v>
      </c>
    </row>
    <row r="500" spans="1:20">
      <c r="A500" t="s">
        <v>2220</v>
      </c>
      <c r="D500" t="s">
        <v>115</v>
      </c>
      <c r="F500" t="s">
        <v>3265</v>
      </c>
      <c r="H500" t="s">
        <v>3433</v>
      </c>
      <c r="K500" t="s">
        <v>3266</v>
      </c>
      <c r="L500" t="s">
        <v>117</v>
      </c>
      <c r="M500">
        <v>5</v>
      </c>
      <c r="N500"/>
      <c r="O500" t="s">
        <v>3426</v>
      </c>
      <c r="Q500" t="s">
        <v>3434</v>
      </c>
      <c r="S500" s="14">
        <v>2.0000000000000001E-4</v>
      </c>
      <c r="T500" s="14">
        <f>0.004/0.13</f>
        <v>3.0769230769230767E-2</v>
      </c>
    </row>
    <row r="501" spans="1:20">
      <c r="A501" t="s">
        <v>2220</v>
      </c>
      <c r="D501" t="s">
        <v>115</v>
      </c>
      <c r="F501" t="s">
        <v>3265</v>
      </c>
      <c r="H501" t="s">
        <v>3433</v>
      </c>
      <c r="K501" t="s">
        <v>3266</v>
      </c>
      <c r="L501" t="s">
        <v>117</v>
      </c>
      <c r="M501">
        <v>5</v>
      </c>
      <c r="N501"/>
      <c r="O501" t="s">
        <v>3426</v>
      </c>
      <c r="Q501" t="s">
        <v>3434</v>
      </c>
      <c r="S501" s="14">
        <v>0.01</v>
      </c>
      <c r="T501" s="14">
        <f>0.02/0.48</f>
        <v>4.1666666666666671E-2</v>
      </c>
    </row>
    <row r="502" spans="1:20">
      <c r="A502" t="s">
        <v>2220</v>
      </c>
      <c r="D502" t="s">
        <v>115</v>
      </c>
      <c r="F502" s="32" t="s">
        <v>2065</v>
      </c>
      <c r="H502" s="33" t="s">
        <v>3240</v>
      </c>
      <c r="K502" s="34" t="s">
        <v>3834</v>
      </c>
      <c r="L502" t="s">
        <v>117</v>
      </c>
      <c r="M502">
        <v>8</v>
      </c>
      <c r="N502" t="s">
        <v>3827</v>
      </c>
      <c r="O502" t="s">
        <v>3828</v>
      </c>
      <c r="Q502" t="s">
        <v>3829</v>
      </c>
      <c r="R502" s="81">
        <v>1.3</v>
      </c>
      <c r="S502" s="81">
        <v>1.1000000000000001</v>
      </c>
      <c r="T502" s="81">
        <v>11.1</v>
      </c>
    </row>
    <row r="503" spans="1:20">
      <c r="A503" t="s">
        <v>2220</v>
      </c>
      <c r="D503" t="s">
        <v>115</v>
      </c>
      <c r="F503" s="32" t="s">
        <v>2065</v>
      </c>
      <c r="H503" s="33" t="s">
        <v>3240</v>
      </c>
      <c r="K503" s="34" t="s">
        <v>3834</v>
      </c>
      <c r="L503" t="s">
        <v>117</v>
      </c>
      <c r="M503">
        <v>8</v>
      </c>
      <c r="N503" t="s">
        <v>3827</v>
      </c>
      <c r="O503" t="s">
        <v>3828</v>
      </c>
      <c r="Q503" t="s">
        <v>3829</v>
      </c>
      <c r="R503" s="81">
        <v>1.2</v>
      </c>
      <c r="S503" s="81">
        <v>1.1000000000000001</v>
      </c>
      <c r="T503" s="81">
        <v>9.8000000000000007</v>
      </c>
    </row>
    <row r="504" spans="1:20">
      <c r="A504" t="s">
        <v>2220</v>
      </c>
      <c r="D504" t="s">
        <v>115</v>
      </c>
      <c r="F504" s="32" t="s">
        <v>3841</v>
      </c>
      <c r="H504" s="33" t="s">
        <v>3240</v>
      </c>
      <c r="K504" s="34" t="s">
        <v>3842</v>
      </c>
      <c r="L504" t="s">
        <v>117</v>
      </c>
      <c r="M504">
        <v>8</v>
      </c>
      <c r="N504" t="s">
        <v>3827</v>
      </c>
      <c r="O504" t="s">
        <v>3828</v>
      </c>
      <c r="Q504" t="s">
        <v>3829</v>
      </c>
      <c r="R504" s="81">
        <v>0</v>
      </c>
      <c r="S504" s="81">
        <v>0</v>
      </c>
      <c r="T504" s="81">
        <v>21.6</v>
      </c>
    </row>
    <row r="505" spans="1:20">
      <c r="A505" t="s">
        <v>2220</v>
      </c>
      <c r="D505" t="s">
        <v>115</v>
      </c>
      <c r="F505" s="32" t="s">
        <v>3841</v>
      </c>
      <c r="H505" s="33" t="s">
        <v>3240</v>
      </c>
      <c r="K505" s="34" t="s">
        <v>3842</v>
      </c>
      <c r="L505" t="s">
        <v>117</v>
      </c>
      <c r="M505">
        <v>8</v>
      </c>
      <c r="N505" t="s">
        <v>3827</v>
      </c>
      <c r="O505" t="s">
        <v>3828</v>
      </c>
      <c r="Q505" t="s">
        <v>3829</v>
      </c>
      <c r="R505" s="81">
        <v>0</v>
      </c>
      <c r="S505" s="81">
        <v>1.1000000000000001</v>
      </c>
      <c r="T505" s="81">
        <v>14.6</v>
      </c>
    </row>
    <row r="506" spans="1:20">
      <c r="A506" t="s">
        <v>2220</v>
      </c>
      <c r="D506" t="s">
        <v>115</v>
      </c>
      <c r="F506" s="32" t="s">
        <v>3841</v>
      </c>
      <c r="H506" s="33" t="s">
        <v>3240</v>
      </c>
      <c r="K506" s="34" t="s">
        <v>3842</v>
      </c>
      <c r="L506" t="s">
        <v>117</v>
      </c>
      <c r="M506">
        <v>8</v>
      </c>
      <c r="N506" t="s">
        <v>3827</v>
      </c>
      <c r="O506" t="s">
        <v>3828</v>
      </c>
      <c r="Q506" t="s">
        <v>3829</v>
      </c>
      <c r="R506" s="81">
        <v>0</v>
      </c>
      <c r="S506" s="81">
        <v>0</v>
      </c>
      <c r="T506" s="81">
        <v>18.100000000000001</v>
      </c>
    </row>
    <row r="507" spans="1:20">
      <c r="A507" t="s">
        <v>2220</v>
      </c>
      <c r="D507" t="s">
        <v>115</v>
      </c>
      <c r="F507" s="32" t="s">
        <v>3841</v>
      </c>
      <c r="H507" s="33" t="s">
        <v>3240</v>
      </c>
      <c r="K507" s="34" t="s">
        <v>3842</v>
      </c>
      <c r="L507" t="s">
        <v>117</v>
      </c>
      <c r="M507">
        <v>8</v>
      </c>
      <c r="N507" t="s">
        <v>3827</v>
      </c>
      <c r="O507" t="s">
        <v>3828</v>
      </c>
      <c r="Q507" t="s">
        <v>3829</v>
      </c>
      <c r="R507" s="81">
        <v>0</v>
      </c>
      <c r="S507" s="81">
        <v>0</v>
      </c>
      <c r="T507" s="81">
        <v>18.7</v>
      </c>
    </row>
    <row r="508" spans="1:20">
      <c r="A508" t="s">
        <v>2220</v>
      </c>
      <c r="D508" t="s">
        <v>115</v>
      </c>
      <c r="F508" s="32" t="s">
        <v>3845</v>
      </c>
      <c r="H508" s="33" t="s">
        <v>3240</v>
      </c>
      <c r="K508" s="34" t="s">
        <v>3846</v>
      </c>
      <c r="L508" t="s">
        <v>117</v>
      </c>
      <c r="M508">
        <v>8</v>
      </c>
      <c r="N508" t="s">
        <v>3827</v>
      </c>
      <c r="O508" t="s">
        <v>3828</v>
      </c>
      <c r="Q508" t="s">
        <v>3829</v>
      </c>
      <c r="R508" s="81">
        <v>0</v>
      </c>
      <c r="S508" s="81">
        <v>0</v>
      </c>
      <c r="T508" s="81">
        <v>12</v>
      </c>
    </row>
    <row r="509" spans="1:20">
      <c r="A509" t="s">
        <v>2220</v>
      </c>
      <c r="D509" t="s">
        <v>115</v>
      </c>
      <c r="F509" s="32" t="s">
        <v>3847</v>
      </c>
      <c r="H509" s="33" t="s">
        <v>3240</v>
      </c>
      <c r="K509" s="34" t="s">
        <v>3846</v>
      </c>
      <c r="L509" t="s">
        <v>117</v>
      </c>
      <c r="M509">
        <v>8</v>
      </c>
      <c r="N509" t="s">
        <v>3827</v>
      </c>
      <c r="O509" t="s">
        <v>3828</v>
      </c>
      <c r="Q509" t="s">
        <v>3829</v>
      </c>
      <c r="R509" s="81">
        <v>0</v>
      </c>
      <c r="S509" s="81">
        <v>0</v>
      </c>
      <c r="T509" s="81">
        <v>11.5</v>
      </c>
    </row>
    <row r="510" spans="1:20">
      <c r="A510" t="s">
        <v>2220</v>
      </c>
      <c r="D510" t="s">
        <v>115</v>
      </c>
      <c r="F510" s="32" t="s">
        <v>3848</v>
      </c>
      <c r="H510" s="33" t="s">
        <v>3240</v>
      </c>
      <c r="K510" s="34" t="s">
        <v>3846</v>
      </c>
      <c r="L510" t="s">
        <v>117</v>
      </c>
      <c r="M510">
        <v>8</v>
      </c>
      <c r="N510" t="s">
        <v>3827</v>
      </c>
      <c r="O510" t="s">
        <v>3828</v>
      </c>
      <c r="Q510" t="s">
        <v>3829</v>
      </c>
      <c r="R510" s="81">
        <v>0</v>
      </c>
      <c r="S510" s="81">
        <v>0</v>
      </c>
      <c r="T510" s="81">
        <v>24.9</v>
      </c>
    </row>
    <row r="511" spans="1:20">
      <c r="A511" t="s">
        <v>2220</v>
      </c>
      <c r="D511" t="s">
        <v>115</v>
      </c>
      <c r="F511" s="32" t="s">
        <v>3848</v>
      </c>
      <c r="H511" s="33" t="s">
        <v>3240</v>
      </c>
      <c r="K511" s="34" t="s">
        <v>3846</v>
      </c>
      <c r="L511" t="s">
        <v>117</v>
      </c>
      <c r="M511">
        <v>8</v>
      </c>
      <c r="N511" t="s">
        <v>3827</v>
      </c>
      <c r="O511" t="s">
        <v>3828</v>
      </c>
      <c r="Q511" t="s">
        <v>3829</v>
      </c>
      <c r="R511" s="81">
        <v>0</v>
      </c>
      <c r="S511" s="81">
        <v>0</v>
      </c>
      <c r="T511" s="81">
        <v>18.3</v>
      </c>
    </row>
    <row r="512" spans="1:20">
      <c r="A512" t="s">
        <v>2220</v>
      </c>
      <c r="D512" t="s">
        <v>115</v>
      </c>
      <c r="F512" s="32" t="s">
        <v>3823</v>
      </c>
      <c r="H512" s="33" t="s">
        <v>3240</v>
      </c>
      <c r="K512" s="34" t="s">
        <v>3860</v>
      </c>
      <c r="L512" t="s">
        <v>117</v>
      </c>
      <c r="M512">
        <v>8</v>
      </c>
      <c r="N512" t="s">
        <v>3827</v>
      </c>
      <c r="O512" t="s">
        <v>3828</v>
      </c>
      <c r="Q512" t="s">
        <v>3829</v>
      </c>
      <c r="R512" s="81">
        <v>0</v>
      </c>
      <c r="S512" s="81">
        <v>44.7</v>
      </c>
      <c r="T512" s="81">
        <v>0</v>
      </c>
    </row>
    <row r="513" spans="1:20">
      <c r="A513" t="s">
        <v>2220</v>
      </c>
      <c r="D513" t="s">
        <v>115</v>
      </c>
      <c r="F513" s="32" t="s">
        <v>3823</v>
      </c>
      <c r="H513" s="33" t="s">
        <v>3240</v>
      </c>
      <c r="K513" s="34" t="s">
        <v>3860</v>
      </c>
      <c r="L513" t="s">
        <v>117</v>
      </c>
      <c r="M513">
        <v>8</v>
      </c>
      <c r="N513" t="s">
        <v>3827</v>
      </c>
      <c r="O513" t="s">
        <v>3828</v>
      </c>
      <c r="Q513" t="s">
        <v>3829</v>
      </c>
      <c r="R513" s="81">
        <v>0</v>
      </c>
      <c r="S513" s="81">
        <v>20.3</v>
      </c>
      <c r="T513" s="81">
        <v>0</v>
      </c>
    </row>
    <row r="514" spans="1:20">
      <c r="A514" s="62" t="s">
        <v>2220</v>
      </c>
      <c r="B514" s="62" t="s">
        <v>3251</v>
      </c>
      <c r="C514" s="64" t="s">
        <v>3236</v>
      </c>
      <c r="D514" s="64" t="s">
        <v>115</v>
      </c>
      <c r="E514" s="64"/>
      <c r="F514" s="62" t="s">
        <v>3265</v>
      </c>
      <c r="G514" s="62"/>
      <c r="H514" s="62"/>
      <c r="I514" s="62"/>
      <c r="J514" s="62"/>
      <c r="K514" s="62" t="s">
        <v>3266</v>
      </c>
      <c r="L514" s="60"/>
      <c r="M514" s="60">
        <v>4</v>
      </c>
      <c r="N514" s="60"/>
      <c r="O514" s="63" t="s">
        <v>3238</v>
      </c>
      <c r="P514" s="63"/>
      <c r="Q514" s="66"/>
      <c r="R514" s="66" t="s">
        <v>3267</v>
      </c>
      <c r="S514" s="65">
        <v>0</v>
      </c>
      <c r="T514" s="65">
        <v>1E-3</v>
      </c>
    </row>
    <row r="515" spans="1:20">
      <c r="A515" s="62" t="s">
        <v>2220</v>
      </c>
      <c r="B515" s="62" t="s">
        <v>3251</v>
      </c>
      <c r="C515" s="64" t="s">
        <v>3236</v>
      </c>
      <c r="D515" s="64" t="s">
        <v>115</v>
      </c>
      <c r="E515" s="64"/>
      <c r="F515" s="62" t="s">
        <v>3265</v>
      </c>
      <c r="G515" s="62"/>
      <c r="H515" s="62"/>
      <c r="I515" s="62"/>
      <c r="J515" s="62"/>
      <c r="K515" s="62" t="s">
        <v>3266</v>
      </c>
      <c r="L515" s="60"/>
      <c r="M515" s="60">
        <v>4</v>
      </c>
      <c r="N515" s="60"/>
      <c r="O515" s="63" t="s">
        <v>3238</v>
      </c>
      <c r="P515" s="63"/>
      <c r="Q515" s="66"/>
      <c r="R515" s="66" t="s">
        <v>3267</v>
      </c>
      <c r="S515" s="65">
        <f>0.004/0.13</f>
        <v>3.0769230769230767E-2</v>
      </c>
      <c r="T515" s="65">
        <v>2.0000000000000001E-4</v>
      </c>
    </row>
    <row r="516" spans="1:20">
      <c r="A516" s="62" t="s">
        <v>2220</v>
      </c>
      <c r="B516" s="62" t="s">
        <v>3251</v>
      </c>
      <c r="C516" s="64" t="s">
        <v>3236</v>
      </c>
      <c r="D516" s="64" t="s">
        <v>115</v>
      </c>
      <c r="E516" s="64"/>
      <c r="F516" s="62" t="s">
        <v>3265</v>
      </c>
      <c r="G516" s="62"/>
      <c r="H516" s="62"/>
      <c r="I516" s="62"/>
      <c r="J516" s="62"/>
      <c r="K516" s="62" t="s">
        <v>3266</v>
      </c>
      <c r="L516" s="60"/>
      <c r="M516" s="60">
        <v>4</v>
      </c>
      <c r="N516" s="60"/>
      <c r="O516" s="63" t="s">
        <v>3238</v>
      </c>
      <c r="P516" s="63"/>
      <c r="Q516" s="66"/>
      <c r="R516" s="66" t="s">
        <v>3267</v>
      </c>
      <c r="S516" s="65">
        <f>0.02/0.48</f>
        <v>4.1666666666666671E-2</v>
      </c>
      <c r="T516" s="65">
        <v>0.01</v>
      </c>
    </row>
    <row r="517" spans="1:20">
      <c r="A517" s="22" t="s">
        <v>2220</v>
      </c>
      <c r="B517" s="23" t="s">
        <v>3251</v>
      </c>
      <c r="C517" s="22" t="s">
        <v>3236</v>
      </c>
      <c r="D517" s="22" t="s">
        <v>115</v>
      </c>
      <c r="E517" s="22"/>
      <c r="F517" s="22" t="s">
        <v>3286</v>
      </c>
      <c r="G517" s="22"/>
      <c r="H517" s="22"/>
      <c r="I517" s="22"/>
      <c r="J517" s="22"/>
      <c r="K517" s="22" t="s">
        <v>3287</v>
      </c>
      <c r="L517"/>
      <c r="M517">
        <v>4</v>
      </c>
      <c r="N517"/>
      <c r="O517" s="24" t="s">
        <v>3238</v>
      </c>
      <c r="P517" s="24"/>
      <c r="Q517" s="25"/>
      <c r="R517" s="25">
        <v>0.7</v>
      </c>
      <c r="S517" s="26">
        <v>1.5</v>
      </c>
      <c r="T517" s="26">
        <v>22.6</v>
      </c>
    </row>
    <row r="518" spans="1:20">
      <c r="A518" s="22" t="s">
        <v>2220</v>
      </c>
      <c r="B518" s="23" t="s">
        <v>3251</v>
      </c>
      <c r="C518" s="22" t="s">
        <v>3236</v>
      </c>
      <c r="D518" s="22" t="s">
        <v>115</v>
      </c>
      <c r="E518" s="22"/>
      <c r="F518" s="22" t="s">
        <v>3286</v>
      </c>
      <c r="G518" s="22"/>
      <c r="H518" s="22"/>
      <c r="I518" s="22"/>
      <c r="J518" s="22"/>
      <c r="K518" s="22" t="s">
        <v>3287</v>
      </c>
      <c r="L518"/>
      <c r="M518">
        <v>4</v>
      </c>
      <c r="N518"/>
      <c r="O518" s="24" t="s">
        <v>3238</v>
      </c>
      <c r="P518" s="24"/>
      <c r="Q518" s="25"/>
      <c r="R518" s="25">
        <v>0.6</v>
      </c>
      <c r="S518" s="26">
        <v>0.5</v>
      </c>
      <c r="T518" s="26">
        <v>20.399999999999999</v>
      </c>
    </row>
    <row r="519" spans="1:20">
      <c r="A519" s="22" t="s">
        <v>2220</v>
      </c>
      <c r="B519" s="23" t="s">
        <v>3251</v>
      </c>
      <c r="C519" s="22" t="s">
        <v>3236</v>
      </c>
      <c r="D519" s="22" t="s">
        <v>115</v>
      </c>
      <c r="E519" s="22"/>
      <c r="F519" s="22" t="s">
        <v>3286</v>
      </c>
      <c r="G519" s="22"/>
      <c r="H519" s="22"/>
      <c r="I519" s="22"/>
      <c r="J519" s="22"/>
      <c r="K519" s="22" t="s">
        <v>3287</v>
      </c>
      <c r="L519"/>
      <c r="M519">
        <v>4</v>
      </c>
      <c r="N519"/>
      <c r="O519" s="24" t="s">
        <v>3238</v>
      </c>
      <c r="P519" s="24"/>
      <c r="Q519" s="25"/>
      <c r="R519" s="25">
        <v>0.6</v>
      </c>
      <c r="S519" s="26">
        <v>0.3</v>
      </c>
      <c r="T519" s="26">
        <v>13.2</v>
      </c>
    </row>
    <row r="520" spans="1:20">
      <c r="A520" s="22" t="s">
        <v>2220</v>
      </c>
      <c r="B520" s="23" t="s">
        <v>3251</v>
      </c>
      <c r="C520" s="22" t="s">
        <v>3236</v>
      </c>
      <c r="D520" s="22" t="s">
        <v>115</v>
      </c>
      <c r="E520" s="22"/>
      <c r="F520" s="22" t="s">
        <v>3286</v>
      </c>
      <c r="G520" s="22"/>
      <c r="H520" s="22"/>
      <c r="I520" s="22"/>
      <c r="J520" s="22"/>
      <c r="K520" s="22" t="s">
        <v>3287</v>
      </c>
      <c r="L520"/>
      <c r="M520">
        <v>4</v>
      </c>
      <c r="N520"/>
      <c r="O520" s="24" t="s">
        <v>3238</v>
      </c>
      <c r="P520" s="24"/>
      <c r="Q520" s="25"/>
      <c r="R520" s="25">
        <v>0.8</v>
      </c>
      <c r="S520" s="26">
        <v>1.6</v>
      </c>
      <c r="T520" s="26">
        <v>24.9</v>
      </c>
    </row>
    <row r="521" spans="1:20">
      <c r="A521" s="22" t="s">
        <v>2220</v>
      </c>
      <c r="B521" s="23" t="s">
        <v>3251</v>
      </c>
      <c r="C521" s="22" t="s">
        <v>3236</v>
      </c>
      <c r="D521" s="22" t="s">
        <v>115</v>
      </c>
      <c r="E521" s="22"/>
      <c r="F521" s="22" t="s">
        <v>3286</v>
      </c>
      <c r="G521" s="22"/>
      <c r="H521" s="22"/>
      <c r="I521" s="22"/>
      <c r="J521" s="22"/>
      <c r="K521" s="22" t="s">
        <v>3287</v>
      </c>
      <c r="L521"/>
      <c r="M521">
        <v>4</v>
      </c>
      <c r="N521"/>
      <c r="O521" s="24" t="s">
        <v>3238</v>
      </c>
      <c r="P521" s="24"/>
      <c r="Q521" s="25"/>
      <c r="R521" s="25">
        <v>1.3</v>
      </c>
      <c r="S521" s="26">
        <v>1</v>
      </c>
      <c r="T521" s="26">
        <v>27.5</v>
      </c>
    </row>
    <row r="522" spans="1:20">
      <c r="A522" s="22" t="s">
        <v>2220</v>
      </c>
      <c r="B522" s="23" t="s">
        <v>3251</v>
      </c>
      <c r="C522" s="22" t="s">
        <v>3236</v>
      </c>
      <c r="D522" s="22" t="s">
        <v>115</v>
      </c>
      <c r="E522" s="22"/>
      <c r="F522" s="22" t="s">
        <v>3286</v>
      </c>
      <c r="G522" s="22"/>
      <c r="H522" s="22"/>
      <c r="I522" s="22"/>
      <c r="J522" s="22"/>
      <c r="K522" s="22" t="s">
        <v>3287</v>
      </c>
      <c r="L522"/>
      <c r="M522">
        <v>4</v>
      </c>
      <c r="N522"/>
      <c r="O522" s="24" t="s">
        <v>3238</v>
      </c>
      <c r="P522" s="24"/>
      <c r="Q522" s="25"/>
      <c r="R522" s="25">
        <v>2.7</v>
      </c>
      <c r="S522" s="26">
        <v>0.4</v>
      </c>
      <c r="T522" s="26">
        <v>25.9</v>
      </c>
    </row>
    <row r="523" spans="1:20">
      <c r="A523" s="23" t="s">
        <v>2220</v>
      </c>
      <c r="B523" s="23" t="s">
        <v>3251</v>
      </c>
      <c r="C523" s="22" t="s">
        <v>3236</v>
      </c>
      <c r="D523" s="22" t="s">
        <v>115</v>
      </c>
      <c r="E523" s="22"/>
      <c r="F523" s="23" t="s">
        <v>3381</v>
      </c>
      <c r="G523" s="23"/>
      <c r="H523" s="23"/>
      <c r="I523" s="23"/>
      <c r="J523" s="23"/>
      <c r="K523" s="23" t="s">
        <v>3380</v>
      </c>
      <c r="L523"/>
      <c r="M523">
        <v>4</v>
      </c>
      <c r="N523"/>
      <c r="O523" s="24" t="s">
        <v>3238</v>
      </c>
      <c r="P523" s="24"/>
      <c r="Q523" s="26"/>
      <c r="R523" s="26">
        <f>0.29/SUM(28.2,22.7,48.8)</f>
        <v>2.9087261785356068E-3</v>
      </c>
      <c r="S523" s="26">
        <f>20.58/SUM(28.2,22.7,48.8)</f>
        <v>0.20641925777331996</v>
      </c>
      <c r="T523" s="26">
        <f>7.26/SUM(28.2,22.7,48.8)</f>
        <v>7.2818455366098295E-2</v>
      </c>
    </row>
    <row r="524" spans="1:20">
      <c r="A524" s="23" t="s">
        <v>2220</v>
      </c>
      <c r="B524" s="23" t="s">
        <v>3251</v>
      </c>
      <c r="C524" s="22" t="s">
        <v>3236</v>
      </c>
      <c r="D524" s="22" t="s">
        <v>115</v>
      </c>
      <c r="E524" s="22"/>
      <c r="F524" s="23" t="s">
        <v>3381</v>
      </c>
      <c r="G524" s="23"/>
      <c r="H524" s="23"/>
      <c r="I524" s="23"/>
      <c r="J524" s="23"/>
      <c r="K524" s="23" t="s">
        <v>3380</v>
      </c>
      <c r="L524"/>
      <c r="M524">
        <v>4</v>
      </c>
      <c r="N524"/>
      <c r="O524" s="24" t="s">
        <v>3238</v>
      </c>
      <c r="P524" s="24"/>
      <c r="Q524" s="26"/>
      <c r="R524" s="26">
        <f>0.32/SUM(25,13.8,58.4)</f>
        <v>3.2921810699588481E-3</v>
      </c>
      <c r="S524" s="26">
        <f>24.79/SUM(25,13.8,58.4)</f>
        <v>0.25504115226337448</v>
      </c>
      <c r="T524" s="26">
        <f>7.63/SUM(25,13.8,58.4)</f>
        <v>7.849794238683129E-2</v>
      </c>
    </row>
    <row r="525" spans="1:20">
      <c r="A525" s="22" t="s">
        <v>2220</v>
      </c>
      <c r="B525" s="23" t="s">
        <v>3251</v>
      </c>
      <c r="C525" s="22" t="s">
        <v>3236</v>
      </c>
      <c r="D525" s="22" t="s">
        <v>115</v>
      </c>
      <c r="E525" s="22"/>
      <c r="F525" s="22" t="s">
        <v>3381</v>
      </c>
      <c r="G525" s="22"/>
      <c r="H525" s="22"/>
      <c r="I525" s="22"/>
      <c r="J525" s="22"/>
      <c r="K525" s="22" t="s">
        <v>3380</v>
      </c>
      <c r="L525"/>
      <c r="M525">
        <v>4</v>
      </c>
      <c r="N525"/>
      <c r="O525" s="24" t="s">
        <v>3238</v>
      </c>
      <c r="P525" s="24"/>
      <c r="Q525" s="25"/>
      <c r="R525" s="25">
        <v>0.28999999999999998</v>
      </c>
      <c r="S525" s="25">
        <v>20.58</v>
      </c>
      <c r="T525" s="25">
        <v>7.26</v>
      </c>
    </row>
    <row r="526" spans="1:20">
      <c r="A526" s="22" t="s">
        <v>2220</v>
      </c>
      <c r="B526" s="23" t="s">
        <v>3251</v>
      </c>
      <c r="C526" s="22" t="s">
        <v>3236</v>
      </c>
      <c r="D526" s="22" t="s">
        <v>115</v>
      </c>
      <c r="E526" s="22"/>
      <c r="F526" s="22" t="s">
        <v>3381</v>
      </c>
      <c r="G526" s="22"/>
      <c r="H526" s="22"/>
      <c r="I526" s="22"/>
      <c r="J526" s="22"/>
      <c r="K526" s="22" t="s">
        <v>3380</v>
      </c>
      <c r="L526"/>
      <c r="M526">
        <v>4</v>
      </c>
      <c r="N526"/>
      <c r="O526" s="24" t="s">
        <v>3238</v>
      </c>
      <c r="P526" s="24"/>
      <c r="Q526" s="25"/>
      <c r="R526" s="25">
        <v>0.32</v>
      </c>
      <c r="S526" s="25">
        <v>24.79</v>
      </c>
      <c r="T526" s="25">
        <v>7.63</v>
      </c>
    </row>
    <row r="527" spans="1:20">
      <c r="A527" s="22" t="s">
        <v>2220</v>
      </c>
      <c r="B527" s="23" t="s">
        <v>3251</v>
      </c>
      <c r="C527" s="22" t="s">
        <v>3236</v>
      </c>
      <c r="D527" s="22" t="s">
        <v>115</v>
      </c>
      <c r="E527" s="22"/>
      <c r="F527" s="22" t="s">
        <v>3286</v>
      </c>
      <c r="G527" s="22"/>
      <c r="H527" s="22"/>
      <c r="I527" s="22"/>
      <c r="J527" s="22"/>
      <c r="K527" s="22" t="s">
        <v>3382</v>
      </c>
      <c r="L527"/>
      <c r="M527">
        <v>4</v>
      </c>
      <c r="N527"/>
      <c r="O527" s="24" t="s">
        <v>3238</v>
      </c>
      <c r="P527" s="24"/>
      <c r="Q527" s="25"/>
      <c r="R527" s="25">
        <v>0.41</v>
      </c>
      <c r="S527" s="25">
        <v>10.61</v>
      </c>
      <c r="T527" s="25">
        <v>14.06</v>
      </c>
    </row>
    <row r="528" spans="1:20">
      <c r="A528" s="22" t="s">
        <v>2220</v>
      </c>
      <c r="B528" s="23" t="s">
        <v>3251</v>
      </c>
      <c r="C528" s="22" t="s">
        <v>3236</v>
      </c>
      <c r="D528" s="22" t="s">
        <v>115</v>
      </c>
      <c r="E528" s="22"/>
      <c r="F528" s="22" t="s">
        <v>3286</v>
      </c>
      <c r="G528" s="22"/>
      <c r="H528" s="22"/>
      <c r="I528" s="22"/>
      <c r="J528" s="22"/>
      <c r="K528" s="22" t="s">
        <v>3383</v>
      </c>
      <c r="L528"/>
      <c r="M528">
        <v>4</v>
      </c>
      <c r="N528"/>
      <c r="O528" s="24" t="s">
        <v>3238</v>
      </c>
      <c r="P528" s="24"/>
      <c r="Q528" s="25"/>
      <c r="R528" s="25">
        <v>0</v>
      </c>
      <c r="S528" s="28"/>
      <c r="T528" s="26">
        <v>4.7</v>
      </c>
    </row>
    <row r="529" spans="1:20">
      <c r="A529" s="22" t="s">
        <v>2220</v>
      </c>
      <c r="B529" s="23" t="s">
        <v>3251</v>
      </c>
      <c r="C529" s="22" t="s">
        <v>3236</v>
      </c>
      <c r="D529" s="22" t="s">
        <v>115</v>
      </c>
      <c r="E529" s="22"/>
      <c r="F529" s="22" t="s">
        <v>3286</v>
      </c>
      <c r="G529" s="22"/>
      <c r="H529" s="22"/>
      <c r="I529" s="22"/>
      <c r="J529" s="22"/>
      <c r="K529" s="22" t="s">
        <v>3383</v>
      </c>
      <c r="L529"/>
      <c r="M529">
        <v>4</v>
      </c>
      <c r="N529"/>
      <c r="O529" s="24" t="s">
        <v>3238</v>
      </c>
      <c r="P529" s="24"/>
      <c r="Q529" s="25"/>
      <c r="R529" s="25">
        <v>0</v>
      </c>
      <c r="S529" s="26">
        <v>16.100000000000001</v>
      </c>
      <c r="T529" s="26">
        <v>1.8</v>
      </c>
    </row>
    <row r="530" spans="1:20">
      <c r="A530" s="22" t="s">
        <v>2220</v>
      </c>
      <c r="B530" s="23" t="s">
        <v>3251</v>
      </c>
      <c r="C530" s="22" t="s">
        <v>3236</v>
      </c>
      <c r="D530" s="22" t="s">
        <v>115</v>
      </c>
      <c r="E530" s="22"/>
      <c r="F530" s="22" t="s">
        <v>3286</v>
      </c>
      <c r="G530" s="22"/>
      <c r="H530" s="22"/>
      <c r="I530" s="22"/>
      <c r="J530" s="22"/>
      <c r="K530" s="22" t="s">
        <v>3383</v>
      </c>
      <c r="L530"/>
      <c r="M530">
        <v>4</v>
      </c>
      <c r="N530"/>
      <c r="O530" s="24" t="s">
        <v>3238</v>
      </c>
      <c r="P530" s="24"/>
      <c r="Q530" s="25"/>
      <c r="R530" s="25">
        <v>0</v>
      </c>
      <c r="S530" s="26">
        <v>14.5</v>
      </c>
      <c r="T530" s="26">
        <v>1</v>
      </c>
    </row>
    <row r="531" spans="1:20">
      <c r="A531" s="23" t="s">
        <v>2220</v>
      </c>
      <c r="B531" s="23" t="s">
        <v>3251</v>
      </c>
      <c r="C531" s="22" t="s">
        <v>3236</v>
      </c>
      <c r="D531" s="22" t="s">
        <v>115</v>
      </c>
      <c r="E531" s="22"/>
      <c r="F531" s="23" t="s">
        <v>3286</v>
      </c>
      <c r="G531" s="23"/>
      <c r="H531" s="23"/>
      <c r="I531" s="23"/>
      <c r="J531" s="23"/>
      <c r="K531" s="23" t="s">
        <v>3383</v>
      </c>
      <c r="L531"/>
      <c r="M531">
        <v>4</v>
      </c>
      <c r="N531"/>
      <c r="O531" s="24" t="s">
        <v>3238</v>
      </c>
      <c r="P531" s="24"/>
      <c r="Q531" s="26"/>
      <c r="R531" s="26">
        <v>0</v>
      </c>
      <c r="S531" s="28" t="s">
        <v>3384</v>
      </c>
      <c r="T531" s="26">
        <v>4.7</v>
      </c>
    </row>
    <row r="532" spans="1:20">
      <c r="A532" s="23" t="s">
        <v>2220</v>
      </c>
      <c r="B532" s="23" t="s">
        <v>3251</v>
      </c>
      <c r="C532" s="22" t="s">
        <v>3236</v>
      </c>
      <c r="D532" s="22" t="s">
        <v>115</v>
      </c>
      <c r="E532" s="22"/>
      <c r="F532" s="23" t="s">
        <v>3286</v>
      </c>
      <c r="G532" s="23"/>
      <c r="H532" s="23"/>
      <c r="I532" s="23"/>
      <c r="J532" s="23"/>
      <c r="K532" s="23" t="s">
        <v>3383</v>
      </c>
      <c r="L532"/>
      <c r="M532">
        <v>4</v>
      </c>
      <c r="N532"/>
      <c r="O532" s="24" t="s">
        <v>3238</v>
      </c>
      <c r="P532" s="24"/>
      <c r="Q532" s="26"/>
      <c r="R532" s="26">
        <v>0</v>
      </c>
      <c r="S532" s="26">
        <v>16.100000000000001</v>
      </c>
      <c r="T532" s="26">
        <v>1.8</v>
      </c>
    </row>
    <row r="533" spans="1:20">
      <c r="A533" s="23" t="s">
        <v>2220</v>
      </c>
      <c r="B533" s="23" t="s">
        <v>3251</v>
      </c>
      <c r="C533" s="22" t="s">
        <v>3236</v>
      </c>
      <c r="D533" s="22" t="s">
        <v>115</v>
      </c>
      <c r="E533" s="22"/>
      <c r="F533" s="23" t="s">
        <v>3286</v>
      </c>
      <c r="G533" s="23"/>
      <c r="H533" s="23"/>
      <c r="I533" s="23"/>
      <c r="J533" s="23"/>
      <c r="K533" s="23" t="s">
        <v>3383</v>
      </c>
      <c r="L533"/>
      <c r="M533">
        <v>4</v>
      </c>
      <c r="N533"/>
      <c r="O533" s="24" t="s">
        <v>3238</v>
      </c>
      <c r="P533" s="24"/>
      <c r="Q533" s="26"/>
      <c r="R533" s="26">
        <v>0</v>
      </c>
      <c r="S533" s="26">
        <v>14.5</v>
      </c>
      <c r="T533" s="26">
        <v>1</v>
      </c>
    </row>
    <row r="534" spans="1:20">
      <c r="A534" s="64" t="s">
        <v>2220</v>
      </c>
      <c r="B534" s="62" t="s">
        <v>3251</v>
      </c>
      <c r="C534" s="64" t="s">
        <v>3236</v>
      </c>
      <c r="D534" s="64" t="s">
        <v>115</v>
      </c>
      <c r="E534" s="64"/>
      <c r="F534" s="64" t="s">
        <v>3286</v>
      </c>
      <c r="G534" s="64"/>
      <c r="H534" s="64"/>
      <c r="I534" s="64"/>
      <c r="J534" s="64"/>
      <c r="K534" s="64" t="s">
        <v>3414</v>
      </c>
      <c r="L534" s="60"/>
      <c r="M534" s="60">
        <v>4</v>
      </c>
      <c r="N534" s="60"/>
      <c r="O534" s="63" t="s">
        <v>3238</v>
      </c>
      <c r="P534" s="63"/>
      <c r="Q534" s="65"/>
      <c r="R534" s="65">
        <v>1.07</v>
      </c>
      <c r="S534" s="65">
        <v>8.01</v>
      </c>
      <c r="T534" s="65">
        <v>7.16</v>
      </c>
    </row>
    <row r="535" spans="1:20">
      <c r="A535" t="s">
        <v>2220</v>
      </c>
      <c r="C535" t="s">
        <v>4263</v>
      </c>
      <c r="D535" t="s">
        <v>115</v>
      </c>
      <c r="E535" t="s">
        <v>4137</v>
      </c>
      <c r="F535" t="s">
        <v>4266</v>
      </c>
      <c r="K535" s="9" t="s">
        <v>4261</v>
      </c>
      <c r="L535" s="9" t="s">
        <v>117</v>
      </c>
      <c r="M535" s="9">
        <v>35</v>
      </c>
      <c r="N535" s="9" t="s">
        <v>4262</v>
      </c>
      <c r="O535" s="9" t="s">
        <v>4261</v>
      </c>
      <c r="P535" s="9" t="s">
        <v>28</v>
      </c>
      <c r="S535" s="14">
        <v>6.4960766189118644</v>
      </c>
      <c r="T535" s="14">
        <v>7.7769907528332576</v>
      </c>
    </row>
    <row r="536" spans="1:20">
      <c r="A536" t="s">
        <v>113</v>
      </c>
      <c r="C536" t="s">
        <v>430</v>
      </c>
      <c r="D536" t="s">
        <v>121</v>
      </c>
      <c r="F536" s="12" t="s">
        <v>431</v>
      </c>
      <c r="G536" t="s">
        <v>432</v>
      </c>
      <c r="H536" t="s">
        <v>433</v>
      </c>
      <c r="I536" s="12" t="s">
        <v>434</v>
      </c>
      <c r="J536" s="12" t="s">
        <v>435</v>
      </c>
      <c r="K536" s="13" t="s">
        <v>436</v>
      </c>
      <c r="L536" t="s">
        <v>117</v>
      </c>
      <c r="M536">
        <v>2</v>
      </c>
      <c r="N536" t="s">
        <v>118</v>
      </c>
      <c r="O536" t="s">
        <v>119</v>
      </c>
      <c r="Q536" t="s">
        <v>437</v>
      </c>
      <c r="R536" s="14">
        <v>7.71</v>
      </c>
      <c r="S536" s="14">
        <v>12.47</v>
      </c>
      <c r="T536" s="14">
        <v>0</v>
      </c>
    </row>
    <row r="537" spans="1:20">
      <c r="A537" t="s">
        <v>113</v>
      </c>
      <c r="C537" t="s">
        <v>430</v>
      </c>
      <c r="D537" t="s">
        <v>121</v>
      </c>
      <c r="F537" s="12" t="s">
        <v>431</v>
      </c>
      <c r="G537" t="s">
        <v>432</v>
      </c>
      <c r="H537" t="s">
        <v>433</v>
      </c>
      <c r="I537" s="12" t="s">
        <v>434</v>
      </c>
      <c r="J537" s="12" t="s">
        <v>435</v>
      </c>
      <c r="K537" s="13" t="s">
        <v>436</v>
      </c>
      <c r="L537" t="s">
        <v>117</v>
      </c>
      <c r="M537">
        <v>2</v>
      </c>
      <c r="N537" t="s">
        <v>118</v>
      </c>
      <c r="O537" t="s">
        <v>119</v>
      </c>
      <c r="Q537" t="s">
        <v>437</v>
      </c>
      <c r="R537" s="14">
        <v>9.16</v>
      </c>
      <c r="S537" s="14">
        <v>7.55</v>
      </c>
      <c r="T537" s="14">
        <v>0</v>
      </c>
    </row>
    <row r="538" spans="1:20">
      <c r="A538" t="s">
        <v>113</v>
      </c>
      <c r="C538" t="s">
        <v>430</v>
      </c>
      <c r="D538" t="s">
        <v>121</v>
      </c>
      <c r="F538" s="12" t="s">
        <v>431</v>
      </c>
      <c r="G538" t="s">
        <v>432</v>
      </c>
      <c r="H538" t="s">
        <v>433</v>
      </c>
      <c r="I538" s="12" t="s">
        <v>434</v>
      </c>
      <c r="J538" s="12" t="s">
        <v>435</v>
      </c>
      <c r="K538" s="13" t="s">
        <v>436</v>
      </c>
      <c r="L538" t="s">
        <v>117</v>
      </c>
      <c r="M538">
        <v>2</v>
      </c>
      <c r="N538" t="s">
        <v>118</v>
      </c>
      <c r="O538" t="s">
        <v>119</v>
      </c>
      <c r="Q538" t="s">
        <v>437</v>
      </c>
      <c r="R538" s="14">
        <v>8.5299999999999994</v>
      </c>
      <c r="S538" s="14">
        <v>13.93</v>
      </c>
      <c r="T538" s="14">
        <v>0</v>
      </c>
    </row>
    <row r="539" spans="1:20">
      <c r="A539" t="s">
        <v>113</v>
      </c>
      <c r="C539" t="s">
        <v>430</v>
      </c>
      <c r="D539" t="s">
        <v>121</v>
      </c>
      <c r="F539" s="12" t="s">
        <v>431</v>
      </c>
      <c r="G539" t="s">
        <v>432</v>
      </c>
      <c r="H539" t="s">
        <v>433</v>
      </c>
      <c r="I539" s="12" t="s">
        <v>434</v>
      </c>
      <c r="J539" s="12" t="s">
        <v>435</v>
      </c>
      <c r="K539" s="13" t="s">
        <v>436</v>
      </c>
      <c r="L539" t="s">
        <v>117</v>
      </c>
      <c r="M539">
        <v>2</v>
      </c>
      <c r="N539" t="s">
        <v>118</v>
      </c>
      <c r="O539" t="s">
        <v>119</v>
      </c>
      <c r="Q539" t="s">
        <v>437</v>
      </c>
      <c r="R539" s="14">
        <v>9.7899999999999991</v>
      </c>
      <c r="S539" s="14">
        <v>16.66</v>
      </c>
      <c r="T539" s="14">
        <v>0.05</v>
      </c>
    </row>
    <row r="540" spans="1:20">
      <c r="A540" t="s">
        <v>113</v>
      </c>
      <c r="C540" t="s">
        <v>430</v>
      </c>
      <c r="D540" t="s">
        <v>121</v>
      </c>
      <c r="F540" s="12" t="s">
        <v>438</v>
      </c>
      <c r="G540" t="s">
        <v>432</v>
      </c>
      <c r="H540" t="s">
        <v>433</v>
      </c>
      <c r="I540" t="s">
        <v>439</v>
      </c>
      <c r="J540" s="12" t="s">
        <v>440</v>
      </c>
      <c r="K540" s="13" t="s">
        <v>436</v>
      </c>
      <c r="L540" t="s">
        <v>117</v>
      </c>
      <c r="M540">
        <v>2</v>
      </c>
      <c r="N540" t="s">
        <v>118</v>
      </c>
      <c r="O540" t="s">
        <v>119</v>
      </c>
      <c r="Q540" t="s">
        <v>437</v>
      </c>
      <c r="R540" s="14">
        <v>8.7799999999999994</v>
      </c>
      <c r="S540" s="14">
        <v>8.14</v>
      </c>
      <c r="T540" s="14">
        <v>0</v>
      </c>
    </row>
    <row r="541" spans="1:20">
      <c r="A541" t="s">
        <v>113</v>
      </c>
      <c r="C541" t="s">
        <v>430</v>
      </c>
      <c r="D541" t="s">
        <v>121</v>
      </c>
      <c r="F541" s="12" t="s">
        <v>438</v>
      </c>
      <c r="G541" t="s">
        <v>432</v>
      </c>
      <c r="H541" t="s">
        <v>433</v>
      </c>
      <c r="I541" t="s">
        <v>439</v>
      </c>
      <c r="J541" s="12" t="s">
        <v>440</v>
      </c>
      <c r="K541" s="13" t="s">
        <v>436</v>
      </c>
      <c r="L541" t="s">
        <v>117</v>
      </c>
      <c r="M541">
        <v>2</v>
      </c>
      <c r="N541" t="s">
        <v>118</v>
      </c>
      <c r="O541" t="s">
        <v>119</v>
      </c>
      <c r="Q541" t="s">
        <v>437</v>
      </c>
      <c r="R541" s="14">
        <v>16.510000000000002</v>
      </c>
      <c r="S541" s="14">
        <v>11.74</v>
      </c>
      <c r="T541" s="14">
        <v>0</v>
      </c>
    </row>
    <row r="542" spans="1:20">
      <c r="A542" t="s">
        <v>113</v>
      </c>
      <c r="C542" t="s">
        <v>430</v>
      </c>
      <c r="D542" t="s">
        <v>121</v>
      </c>
      <c r="F542" s="12" t="s">
        <v>438</v>
      </c>
      <c r="G542" t="s">
        <v>432</v>
      </c>
      <c r="H542" t="s">
        <v>433</v>
      </c>
      <c r="I542" t="s">
        <v>439</v>
      </c>
      <c r="J542" s="12" t="s">
        <v>440</v>
      </c>
      <c r="K542" s="13" t="s">
        <v>436</v>
      </c>
      <c r="L542" t="s">
        <v>117</v>
      </c>
      <c r="M542">
        <v>2</v>
      </c>
      <c r="N542" t="s">
        <v>118</v>
      </c>
      <c r="O542" t="s">
        <v>119</v>
      </c>
      <c r="Q542" t="s">
        <v>437</v>
      </c>
      <c r="R542" s="14">
        <v>10.119999999999999</v>
      </c>
      <c r="S542" s="14">
        <v>12.6</v>
      </c>
      <c r="T542" s="14">
        <v>0.09</v>
      </c>
    </row>
    <row r="543" spans="1:20">
      <c r="A543" t="s">
        <v>113</v>
      </c>
      <c r="C543" t="s">
        <v>430</v>
      </c>
      <c r="D543" t="s">
        <v>121</v>
      </c>
      <c r="F543" s="12" t="s">
        <v>438</v>
      </c>
      <c r="G543" t="s">
        <v>432</v>
      </c>
      <c r="H543" t="s">
        <v>433</v>
      </c>
      <c r="I543" t="s">
        <v>439</v>
      </c>
      <c r="J543" s="12" t="s">
        <v>440</v>
      </c>
      <c r="K543" s="13" t="s">
        <v>436</v>
      </c>
      <c r="L543" t="s">
        <v>117</v>
      </c>
      <c r="M543">
        <v>2</v>
      </c>
      <c r="N543" t="s">
        <v>118</v>
      </c>
      <c r="O543" t="s">
        <v>119</v>
      </c>
      <c r="Q543" t="s">
        <v>437</v>
      </c>
      <c r="R543" s="14">
        <v>12.77</v>
      </c>
      <c r="S543" s="14">
        <v>13.29</v>
      </c>
      <c r="T543" s="14">
        <v>0.06</v>
      </c>
    </row>
    <row r="544" spans="1:20">
      <c r="A544" t="s">
        <v>113</v>
      </c>
      <c r="C544" t="s">
        <v>430</v>
      </c>
      <c r="D544" t="s">
        <v>121</v>
      </c>
      <c r="F544" s="12" t="s">
        <v>933</v>
      </c>
      <c r="G544" t="s">
        <v>432</v>
      </c>
      <c r="H544" t="s">
        <v>433</v>
      </c>
      <c r="I544" s="12" t="s">
        <v>434</v>
      </c>
      <c r="J544" s="12" t="s">
        <v>934</v>
      </c>
      <c r="K544" s="13" t="s">
        <v>935</v>
      </c>
      <c r="L544" t="s">
        <v>117</v>
      </c>
      <c r="M544">
        <v>2</v>
      </c>
      <c r="N544" t="s">
        <v>118</v>
      </c>
      <c r="O544" t="s">
        <v>119</v>
      </c>
      <c r="Q544" t="s">
        <v>437</v>
      </c>
      <c r="R544" s="14">
        <v>0</v>
      </c>
      <c r="S544" s="14">
        <v>0</v>
      </c>
      <c r="T544" s="14">
        <v>0.44</v>
      </c>
    </row>
    <row r="545" spans="1:20">
      <c r="A545" t="s">
        <v>113</v>
      </c>
      <c r="C545" t="s">
        <v>430</v>
      </c>
      <c r="D545" t="s">
        <v>121</v>
      </c>
      <c r="F545" s="12" t="s">
        <v>936</v>
      </c>
      <c r="G545" t="s">
        <v>432</v>
      </c>
      <c r="H545" t="s">
        <v>433</v>
      </c>
      <c r="I545" s="12" t="s">
        <v>439</v>
      </c>
      <c r="J545" s="12" t="s">
        <v>937</v>
      </c>
      <c r="K545" s="13" t="s">
        <v>935</v>
      </c>
      <c r="L545" t="s">
        <v>117</v>
      </c>
      <c r="M545">
        <v>2</v>
      </c>
      <c r="N545" t="s">
        <v>118</v>
      </c>
      <c r="O545" t="s">
        <v>119</v>
      </c>
      <c r="Q545" t="s">
        <v>437</v>
      </c>
      <c r="R545" s="14">
        <v>0</v>
      </c>
      <c r="S545" s="14">
        <v>0</v>
      </c>
      <c r="T545" s="14">
        <v>0.53</v>
      </c>
    </row>
    <row r="546" spans="1:20">
      <c r="A546" t="s">
        <v>113</v>
      </c>
      <c r="C546" t="s">
        <v>430</v>
      </c>
      <c r="D546" t="s">
        <v>121</v>
      </c>
      <c r="F546" s="12" t="s">
        <v>1147</v>
      </c>
      <c r="G546" t="s">
        <v>432</v>
      </c>
      <c r="H546" t="s">
        <v>433</v>
      </c>
      <c r="I546" s="12" t="s">
        <v>439</v>
      </c>
      <c r="J546" s="12" t="s">
        <v>1148</v>
      </c>
      <c r="K546" s="13" t="s">
        <v>1149</v>
      </c>
      <c r="L546" t="s">
        <v>117</v>
      </c>
      <c r="M546">
        <v>2</v>
      </c>
      <c r="N546" t="s">
        <v>118</v>
      </c>
      <c r="O546" t="s">
        <v>119</v>
      </c>
      <c r="Q546" t="s">
        <v>437</v>
      </c>
      <c r="R546" s="14">
        <v>4.2</v>
      </c>
      <c r="S546" s="14">
        <v>8.8000000000000007</v>
      </c>
      <c r="T546" s="14">
        <v>5.9</v>
      </c>
    </row>
    <row r="547" spans="1:20">
      <c r="A547" t="s">
        <v>113</v>
      </c>
      <c r="C547" t="s">
        <v>430</v>
      </c>
      <c r="D547" t="s">
        <v>121</v>
      </c>
      <c r="F547" s="12" t="s">
        <v>1150</v>
      </c>
      <c r="G547" t="s">
        <v>432</v>
      </c>
      <c r="H547" t="s">
        <v>433</v>
      </c>
      <c r="I547" s="12" t="s">
        <v>1151</v>
      </c>
      <c r="J547" s="12" t="s">
        <v>1152</v>
      </c>
      <c r="K547" s="13" t="s">
        <v>1149</v>
      </c>
      <c r="L547" t="s">
        <v>117</v>
      </c>
      <c r="M547">
        <v>2</v>
      </c>
      <c r="N547" t="s">
        <v>118</v>
      </c>
      <c r="O547" t="s">
        <v>119</v>
      </c>
      <c r="Q547" t="s">
        <v>437</v>
      </c>
      <c r="R547" s="14">
        <v>3.6</v>
      </c>
      <c r="S547" s="14">
        <v>12.3</v>
      </c>
      <c r="T547" s="14">
        <v>6.6</v>
      </c>
    </row>
    <row r="548" spans="1:20">
      <c r="A548" t="s">
        <v>113</v>
      </c>
      <c r="C548" t="s">
        <v>430</v>
      </c>
      <c r="D548" t="s">
        <v>121</v>
      </c>
      <c r="F548" s="12" t="s">
        <v>1153</v>
      </c>
      <c r="G548" t="s">
        <v>432</v>
      </c>
      <c r="H548" t="s">
        <v>433</v>
      </c>
      <c r="J548" s="12" t="s">
        <v>1154</v>
      </c>
      <c r="K548" s="13" t="s">
        <v>1149</v>
      </c>
      <c r="L548" t="s">
        <v>117</v>
      </c>
      <c r="M548">
        <v>2</v>
      </c>
      <c r="N548" t="s">
        <v>118</v>
      </c>
      <c r="O548" t="s">
        <v>119</v>
      </c>
      <c r="Q548" t="s">
        <v>437</v>
      </c>
      <c r="R548" s="14">
        <v>0.2</v>
      </c>
      <c r="S548" s="14">
        <v>2.2000000000000002</v>
      </c>
      <c r="T548" s="14">
        <v>6.3</v>
      </c>
    </row>
    <row r="549" spans="1:20">
      <c r="A549" t="s">
        <v>113</v>
      </c>
      <c r="C549" t="s">
        <v>430</v>
      </c>
      <c r="D549" t="s">
        <v>121</v>
      </c>
      <c r="F549" s="12" t="s">
        <v>1537</v>
      </c>
      <c r="G549" t="s">
        <v>432</v>
      </c>
      <c r="H549" t="s">
        <v>433</v>
      </c>
      <c r="I549" s="12" t="s">
        <v>1151</v>
      </c>
      <c r="J549" s="12" t="s">
        <v>1152</v>
      </c>
      <c r="K549" s="13" t="s">
        <v>1538</v>
      </c>
      <c r="L549" t="s">
        <v>117</v>
      </c>
      <c r="M549">
        <v>2</v>
      </c>
      <c r="N549" t="s">
        <v>118</v>
      </c>
      <c r="O549" t="s">
        <v>119</v>
      </c>
      <c r="Q549" t="s">
        <v>437</v>
      </c>
      <c r="R549" s="14">
        <v>4.3</v>
      </c>
      <c r="S549" s="14">
        <v>35.299999999999997</v>
      </c>
      <c r="T549" s="14">
        <v>1.2</v>
      </c>
    </row>
    <row r="550" spans="1:20">
      <c r="A550" t="s">
        <v>113</v>
      </c>
      <c r="C550" t="s">
        <v>430</v>
      </c>
      <c r="D550" t="s">
        <v>121</v>
      </c>
      <c r="F550" s="12" t="s">
        <v>1933</v>
      </c>
      <c r="G550" t="s">
        <v>432</v>
      </c>
      <c r="H550" t="s">
        <v>433</v>
      </c>
      <c r="I550" s="12" t="s">
        <v>1934</v>
      </c>
      <c r="J550" s="12" t="s">
        <v>1935</v>
      </c>
      <c r="K550" s="13" t="s">
        <v>1936</v>
      </c>
      <c r="L550" t="s">
        <v>117</v>
      </c>
      <c r="M550">
        <v>2</v>
      </c>
      <c r="N550" t="s">
        <v>118</v>
      </c>
      <c r="O550" t="s">
        <v>119</v>
      </c>
      <c r="Q550" t="s">
        <v>437</v>
      </c>
      <c r="R550" s="14">
        <v>13.6</v>
      </c>
      <c r="S550" s="14">
        <v>14.6</v>
      </c>
      <c r="T550" s="14">
        <v>1.1000000000000001</v>
      </c>
    </row>
    <row r="551" spans="1:20">
      <c r="A551" t="s">
        <v>113</v>
      </c>
      <c r="C551" t="s">
        <v>430</v>
      </c>
      <c r="D551" t="s">
        <v>121</v>
      </c>
      <c r="F551" s="12" t="s">
        <v>2076</v>
      </c>
      <c r="G551" t="s">
        <v>432</v>
      </c>
      <c r="H551" t="s">
        <v>433</v>
      </c>
      <c r="I551" t="s">
        <v>439</v>
      </c>
      <c r="J551" s="12" t="s">
        <v>2077</v>
      </c>
      <c r="K551" s="13" t="s">
        <v>2078</v>
      </c>
      <c r="L551" t="s">
        <v>117</v>
      </c>
      <c r="M551">
        <v>2</v>
      </c>
      <c r="N551" t="s">
        <v>118</v>
      </c>
      <c r="O551" t="s">
        <v>119</v>
      </c>
      <c r="Q551" t="s">
        <v>437</v>
      </c>
      <c r="R551" s="14">
        <v>0.77</v>
      </c>
      <c r="S551" s="14">
        <v>8.4</v>
      </c>
      <c r="T551" s="14">
        <v>1.79</v>
      </c>
    </row>
    <row r="552" spans="1:20">
      <c r="A552" t="s">
        <v>113</v>
      </c>
      <c r="C552" t="s">
        <v>430</v>
      </c>
      <c r="D552" t="s">
        <v>121</v>
      </c>
      <c r="F552" s="12" t="s">
        <v>2076</v>
      </c>
      <c r="G552" t="s">
        <v>432</v>
      </c>
      <c r="H552" t="s">
        <v>433</v>
      </c>
      <c r="I552" t="s">
        <v>439</v>
      </c>
      <c r="J552" s="12" t="s">
        <v>2077</v>
      </c>
      <c r="K552" s="13" t="s">
        <v>2078</v>
      </c>
      <c r="L552" t="s">
        <v>117</v>
      </c>
      <c r="M552">
        <v>2</v>
      </c>
      <c r="N552" t="s">
        <v>118</v>
      </c>
      <c r="O552" t="s">
        <v>119</v>
      </c>
      <c r="Q552" t="s">
        <v>437</v>
      </c>
      <c r="R552" s="14">
        <v>1</v>
      </c>
      <c r="S552" s="14">
        <v>11.3</v>
      </c>
      <c r="T552" s="14">
        <v>3.44</v>
      </c>
    </row>
    <row r="553" spans="1:20">
      <c r="A553" t="s">
        <v>113</v>
      </c>
      <c r="C553" t="s">
        <v>430</v>
      </c>
      <c r="D553" t="s">
        <v>121</v>
      </c>
      <c r="F553" s="12" t="s">
        <v>2076</v>
      </c>
      <c r="G553" t="s">
        <v>432</v>
      </c>
      <c r="H553" t="s">
        <v>433</v>
      </c>
      <c r="I553" t="s">
        <v>439</v>
      </c>
      <c r="J553" s="12" t="s">
        <v>2077</v>
      </c>
      <c r="K553" s="13" t="s">
        <v>2078</v>
      </c>
      <c r="L553" t="s">
        <v>117</v>
      </c>
      <c r="M553">
        <v>2</v>
      </c>
      <c r="N553" t="s">
        <v>118</v>
      </c>
      <c r="O553" t="s">
        <v>119</v>
      </c>
      <c r="Q553" t="s">
        <v>437</v>
      </c>
      <c r="R553" s="14">
        <v>0.19</v>
      </c>
      <c r="S553" s="14">
        <v>4.33</v>
      </c>
      <c r="T553" s="14">
        <v>1.94</v>
      </c>
    </row>
    <row r="554" spans="1:20">
      <c r="A554" t="s">
        <v>113</v>
      </c>
      <c r="C554" t="s">
        <v>430</v>
      </c>
      <c r="D554" t="s">
        <v>121</v>
      </c>
      <c r="F554" s="12" t="s">
        <v>2076</v>
      </c>
      <c r="G554" t="s">
        <v>432</v>
      </c>
      <c r="H554" t="s">
        <v>433</v>
      </c>
      <c r="I554" t="s">
        <v>439</v>
      </c>
      <c r="J554" s="12" t="s">
        <v>2077</v>
      </c>
      <c r="K554" s="13" t="s">
        <v>2078</v>
      </c>
      <c r="L554" t="s">
        <v>117</v>
      </c>
      <c r="M554">
        <v>2</v>
      </c>
      <c r="N554" t="s">
        <v>118</v>
      </c>
      <c r="O554" t="s">
        <v>119</v>
      </c>
      <c r="Q554" t="s">
        <v>437</v>
      </c>
      <c r="R554" s="14">
        <v>0.44</v>
      </c>
      <c r="S554" s="14">
        <v>5.58</v>
      </c>
      <c r="T554" s="14">
        <v>1.1399999999999999</v>
      </c>
    </row>
    <row r="555" spans="1:20">
      <c r="A555" t="s">
        <v>113</v>
      </c>
      <c r="C555" t="s">
        <v>430</v>
      </c>
      <c r="D555" t="s">
        <v>121</v>
      </c>
      <c r="F555" s="12" t="s">
        <v>2076</v>
      </c>
      <c r="G555" t="s">
        <v>432</v>
      </c>
      <c r="H555" t="s">
        <v>433</v>
      </c>
      <c r="I555" t="s">
        <v>439</v>
      </c>
      <c r="J555" s="12" t="s">
        <v>2077</v>
      </c>
      <c r="K555" s="13" t="s">
        <v>2078</v>
      </c>
      <c r="L555" t="s">
        <v>117</v>
      </c>
      <c r="M555">
        <v>2</v>
      </c>
      <c r="N555" t="s">
        <v>118</v>
      </c>
      <c r="O555" t="s">
        <v>119</v>
      </c>
      <c r="Q555" t="s">
        <v>437</v>
      </c>
      <c r="R555" s="14">
        <v>0.67</v>
      </c>
      <c r="S555" s="14">
        <v>5.41</v>
      </c>
      <c r="T555" s="14">
        <v>0.86</v>
      </c>
    </row>
    <row r="556" spans="1:20">
      <c r="A556" t="s">
        <v>113</v>
      </c>
      <c r="C556" t="s">
        <v>430</v>
      </c>
      <c r="D556" t="s">
        <v>121</v>
      </c>
      <c r="F556" s="12" t="s">
        <v>2076</v>
      </c>
      <c r="G556" t="s">
        <v>432</v>
      </c>
      <c r="H556" t="s">
        <v>433</v>
      </c>
      <c r="I556" t="s">
        <v>439</v>
      </c>
      <c r="J556" s="12" t="s">
        <v>2077</v>
      </c>
      <c r="K556" s="13" t="s">
        <v>2078</v>
      </c>
      <c r="L556" t="s">
        <v>117</v>
      </c>
      <c r="M556">
        <v>2</v>
      </c>
      <c r="N556" t="s">
        <v>118</v>
      </c>
      <c r="O556" t="s">
        <v>119</v>
      </c>
      <c r="Q556" t="s">
        <v>437</v>
      </c>
      <c r="R556" s="14">
        <v>0.91</v>
      </c>
      <c r="S556" s="14">
        <v>10.3</v>
      </c>
      <c r="T556" s="14">
        <v>0.59</v>
      </c>
    </row>
    <row r="557" spans="1:20">
      <c r="A557" t="s">
        <v>113</v>
      </c>
      <c r="C557" t="s">
        <v>430</v>
      </c>
      <c r="D557" t="s">
        <v>121</v>
      </c>
      <c r="F557" s="12" t="s">
        <v>2076</v>
      </c>
      <c r="G557" t="s">
        <v>432</v>
      </c>
      <c r="H557" t="s">
        <v>433</v>
      </c>
      <c r="I557" t="s">
        <v>439</v>
      </c>
      <c r="J557" s="12" t="s">
        <v>2077</v>
      </c>
      <c r="K557" s="13" t="s">
        <v>2078</v>
      </c>
      <c r="L557" t="s">
        <v>117</v>
      </c>
      <c r="M557">
        <v>2</v>
      </c>
      <c r="N557" t="s">
        <v>118</v>
      </c>
      <c r="O557" t="s">
        <v>119</v>
      </c>
      <c r="Q557" t="s">
        <v>437</v>
      </c>
      <c r="R557" s="14">
        <v>0.93</v>
      </c>
      <c r="S557" s="14">
        <v>7.99</v>
      </c>
      <c r="T557" s="14">
        <v>1.31</v>
      </c>
    </row>
    <row r="558" spans="1:20">
      <c r="A558" t="s">
        <v>113</v>
      </c>
      <c r="C558" t="s">
        <v>430</v>
      </c>
      <c r="D558" t="s">
        <v>121</v>
      </c>
      <c r="F558" s="12" t="s">
        <v>2076</v>
      </c>
      <c r="G558" t="s">
        <v>432</v>
      </c>
      <c r="H558" t="s">
        <v>433</v>
      </c>
      <c r="I558" t="s">
        <v>439</v>
      </c>
      <c r="J558" s="12" t="s">
        <v>2077</v>
      </c>
      <c r="K558" s="13" t="s">
        <v>2078</v>
      </c>
      <c r="L558" t="s">
        <v>117</v>
      </c>
      <c r="M558">
        <v>2</v>
      </c>
      <c r="N558" t="s">
        <v>118</v>
      </c>
      <c r="O558" t="s">
        <v>119</v>
      </c>
      <c r="Q558" t="s">
        <v>437</v>
      </c>
      <c r="R558" s="14">
        <v>0.57999999999999996</v>
      </c>
      <c r="S558" s="14">
        <v>5.9</v>
      </c>
      <c r="T558" s="14">
        <v>0.77</v>
      </c>
    </row>
    <row r="559" spans="1:20">
      <c r="A559" t="s">
        <v>113</v>
      </c>
      <c r="C559" t="s">
        <v>430</v>
      </c>
      <c r="D559" t="s">
        <v>121</v>
      </c>
      <c r="F559" s="12" t="s">
        <v>2076</v>
      </c>
      <c r="G559" t="s">
        <v>432</v>
      </c>
      <c r="H559" t="s">
        <v>433</v>
      </c>
      <c r="I559" t="s">
        <v>439</v>
      </c>
      <c r="J559" s="12" t="s">
        <v>2077</v>
      </c>
      <c r="K559" s="13" t="s">
        <v>2078</v>
      </c>
      <c r="L559" t="s">
        <v>117</v>
      </c>
      <c r="M559">
        <v>2</v>
      </c>
      <c r="N559" t="s">
        <v>118</v>
      </c>
      <c r="O559" t="s">
        <v>119</v>
      </c>
      <c r="Q559" t="s">
        <v>437</v>
      </c>
      <c r="R559" s="14">
        <v>0.69</v>
      </c>
      <c r="S559" s="14">
        <v>7.09</v>
      </c>
      <c r="T559" s="14">
        <v>0.83</v>
      </c>
    </row>
    <row r="560" spans="1:20">
      <c r="A560" t="s">
        <v>113</v>
      </c>
      <c r="C560" t="s">
        <v>430</v>
      </c>
      <c r="D560" t="s">
        <v>121</v>
      </c>
      <c r="F560" s="12" t="s">
        <v>2076</v>
      </c>
      <c r="G560" t="s">
        <v>432</v>
      </c>
      <c r="H560" t="s">
        <v>433</v>
      </c>
      <c r="I560" t="s">
        <v>439</v>
      </c>
      <c r="J560" s="12" t="s">
        <v>2077</v>
      </c>
      <c r="K560" s="13" t="s">
        <v>2078</v>
      </c>
      <c r="L560" t="s">
        <v>117</v>
      </c>
      <c r="M560">
        <v>2</v>
      </c>
      <c r="N560" t="s">
        <v>118</v>
      </c>
      <c r="O560" t="s">
        <v>119</v>
      </c>
      <c r="Q560" t="s">
        <v>437</v>
      </c>
      <c r="R560" s="14">
        <v>0.85</v>
      </c>
      <c r="S560" s="14">
        <v>7.67</v>
      </c>
      <c r="T560" s="14">
        <v>1.39</v>
      </c>
    </row>
    <row r="561" spans="1:20">
      <c r="A561" t="s">
        <v>113</v>
      </c>
      <c r="C561" t="s">
        <v>430</v>
      </c>
      <c r="D561" t="s">
        <v>121</v>
      </c>
      <c r="F561" s="12" t="s">
        <v>2076</v>
      </c>
      <c r="G561" t="s">
        <v>432</v>
      </c>
      <c r="H561" t="s">
        <v>433</v>
      </c>
      <c r="I561" t="s">
        <v>439</v>
      </c>
      <c r="J561" s="12" t="s">
        <v>2077</v>
      </c>
      <c r="K561" s="13" t="s">
        <v>2078</v>
      </c>
      <c r="L561" t="s">
        <v>117</v>
      </c>
      <c r="M561">
        <v>2</v>
      </c>
      <c r="N561" t="s">
        <v>118</v>
      </c>
      <c r="O561" t="s">
        <v>119</v>
      </c>
      <c r="Q561" t="s">
        <v>437</v>
      </c>
      <c r="R561" s="14">
        <v>0.46</v>
      </c>
      <c r="S561" s="14">
        <v>5.72</v>
      </c>
      <c r="T561" s="14">
        <v>0.94</v>
      </c>
    </row>
    <row r="562" spans="1:20">
      <c r="A562" t="s">
        <v>113</v>
      </c>
      <c r="C562" t="s">
        <v>430</v>
      </c>
      <c r="D562" t="s">
        <v>121</v>
      </c>
      <c r="F562" s="12" t="s">
        <v>2076</v>
      </c>
      <c r="G562" t="s">
        <v>432</v>
      </c>
      <c r="H562" t="s">
        <v>433</v>
      </c>
      <c r="I562" t="s">
        <v>439</v>
      </c>
      <c r="J562" s="12" t="s">
        <v>2077</v>
      </c>
      <c r="K562" s="13" t="s">
        <v>2078</v>
      </c>
      <c r="L562" t="s">
        <v>117</v>
      </c>
      <c r="M562">
        <v>2</v>
      </c>
      <c r="N562" t="s">
        <v>118</v>
      </c>
      <c r="O562" t="s">
        <v>119</v>
      </c>
      <c r="Q562" t="s">
        <v>437</v>
      </c>
      <c r="R562" s="14">
        <v>1.02</v>
      </c>
      <c r="S562" s="14">
        <v>4.2300000000000004</v>
      </c>
      <c r="T562" s="14">
        <v>1.57</v>
      </c>
    </row>
    <row r="563" spans="1:20">
      <c r="A563" t="s">
        <v>113</v>
      </c>
      <c r="C563" t="s">
        <v>430</v>
      </c>
      <c r="D563" t="s">
        <v>121</v>
      </c>
      <c r="F563" s="12" t="s">
        <v>2305</v>
      </c>
      <c r="G563" t="s">
        <v>432</v>
      </c>
      <c r="H563" t="s">
        <v>433</v>
      </c>
      <c r="I563" s="12" t="s">
        <v>434</v>
      </c>
      <c r="J563" s="12" t="s">
        <v>435</v>
      </c>
      <c r="K563" s="13" t="s">
        <v>2306</v>
      </c>
      <c r="L563" t="s">
        <v>117</v>
      </c>
      <c r="M563">
        <v>2</v>
      </c>
      <c r="N563" t="s">
        <v>118</v>
      </c>
      <c r="O563" t="s">
        <v>119</v>
      </c>
      <c r="Q563" t="s">
        <v>437</v>
      </c>
      <c r="R563" s="14">
        <v>6.95</v>
      </c>
      <c r="S563" s="14">
        <v>20.2</v>
      </c>
      <c r="T563" s="14">
        <v>0.1</v>
      </c>
    </row>
    <row r="564" spans="1:20">
      <c r="A564" t="s">
        <v>113</v>
      </c>
      <c r="C564" t="s">
        <v>430</v>
      </c>
      <c r="D564" t="s">
        <v>121</v>
      </c>
      <c r="F564" s="12" t="s">
        <v>2305</v>
      </c>
      <c r="G564" t="s">
        <v>432</v>
      </c>
      <c r="H564" t="s">
        <v>433</v>
      </c>
      <c r="I564" s="12" t="s">
        <v>434</v>
      </c>
      <c r="J564" s="12" t="s">
        <v>435</v>
      </c>
      <c r="K564" s="13" t="s">
        <v>2306</v>
      </c>
      <c r="L564" t="s">
        <v>117</v>
      </c>
      <c r="M564">
        <v>2</v>
      </c>
      <c r="N564" t="s">
        <v>118</v>
      </c>
      <c r="O564" t="s">
        <v>119</v>
      </c>
      <c r="Q564" t="s">
        <v>437</v>
      </c>
      <c r="R564" s="14">
        <v>5.05</v>
      </c>
      <c r="S564" s="14">
        <v>15.5</v>
      </c>
      <c r="T564" s="14">
        <v>0.1</v>
      </c>
    </row>
    <row r="565" spans="1:20">
      <c r="A565" t="s">
        <v>113</v>
      </c>
      <c r="C565" t="s">
        <v>430</v>
      </c>
      <c r="D565" t="s">
        <v>121</v>
      </c>
      <c r="F565" s="12" t="s">
        <v>2307</v>
      </c>
      <c r="G565" t="s">
        <v>432</v>
      </c>
      <c r="H565" t="s">
        <v>433</v>
      </c>
      <c r="I565" t="s">
        <v>439</v>
      </c>
      <c r="J565" s="12" t="s">
        <v>440</v>
      </c>
      <c r="K565" s="13" t="s">
        <v>2306</v>
      </c>
      <c r="L565" t="s">
        <v>117</v>
      </c>
      <c r="M565">
        <v>2</v>
      </c>
      <c r="N565" t="s">
        <v>118</v>
      </c>
      <c r="O565" t="s">
        <v>119</v>
      </c>
      <c r="Q565" t="s">
        <v>437</v>
      </c>
      <c r="R565" s="14">
        <v>4.6500000000000004</v>
      </c>
      <c r="S565" s="14">
        <v>23.65</v>
      </c>
      <c r="T565" s="14">
        <v>0.5</v>
      </c>
    </row>
    <row r="566" spans="1:20">
      <c r="A566" t="s">
        <v>113</v>
      </c>
      <c r="C566" t="s">
        <v>430</v>
      </c>
      <c r="D566" t="s">
        <v>121</v>
      </c>
      <c r="F566" s="12" t="s">
        <v>2307</v>
      </c>
      <c r="G566" t="s">
        <v>432</v>
      </c>
      <c r="H566" t="s">
        <v>433</v>
      </c>
      <c r="I566" t="s">
        <v>439</v>
      </c>
      <c r="J566" s="12" t="s">
        <v>440</v>
      </c>
      <c r="K566" s="13" t="s">
        <v>2306</v>
      </c>
      <c r="L566" t="s">
        <v>117</v>
      </c>
      <c r="M566">
        <v>2</v>
      </c>
      <c r="N566" t="s">
        <v>118</v>
      </c>
      <c r="O566" t="s">
        <v>119</v>
      </c>
      <c r="Q566" t="s">
        <v>437</v>
      </c>
      <c r="R566" s="14">
        <v>10.1</v>
      </c>
      <c r="S566" s="14">
        <v>21.65</v>
      </c>
      <c r="T566" s="14">
        <v>0.5</v>
      </c>
    </row>
    <row r="567" spans="1:20">
      <c r="A567" t="s">
        <v>113</v>
      </c>
      <c r="C567" t="s">
        <v>430</v>
      </c>
      <c r="D567" t="s">
        <v>121</v>
      </c>
      <c r="F567" s="12" t="s">
        <v>2558</v>
      </c>
      <c r="G567" t="s">
        <v>432</v>
      </c>
      <c r="H567" t="s">
        <v>433</v>
      </c>
      <c r="I567" s="12" t="s">
        <v>435</v>
      </c>
      <c r="J567" s="12" t="s">
        <v>2559</v>
      </c>
      <c r="K567" s="13" t="s">
        <v>2560</v>
      </c>
      <c r="L567" t="s">
        <v>117</v>
      </c>
      <c r="M567">
        <v>2</v>
      </c>
      <c r="N567" t="s">
        <v>118</v>
      </c>
      <c r="O567" t="s">
        <v>119</v>
      </c>
      <c r="Q567" t="s">
        <v>437</v>
      </c>
      <c r="R567" s="14">
        <v>0.1</v>
      </c>
      <c r="S567" s="14">
        <v>4.5999999999999996</v>
      </c>
      <c r="T567" s="14">
        <v>2.2999999999999998</v>
      </c>
    </row>
    <row r="568" spans="1:20">
      <c r="A568" t="s">
        <v>113</v>
      </c>
      <c r="C568" t="s">
        <v>430</v>
      </c>
      <c r="D568" t="s">
        <v>121</v>
      </c>
      <c r="F568" s="12" t="s">
        <v>2558</v>
      </c>
      <c r="G568" t="s">
        <v>432</v>
      </c>
      <c r="H568" t="s">
        <v>433</v>
      </c>
      <c r="I568" s="12" t="s">
        <v>435</v>
      </c>
      <c r="J568" s="12" t="s">
        <v>2559</v>
      </c>
      <c r="K568" s="13" t="s">
        <v>2560</v>
      </c>
      <c r="L568" t="s">
        <v>117</v>
      </c>
      <c r="M568">
        <v>2</v>
      </c>
      <c r="N568" t="s">
        <v>118</v>
      </c>
      <c r="O568" t="s">
        <v>119</v>
      </c>
      <c r="Q568" t="s">
        <v>437</v>
      </c>
      <c r="R568" s="14">
        <v>0.1</v>
      </c>
      <c r="S568" s="14">
        <v>4.5</v>
      </c>
      <c r="T568" s="14">
        <v>2.9</v>
      </c>
    </row>
    <row r="569" spans="1:20">
      <c r="A569" t="s">
        <v>113</v>
      </c>
      <c r="C569" t="s">
        <v>430</v>
      </c>
      <c r="D569" t="s">
        <v>121</v>
      </c>
      <c r="F569" s="12" t="s">
        <v>2558</v>
      </c>
      <c r="G569" t="s">
        <v>432</v>
      </c>
      <c r="H569" t="s">
        <v>433</v>
      </c>
      <c r="I569" s="12" t="s">
        <v>435</v>
      </c>
      <c r="J569" s="12" t="s">
        <v>2559</v>
      </c>
      <c r="K569" s="13" t="s">
        <v>2560</v>
      </c>
      <c r="L569" t="s">
        <v>117</v>
      </c>
      <c r="M569">
        <v>2</v>
      </c>
      <c r="N569" t="s">
        <v>118</v>
      </c>
      <c r="O569" t="s">
        <v>119</v>
      </c>
      <c r="Q569" t="s">
        <v>437</v>
      </c>
      <c r="R569" s="14">
        <v>0</v>
      </c>
      <c r="S569" s="14">
        <v>5.5</v>
      </c>
      <c r="T569" s="14">
        <v>2.5</v>
      </c>
    </row>
    <row r="570" spans="1:20">
      <c r="A570" t="s">
        <v>113</v>
      </c>
      <c r="C570" t="s">
        <v>430</v>
      </c>
      <c r="D570" t="s">
        <v>121</v>
      </c>
      <c r="F570" s="12" t="s">
        <v>2558</v>
      </c>
      <c r="G570" t="s">
        <v>432</v>
      </c>
      <c r="H570" t="s">
        <v>433</v>
      </c>
      <c r="I570" s="12" t="s">
        <v>435</v>
      </c>
      <c r="J570" s="12" t="s">
        <v>2559</v>
      </c>
      <c r="K570" s="13" t="s">
        <v>2560</v>
      </c>
      <c r="L570" t="s">
        <v>117</v>
      </c>
      <c r="M570">
        <v>2</v>
      </c>
      <c r="N570" t="s">
        <v>118</v>
      </c>
      <c r="O570" t="s">
        <v>119</v>
      </c>
      <c r="Q570" t="s">
        <v>437</v>
      </c>
      <c r="R570" s="14">
        <v>0</v>
      </c>
      <c r="S570" s="14">
        <v>4.5999999999999996</v>
      </c>
      <c r="T570" s="14">
        <v>2.9</v>
      </c>
    </row>
    <row r="571" spans="1:20">
      <c r="A571" t="s">
        <v>113</v>
      </c>
      <c r="C571" t="s">
        <v>430</v>
      </c>
      <c r="D571" t="s">
        <v>121</v>
      </c>
      <c r="F571" s="12" t="s">
        <v>2561</v>
      </c>
      <c r="G571" t="s">
        <v>432</v>
      </c>
      <c r="H571" t="s">
        <v>433</v>
      </c>
      <c r="I571" s="12" t="s">
        <v>435</v>
      </c>
      <c r="J571" s="12" t="s">
        <v>2559</v>
      </c>
      <c r="K571" s="13" t="s">
        <v>2560</v>
      </c>
      <c r="L571" t="s">
        <v>117</v>
      </c>
      <c r="M571">
        <v>2</v>
      </c>
      <c r="N571" t="s">
        <v>118</v>
      </c>
      <c r="O571" t="s">
        <v>119</v>
      </c>
      <c r="Q571" t="s">
        <v>437</v>
      </c>
      <c r="R571" s="14">
        <v>0.1</v>
      </c>
      <c r="S571" s="14">
        <v>6.1</v>
      </c>
      <c r="T571" s="14">
        <v>2.8</v>
      </c>
    </row>
    <row r="572" spans="1:20">
      <c r="A572" t="s">
        <v>113</v>
      </c>
      <c r="C572" t="s">
        <v>430</v>
      </c>
      <c r="D572" t="s">
        <v>121</v>
      </c>
      <c r="F572" s="12" t="s">
        <v>2561</v>
      </c>
      <c r="G572" t="s">
        <v>432</v>
      </c>
      <c r="H572" t="s">
        <v>433</v>
      </c>
      <c r="I572" s="12" t="s">
        <v>435</v>
      </c>
      <c r="J572" s="12" t="s">
        <v>2559</v>
      </c>
      <c r="K572" s="13" t="s">
        <v>2560</v>
      </c>
      <c r="L572" t="s">
        <v>117</v>
      </c>
      <c r="M572">
        <v>2</v>
      </c>
      <c r="N572" t="s">
        <v>118</v>
      </c>
      <c r="O572" t="s">
        <v>119</v>
      </c>
      <c r="Q572" t="s">
        <v>437</v>
      </c>
      <c r="R572" s="14">
        <v>0.1</v>
      </c>
      <c r="S572" s="14">
        <v>5.9</v>
      </c>
      <c r="T572" s="14">
        <v>3</v>
      </c>
    </row>
    <row r="573" spans="1:20">
      <c r="A573" t="s">
        <v>113</v>
      </c>
      <c r="C573" t="s">
        <v>430</v>
      </c>
      <c r="D573" t="s">
        <v>121</v>
      </c>
      <c r="F573" s="12" t="s">
        <v>2561</v>
      </c>
      <c r="G573" t="s">
        <v>432</v>
      </c>
      <c r="H573" t="s">
        <v>433</v>
      </c>
      <c r="I573" s="12" t="s">
        <v>435</v>
      </c>
      <c r="J573" s="12" t="s">
        <v>2559</v>
      </c>
      <c r="K573" s="13" t="s">
        <v>2560</v>
      </c>
      <c r="L573" t="s">
        <v>117</v>
      </c>
      <c r="M573">
        <v>2</v>
      </c>
      <c r="N573" t="s">
        <v>118</v>
      </c>
      <c r="O573" t="s">
        <v>119</v>
      </c>
      <c r="Q573" t="s">
        <v>437</v>
      </c>
      <c r="R573" s="14">
        <v>0.1</v>
      </c>
      <c r="S573" s="14">
        <v>5.6</v>
      </c>
      <c r="T573" s="14">
        <v>2.9</v>
      </c>
    </row>
    <row r="574" spans="1:20">
      <c r="A574" t="s">
        <v>113</v>
      </c>
      <c r="C574" t="s">
        <v>430</v>
      </c>
      <c r="D574" t="s">
        <v>121</v>
      </c>
      <c r="F574" s="12" t="s">
        <v>2561</v>
      </c>
      <c r="G574" t="s">
        <v>432</v>
      </c>
      <c r="H574" t="s">
        <v>433</v>
      </c>
      <c r="I574" s="12" t="s">
        <v>435</v>
      </c>
      <c r="J574" s="12" t="s">
        <v>2559</v>
      </c>
      <c r="K574" s="13" t="s">
        <v>2560</v>
      </c>
      <c r="L574" t="s">
        <v>117</v>
      </c>
      <c r="M574">
        <v>2</v>
      </c>
      <c r="N574" t="s">
        <v>118</v>
      </c>
      <c r="O574" t="s">
        <v>119</v>
      </c>
      <c r="Q574" t="s">
        <v>437</v>
      </c>
      <c r="R574" s="14">
        <v>0</v>
      </c>
      <c r="S574" s="14">
        <v>5.9</v>
      </c>
      <c r="T574" s="14">
        <v>2.7</v>
      </c>
    </row>
    <row r="575" spans="1:20">
      <c r="A575" t="s">
        <v>113</v>
      </c>
      <c r="C575" t="s">
        <v>430</v>
      </c>
      <c r="D575" t="s">
        <v>121</v>
      </c>
      <c r="F575" s="12" t="s">
        <v>2561</v>
      </c>
      <c r="G575" t="s">
        <v>432</v>
      </c>
      <c r="H575" t="s">
        <v>433</v>
      </c>
      <c r="I575" s="12" t="s">
        <v>435</v>
      </c>
      <c r="J575" s="12" t="s">
        <v>2559</v>
      </c>
      <c r="K575" s="13" t="s">
        <v>2560</v>
      </c>
      <c r="L575" t="s">
        <v>117</v>
      </c>
      <c r="M575">
        <v>2</v>
      </c>
      <c r="N575" t="s">
        <v>118</v>
      </c>
      <c r="O575" t="s">
        <v>119</v>
      </c>
      <c r="Q575" t="s">
        <v>437</v>
      </c>
      <c r="R575" s="14">
        <v>0</v>
      </c>
      <c r="S575" s="14">
        <v>5.0999999999999996</v>
      </c>
      <c r="T575" s="14">
        <v>2.9</v>
      </c>
    </row>
    <row r="576" spans="1:20">
      <c r="A576" t="s">
        <v>113</v>
      </c>
      <c r="C576" t="s">
        <v>430</v>
      </c>
      <c r="D576" t="s">
        <v>121</v>
      </c>
      <c r="F576" s="12" t="s">
        <v>2562</v>
      </c>
      <c r="G576" t="s">
        <v>432</v>
      </c>
      <c r="H576" t="s">
        <v>433</v>
      </c>
      <c r="I576" s="12" t="s">
        <v>439</v>
      </c>
      <c r="J576" s="12" t="s">
        <v>2563</v>
      </c>
      <c r="K576" s="13" t="s">
        <v>2560</v>
      </c>
      <c r="L576" t="s">
        <v>117</v>
      </c>
      <c r="M576">
        <v>2</v>
      </c>
      <c r="N576" t="s">
        <v>118</v>
      </c>
      <c r="O576" t="s">
        <v>119</v>
      </c>
      <c r="Q576" t="s">
        <v>437</v>
      </c>
      <c r="R576" s="14">
        <v>2.4</v>
      </c>
      <c r="S576" s="14">
        <v>13.7</v>
      </c>
      <c r="T576" s="14">
        <v>11.1</v>
      </c>
    </row>
    <row r="577" spans="1:20">
      <c r="A577" t="s">
        <v>113</v>
      </c>
      <c r="C577" t="s">
        <v>430</v>
      </c>
      <c r="D577" t="s">
        <v>121</v>
      </c>
      <c r="F577" s="12" t="s">
        <v>2562</v>
      </c>
      <c r="G577" t="s">
        <v>432</v>
      </c>
      <c r="H577" t="s">
        <v>433</v>
      </c>
      <c r="I577" s="12" t="s">
        <v>439</v>
      </c>
      <c r="J577" s="12" t="s">
        <v>2563</v>
      </c>
      <c r="K577" s="13" t="s">
        <v>2560</v>
      </c>
      <c r="L577" t="s">
        <v>117</v>
      </c>
      <c r="M577">
        <v>2</v>
      </c>
      <c r="N577" t="s">
        <v>118</v>
      </c>
      <c r="O577" t="s">
        <v>119</v>
      </c>
      <c r="Q577" t="s">
        <v>437</v>
      </c>
      <c r="R577" s="14">
        <v>1.9</v>
      </c>
      <c r="S577" s="14">
        <v>10.3</v>
      </c>
      <c r="T577" s="14">
        <v>8.6999999999999993</v>
      </c>
    </row>
    <row r="578" spans="1:20">
      <c r="A578" t="s">
        <v>113</v>
      </c>
      <c r="C578" t="s">
        <v>430</v>
      </c>
      <c r="D578" t="s">
        <v>121</v>
      </c>
      <c r="F578" s="12" t="s">
        <v>2564</v>
      </c>
      <c r="G578" t="s">
        <v>432</v>
      </c>
      <c r="H578" t="s">
        <v>433</v>
      </c>
      <c r="I578" s="12" t="s">
        <v>434</v>
      </c>
      <c r="J578" s="12" t="s">
        <v>435</v>
      </c>
      <c r="K578" s="13" t="s">
        <v>2560</v>
      </c>
      <c r="L578" t="s">
        <v>117</v>
      </c>
      <c r="M578">
        <v>2</v>
      </c>
      <c r="N578" t="s">
        <v>118</v>
      </c>
      <c r="O578" t="s">
        <v>119</v>
      </c>
      <c r="Q578" t="s">
        <v>437</v>
      </c>
      <c r="R578" s="14">
        <v>0.5</v>
      </c>
      <c r="S578" s="14">
        <v>6.4</v>
      </c>
      <c r="T578" s="14">
        <v>3.8</v>
      </c>
    </row>
    <row r="579" spans="1:20">
      <c r="A579" t="s">
        <v>113</v>
      </c>
      <c r="C579" t="s">
        <v>430</v>
      </c>
      <c r="D579" t="s">
        <v>121</v>
      </c>
      <c r="F579" s="12" t="s">
        <v>2564</v>
      </c>
      <c r="G579" t="s">
        <v>432</v>
      </c>
      <c r="H579" t="s">
        <v>433</v>
      </c>
      <c r="I579" s="12" t="s">
        <v>434</v>
      </c>
      <c r="J579" s="12" t="s">
        <v>435</v>
      </c>
      <c r="K579" s="13" t="s">
        <v>2560</v>
      </c>
      <c r="L579" t="s">
        <v>117</v>
      </c>
      <c r="M579">
        <v>2</v>
      </c>
      <c r="N579" t="s">
        <v>118</v>
      </c>
      <c r="O579" t="s">
        <v>119</v>
      </c>
      <c r="Q579" t="s">
        <v>437</v>
      </c>
      <c r="R579" s="14">
        <v>1.7</v>
      </c>
      <c r="S579" s="14">
        <v>9.6999999999999993</v>
      </c>
      <c r="T579" s="14">
        <v>3.4</v>
      </c>
    </row>
    <row r="580" spans="1:20">
      <c r="A580" t="s">
        <v>113</v>
      </c>
      <c r="C580" t="s">
        <v>430</v>
      </c>
      <c r="D580" t="s">
        <v>121</v>
      </c>
      <c r="F580" s="12" t="s">
        <v>2572</v>
      </c>
      <c r="G580" t="s">
        <v>432</v>
      </c>
      <c r="H580" t="s">
        <v>433</v>
      </c>
      <c r="I580" s="12" t="s">
        <v>2573</v>
      </c>
      <c r="J580" s="12" t="s">
        <v>2574</v>
      </c>
      <c r="K580" s="13" t="s">
        <v>2575</v>
      </c>
      <c r="L580" t="s">
        <v>117</v>
      </c>
      <c r="M580">
        <v>2</v>
      </c>
      <c r="N580" t="s">
        <v>118</v>
      </c>
      <c r="O580" t="s">
        <v>119</v>
      </c>
      <c r="Q580" t="s">
        <v>2576</v>
      </c>
      <c r="R580" s="14">
        <v>3.3</v>
      </c>
      <c r="S580" s="14">
        <v>3.6</v>
      </c>
      <c r="T580" s="14">
        <v>0</v>
      </c>
    </row>
    <row r="581" spans="1:20">
      <c r="A581" t="s">
        <v>113</v>
      </c>
      <c r="C581" t="s">
        <v>430</v>
      </c>
      <c r="D581" t="s">
        <v>121</v>
      </c>
      <c r="F581" s="12" t="s">
        <v>2572</v>
      </c>
      <c r="G581" t="s">
        <v>432</v>
      </c>
      <c r="H581" t="s">
        <v>433</v>
      </c>
      <c r="I581" s="12" t="s">
        <v>2573</v>
      </c>
      <c r="J581" s="12" t="s">
        <v>2574</v>
      </c>
      <c r="K581" s="13" t="s">
        <v>2575</v>
      </c>
      <c r="L581" t="s">
        <v>117</v>
      </c>
      <c r="M581">
        <v>2</v>
      </c>
      <c r="N581" t="s">
        <v>118</v>
      </c>
      <c r="O581" t="s">
        <v>119</v>
      </c>
      <c r="Q581" t="s">
        <v>2576</v>
      </c>
      <c r="R581" s="14">
        <v>2.8</v>
      </c>
      <c r="S581" s="14">
        <v>4.7</v>
      </c>
      <c r="T581" s="14">
        <v>0</v>
      </c>
    </row>
    <row r="582" spans="1:20">
      <c r="A582" t="s">
        <v>113</v>
      </c>
      <c r="C582" t="s">
        <v>430</v>
      </c>
      <c r="D582" t="s">
        <v>121</v>
      </c>
      <c r="F582" s="12" t="s">
        <v>2577</v>
      </c>
      <c r="G582" t="s">
        <v>432</v>
      </c>
      <c r="H582" t="s">
        <v>433</v>
      </c>
      <c r="I582" s="12" t="s">
        <v>2573</v>
      </c>
      <c r="J582" s="12" t="s">
        <v>2578</v>
      </c>
      <c r="K582" s="13" t="s">
        <v>2575</v>
      </c>
      <c r="L582" t="s">
        <v>117</v>
      </c>
      <c r="M582">
        <v>2</v>
      </c>
      <c r="N582" t="s">
        <v>118</v>
      </c>
      <c r="O582" t="s">
        <v>119</v>
      </c>
      <c r="Q582" t="s">
        <v>2576</v>
      </c>
      <c r="R582" s="14">
        <v>0.5</v>
      </c>
      <c r="S582" s="14">
        <v>16.8</v>
      </c>
      <c r="T582" s="14">
        <v>1.5</v>
      </c>
    </row>
    <row r="583" spans="1:20">
      <c r="A583" t="s">
        <v>113</v>
      </c>
      <c r="C583" t="s">
        <v>430</v>
      </c>
      <c r="D583" t="s">
        <v>121</v>
      </c>
      <c r="F583" s="12" t="s">
        <v>2577</v>
      </c>
      <c r="G583" t="s">
        <v>432</v>
      </c>
      <c r="H583" t="s">
        <v>433</v>
      </c>
      <c r="I583" s="12" t="s">
        <v>2573</v>
      </c>
      <c r="J583" s="12" t="s">
        <v>2578</v>
      </c>
      <c r="K583" s="13" t="s">
        <v>2575</v>
      </c>
      <c r="L583" t="s">
        <v>117</v>
      </c>
      <c r="M583">
        <v>2</v>
      </c>
      <c r="N583" t="s">
        <v>118</v>
      </c>
      <c r="O583" t="s">
        <v>119</v>
      </c>
      <c r="Q583" t="s">
        <v>2576</v>
      </c>
      <c r="R583" s="14">
        <v>0.3</v>
      </c>
      <c r="S583" s="14">
        <v>18.100000000000001</v>
      </c>
      <c r="T583" s="14">
        <v>1.7</v>
      </c>
    </row>
    <row r="584" spans="1:20">
      <c r="A584" s="62" t="s">
        <v>113</v>
      </c>
      <c r="B584" s="62" t="s">
        <v>3251</v>
      </c>
      <c r="C584" s="62"/>
      <c r="D584" s="63" t="s">
        <v>121</v>
      </c>
      <c r="E584" s="63"/>
      <c r="F584" s="62" t="s">
        <v>1933</v>
      </c>
      <c r="G584" s="62" t="s">
        <v>432</v>
      </c>
      <c r="H584" s="64" t="s">
        <v>433</v>
      </c>
      <c r="I584" s="64" t="s">
        <v>1934</v>
      </c>
      <c r="J584" s="64" t="s">
        <v>1935</v>
      </c>
      <c r="K584" s="62" t="s">
        <v>3288</v>
      </c>
      <c r="L584" s="60"/>
      <c r="M584" s="60">
        <v>4</v>
      </c>
      <c r="N584" s="60"/>
      <c r="O584" s="62" t="s">
        <v>3288</v>
      </c>
      <c r="P584" s="62"/>
      <c r="Q584" s="62" t="s">
        <v>433</v>
      </c>
      <c r="R584" s="65">
        <v>13.6</v>
      </c>
      <c r="S584" s="65">
        <v>1.1000000000000001</v>
      </c>
      <c r="T584" s="65">
        <v>14.6</v>
      </c>
    </row>
    <row r="585" spans="1:20">
      <c r="A585" t="s">
        <v>113</v>
      </c>
      <c r="C585" t="s">
        <v>201</v>
      </c>
      <c r="D585" t="s">
        <v>121</v>
      </c>
      <c r="F585" s="12" t="s">
        <v>2259</v>
      </c>
      <c r="G585" s="12" t="s">
        <v>165</v>
      </c>
      <c r="H585" s="12" t="s">
        <v>2260</v>
      </c>
      <c r="I585" s="12" t="s">
        <v>2261</v>
      </c>
      <c r="J585" s="12" t="s">
        <v>2262</v>
      </c>
      <c r="K585" s="13" t="s">
        <v>2263</v>
      </c>
      <c r="L585" t="s">
        <v>117</v>
      </c>
      <c r="M585">
        <v>2</v>
      </c>
      <c r="N585" t="s">
        <v>118</v>
      </c>
      <c r="O585" t="s">
        <v>119</v>
      </c>
      <c r="Q585" t="s">
        <v>2264</v>
      </c>
      <c r="R585" s="14">
        <v>0</v>
      </c>
      <c r="S585" s="14">
        <v>6.58</v>
      </c>
      <c r="T585" s="14">
        <v>2.92</v>
      </c>
    </row>
    <row r="586" spans="1:20">
      <c r="A586" t="s">
        <v>113</v>
      </c>
      <c r="C586" t="s">
        <v>201</v>
      </c>
      <c r="D586" t="s">
        <v>121</v>
      </c>
      <c r="F586" s="12" t="s">
        <v>2259</v>
      </c>
      <c r="G586" s="12" t="s">
        <v>165</v>
      </c>
      <c r="H586" s="12" t="s">
        <v>2260</v>
      </c>
      <c r="I586" s="12" t="s">
        <v>2261</v>
      </c>
      <c r="J586" s="12" t="s">
        <v>2262</v>
      </c>
      <c r="K586" s="13" t="s">
        <v>2263</v>
      </c>
      <c r="L586" t="s">
        <v>117</v>
      </c>
      <c r="M586">
        <v>2</v>
      </c>
      <c r="N586" t="s">
        <v>118</v>
      </c>
      <c r="O586" t="s">
        <v>119</v>
      </c>
      <c r="Q586" t="s">
        <v>2264</v>
      </c>
      <c r="R586" s="14">
        <v>0</v>
      </c>
      <c r="S586" s="14">
        <v>7.17</v>
      </c>
      <c r="T586" s="14">
        <v>2.85</v>
      </c>
    </row>
    <row r="587" spans="1:20">
      <c r="A587" t="s">
        <v>113</v>
      </c>
      <c r="C587" t="s">
        <v>201</v>
      </c>
      <c r="D587" t="s">
        <v>121</v>
      </c>
      <c r="F587" s="12" t="s">
        <v>2259</v>
      </c>
      <c r="G587" s="12" t="s">
        <v>165</v>
      </c>
      <c r="H587" s="12" t="s">
        <v>2260</v>
      </c>
      <c r="I587" s="12" t="s">
        <v>2261</v>
      </c>
      <c r="J587" s="12" t="s">
        <v>2262</v>
      </c>
      <c r="K587" s="13" t="s">
        <v>2263</v>
      </c>
      <c r="L587" t="s">
        <v>117</v>
      </c>
      <c r="M587">
        <v>2</v>
      </c>
      <c r="N587" t="s">
        <v>118</v>
      </c>
      <c r="O587" t="s">
        <v>119</v>
      </c>
      <c r="Q587" t="s">
        <v>2264</v>
      </c>
      <c r="R587" s="14">
        <v>0</v>
      </c>
      <c r="S587" s="14">
        <v>5.81</v>
      </c>
      <c r="T587" s="14">
        <v>2.88</v>
      </c>
    </row>
    <row r="588" spans="1:20">
      <c r="A588" t="s">
        <v>113</v>
      </c>
      <c r="C588" t="s">
        <v>201</v>
      </c>
      <c r="D588" t="s">
        <v>121</v>
      </c>
      <c r="F588" s="12" t="s">
        <v>2259</v>
      </c>
      <c r="G588" s="12" t="s">
        <v>165</v>
      </c>
      <c r="H588" s="12" t="s">
        <v>2260</v>
      </c>
      <c r="I588" s="12" t="s">
        <v>2261</v>
      </c>
      <c r="J588" s="12" t="s">
        <v>2262</v>
      </c>
      <c r="K588" s="13" t="s">
        <v>2263</v>
      </c>
      <c r="L588" t="s">
        <v>117</v>
      </c>
      <c r="M588">
        <v>2</v>
      </c>
      <c r="N588" t="s">
        <v>118</v>
      </c>
      <c r="O588" t="s">
        <v>119</v>
      </c>
      <c r="Q588" t="s">
        <v>2264</v>
      </c>
      <c r="R588" s="14">
        <v>0.15</v>
      </c>
      <c r="S588" s="14">
        <v>7.69</v>
      </c>
      <c r="T588" s="14">
        <v>2.56</v>
      </c>
    </row>
    <row r="589" spans="1:20">
      <c r="A589" t="s">
        <v>113</v>
      </c>
      <c r="C589" t="s">
        <v>201</v>
      </c>
      <c r="D589" t="s">
        <v>121</v>
      </c>
      <c r="F589" s="12" t="s">
        <v>2259</v>
      </c>
      <c r="G589" s="12" t="s">
        <v>165</v>
      </c>
      <c r="H589" s="12" t="s">
        <v>2260</v>
      </c>
      <c r="I589" s="12" t="s">
        <v>2261</v>
      </c>
      <c r="J589" s="12" t="s">
        <v>2262</v>
      </c>
      <c r="K589" s="13" t="s">
        <v>2263</v>
      </c>
      <c r="L589" t="s">
        <v>117</v>
      </c>
      <c r="M589">
        <v>2</v>
      </c>
      <c r="N589" t="s">
        <v>118</v>
      </c>
      <c r="O589" t="s">
        <v>119</v>
      </c>
      <c r="Q589" t="s">
        <v>2264</v>
      </c>
      <c r="R589" s="14">
        <v>0.26</v>
      </c>
      <c r="S589" s="14">
        <v>8.2799999999999994</v>
      </c>
      <c r="T589" s="14">
        <v>3.64</v>
      </c>
    </row>
    <row r="590" spans="1:20">
      <c r="A590" t="s">
        <v>113</v>
      </c>
      <c r="C590" t="s">
        <v>873</v>
      </c>
      <c r="D590" t="s">
        <v>121</v>
      </c>
      <c r="F590" s="12" t="s">
        <v>874</v>
      </c>
      <c r="G590" s="12" t="s">
        <v>165</v>
      </c>
      <c r="H590" s="12" t="s">
        <v>875</v>
      </c>
      <c r="I590" s="12" t="s">
        <v>876</v>
      </c>
      <c r="K590" s="13" t="s">
        <v>862</v>
      </c>
      <c r="L590" t="s">
        <v>117</v>
      </c>
      <c r="M590">
        <v>2</v>
      </c>
      <c r="N590" t="s">
        <v>118</v>
      </c>
      <c r="O590" t="s">
        <v>119</v>
      </c>
      <c r="Q590" t="s">
        <v>877</v>
      </c>
      <c r="R590" s="14">
        <v>7.84</v>
      </c>
      <c r="S590" s="14">
        <v>17.84</v>
      </c>
      <c r="T590" s="14">
        <v>0</v>
      </c>
    </row>
    <row r="591" spans="1:20">
      <c r="A591" t="s">
        <v>113</v>
      </c>
      <c r="C591" t="s">
        <v>873</v>
      </c>
      <c r="D591" t="s">
        <v>121</v>
      </c>
      <c r="F591" s="12" t="s">
        <v>878</v>
      </c>
      <c r="G591" s="12" t="s">
        <v>165</v>
      </c>
      <c r="H591" s="12" t="s">
        <v>875</v>
      </c>
      <c r="I591" s="12" t="s">
        <v>879</v>
      </c>
      <c r="K591" s="13" t="s">
        <v>862</v>
      </c>
      <c r="L591" t="s">
        <v>117</v>
      </c>
      <c r="M591">
        <v>2</v>
      </c>
      <c r="N591" t="s">
        <v>118</v>
      </c>
      <c r="O591" t="s">
        <v>119</v>
      </c>
      <c r="Q591" t="s">
        <v>877</v>
      </c>
      <c r="R591" s="14">
        <v>11.22</v>
      </c>
      <c r="S591" s="14">
        <v>19.53</v>
      </c>
      <c r="T591" s="14">
        <v>0</v>
      </c>
    </row>
    <row r="592" spans="1:20">
      <c r="A592" t="s">
        <v>113</v>
      </c>
      <c r="C592" t="s">
        <v>873</v>
      </c>
      <c r="D592" t="s">
        <v>121</v>
      </c>
      <c r="F592" s="12" t="s">
        <v>947</v>
      </c>
      <c r="G592" s="12" t="s">
        <v>165</v>
      </c>
      <c r="H592" s="12" t="s">
        <v>875</v>
      </c>
      <c r="I592" s="12" t="s">
        <v>948</v>
      </c>
      <c r="J592" s="12" t="s">
        <v>949</v>
      </c>
      <c r="K592" s="13" t="s">
        <v>950</v>
      </c>
      <c r="L592" t="s">
        <v>117</v>
      </c>
      <c r="M592">
        <v>2</v>
      </c>
      <c r="N592" t="s">
        <v>118</v>
      </c>
      <c r="O592" t="s">
        <v>119</v>
      </c>
      <c r="Q592" t="s">
        <v>877</v>
      </c>
      <c r="R592" s="14">
        <v>9.8000000000000007</v>
      </c>
      <c r="S592" s="14">
        <v>11.9</v>
      </c>
      <c r="T592" s="14">
        <v>3.9</v>
      </c>
    </row>
    <row r="593" spans="1:20">
      <c r="A593" t="s">
        <v>113</v>
      </c>
      <c r="C593" t="s">
        <v>873</v>
      </c>
      <c r="D593" t="s">
        <v>121</v>
      </c>
      <c r="F593" s="12" t="s">
        <v>1064</v>
      </c>
      <c r="G593" s="12" t="s">
        <v>165</v>
      </c>
      <c r="H593" s="12" t="s">
        <v>875</v>
      </c>
      <c r="I593" s="12" t="s">
        <v>948</v>
      </c>
      <c r="J593" s="12" t="s">
        <v>949</v>
      </c>
      <c r="K593" s="13" t="s">
        <v>1065</v>
      </c>
      <c r="L593" t="s">
        <v>117</v>
      </c>
      <c r="M593">
        <v>2</v>
      </c>
      <c r="N593" t="s">
        <v>118</v>
      </c>
      <c r="O593" t="s">
        <v>119</v>
      </c>
      <c r="Q593" t="s">
        <v>877</v>
      </c>
      <c r="R593" s="14">
        <v>11.8</v>
      </c>
      <c r="S593" s="14">
        <v>17.100000000000001</v>
      </c>
      <c r="T593" s="14">
        <v>0.5</v>
      </c>
    </row>
    <row r="594" spans="1:20">
      <c r="A594" t="s">
        <v>113</v>
      </c>
      <c r="C594" t="s">
        <v>873</v>
      </c>
      <c r="D594" t="s">
        <v>121</v>
      </c>
      <c r="F594" s="12" t="s">
        <v>947</v>
      </c>
      <c r="G594" s="12" t="s">
        <v>165</v>
      </c>
      <c r="H594" s="12" t="s">
        <v>875</v>
      </c>
      <c r="I594" s="12" t="s">
        <v>948</v>
      </c>
      <c r="J594" s="12" t="s">
        <v>949</v>
      </c>
      <c r="K594" s="13" t="s">
        <v>1065</v>
      </c>
      <c r="L594" t="s">
        <v>117</v>
      </c>
      <c r="M594">
        <v>2</v>
      </c>
      <c r="N594" t="s">
        <v>118</v>
      </c>
      <c r="O594" t="s">
        <v>119</v>
      </c>
      <c r="Q594" t="s">
        <v>877</v>
      </c>
      <c r="R594" s="14">
        <v>11.6</v>
      </c>
      <c r="S594" s="14">
        <v>13.2</v>
      </c>
      <c r="T594" s="14">
        <v>1.1000000000000001</v>
      </c>
    </row>
    <row r="595" spans="1:20">
      <c r="A595" t="s">
        <v>113</v>
      </c>
      <c r="C595" t="s">
        <v>873</v>
      </c>
      <c r="D595" t="s">
        <v>121</v>
      </c>
      <c r="F595" s="12" t="s">
        <v>1066</v>
      </c>
      <c r="G595" s="12" t="s">
        <v>165</v>
      </c>
      <c r="H595" s="12" t="s">
        <v>875</v>
      </c>
      <c r="I595" s="12" t="s">
        <v>948</v>
      </c>
      <c r="J595" s="12" t="s">
        <v>949</v>
      </c>
      <c r="K595" s="13" t="s">
        <v>1065</v>
      </c>
      <c r="L595" t="s">
        <v>117</v>
      </c>
      <c r="M595">
        <v>2</v>
      </c>
      <c r="N595" t="s">
        <v>118</v>
      </c>
      <c r="O595" t="s">
        <v>119</v>
      </c>
      <c r="Q595" t="s">
        <v>877</v>
      </c>
      <c r="R595" s="14">
        <v>5.2</v>
      </c>
      <c r="S595" s="14">
        <v>16</v>
      </c>
      <c r="T595" s="14">
        <v>0.5</v>
      </c>
    </row>
    <row r="596" spans="1:20">
      <c r="A596" t="s">
        <v>113</v>
      </c>
      <c r="C596" t="s">
        <v>873</v>
      </c>
      <c r="D596" t="s">
        <v>121</v>
      </c>
      <c r="F596" s="12" t="s">
        <v>1067</v>
      </c>
      <c r="G596" s="12" t="s">
        <v>165</v>
      </c>
      <c r="H596" s="12" t="s">
        <v>875</v>
      </c>
      <c r="I596" s="12" t="s">
        <v>948</v>
      </c>
      <c r="J596" s="12" t="s">
        <v>949</v>
      </c>
      <c r="K596" s="13" t="s">
        <v>1065</v>
      </c>
      <c r="L596" t="s">
        <v>117</v>
      </c>
      <c r="M596">
        <v>2</v>
      </c>
      <c r="N596" t="s">
        <v>118</v>
      </c>
      <c r="O596" t="s">
        <v>119</v>
      </c>
      <c r="Q596" t="s">
        <v>877</v>
      </c>
      <c r="R596" s="14">
        <v>7.8</v>
      </c>
      <c r="S596" s="14">
        <v>14.1</v>
      </c>
      <c r="T596" s="14">
        <v>0.7</v>
      </c>
    </row>
    <row r="597" spans="1:20">
      <c r="A597" t="s">
        <v>113</v>
      </c>
      <c r="C597" t="s">
        <v>873</v>
      </c>
      <c r="D597" t="s">
        <v>121</v>
      </c>
      <c r="F597" s="12" t="s">
        <v>1068</v>
      </c>
      <c r="G597" s="12" t="s">
        <v>165</v>
      </c>
      <c r="H597" s="12" t="s">
        <v>875</v>
      </c>
      <c r="I597" s="12" t="s">
        <v>948</v>
      </c>
      <c r="J597" s="12" t="s">
        <v>949</v>
      </c>
      <c r="K597" s="13" t="s">
        <v>1065</v>
      </c>
      <c r="L597" t="s">
        <v>117</v>
      </c>
      <c r="M597">
        <v>2</v>
      </c>
      <c r="N597" t="s">
        <v>118</v>
      </c>
      <c r="O597" t="s">
        <v>119</v>
      </c>
      <c r="Q597" t="s">
        <v>877</v>
      </c>
      <c r="R597" s="14">
        <v>10.9</v>
      </c>
      <c r="S597" s="14">
        <v>12.4</v>
      </c>
      <c r="T597" s="14">
        <v>0.6</v>
      </c>
    </row>
    <row r="598" spans="1:20">
      <c r="A598" t="s">
        <v>113</v>
      </c>
      <c r="C598" t="s">
        <v>873</v>
      </c>
      <c r="D598" t="s">
        <v>121</v>
      </c>
      <c r="F598" s="12" t="s">
        <v>1069</v>
      </c>
      <c r="G598" s="12" t="s">
        <v>165</v>
      </c>
      <c r="H598" s="12" t="s">
        <v>875</v>
      </c>
      <c r="I598" s="12" t="s">
        <v>948</v>
      </c>
      <c r="J598" s="12" t="s">
        <v>1070</v>
      </c>
      <c r="K598" s="13" t="s">
        <v>1065</v>
      </c>
      <c r="L598" t="s">
        <v>117</v>
      </c>
      <c r="M598">
        <v>2</v>
      </c>
      <c r="N598" t="s">
        <v>118</v>
      </c>
      <c r="O598" t="s">
        <v>119</v>
      </c>
      <c r="Q598" t="s">
        <v>877</v>
      </c>
      <c r="R598" s="14">
        <v>12.8</v>
      </c>
      <c r="S598" s="14">
        <v>10.5</v>
      </c>
      <c r="T598" s="14">
        <v>0.5</v>
      </c>
    </row>
    <row r="599" spans="1:20">
      <c r="A599" t="s">
        <v>113</v>
      </c>
      <c r="C599" t="s">
        <v>873</v>
      </c>
      <c r="D599" t="s">
        <v>121</v>
      </c>
      <c r="F599" s="12" t="s">
        <v>1071</v>
      </c>
      <c r="G599" s="12" t="s">
        <v>165</v>
      </c>
      <c r="H599" s="12" t="s">
        <v>875</v>
      </c>
      <c r="I599" s="12" t="s">
        <v>948</v>
      </c>
      <c r="J599" s="12" t="s">
        <v>1072</v>
      </c>
      <c r="K599" s="13" t="s">
        <v>1065</v>
      </c>
      <c r="L599" t="s">
        <v>117</v>
      </c>
      <c r="M599">
        <v>2</v>
      </c>
      <c r="N599" t="s">
        <v>118</v>
      </c>
      <c r="O599" t="s">
        <v>119</v>
      </c>
      <c r="Q599" t="s">
        <v>877</v>
      </c>
      <c r="R599" s="14">
        <v>24.1</v>
      </c>
      <c r="S599" s="14">
        <v>20.9</v>
      </c>
      <c r="T599" s="14">
        <v>0.8</v>
      </c>
    </row>
    <row r="600" spans="1:20">
      <c r="A600" t="s">
        <v>113</v>
      </c>
      <c r="C600" t="s">
        <v>873</v>
      </c>
      <c r="D600" t="s">
        <v>121</v>
      </c>
      <c r="F600" s="12" t="s">
        <v>1073</v>
      </c>
      <c r="G600" s="12" t="s">
        <v>165</v>
      </c>
      <c r="H600" s="12" t="s">
        <v>875</v>
      </c>
      <c r="I600" s="12" t="s">
        <v>948</v>
      </c>
      <c r="J600" s="12" t="s">
        <v>1074</v>
      </c>
      <c r="K600" s="13" t="s">
        <v>1065</v>
      </c>
      <c r="L600" t="s">
        <v>117</v>
      </c>
      <c r="M600">
        <v>2</v>
      </c>
      <c r="N600" t="s">
        <v>118</v>
      </c>
      <c r="O600" t="s">
        <v>119</v>
      </c>
      <c r="Q600" t="s">
        <v>877</v>
      </c>
      <c r="R600" s="14">
        <v>15.5</v>
      </c>
      <c r="S600" s="14">
        <v>27.4</v>
      </c>
      <c r="T600" s="14">
        <v>0.9</v>
      </c>
    </row>
    <row r="601" spans="1:20">
      <c r="A601" t="s">
        <v>113</v>
      </c>
      <c r="C601" t="s">
        <v>873</v>
      </c>
      <c r="D601" t="s">
        <v>121</v>
      </c>
      <c r="F601" s="12" t="s">
        <v>947</v>
      </c>
      <c r="G601" s="12" t="s">
        <v>165</v>
      </c>
      <c r="H601" s="12" t="s">
        <v>875</v>
      </c>
      <c r="I601" s="12" t="s">
        <v>948</v>
      </c>
      <c r="J601" s="12" t="s">
        <v>949</v>
      </c>
      <c r="K601" s="13" t="s">
        <v>1534</v>
      </c>
      <c r="L601" t="s">
        <v>117</v>
      </c>
      <c r="M601">
        <v>2</v>
      </c>
      <c r="N601" t="s">
        <v>118</v>
      </c>
      <c r="O601" t="s">
        <v>119</v>
      </c>
      <c r="Q601" t="s">
        <v>877</v>
      </c>
      <c r="R601" s="14">
        <v>9.5</v>
      </c>
      <c r="S601" s="14">
        <v>12.9</v>
      </c>
      <c r="T601" s="14">
        <v>2</v>
      </c>
    </row>
    <row r="602" spans="1:20">
      <c r="A602" t="s">
        <v>113</v>
      </c>
      <c r="C602" t="s">
        <v>873</v>
      </c>
      <c r="D602" t="s">
        <v>121</v>
      </c>
      <c r="F602" s="12" t="s">
        <v>947</v>
      </c>
      <c r="G602" s="12" t="s">
        <v>165</v>
      </c>
      <c r="H602" s="12" t="s">
        <v>875</v>
      </c>
      <c r="I602" s="12" t="s">
        <v>948</v>
      </c>
      <c r="J602" s="12" t="s">
        <v>949</v>
      </c>
      <c r="K602" s="13" t="s">
        <v>1534</v>
      </c>
      <c r="L602" t="s">
        <v>117</v>
      </c>
      <c r="M602">
        <v>2</v>
      </c>
      <c r="N602" t="s">
        <v>118</v>
      </c>
      <c r="O602" t="s">
        <v>119</v>
      </c>
      <c r="Q602" t="s">
        <v>877</v>
      </c>
      <c r="R602" s="14">
        <v>7</v>
      </c>
      <c r="S602" s="14">
        <v>12.7</v>
      </c>
      <c r="T602" s="14">
        <v>1.2</v>
      </c>
    </row>
    <row r="603" spans="1:20">
      <c r="A603" t="s">
        <v>113</v>
      </c>
      <c r="C603" t="s">
        <v>873</v>
      </c>
      <c r="D603" t="s">
        <v>121</v>
      </c>
      <c r="F603" s="12" t="s">
        <v>1535</v>
      </c>
      <c r="G603" s="12" t="s">
        <v>165</v>
      </c>
      <c r="H603" s="12" t="s">
        <v>875</v>
      </c>
      <c r="I603" s="12" t="s">
        <v>948</v>
      </c>
      <c r="J603" s="12" t="s">
        <v>949</v>
      </c>
      <c r="K603" s="13" t="s">
        <v>1534</v>
      </c>
      <c r="L603" t="s">
        <v>117</v>
      </c>
      <c r="M603">
        <v>2</v>
      </c>
      <c r="N603" t="s">
        <v>118</v>
      </c>
      <c r="O603" t="s">
        <v>119</v>
      </c>
      <c r="Q603" t="s">
        <v>877</v>
      </c>
      <c r="R603" s="14">
        <v>9</v>
      </c>
      <c r="S603" s="14">
        <v>15.5</v>
      </c>
      <c r="T603" s="14">
        <v>0.2</v>
      </c>
    </row>
    <row r="604" spans="1:20">
      <c r="A604" t="s">
        <v>113</v>
      </c>
      <c r="C604" t="s">
        <v>873</v>
      </c>
      <c r="D604" t="s">
        <v>121</v>
      </c>
      <c r="F604" s="12" t="s">
        <v>1535</v>
      </c>
      <c r="G604" s="12" t="s">
        <v>165</v>
      </c>
      <c r="H604" s="12" t="s">
        <v>875</v>
      </c>
      <c r="I604" s="12" t="s">
        <v>948</v>
      </c>
      <c r="J604" s="12" t="s">
        <v>949</v>
      </c>
      <c r="K604" s="13" t="s">
        <v>1534</v>
      </c>
      <c r="L604" t="s">
        <v>117</v>
      </c>
      <c r="M604">
        <v>2</v>
      </c>
      <c r="N604" t="s">
        <v>118</v>
      </c>
      <c r="O604" t="s">
        <v>119</v>
      </c>
      <c r="Q604" t="s">
        <v>877</v>
      </c>
      <c r="R604" s="14">
        <v>24.1</v>
      </c>
      <c r="S604" s="14">
        <v>16</v>
      </c>
      <c r="T604" s="14">
        <v>0.6</v>
      </c>
    </row>
    <row r="605" spans="1:20">
      <c r="A605" t="s">
        <v>113</v>
      </c>
      <c r="C605" t="s">
        <v>873</v>
      </c>
      <c r="D605" t="s">
        <v>121</v>
      </c>
      <c r="F605" s="12" t="s">
        <v>1067</v>
      </c>
      <c r="G605" s="12" t="s">
        <v>165</v>
      </c>
      <c r="H605" s="12" t="s">
        <v>875</v>
      </c>
      <c r="I605" s="12" t="s">
        <v>948</v>
      </c>
      <c r="J605" s="12" t="s">
        <v>949</v>
      </c>
      <c r="K605" s="13" t="s">
        <v>1534</v>
      </c>
      <c r="L605" t="s">
        <v>117</v>
      </c>
      <c r="M605">
        <v>2</v>
      </c>
      <c r="N605" t="s">
        <v>118</v>
      </c>
      <c r="O605" t="s">
        <v>119</v>
      </c>
      <c r="Q605" t="s">
        <v>877</v>
      </c>
      <c r="R605" s="14">
        <v>6.9</v>
      </c>
      <c r="S605" s="14">
        <v>21.5</v>
      </c>
      <c r="T605" s="14">
        <v>0.2</v>
      </c>
    </row>
    <row r="606" spans="1:20">
      <c r="A606" t="s">
        <v>113</v>
      </c>
      <c r="C606" t="s">
        <v>873</v>
      </c>
      <c r="D606" t="s">
        <v>121</v>
      </c>
      <c r="F606" s="12" t="s">
        <v>1067</v>
      </c>
      <c r="G606" s="12" t="s">
        <v>165</v>
      </c>
      <c r="H606" s="12" t="s">
        <v>875</v>
      </c>
      <c r="I606" s="12" t="s">
        <v>948</v>
      </c>
      <c r="J606" s="12" t="s">
        <v>949</v>
      </c>
      <c r="K606" s="13" t="s">
        <v>1534</v>
      </c>
      <c r="L606" t="s">
        <v>117</v>
      </c>
      <c r="M606">
        <v>2</v>
      </c>
      <c r="N606" t="s">
        <v>118</v>
      </c>
      <c r="O606" t="s">
        <v>119</v>
      </c>
      <c r="Q606" t="s">
        <v>877</v>
      </c>
      <c r="R606" s="14">
        <v>17.2</v>
      </c>
      <c r="S606" s="14">
        <v>14.1</v>
      </c>
      <c r="T606" s="14">
        <v>0.9</v>
      </c>
    </row>
    <row r="607" spans="1:20">
      <c r="A607" t="s">
        <v>113</v>
      </c>
      <c r="C607" t="s">
        <v>873</v>
      </c>
      <c r="D607" t="s">
        <v>121</v>
      </c>
      <c r="F607" s="12" t="s">
        <v>1069</v>
      </c>
      <c r="G607" s="12" t="s">
        <v>165</v>
      </c>
      <c r="H607" s="12" t="s">
        <v>875</v>
      </c>
      <c r="I607" s="12" t="s">
        <v>948</v>
      </c>
      <c r="J607" s="12" t="s">
        <v>1070</v>
      </c>
      <c r="K607" s="13" t="s">
        <v>1638</v>
      </c>
      <c r="L607" t="s">
        <v>117</v>
      </c>
      <c r="M607">
        <v>2</v>
      </c>
      <c r="N607" t="s">
        <v>118</v>
      </c>
      <c r="O607" t="s">
        <v>119</v>
      </c>
      <c r="Q607" t="s">
        <v>883</v>
      </c>
      <c r="R607" s="14">
        <v>24</v>
      </c>
      <c r="S607" s="14">
        <v>23</v>
      </c>
      <c r="T607" s="14">
        <v>0.7</v>
      </c>
    </row>
    <row r="608" spans="1:20">
      <c r="A608" t="s">
        <v>113</v>
      </c>
      <c r="C608" t="s">
        <v>873</v>
      </c>
      <c r="D608" t="s">
        <v>121</v>
      </c>
      <c r="F608" s="12" t="s">
        <v>1069</v>
      </c>
      <c r="G608" s="12" t="s">
        <v>165</v>
      </c>
      <c r="H608" s="12" t="s">
        <v>875</v>
      </c>
      <c r="I608" s="12" t="s">
        <v>948</v>
      </c>
      <c r="J608" s="12" t="s">
        <v>1070</v>
      </c>
      <c r="K608" s="13" t="s">
        <v>1638</v>
      </c>
      <c r="L608" t="s">
        <v>117</v>
      </c>
      <c r="M608">
        <v>2</v>
      </c>
      <c r="N608" t="s">
        <v>118</v>
      </c>
      <c r="O608" t="s">
        <v>119</v>
      </c>
      <c r="Q608" t="s">
        <v>883</v>
      </c>
      <c r="R608" s="14">
        <v>27.9</v>
      </c>
      <c r="S608" s="14">
        <v>25.3</v>
      </c>
      <c r="T608" s="14">
        <v>0.7</v>
      </c>
    </row>
    <row r="609" spans="1:20">
      <c r="A609" t="s">
        <v>113</v>
      </c>
      <c r="C609" t="s">
        <v>873</v>
      </c>
      <c r="D609" t="s">
        <v>121</v>
      </c>
      <c r="F609" s="12" t="s">
        <v>1069</v>
      </c>
      <c r="G609" s="12" t="s">
        <v>165</v>
      </c>
      <c r="H609" s="12" t="s">
        <v>875</v>
      </c>
      <c r="I609" s="12" t="s">
        <v>948</v>
      </c>
      <c r="J609" s="12" t="s">
        <v>1070</v>
      </c>
      <c r="K609" s="13" t="s">
        <v>1638</v>
      </c>
      <c r="L609" t="s">
        <v>117</v>
      </c>
      <c r="M609">
        <v>2</v>
      </c>
      <c r="N609" t="s">
        <v>118</v>
      </c>
      <c r="O609" t="s">
        <v>119</v>
      </c>
      <c r="Q609" t="s">
        <v>883</v>
      </c>
      <c r="R609" s="14">
        <v>25.3</v>
      </c>
      <c r="S609" s="14">
        <v>20.3</v>
      </c>
      <c r="T609" s="14">
        <v>0.6</v>
      </c>
    </row>
    <row r="610" spans="1:20">
      <c r="A610" t="s">
        <v>113</v>
      </c>
      <c r="C610" t="s">
        <v>873</v>
      </c>
      <c r="D610" t="s">
        <v>121</v>
      </c>
      <c r="F610" s="12" t="s">
        <v>1069</v>
      </c>
      <c r="G610" s="12" t="s">
        <v>165</v>
      </c>
      <c r="H610" s="12" t="s">
        <v>875</v>
      </c>
      <c r="I610" s="12" t="s">
        <v>948</v>
      </c>
      <c r="J610" s="12" t="s">
        <v>1070</v>
      </c>
      <c r="K610" s="13" t="s">
        <v>1638</v>
      </c>
      <c r="L610" t="s">
        <v>117</v>
      </c>
      <c r="M610">
        <v>2</v>
      </c>
      <c r="N610" t="s">
        <v>118</v>
      </c>
      <c r="O610" t="s">
        <v>119</v>
      </c>
      <c r="Q610" t="s">
        <v>883</v>
      </c>
      <c r="R610" s="14">
        <v>19.899999999999999</v>
      </c>
      <c r="S610" s="14">
        <v>19</v>
      </c>
      <c r="T610" s="14">
        <v>0.7</v>
      </c>
    </row>
    <row r="611" spans="1:20">
      <c r="A611" t="s">
        <v>113</v>
      </c>
      <c r="C611" t="s">
        <v>873</v>
      </c>
      <c r="D611" t="s">
        <v>121</v>
      </c>
      <c r="F611" s="12" t="s">
        <v>1069</v>
      </c>
      <c r="G611" s="12" t="s">
        <v>165</v>
      </c>
      <c r="H611" s="12" t="s">
        <v>875</v>
      </c>
      <c r="I611" s="12" t="s">
        <v>948</v>
      </c>
      <c r="J611" s="12" t="s">
        <v>1070</v>
      </c>
      <c r="K611" s="13" t="s">
        <v>1638</v>
      </c>
      <c r="L611" t="s">
        <v>117</v>
      </c>
      <c r="M611">
        <v>2</v>
      </c>
      <c r="N611" t="s">
        <v>118</v>
      </c>
      <c r="O611" t="s">
        <v>119</v>
      </c>
      <c r="Q611" t="s">
        <v>883</v>
      </c>
      <c r="R611" s="14">
        <v>9.6999999999999993</v>
      </c>
      <c r="S611" s="14">
        <v>7.4</v>
      </c>
      <c r="T611" s="14">
        <v>0.5</v>
      </c>
    </row>
    <row r="612" spans="1:20">
      <c r="A612" t="s">
        <v>113</v>
      </c>
      <c r="C612" t="s">
        <v>873</v>
      </c>
      <c r="D612" t="s">
        <v>121</v>
      </c>
      <c r="F612" s="12" t="s">
        <v>1069</v>
      </c>
      <c r="G612" s="12" t="s">
        <v>165</v>
      </c>
      <c r="H612" s="12" t="s">
        <v>875</v>
      </c>
      <c r="I612" s="12" t="s">
        <v>948</v>
      </c>
      <c r="J612" s="12" t="s">
        <v>1070</v>
      </c>
      <c r="K612" s="13" t="s">
        <v>1638</v>
      </c>
      <c r="L612" t="s">
        <v>117</v>
      </c>
      <c r="M612">
        <v>2</v>
      </c>
      <c r="N612" t="s">
        <v>118</v>
      </c>
      <c r="O612" t="s">
        <v>119</v>
      </c>
      <c r="Q612" t="s">
        <v>883</v>
      </c>
      <c r="R612" s="14">
        <v>8.9</v>
      </c>
      <c r="S612" s="14">
        <v>7.4</v>
      </c>
      <c r="T612" s="14">
        <v>0.4</v>
      </c>
    </row>
    <row r="613" spans="1:20">
      <c r="A613" t="s">
        <v>113</v>
      </c>
      <c r="C613" t="s">
        <v>873</v>
      </c>
      <c r="D613" t="s">
        <v>121</v>
      </c>
      <c r="F613" s="12" t="s">
        <v>1069</v>
      </c>
      <c r="G613" s="12" t="s">
        <v>165</v>
      </c>
      <c r="H613" s="12" t="s">
        <v>875</v>
      </c>
      <c r="I613" s="12" t="s">
        <v>948</v>
      </c>
      <c r="J613" s="12" t="s">
        <v>1070</v>
      </c>
      <c r="K613" s="13" t="s">
        <v>1638</v>
      </c>
      <c r="L613" t="s">
        <v>117</v>
      </c>
      <c r="M613">
        <v>2</v>
      </c>
      <c r="N613" t="s">
        <v>118</v>
      </c>
      <c r="O613" t="s">
        <v>119</v>
      </c>
      <c r="Q613" t="s">
        <v>883</v>
      </c>
      <c r="R613" s="14">
        <v>9.8000000000000007</v>
      </c>
      <c r="S613" s="14">
        <v>8.3000000000000007</v>
      </c>
      <c r="T613" s="14">
        <v>0.5</v>
      </c>
    </row>
    <row r="614" spans="1:20">
      <c r="A614" t="s">
        <v>113</v>
      </c>
      <c r="C614" t="s">
        <v>873</v>
      </c>
      <c r="D614" t="s">
        <v>121</v>
      </c>
      <c r="F614" s="12" t="s">
        <v>1069</v>
      </c>
      <c r="G614" s="12" t="s">
        <v>165</v>
      </c>
      <c r="H614" s="12" t="s">
        <v>875</v>
      </c>
      <c r="I614" s="12" t="s">
        <v>948</v>
      </c>
      <c r="J614" s="12" t="s">
        <v>1070</v>
      </c>
      <c r="K614" s="13" t="s">
        <v>1638</v>
      </c>
      <c r="L614" t="s">
        <v>117</v>
      </c>
      <c r="M614">
        <v>2</v>
      </c>
      <c r="N614" t="s">
        <v>118</v>
      </c>
      <c r="O614" t="s">
        <v>119</v>
      </c>
      <c r="Q614" t="s">
        <v>883</v>
      </c>
      <c r="R614" s="14">
        <v>9</v>
      </c>
      <c r="S614" s="14">
        <v>5.3</v>
      </c>
      <c r="T614" s="14">
        <v>0.6</v>
      </c>
    </row>
    <row r="615" spans="1:20">
      <c r="A615" t="s">
        <v>113</v>
      </c>
      <c r="C615" t="s">
        <v>873</v>
      </c>
      <c r="D615" t="s">
        <v>121</v>
      </c>
      <c r="F615" s="12" t="s">
        <v>1069</v>
      </c>
      <c r="G615" s="12" t="s">
        <v>165</v>
      </c>
      <c r="H615" s="12" t="s">
        <v>875</v>
      </c>
      <c r="I615" s="12" t="s">
        <v>948</v>
      </c>
      <c r="J615" s="12" t="s">
        <v>1070</v>
      </c>
      <c r="K615" s="13" t="s">
        <v>1638</v>
      </c>
      <c r="L615" t="s">
        <v>117</v>
      </c>
      <c r="M615">
        <v>2</v>
      </c>
      <c r="N615" t="s">
        <v>118</v>
      </c>
      <c r="O615" t="s">
        <v>119</v>
      </c>
      <c r="Q615" t="s">
        <v>883</v>
      </c>
      <c r="R615" s="14">
        <v>9.5</v>
      </c>
      <c r="S615" s="14">
        <v>5.0999999999999996</v>
      </c>
      <c r="T615" s="14">
        <v>0.5</v>
      </c>
    </row>
    <row r="616" spans="1:20">
      <c r="A616" t="s">
        <v>113</v>
      </c>
      <c r="C616" t="s">
        <v>873</v>
      </c>
      <c r="D616" t="s">
        <v>121</v>
      </c>
      <c r="F616" s="12" t="s">
        <v>1639</v>
      </c>
      <c r="G616" s="12" t="s">
        <v>165</v>
      </c>
      <c r="H616" s="12" t="s">
        <v>875</v>
      </c>
      <c r="I616" s="12" t="s">
        <v>948</v>
      </c>
      <c r="J616" s="12" t="s">
        <v>1640</v>
      </c>
      <c r="K616" s="13" t="s">
        <v>1638</v>
      </c>
      <c r="L616" t="s">
        <v>117</v>
      </c>
      <c r="M616">
        <v>2</v>
      </c>
      <c r="N616" t="s">
        <v>118</v>
      </c>
      <c r="O616" t="s">
        <v>119</v>
      </c>
      <c r="Q616" t="s">
        <v>883</v>
      </c>
      <c r="R616" s="14">
        <v>8.3000000000000007</v>
      </c>
      <c r="S616" s="14">
        <v>13.1</v>
      </c>
      <c r="T616" s="14">
        <v>0</v>
      </c>
    </row>
    <row r="617" spans="1:20">
      <c r="A617" t="s">
        <v>113</v>
      </c>
      <c r="C617" t="s">
        <v>873</v>
      </c>
      <c r="D617" t="s">
        <v>121</v>
      </c>
      <c r="F617" s="12" t="s">
        <v>1639</v>
      </c>
      <c r="G617" s="12" t="s">
        <v>165</v>
      </c>
      <c r="H617" s="12" t="s">
        <v>875</v>
      </c>
      <c r="I617" s="12" t="s">
        <v>948</v>
      </c>
      <c r="J617" s="12" t="s">
        <v>1640</v>
      </c>
      <c r="K617" s="13" t="s">
        <v>1638</v>
      </c>
      <c r="L617" t="s">
        <v>117</v>
      </c>
      <c r="M617">
        <v>2</v>
      </c>
      <c r="N617" t="s">
        <v>118</v>
      </c>
      <c r="O617" t="s">
        <v>119</v>
      </c>
      <c r="Q617" t="s">
        <v>883</v>
      </c>
      <c r="R617" s="14">
        <v>10.3</v>
      </c>
      <c r="S617" s="14">
        <v>12.1</v>
      </c>
      <c r="T617" s="14">
        <v>0</v>
      </c>
    </row>
    <row r="618" spans="1:20">
      <c r="A618" t="s">
        <v>113</v>
      </c>
      <c r="C618" t="s">
        <v>873</v>
      </c>
      <c r="D618" t="s">
        <v>121</v>
      </c>
      <c r="F618" s="12" t="s">
        <v>1909</v>
      </c>
      <c r="G618" s="12" t="s">
        <v>165</v>
      </c>
      <c r="H618" s="12" t="s">
        <v>875</v>
      </c>
      <c r="I618" s="12" t="s">
        <v>948</v>
      </c>
      <c r="J618" s="12" t="s">
        <v>949</v>
      </c>
      <c r="K618" s="13" t="s">
        <v>1910</v>
      </c>
      <c r="L618" t="s">
        <v>117</v>
      </c>
      <c r="M618">
        <v>2</v>
      </c>
      <c r="N618" t="s">
        <v>118</v>
      </c>
      <c r="O618" t="s">
        <v>119</v>
      </c>
      <c r="Q618" t="s">
        <v>877</v>
      </c>
      <c r="R618" s="14">
        <v>11.1</v>
      </c>
      <c r="S618" s="14">
        <v>19.2</v>
      </c>
      <c r="T618" s="14">
        <v>0.7</v>
      </c>
    </row>
    <row r="619" spans="1:20">
      <c r="A619" t="s">
        <v>113</v>
      </c>
      <c r="C619" t="s">
        <v>873</v>
      </c>
      <c r="D619" t="s">
        <v>121</v>
      </c>
      <c r="F619" s="12" t="s">
        <v>1911</v>
      </c>
      <c r="G619" s="12" t="s">
        <v>165</v>
      </c>
      <c r="H619" s="12" t="s">
        <v>875</v>
      </c>
      <c r="I619" s="12" t="s">
        <v>948</v>
      </c>
      <c r="J619" s="12" t="s">
        <v>949</v>
      </c>
      <c r="K619" s="13" t="s">
        <v>1910</v>
      </c>
      <c r="L619" t="s">
        <v>117</v>
      </c>
      <c r="M619">
        <v>2</v>
      </c>
      <c r="N619" t="s">
        <v>118</v>
      </c>
      <c r="O619" t="s">
        <v>119</v>
      </c>
      <c r="Q619" t="s">
        <v>877</v>
      </c>
      <c r="R619" s="14">
        <v>9.3000000000000007</v>
      </c>
      <c r="S619" s="14">
        <v>12.5</v>
      </c>
      <c r="T619" s="14">
        <v>3</v>
      </c>
    </row>
    <row r="620" spans="1:20">
      <c r="A620" t="s">
        <v>113</v>
      </c>
      <c r="C620" t="s">
        <v>873</v>
      </c>
      <c r="D620" t="s">
        <v>121</v>
      </c>
      <c r="F620" s="12" t="s">
        <v>1912</v>
      </c>
      <c r="G620" s="12" t="s">
        <v>165</v>
      </c>
      <c r="H620" s="12" t="s">
        <v>875</v>
      </c>
      <c r="I620" s="12" t="s">
        <v>948</v>
      </c>
      <c r="J620" s="12" t="s">
        <v>949</v>
      </c>
      <c r="K620" s="13" t="s">
        <v>1910</v>
      </c>
      <c r="L620" t="s">
        <v>117</v>
      </c>
      <c r="M620">
        <v>2</v>
      </c>
      <c r="N620" t="s">
        <v>118</v>
      </c>
      <c r="O620" t="s">
        <v>119</v>
      </c>
      <c r="Q620" t="s">
        <v>877</v>
      </c>
      <c r="R620" s="14">
        <v>7.7</v>
      </c>
      <c r="S620" s="14">
        <v>11</v>
      </c>
      <c r="T620" s="14">
        <v>0</v>
      </c>
    </row>
    <row r="621" spans="1:20">
      <c r="A621" t="s">
        <v>113</v>
      </c>
      <c r="C621" t="s">
        <v>873</v>
      </c>
      <c r="D621" t="s">
        <v>121</v>
      </c>
      <c r="F621" s="12" t="s">
        <v>1913</v>
      </c>
      <c r="G621" s="12" t="s">
        <v>165</v>
      </c>
      <c r="H621" s="12" t="s">
        <v>875</v>
      </c>
      <c r="I621" s="12" t="s">
        <v>948</v>
      </c>
      <c r="J621" s="12" t="s">
        <v>949</v>
      </c>
      <c r="K621" s="13" t="s">
        <v>1910</v>
      </c>
      <c r="L621" t="s">
        <v>117</v>
      </c>
      <c r="M621">
        <v>2</v>
      </c>
      <c r="N621" t="s">
        <v>118</v>
      </c>
      <c r="O621" t="s">
        <v>119</v>
      </c>
      <c r="Q621" t="s">
        <v>877</v>
      </c>
      <c r="R621" s="14">
        <v>10.3</v>
      </c>
      <c r="S621" s="14">
        <v>9.9</v>
      </c>
      <c r="T621" s="14">
        <v>1.6</v>
      </c>
    </row>
    <row r="622" spans="1:20">
      <c r="A622" t="s">
        <v>113</v>
      </c>
      <c r="C622" t="s">
        <v>873</v>
      </c>
      <c r="D622" t="s">
        <v>121</v>
      </c>
      <c r="F622" s="12" t="s">
        <v>1068</v>
      </c>
      <c r="G622" s="12" t="s">
        <v>165</v>
      </c>
      <c r="H622" s="12" t="s">
        <v>875</v>
      </c>
      <c r="I622" s="12" t="s">
        <v>948</v>
      </c>
      <c r="J622" s="12" t="s">
        <v>949</v>
      </c>
      <c r="K622" s="13" t="s">
        <v>1910</v>
      </c>
      <c r="L622" t="s">
        <v>117</v>
      </c>
      <c r="M622">
        <v>2</v>
      </c>
      <c r="N622" t="s">
        <v>118</v>
      </c>
      <c r="O622" t="s">
        <v>119</v>
      </c>
      <c r="Q622" t="s">
        <v>877</v>
      </c>
      <c r="R622" s="14">
        <v>10.5</v>
      </c>
      <c r="S622" s="14">
        <v>13.9</v>
      </c>
      <c r="T622" s="14">
        <v>0.7</v>
      </c>
    </row>
    <row r="623" spans="1:20">
      <c r="A623" t="s">
        <v>113</v>
      </c>
      <c r="C623" t="s">
        <v>873</v>
      </c>
      <c r="D623" t="s">
        <v>121</v>
      </c>
      <c r="F623" s="12" t="s">
        <v>1914</v>
      </c>
      <c r="G623" s="12" t="s">
        <v>165</v>
      </c>
      <c r="H623" s="12" t="s">
        <v>875</v>
      </c>
      <c r="I623" s="12" t="s">
        <v>948</v>
      </c>
      <c r="J623" s="12" t="s">
        <v>1074</v>
      </c>
      <c r="K623" s="13" t="s">
        <v>1910</v>
      </c>
      <c r="L623" t="s">
        <v>117</v>
      </c>
      <c r="M623">
        <v>2</v>
      </c>
      <c r="N623" t="s">
        <v>118</v>
      </c>
      <c r="O623" t="s">
        <v>119</v>
      </c>
      <c r="Q623" t="s">
        <v>877</v>
      </c>
      <c r="R623" s="14">
        <v>9</v>
      </c>
      <c r="S623" s="14">
        <v>26.4</v>
      </c>
      <c r="T623" s="14">
        <v>1</v>
      </c>
    </row>
    <row r="624" spans="1:20">
      <c r="A624" t="s">
        <v>113</v>
      </c>
      <c r="C624" t="s">
        <v>873</v>
      </c>
      <c r="D624" t="s">
        <v>121</v>
      </c>
      <c r="F624" s="12" t="s">
        <v>947</v>
      </c>
      <c r="G624" s="12" t="s">
        <v>165</v>
      </c>
      <c r="H624" s="12" t="s">
        <v>875</v>
      </c>
      <c r="I624" s="12" t="s">
        <v>948</v>
      </c>
      <c r="J624" s="12" t="s">
        <v>949</v>
      </c>
      <c r="K624" s="13" t="s">
        <v>1915</v>
      </c>
      <c r="L624" t="s">
        <v>117</v>
      </c>
      <c r="M624">
        <v>2</v>
      </c>
      <c r="N624" t="s">
        <v>118</v>
      </c>
      <c r="O624" t="s">
        <v>119</v>
      </c>
      <c r="Q624" t="s">
        <v>877</v>
      </c>
      <c r="R624" s="14">
        <v>18.2</v>
      </c>
      <c r="S624" s="14">
        <v>19.5</v>
      </c>
      <c r="T624" s="14">
        <v>2.2000000000000002</v>
      </c>
    </row>
    <row r="625" spans="1:20">
      <c r="A625" t="s">
        <v>113</v>
      </c>
      <c r="C625" t="s">
        <v>873</v>
      </c>
      <c r="D625" t="s">
        <v>121</v>
      </c>
      <c r="F625" s="12" t="s">
        <v>947</v>
      </c>
      <c r="G625" s="12" t="s">
        <v>165</v>
      </c>
      <c r="H625" s="12" t="s">
        <v>875</v>
      </c>
      <c r="I625" s="12" t="s">
        <v>948</v>
      </c>
      <c r="J625" s="12" t="s">
        <v>949</v>
      </c>
      <c r="K625" s="13" t="s">
        <v>1915</v>
      </c>
      <c r="L625" t="s">
        <v>117</v>
      </c>
      <c r="M625">
        <v>2</v>
      </c>
      <c r="N625" t="s">
        <v>118</v>
      </c>
      <c r="O625" t="s">
        <v>119</v>
      </c>
      <c r="Q625" t="s">
        <v>877</v>
      </c>
      <c r="R625" s="14">
        <v>32.6</v>
      </c>
      <c r="S625" s="14">
        <v>20.100000000000001</v>
      </c>
      <c r="T625" s="14">
        <v>2.1</v>
      </c>
    </row>
    <row r="626" spans="1:20">
      <c r="A626" t="s">
        <v>113</v>
      </c>
      <c r="C626" t="s">
        <v>873</v>
      </c>
      <c r="D626" t="s">
        <v>121</v>
      </c>
      <c r="F626" s="12" t="s">
        <v>947</v>
      </c>
      <c r="G626" s="12" t="s">
        <v>165</v>
      </c>
      <c r="H626" s="12" t="s">
        <v>875</v>
      </c>
      <c r="I626" s="12" t="s">
        <v>948</v>
      </c>
      <c r="J626" s="12" t="s">
        <v>949</v>
      </c>
      <c r="K626" s="13" t="s">
        <v>1915</v>
      </c>
      <c r="L626" t="s">
        <v>117</v>
      </c>
      <c r="M626">
        <v>2</v>
      </c>
      <c r="N626" t="s">
        <v>118</v>
      </c>
      <c r="O626" t="s">
        <v>119</v>
      </c>
      <c r="Q626" t="s">
        <v>877</v>
      </c>
      <c r="R626" s="14">
        <v>28.6</v>
      </c>
      <c r="S626" s="14">
        <v>18.7</v>
      </c>
      <c r="T626" s="14">
        <v>0.6</v>
      </c>
    </row>
    <row r="627" spans="1:20">
      <c r="A627" t="s">
        <v>113</v>
      </c>
      <c r="C627" t="s">
        <v>873</v>
      </c>
      <c r="D627" t="s">
        <v>121</v>
      </c>
      <c r="F627" s="12" t="s">
        <v>947</v>
      </c>
      <c r="G627" s="12" t="s">
        <v>165</v>
      </c>
      <c r="H627" s="12" t="s">
        <v>875</v>
      </c>
      <c r="I627" s="12" t="s">
        <v>948</v>
      </c>
      <c r="J627" s="12" t="s">
        <v>949</v>
      </c>
      <c r="K627" s="13" t="s">
        <v>1915</v>
      </c>
      <c r="L627" t="s">
        <v>117</v>
      </c>
      <c r="M627">
        <v>2</v>
      </c>
      <c r="N627" t="s">
        <v>118</v>
      </c>
      <c r="O627" t="s">
        <v>119</v>
      </c>
      <c r="Q627" t="s">
        <v>877</v>
      </c>
      <c r="R627" s="14">
        <v>10.3</v>
      </c>
      <c r="S627" s="14">
        <v>22.3</v>
      </c>
      <c r="T627" s="14">
        <v>1.5</v>
      </c>
    </row>
    <row r="628" spans="1:20">
      <c r="A628" t="s">
        <v>113</v>
      </c>
      <c r="C628" t="s">
        <v>873</v>
      </c>
      <c r="D628" t="s">
        <v>121</v>
      </c>
      <c r="F628" s="12" t="s">
        <v>947</v>
      </c>
      <c r="G628" s="12" t="s">
        <v>165</v>
      </c>
      <c r="H628" s="12" t="s">
        <v>875</v>
      </c>
      <c r="I628" s="12" t="s">
        <v>948</v>
      </c>
      <c r="J628" s="12" t="s">
        <v>949</v>
      </c>
      <c r="K628" s="13" t="s">
        <v>1915</v>
      </c>
      <c r="L628" t="s">
        <v>117</v>
      </c>
      <c r="M628">
        <v>2</v>
      </c>
      <c r="N628" t="s">
        <v>118</v>
      </c>
      <c r="O628" t="s">
        <v>119</v>
      </c>
      <c r="Q628" t="s">
        <v>877</v>
      </c>
      <c r="R628" s="14">
        <v>12.8</v>
      </c>
      <c r="S628" s="14">
        <v>11.8</v>
      </c>
      <c r="T628" s="14">
        <v>4.3</v>
      </c>
    </row>
    <row r="629" spans="1:20">
      <c r="A629" t="s">
        <v>113</v>
      </c>
      <c r="C629" t="s">
        <v>873</v>
      </c>
      <c r="D629" t="s">
        <v>121</v>
      </c>
      <c r="F629" s="12" t="s">
        <v>947</v>
      </c>
      <c r="G629" s="12" t="s">
        <v>165</v>
      </c>
      <c r="H629" s="12" t="s">
        <v>875</v>
      </c>
      <c r="I629" s="12" t="s">
        <v>948</v>
      </c>
      <c r="J629" s="12" t="s">
        <v>949</v>
      </c>
      <c r="K629" s="13" t="s">
        <v>1915</v>
      </c>
      <c r="L629" t="s">
        <v>117</v>
      </c>
      <c r="M629">
        <v>2</v>
      </c>
      <c r="N629" t="s">
        <v>118</v>
      </c>
      <c r="O629" t="s">
        <v>119</v>
      </c>
      <c r="Q629" t="s">
        <v>877</v>
      </c>
      <c r="R629" s="14">
        <v>11.3</v>
      </c>
      <c r="S629" s="14">
        <v>11.1</v>
      </c>
      <c r="T629" s="14">
        <v>3.1</v>
      </c>
    </row>
    <row r="630" spans="1:20">
      <c r="A630" t="s">
        <v>113</v>
      </c>
      <c r="C630" t="s">
        <v>873</v>
      </c>
      <c r="D630" t="s">
        <v>121</v>
      </c>
      <c r="F630" s="12" t="s">
        <v>947</v>
      </c>
      <c r="G630" s="12" t="s">
        <v>165</v>
      </c>
      <c r="H630" s="12" t="s">
        <v>875</v>
      </c>
      <c r="I630" s="12" t="s">
        <v>948</v>
      </c>
      <c r="J630" s="12" t="s">
        <v>949</v>
      </c>
      <c r="K630" s="13" t="s">
        <v>1915</v>
      </c>
      <c r="L630" t="s">
        <v>117</v>
      </c>
      <c r="M630">
        <v>2</v>
      </c>
      <c r="N630" t="s">
        <v>118</v>
      </c>
      <c r="O630" t="s">
        <v>119</v>
      </c>
      <c r="Q630" t="s">
        <v>877</v>
      </c>
      <c r="R630" s="14">
        <v>21.9</v>
      </c>
      <c r="S630" s="14">
        <v>12.7</v>
      </c>
      <c r="T630" s="14">
        <v>0.4</v>
      </c>
    </row>
    <row r="631" spans="1:20">
      <c r="A631" t="s">
        <v>113</v>
      </c>
      <c r="C631" t="s">
        <v>873</v>
      </c>
      <c r="D631" t="s">
        <v>121</v>
      </c>
      <c r="F631" s="12" t="s">
        <v>947</v>
      </c>
      <c r="G631" s="12" t="s">
        <v>165</v>
      </c>
      <c r="H631" s="12" t="s">
        <v>875</v>
      </c>
      <c r="I631" s="12" t="s">
        <v>948</v>
      </c>
      <c r="J631" s="12" t="s">
        <v>949</v>
      </c>
      <c r="K631" s="13" t="s">
        <v>1915</v>
      </c>
      <c r="L631" t="s">
        <v>117</v>
      </c>
      <c r="M631">
        <v>2</v>
      </c>
      <c r="N631" t="s">
        <v>118</v>
      </c>
      <c r="O631" t="s">
        <v>119</v>
      </c>
      <c r="Q631" t="s">
        <v>877</v>
      </c>
      <c r="R631" s="14">
        <v>11.6</v>
      </c>
      <c r="S631" s="14">
        <v>22.7</v>
      </c>
      <c r="T631" s="14">
        <v>1.2</v>
      </c>
    </row>
    <row r="632" spans="1:20">
      <c r="A632" t="s">
        <v>113</v>
      </c>
      <c r="C632" t="s">
        <v>873</v>
      </c>
      <c r="D632" t="s">
        <v>121</v>
      </c>
      <c r="F632" s="12" t="s">
        <v>947</v>
      </c>
      <c r="G632" s="12" t="s">
        <v>165</v>
      </c>
      <c r="H632" s="12" t="s">
        <v>875</v>
      </c>
      <c r="I632" s="12" t="s">
        <v>948</v>
      </c>
      <c r="J632" s="12" t="s">
        <v>949</v>
      </c>
      <c r="K632" s="13" t="s">
        <v>1915</v>
      </c>
      <c r="L632" t="s">
        <v>117</v>
      </c>
      <c r="M632">
        <v>2</v>
      </c>
      <c r="N632" t="s">
        <v>118</v>
      </c>
      <c r="O632" t="s">
        <v>119</v>
      </c>
      <c r="Q632" t="s">
        <v>877</v>
      </c>
      <c r="R632" s="14">
        <v>14.2</v>
      </c>
      <c r="S632" s="14">
        <v>11.8</v>
      </c>
      <c r="T632" s="14">
        <v>4.3</v>
      </c>
    </row>
    <row r="633" spans="1:20">
      <c r="A633" t="s">
        <v>113</v>
      </c>
      <c r="C633" t="s">
        <v>873</v>
      </c>
      <c r="D633" t="s">
        <v>121</v>
      </c>
      <c r="F633" s="12" t="s">
        <v>947</v>
      </c>
      <c r="G633" s="12" t="s">
        <v>165</v>
      </c>
      <c r="H633" s="12" t="s">
        <v>875</v>
      </c>
      <c r="I633" s="12" t="s">
        <v>948</v>
      </c>
      <c r="J633" s="12" t="s">
        <v>949</v>
      </c>
      <c r="K633" s="13" t="s">
        <v>1915</v>
      </c>
      <c r="L633" t="s">
        <v>117</v>
      </c>
      <c r="M633">
        <v>2</v>
      </c>
      <c r="N633" t="s">
        <v>118</v>
      </c>
      <c r="O633" t="s">
        <v>119</v>
      </c>
      <c r="Q633" t="s">
        <v>877</v>
      </c>
      <c r="R633" s="14">
        <v>19.600000000000001</v>
      </c>
      <c r="S633" s="14">
        <v>16.600000000000001</v>
      </c>
      <c r="T633" s="14">
        <v>2</v>
      </c>
    </row>
    <row r="634" spans="1:20">
      <c r="A634" t="s">
        <v>113</v>
      </c>
      <c r="C634" t="s">
        <v>873</v>
      </c>
      <c r="D634" t="s">
        <v>121</v>
      </c>
      <c r="F634" s="12" t="s">
        <v>947</v>
      </c>
      <c r="G634" s="12" t="s">
        <v>165</v>
      </c>
      <c r="H634" s="12" t="s">
        <v>875</v>
      </c>
      <c r="I634" s="12" t="s">
        <v>948</v>
      </c>
      <c r="J634" s="12" t="s">
        <v>949</v>
      </c>
      <c r="K634" s="13" t="s">
        <v>1915</v>
      </c>
      <c r="L634" t="s">
        <v>117</v>
      </c>
      <c r="M634">
        <v>2</v>
      </c>
      <c r="N634" t="s">
        <v>118</v>
      </c>
      <c r="O634" t="s">
        <v>119</v>
      </c>
      <c r="Q634" t="s">
        <v>877</v>
      </c>
      <c r="R634" s="14">
        <v>38.9</v>
      </c>
      <c r="S634" s="14">
        <v>26.4</v>
      </c>
      <c r="T634" s="14">
        <v>0.4</v>
      </c>
    </row>
    <row r="635" spans="1:20">
      <c r="A635" t="s">
        <v>113</v>
      </c>
      <c r="C635" t="s">
        <v>873</v>
      </c>
      <c r="D635" t="s">
        <v>121</v>
      </c>
      <c r="F635" s="12" t="s">
        <v>947</v>
      </c>
      <c r="G635" s="12" t="s">
        <v>165</v>
      </c>
      <c r="H635" s="12" t="s">
        <v>875</v>
      </c>
      <c r="I635" s="12" t="s">
        <v>948</v>
      </c>
      <c r="J635" s="12" t="s">
        <v>949</v>
      </c>
      <c r="K635" s="13" t="s">
        <v>1915</v>
      </c>
      <c r="L635" t="s">
        <v>117</v>
      </c>
      <c r="M635">
        <v>2</v>
      </c>
      <c r="N635" t="s">
        <v>118</v>
      </c>
      <c r="O635" t="s">
        <v>119</v>
      </c>
      <c r="Q635" t="s">
        <v>877</v>
      </c>
      <c r="R635" s="14">
        <v>28.6</v>
      </c>
      <c r="S635" s="14">
        <v>18.7</v>
      </c>
      <c r="T635" s="14">
        <v>0.6</v>
      </c>
    </row>
    <row r="636" spans="1:20">
      <c r="A636" t="s">
        <v>113</v>
      </c>
      <c r="C636" t="s">
        <v>873</v>
      </c>
      <c r="D636" t="s">
        <v>121</v>
      </c>
      <c r="F636" s="12" t="s">
        <v>947</v>
      </c>
      <c r="G636" s="12" t="s">
        <v>165</v>
      </c>
      <c r="H636" s="12" t="s">
        <v>875</v>
      </c>
      <c r="I636" s="12" t="s">
        <v>948</v>
      </c>
      <c r="J636" s="12" t="s">
        <v>949</v>
      </c>
      <c r="K636" s="13" t="s">
        <v>1915</v>
      </c>
      <c r="L636" t="s">
        <v>117</v>
      </c>
      <c r="M636">
        <v>2</v>
      </c>
      <c r="N636" t="s">
        <v>118</v>
      </c>
      <c r="O636" t="s">
        <v>119</v>
      </c>
      <c r="Q636" t="s">
        <v>877</v>
      </c>
      <c r="R636" s="14">
        <v>34.799999999999997</v>
      </c>
      <c r="S636" s="14">
        <v>21.9</v>
      </c>
      <c r="T636" s="14">
        <v>0.7</v>
      </c>
    </row>
    <row r="637" spans="1:20">
      <c r="A637" t="s">
        <v>113</v>
      </c>
      <c r="C637" t="s">
        <v>873</v>
      </c>
      <c r="D637" t="s">
        <v>121</v>
      </c>
      <c r="F637" s="12" t="s">
        <v>1916</v>
      </c>
      <c r="G637" s="12" t="s">
        <v>165</v>
      </c>
      <c r="H637" s="12" t="s">
        <v>875</v>
      </c>
      <c r="I637" s="12" t="s">
        <v>948</v>
      </c>
      <c r="J637" s="12" t="s">
        <v>949</v>
      </c>
      <c r="K637" s="13" t="s">
        <v>1915</v>
      </c>
      <c r="L637" t="s">
        <v>117</v>
      </c>
      <c r="M637">
        <v>2</v>
      </c>
      <c r="N637" t="s">
        <v>118</v>
      </c>
      <c r="O637" t="s">
        <v>119</v>
      </c>
      <c r="Q637" t="s">
        <v>877</v>
      </c>
      <c r="R637" s="14">
        <v>14.2</v>
      </c>
      <c r="S637" s="14">
        <v>21.4</v>
      </c>
      <c r="T637" s="14">
        <v>1.1000000000000001</v>
      </c>
    </row>
    <row r="638" spans="1:20">
      <c r="A638" t="s">
        <v>113</v>
      </c>
      <c r="C638" t="s">
        <v>873</v>
      </c>
      <c r="D638" t="s">
        <v>121</v>
      </c>
      <c r="F638" s="12" t="s">
        <v>1916</v>
      </c>
      <c r="G638" s="12" t="s">
        <v>165</v>
      </c>
      <c r="H638" s="12" t="s">
        <v>875</v>
      </c>
      <c r="I638" s="12" t="s">
        <v>948</v>
      </c>
      <c r="J638" s="12" t="s">
        <v>949</v>
      </c>
      <c r="K638" s="13" t="s">
        <v>1915</v>
      </c>
      <c r="L638" t="s">
        <v>117</v>
      </c>
      <c r="M638">
        <v>2</v>
      </c>
      <c r="N638" t="s">
        <v>118</v>
      </c>
      <c r="O638" t="s">
        <v>119</v>
      </c>
      <c r="Q638" t="s">
        <v>877</v>
      </c>
      <c r="R638" s="14">
        <v>23.3</v>
      </c>
      <c r="S638" s="14">
        <v>11.4</v>
      </c>
      <c r="T638" s="14">
        <v>2</v>
      </c>
    </row>
    <row r="639" spans="1:20">
      <c r="A639" t="s">
        <v>113</v>
      </c>
      <c r="C639" t="s">
        <v>873</v>
      </c>
      <c r="D639" t="s">
        <v>121</v>
      </c>
      <c r="F639" s="12" t="s">
        <v>1916</v>
      </c>
      <c r="G639" s="12" t="s">
        <v>165</v>
      </c>
      <c r="H639" s="12" t="s">
        <v>875</v>
      </c>
      <c r="I639" s="12" t="s">
        <v>948</v>
      </c>
      <c r="J639" s="12" t="s">
        <v>949</v>
      </c>
      <c r="K639" s="13" t="s">
        <v>1915</v>
      </c>
      <c r="L639" t="s">
        <v>117</v>
      </c>
      <c r="M639">
        <v>2</v>
      </c>
      <c r="N639" t="s">
        <v>118</v>
      </c>
      <c r="O639" t="s">
        <v>119</v>
      </c>
      <c r="Q639" t="s">
        <v>877</v>
      </c>
      <c r="R639" s="14">
        <v>32.5</v>
      </c>
      <c r="S639" s="14">
        <v>18.3</v>
      </c>
      <c r="T639" s="14">
        <v>1.9</v>
      </c>
    </row>
    <row r="640" spans="1:20">
      <c r="A640" t="s">
        <v>113</v>
      </c>
      <c r="C640" t="s">
        <v>873</v>
      </c>
      <c r="D640" t="s">
        <v>121</v>
      </c>
      <c r="F640" s="12" t="s">
        <v>1916</v>
      </c>
      <c r="G640" s="12" t="s">
        <v>165</v>
      </c>
      <c r="H640" s="12" t="s">
        <v>875</v>
      </c>
      <c r="I640" s="12" t="s">
        <v>948</v>
      </c>
      <c r="J640" s="12" t="s">
        <v>949</v>
      </c>
      <c r="K640" s="13" t="s">
        <v>1915</v>
      </c>
      <c r="L640" t="s">
        <v>117</v>
      </c>
      <c r="M640">
        <v>2</v>
      </c>
      <c r="N640" t="s">
        <v>118</v>
      </c>
      <c r="O640" t="s">
        <v>119</v>
      </c>
      <c r="Q640" t="s">
        <v>877</v>
      </c>
      <c r="R640" s="14">
        <v>23.3</v>
      </c>
      <c r="S640" s="14">
        <v>15.1</v>
      </c>
      <c r="T640" s="14">
        <v>1.8</v>
      </c>
    </row>
    <row r="641" spans="1:20">
      <c r="A641" t="s">
        <v>113</v>
      </c>
      <c r="C641" t="s">
        <v>873</v>
      </c>
      <c r="D641" t="s">
        <v>121</v>
      </c>
      <c r="F641" s="12" t="s">
        <v>1916</v>
      </c>
      <c r="G641" s="12" t="s">
        <v>165</v>
      </c>
      <c r="H641" s="12" t="s">
        <v>875</v>
      </c>
      <c r="I641" s="12" t="s">
        <v>948</v>
      </c>
      <c r="J641" s="12" t="s">
        <v>949</v>
      </c>
      <c r="K641" s="13" t="s">
        <v>1915</v>
      </c>
      <c r="L641" t="s">
        <v>117</v>
      </c>
      <c r="M641">
        <v>2</v>
      </c>
      <c r="N641" t="s">
        <v>118</v>
      </c>
      <c r="O641" t="s">
        <v>119</v>
      </c>
      <c r="Q641" t="s">
        <v>877</v>
      </c>
      <c r="R641" s="14">
        <v>9.3000000000000007</v>
      </c>
      <c r="S641" s="14">
        <v>28</v>
      </c>
      <c r="T641" s="14">
        <v>1.1000000000000001</v>
      </c>
    </row>
    <row r="642" spans="1:20">
      <c r="A642" t="s">
        <v>113</v>
      </c>
      <c r="C642" t="s">
        <v>873</v>
      </c>
      <c r="D642" t="s">
        <v>121</v>
      </c>
      <c r="F642" s="12" t="s">
        <v>1916</v>
      </c>
      <c r="G642" s="12" t="s">
        <v>165</v>
      </c>
      <c r="H642" s="12" t="s">
        <v>875</v>
      </c>
      <c r="I642" s="12" t="s">
        <v>948</v>
      </c>
      <c r="J642" s="12" t="s">
        <v>949</v>
      </c>
      <c r="K642" s="13" t="s">
        <v>1915</v>
      </c>
      <c r="L642" t="s">
        <v>117</v>
      </c>
      <c r="M642">
        <v>2</v>
      </c>
      <c r="N642" t="s">
        <v>118</v>
      </c>
      <c r="O642" t="s">
        <v>119</v>
      </c>
      <c r="Q642" t="s">
        <v>877</v>
      </c>
      <c r="R642" s="14">
        <v>12.1</v>
      </c>
      <c r="S642" s="14">
        <v>8.1999999999999993</v>
      </c>
      <c r="T642" s="14">
        <v>2.5</v>
      </c>
    </row>
    <row r="643" spans="1:20">
      <c r="A643" t="s">
        <v>113</v>
      </c>
      <c r="C643" t="s">
        <v>873</v>
      </c>
      <c r="D643" t="s">
        <v>121</v>
      </c>
      <c r="F643" s="12" t="s">
        <v>1916</v>
      </c>
      <c r="G643" s="12" t="s">
        <v>165</v>
      </c>
      <c r="H643" s="12" t="s">
        <v>875</v>
      </c>
      <c r="I643" s="12" t="s">
        <v>948</v>
      </c>
      <c r="J643" s="12" t="s">
        <v>949</v>
      </c>
      <c r="K643" s="13" t="s">
        <v>1915</v>
      </c>
      <c r="L643" t="s">
        <v>117</v>
      </c>
      <c r="M643">
        <v>2</v>
      </c>
      <c r="N643" t="s">
        <v>118</v>
      </c>
      <c r="O643" t="s">
        <v>119</v>
      </c>
      <c r="Q643" t="s">
        <v>877</v>
      </c>
      <c r="R643" s="14">
        <v>14.4</v>
      </c>
      <c r="S643" s="14">
        <v>14.2</v>
      </c>
      <c r="T643" s="14">
        <v>2.8</v>
      </c>
    </row>
    <row r="644" spans="1:20">
      <c r="A644" t="s">
        <v>113</v>
      </c>
      <c r="C644" t="s">
        <v>873</v>
      </c>
      <c r="D644" t="s">
        <v>121</v>
      </c>
      <c r="F644" s="12" t="s">
        <v>1916</v>
      </c>
      <c r="G644" s="12" t="s">
        <v>165</v>
      </c>
      <c r="H644" s="12" t="s">
        <v>875</v>
      </c>
      <c r="I644" s="12" t="s">
        <v>948</v>
      </c>
      <c r="J644" s="12" t="s">
        <v>949</v>
      </c>
      <c r="K644" s="13" t="s">
        <v>1915</v>
      </c>
      <c r="L644" t="s">
        <v>117</v>
      </c>
      <c r="M644">
        <v>2</v>
      </c>
      <c r="N644" t="s">
        <v>118</v>
      </c>
      <c r="O644" t="s">
        <v>119</v>
      </c>
      <c r="Q644" t="s">
        <v>877</v>
      </c>
      <c r="R644" s="14">
        <v>16.8</v>
      </c>
      <c r="S644" s="14">
        <v>22.9</v>
      </c>
      <c r="T644" s="14">
        <v>2.9</v>
      </c>
    </row>
    <row r="645" spans="1:20">
      <c r="A645" t="s">
        <v>113</v>
      </c>
      <c r="C645" t="s">
        <v>873</v>
      </c>
      <c r="D645" t="s">
        <v>121</v>
      </c>
      <c r="F645" s="12" t="s">
        <v>1916</v>
      </c>
      <c r="G645" s="12" t="s">
        <v>165</v>
      </c>
      <c r="H645" s="12" t="s">
        <v>875</v>
      </c>
      <c r="I645" s="12" t="s">
        <v>948</v>
      </c>
      <c r="J645" s="12" t="s">
        <v>949</v>
      </c>
      <c r="K645" s="13" t="s">
        <v>1915</v>
      </c>
      <c r="L645" t="s">
        <v>117</v>
      </c>
      <c r="M645">
        <v>2</v>
      </c>
      <c r="N645" t="s">
        <v>118</v>
      </c>
      <c r="O645" t="s">
        <v>119</v>
      </c>
      <c r="Q645" t="s">
        <v>877</v>
      </c>
      <c r="R645" s="14">
        <v>10.4</v>
      </c>
      <c r="S645" s="14">
        <v>32.5</v>
      </c>
      <c r="T645" s="14">
        <v>1.1000000000000001</v>
      </c>
    </row>
    <row r="646" spans="1:20">
      <c r="A646" t="s">
        <v>113</v>
      </c>
      <c r="C646" t="s">
        <v>873</v>
      </c>
      <c r="D646" t="s">
        <v>121</v>
      </c>
      <c r="F646" s="12" t="s">
        <v>1916</v>
      </c>
      <c r="G646" s="12" t="s">
        <v>165</v>
      </c>
      <c r="H646" s="12" t="s">
        <v>875</v>
      </c>
      <c r="I646" s="12" t="s">
        <v>948</v>
      </c>
      <c r="J646" s="12" t="s">
        <v>949</v>
      </c>
      <c r="K646" s="13" t="s">
        <v>1915</v>
      </c>
      <c r="L646" t="s">
        <v>117</v>
      </c>
      <c r="M646">
        <v>2</v>
      </c>
      <c r="N646" t="s">
        <v>118</v>
      </c>
      <c r="O646" t="s">
        <v>119</v>
      </c>
      <c r="Q646" t="s">
        <v>877</v>
      </c>
      <c r="R646" s="14">
        <v>13.4</v>
      </c>
      <c r="S646" s="14">
        <v>8.4</v>
      </c>
      <c r="T646" s="14">
        <v>2.8</v>
      </c>
    </row>
    <row r="647" spans="1:20">
      <c r="A647" t="s">
        <v>113</v>
      </c>
      <c r="C647" t="s">
        <v>873</v>
      </c>
      <c r="D647" t="s">
        <v>121</v>
      </c>
      <c r="F647" s="12" t="s">
        <v>1916</v>
      </c>
      <c r="G647" s="12" t="s">
        <v>165</v>
      </c>
      <c r="H647" s="12" t="s">
        <v>875</v>
      </c>
      <c r="I647" s="12" t="s">
        <v>948</v>
      </c>
      <c r="J647" s="12" t="s">
        <v>949</v>
      </c>
      <c r="K647" s="13" t="s">
        <v>1915</v>
      </c>
      <c r="L647" t="s">
        <v>117</v>
      </c>
      <c r="M647">
        <v>2</v>
      </c>
      <c r="N647" t="s">
        <v>118</v>
      </c>
      <c r="O647" t="s">
        <v>119</v>
      </c>
      <c r="Q647" t="s">
        <v>877</v>
      </c>
      <c r="R647" s="14">
        <v>25.9</v>
      </c>
      <c r="S647" s="14">
        <v>17.7</v>
      </c>
      <c r="T647" s="14">
        <v>3.2</v>
      </c>
    </row>
    <row r="648" spans="1:20">
      <c r="A648" t="s">
        <v>113</v>
      </c>
      <c r="C648" t="s">
        <v>873</v>
      </c>
      <c r="D648" t="s">
        <v>121</v>
      </c>
      <c r="F648" s="12" t="s">
        <v>1916</v>
      </c>
      <c r="G648" s="12" t="s">
        <v>165</v>
      </c>
      <c r="H648" s="12" t="s">
        <v>875</v>
      </c>
      <c r="I648" s="12" t="s">
        <v>948</v>
      </c>
      <c r="J648" s="12" t="s">
        <v>949</v>
      </c>
      <c r="K648" s="13" t="s">
        <v>1915</v>
      </c>
      <c r="L648" t="s">
        <v>117</v>
      </c>
      <c r="M648">
        <v>2</v>
      </c>
      <c r="N648" t="s">
        <v>118</v>
      </c>
      <c r="O648" t="s">
        <v>119</v>
      </c>
      <c r="Q648" t="s">
        <v>877</v>
      </c>
      <c r="R648" s="14">
        <v>30.1</v>
      </c>
      <c r="S648" s="14">
        <v>22.3</v>
      </c>
      <c r="T648" s="14">
        <v>1</v>
      </c>
    </row>
    <row r="649" spans="1:20">
      <c r="A649" t="s">
        <v>113</v>
      </c>
      <c r="C649" t="s">
        <v>873</v>
      </c>
      <c r="D649" t="s">
        <v>121</v>
      </c>
      <c r="F649" s="12" t="s">
        <v>1916</v>
      </c>
      <c r="G649" s="12" t="s">
        <v>165</v>
      </c>
      <c r="H649" s="12" t="s">
        <v>875</v>
      </c>
      <c r="I649" s="12" t="s">
        <v>948</v>
      </c>
      <c r="J649" s="12" t="s">
        <v>949</v>
      </c>
      <c r="K649" s="13" t="s">
        <v>1915</v>
      </c>
      <c r="L649" t="s">
        <v>117</v>
      </c>
      <c r="M649">
        <v>2</v>
      </c>
      <c r="N649" t="s">
        <v>118</v>
      </c>
      <c r="O649" t="s">
        <v>119</v>
      </c>
      <c r="Q649" t="s">
        <v>877</v>
      </c>
      <c r="R649" s="14">
        <v>23.3</v>
      </c>
      <c r="S649" s="14">
        <v>15.1</v>
      </c>
      <c r="T649" s="14">
        <v>1.8</v>
      </c>
    </row>
    <row r="650" spans="1:20">
      <c r="A650" t="s">
        <v>113</v>
      </c>
      <c r="C650" t="s">
        <v>873</v>
      </c>
      <c r="D650" t="s">
        <v>121</v>
      </c>
      <c r="F650" s="12" t="s">
        <v>1917</v>
      </c>
      <c r="G650" s="12" t="s">
        <v>165</v>
      </c>
      <c r="H650" s="12" t="s">
        <v>875</v>
      </c>
      <c r="I650" s="12" t="s">
        <v>948</v>
      </c>
      <c r="J650" s="12" t="s">
        <v>1918</v>
      </c>
      <c r="K650" s="13" t="s">
        <v>1915</v>
      </c>
      <c r="L650" t="s">
        <v>117</v>
      </c>
      <c r="M650">
        <v>2</v>
      </c>
      <c r="N650" t="s">
        <v>118</v>
      </c>
      <c r="O650" t="s">
        <v>119</v>
      </c>
      <c r="Q650" t="s">
        <v>877</v>
      </c>
      <c r="R650" s="14">
        <v>13.4</v>
      </c>
      <c r="S650" s="14">
        <v>23.6</v>
      </c>
      <c r="T650" s="14">
        <v>3.9</v>
      </c>
    </row>
    <row r="651" spans="1:20">
      <c r="A651" t="s">
        <v>113</v>
      </c>
      <c r="C651" t="s">
        <v>873</v>
      </c>
      <c r="D651" t="s">
        <v>121</v>
      </c>
      <c r="F651" s="12" t="s">
        <v>1917</v>
      </c>
      <c r="G651" s="12" t="s">
        <v>165</v>
      </c>
      <c r="H651" s="12" t="s">
        <v>875</v>
      </c>
      <c r="I651" s="12" t="s">
        <v>948</v>
      </c>
      <c r="J651" s="12" t="s">
        <v>1918</v>
      </c>
      <c r="K651" s="13" t="s">
        <v>1915</v>
      </c>
      <c r="L651" t="s">
        <v>117</v>
      </c>
      <c r="M651">
        <v>2</v>
      </c>
      <c r="N651" t="s">
        <v>118</v>
      </c>
      <c r="O651" t="s">
        <v>119</v>
      </c>
      <c r="Q651" t="s">
        <v>877</v>
      </c>
      <c r="R651" s="14">
        <v>19.399999999999999</v>
      </c>
      <c r="S651" s="14">
        <v>9.3000000000000007</v>
      </c>
      <c r="T651" s="14">
        <v>1.8</v>
      </c>
    </row>
    <row r="652" spans="1:20">
      <c r="A652" t="s">
        <v>113</v>
      </c>
      <c r="C652" t="s">
        <v>873</v>
      </c>
      <c r="D652" t="s">
        <v>121</v>
      </c>
      <c r="F652" s="12" t="s">
        <v>1917</v>
      </c>
      <c r="G652" s="12" t="s">
        <v>165</v>
      </c>
      <c r="H652" s="12" t="s">
        <v>875</v>
      </c>
      <c r="I652" s="12" t="s">
        <v>948</v>
      </c>
      <c r="J652" s="12" t="s">
        <v>1918</v>
      </c>
      <c r="K652" s="13" t="s">
        <v>1915</v>
      </c>
      <c r="L652" t="s">
        <v>117</v>
      </c>
      <c r="M652">
        <v>2</v>
      </c>
      <c r="N652" t="s">
        <v>118</v>
      </c>
      <c r="O652" t="s">
        <v>119</v>
      </c>
      <c r="Q652" t="s">
        <v>877</v>
      </c>
      <c r="R652" s="14">
        <v>12.8</v>
      </c>
      <c r="S652" s="14">
        <v>8.6</v>
      </c>
      <c r="T652" s="14">
        <v>0</v>
      </c>
    </row>
    <row r="653" spans="1:20">
      <c r="A653" t="s">
        <v>113</v>
      </c>
      <c r="C653" t="s">
        <v>873</v>
      </c>
      <c r="D653" t="s">
        <v>121</v>
      </c>
      <c r="F653" s="12" t="s">
        <v>1913</v>
      </c>
      <c r="G653" s="12" t="s">
        <v>165</v>
      </c>
      <c r="H653" s="12" t="s">
        <v>875</v>
      </c>
      <c r="I653" s="12" t="s">
        <v>948</v>
      </c>
      <c r="J653" s="12" t="s">
        <v>949</v>
      </c>
      <c r="K653" s="13" t="s">
        <v>2172</v>
      </c>
      <c r="L653" t="s">
        <v>117</v>
      </c>
      <c r="M653">
        <v>2</v>
      </c>
      <c r="N653" t="s">
        <v>118</v>
      </c>
      <c r="O653" t="s">
        <v>119</v>
      </c>
      <c r="Q653" t="s">
        <v>877</v>
      </c>
      <c r="R653" s="14">
        <v>9.3000000000000007</v>
      </c>
      <c r="S653" s="14">
        <v>16.899999999999999</v>
      </c>
      <c r="T653" s="14">
        <v>1.2</v>
      </c>
    </row>
    <row r="654" spans="1:20">
      <c r="A654" t="s">
        <v>113</v>
      </c>
      <c r="C654" t="s">
        <v>873</v>
      </c>
      <c r="D654" t="s">
        <v>121</v>
      </c>
      <c r="F654" s="12" t="s">
        <v>1913</v>
      </c>
      <c r="G654" s="12" t="s">
        <v>165</v>
      </c>
      <c r="H654" s="12" t="s">
        <v>875</v>
      </c>
      <c r="I654" s="12" t="s">
        <v>948</v>
      </c>
      <c r="J654" s="12" t="s">
        <v>949</v>
      </c>
      <c r="K654" s="13" t="s">
        <v>2172</v>
      </c>
      <c r="L654" t="s">
        <v>117</v>
      </c>
      <c r="M654">
        <v>2</v>
      </c>
      <c r="N654" t="s">
        <v>118</v>
      </c>
      <c r="O654" t="s">
        <v>119</v>
      </c>
      <c r="Q654" t="s">
        <v>877</v>
      </c>
      <c r="R654" s="14">
        <v>8.4</v>
      </c>
      <c r="S654" s="14">
        <v>10.7</v>
      </c>
      <c r="T654" s="14">
        <v>1.3</v>
      </c>
    </row>
    <row r="655" spans="1:20">
      <c r="A655" t="s">
        <v>113</v>
      </c>
      <c r="C655" t="s">
        <v>873</v>
      </c>
      <c r="D655" t="s">
        <v>121</v>
      </c>
      <c r="F655" s="12" t="s">
        <v>1913</v>
      </c>
      <c r="G655" s="12" t="s">
        <v>165</v>
      </c>
      <c r="H655" s="12" t="s">
        <v>875</v>
      </c>
      <c r="I655" s="12" t="s">
        <v>948</v>
      </c>
      <c r="J655" s="12" t="s">
        <v>949</v>
      </c>
      <c r="K655" s="13" t="s">
        <v>2172</v>
      </c>
      <c r="L655" t="s">
        <v>117</v>
      </c>
      <c r="M655">
        <v>2</v>
      </c>
      <c r="N655" t="s">
        <v>118</v>
      </c>
      <c r="O655" t="s">
        <v>119</v>
      </c>
      <c r="Q655" t="s">
        <v>877</v>
      </c>
      <c r="R655" s="14">
        <v>8.9</v>
      </c>
      <c r="S655" s="14">
        <v>20.8</v>
      </c>
      <c r="T655" s="14">
        <v>0.9</v>
      </c>
    </row>
    <row r="656" spans="1:20">
      <c r="A656" t="s">
        <v>113</v>
      </c>
      <c r="C656" t="s">
        <v>873</v>
      </c>
      <c r="D656" t="s">
        <v>121</v>
      </c>
      <c r="F656" s="12" t="s">
        <v>1913</v>
      </c>
      <c r="G656" s="12" t="s">
        <v>165</v>
      </c>
      <c r="H656" s="12" t="s">
        <v>875</v>
      </c>
      <c r="I656" s="12" t="s">
        <v>948</v>
      </c>
      <c r="J656" s="12" t="s">
        <v>949</v>
      </c>
      <c r="K656" s="13" t="s">
        <v>2172</v>
      </c>
      <c r="L656" t="s">
        <v>117</v>
      </c>
      <c r="M656">
        <v>2</v>
      </c>
      <c r="N656" t="s">
        <v>118</v>
      </c>
      <c r="O656" t="s">
        <v>119</v>
      </c>
      <c r="Q656" t="s">
        <v>877</v>
      </c>
      <c r="R656" s="14">
        <v>10.5</v>
      </c>
      <c r="S656" s="14">
        <v>12.6</v>
      </c>
      <c r="T656" s="14">
        <v>0.8</v>
      </c>
    </row>
    <row r="657" spans="1:20">
      <c r="A657" t="s">
        <v>113</v>
      </c>
      <c r="C657" t="s">
        <v>873</v>
      </c>
      <c r="D657" t="s">
        <v>121</v>
      </c>
      <c r="F657" s="12" t="s">
        <v>1913</v>
      </c>
      <c r="G657" s="12" t="s">
        <v>165</v>
      </c>
      <c r="H657" s="12" t="s">
        <v>875</v>
      </c>
      <c r="I657" s="12" t="s">
        <v>948</v>
      </c>
      <c r="J657" s="12" t="s">
        <v>949</v>
      </c>
      <c r="K657" s="13" t="s">
        <v>2172</v>
      </c>
      <c r="L657" t="s">
        <v>117</v>
      </c>
      <c r="M657">
        <v>2</v>
      </c>
      <c r="N657" t="s">
        <v>118</v>
      </c>
      <c r="O657" t="s">
        <v>119</v>
      </c>
      <c r="Q657" t="s">
        <v>877</v>
      </c>
      <c r="R657" s="14">
        <v>9.4</v>
      </c>
      <c r="S657" s="14">
        <v>13.8</v>
      </c>
      <c r="T657" s="14">
        <v>0.3</v>
      </c>
    </row>
    <row r="658" spans="1:20">
      <c r="A658" t="s">
        <v>113</v>
      </c>
      <c r="C658" t="s">
        <v>873</v>
      </c>
      <c r="D658" t="s">
        <v>121</v>
      </c>
      <c r="F658" s="12" t="s">
        <v>1913</v>
      </c>
      <c r="G658" s="12" t="s">
        <v>165</v>
      </c>
      <c r="H658" s="12" t="s">
        <v>875</v>
      </c>
      <c r="I658" s="12" t="s">
        <v>948</v>
      </c>
      <c r="J658" s="12" t="s">
        <v>949</v>
      </c>
      <c r="K658" s="13" t="s">
        <v>2172</v>
      </c>
      <c r="L658" t="s">
        <v>117</v>
      </c>
      <c r="M658">
        <v>2</v>
      </c>
      <c r="N658" t="s">
        <v>118</v>
      </c>
      <c r="O658" t="s">
        <v>119</v>
      </c>
      <c r="Q658" t="s">
        <v>877</v>
      </c>
      <c r="R658" s="14">
        <v>15.4</v>
      </c>
      <c r="S658" s="14">
        <v>28.3</v>
      </c>
      <c r="T658" s="14">
        <v>1.8</v>
      </c>
    </row>
    <row r="659" spans="1:20">
      <c r="A659" t="s">
        <v>113</v>
      </c>
      <c r="C659" t="s">
        <v>873</v>
      </c>
      <c r="D659" t="s">
        <v>121</v>
      </c>
      <c r="F659" s="12" t="s">
        <v>1913</v>
      </c>
      <c r="G659" s="12" t="s">
        <v>165</v>
      </c>
      <c r="H659" s="12" t="s">
        <v>875</v>
      </c>
      <c r="I659" s="12" t="s">
        <v>948</v>
      </c>
      <c r="J659" s="12" t="s">
        <v>949</v>
      </c>
      <c r="K659" s="13" t="s">
        <v>2172</v>
      </c>
      <c r="L659" t="s">
        <v>117</v>
      </c>
      <c r="M659">
        <v>2</v>
      </c>
      <c r="N659" t="s">
        <v>118</v>
      </c>
      <c r="O659" t="s">
        <v>119</v>
      </c>
      <c r="Q659" t="s">
        <v>877</v>
      </c>
      <c r="R659" s="14">
        <v>12</v>
      </c>
      <c r="S659" s="14">
        <v>15.3</v>
      </c>
      <c r="T659" s="14">
        <v>2</v>
      </c>
    </row>
    <row r="660" spans="1:20">
      <c r="A660" t="s">
        <v>113</v>
      </c>
      <c r="C660" t="s">
        <v>873</v>
      </c>
      <c r="D660" t="s">
        <v>121</v>
      </c>
      <c r="F660" s="12" t="s">
        <v>1913</v>
      </c>
      <c r="G660" s="12" t="s">
        <v>165</v>
      </c>
      <c r="H660" s="12" t="s">
        <v>875</v>
      </c>
      <c r="I660" s="12" t="s">
        <v>948</v>
      </c>
      <c r="J660" s="12" t="s">
        <v>949</v>
      </c>
      <c r="K660" s="13" t="s">
        <v>2172</v>
      </c>
      <c r="L660" t="s">
        <v>117</v>
      </c>
      <c r="M660">
        <v>2</v>
      </c>
      <c r="N660" t="s">
        <v>118</v>
      </c>
      <c r="O660" t="s">
        <v>119</v>
      </c>
      <c r="Q660" t="s">
        <v>877</v>
      </c>
      <c r="R660" s="14">
        <v>18</v>
      </c>
      <c r="S660" s="14">
        <v>42.4</v>
      </c>
      <c r="T660" s="14">
        <v>2</v>
      </c>
    </row>
    <row r="661" spans="1:20">
      <c r="A661" t="s">
        <v>113</v>
      </c>
      <c r="C661" t="s">
        <v>873</v>
      </c>
      <c r="D661" t="s">
        <v>121</v>
      </c>
      <c r="F661" s="12" t="s">
        <v>1913</v>
      </c>
      <c r="G661" s="12" t="s">
        <v>165</v>
      </c>
      <c r="H661" s="12" t="s">
        <v>875</v>
      </c>
      <c r="I661" s="12" t="s">
        <v>948</v>
      </c>
      <c r="J661" s="12" t="s">
        <v>949</v>
      </c>
      <c r="K661" s="13" t="s">
        <v>2172</v>
      </c>
      <c r="L661" t="s">
        <v>117</v>
      </c>
      <c r="M661">
        <v>2</v>
      </c>
      <c r="N661" t="s">
        <v>118</v>
      </c>
      <c r="O661" t="s">
        <v>119</v>
      </c>
      <c r="Q661" t="s">
        <v>877</v>
      </c>
      <c r="R661" s="14">
        <v>12.4</v>
      </c>
      <c r="S661" s="14">
        <v>15</v>
      </c>
      <c r="T661" s="14">
        <v>0.9</v>
      </c>
    </row>
    <row r="662" spans="1:20">
      <c r="A662" t="s">
        <v>113</v>
      </c>
      <c r="C662" t="s">
        <v>873</v>
      </c>
      <c r="D662" t="s">
        <v>121</v>
      </c>
      <c r="F662" s="12" t="s">
        <v>1913</v>
      </c>
      <c r="G662" s="12" t="s">
        <v>165</v>
      </c>
      <c r="H662" s="12" t="s">
        <v>875</v>
      </c>
      <c r="I662" s="12" t="s">
        <v>948</v>
      </c>
      <c r="J662" s="12" t="s">
        <v>949</v>
      </c>
      <c r="K662" s="13" t="s">
        <v>2172</v>
      </c>
      <c r="L662" t="s">
        <v>117</v>
      </c>
      <c r="M662">
        <v>2</v>
      </c>
      <c r="N662" t="s">
        <v>118</v>
      </c>
      <c r="O662" t="s">
        <v>119</v>
      </c>
      <c r="Q662" t="s">
        <v>877</v>
      </c>
      <c r="R662" s="14">
        <v>10</v>
      </c>
      <c r="S662" s="14">
        <v>14.7</v>
      </c>
      <c r="T662" s="14">
        <v>0.4</v>
      </c>
    </row>
    <row r="663" spans="1:20">
      <c r="A663" t="s">
        <v>113</v>
      </c>
      <c r="C663" t="s">
        <v>201</v>
      </c>
      <c r="D663" t="s">
        <v>121</v>
      </c>
      <c r="F663" s="12" t="s">
        <v>2790</v>
      </c>
      <c r="G663" s="12" t="s">
        <v>165</v>
      </c>
      <c r="H663" s="12" t="s">
        <v>875</v>
      </c>
      <c r="I663" s="12" t="s">
        <v>2791</v>
      </c>
      <c r="J663" s="12" t="s">
        <v>2792</v>
      </c>
      <c r="K663" s="13" t="s">
        <v>2788</v>
      </c>
      <c r="L663" t="s">
        <v>117</v>
      </c>
      <c r="M663">
        <v>2</v>
      </c>
      <c r="N663" t="s">
        <v>118</v>
      </c>
      <c r="O663" t="s">
        <v>119</v>
      </c>
      <c r="Q663" t="s">
        <v>2793</v>
      </c>
      <c r="R663" s="14">
        <v>1.1000000000000001</v>
      </c>
      <c r="S663" s="14">
        <v>2.1</v>
      </c>
      <c r="T663" s="14">
        <v>0</v>
      </c>
    </row>
    <row r="664" spans="1:20">
      <c r="A664" t="s">
        <v>113</v>
      </c>
      <c r="C664" t="s">
        <v>873</v>
      </c>
      <c r="D664" t="s">
        <v>121</v>
      </c>
      <c r="F664" s="12" t="s">
        <v>2796</v>
      </c>
      <c r="G664" s="12" t="s">
        <v>165</v>
      </c>
      <c r="H664" s="12" t="s">
        <v>875</v>
      </c>
      <c r="I664" s="12" t="s">
        <v>2797</v>
      </c>
      <c r="J664" s="12" t="s">
        <v>2798</v>
      </c>
      <c r="K664" s="13" t="s">
        <v>2788</v>
      </c>
      <c r="L664" t="s">
        <v>117</v>
      </c>
      <c r="M664">
        <v>2</v>
      </c>
      <c r="N664" t="s">
        <v>118</v>
      </c>
      <c r="O664" t="s">
        <v>119</v>
      </c>
      <c r="Q664" t="s">
        <v>877</v>
      </c>
      <c r="R664" s="14">
        <v>1.3</v>
      </c>
      <c r="S664" s="14">
        <v>2.5</v>
      </c>
      <c r="T664" s="14">
        <v>0</v>
      </c>
    </row>
    <row r="665" spans="1:20">
      <c r="A665" t="s">
        <v>113</v>
      </c>
      <c r="C665" t="s">
        <v>873</v>
      </c>
      <c r="D665" t="s">
        <v>121</v>
      </c>
      <c r="F665" s="12" t="s">
        <v>2796</v>
      </c>
      <c r="G665" s="12" t="s">
        <v>165</v>
      </c>
      <c r="H665" s="12" t="s">
        <v>875</v>
      </c>
      <c r="I665" s="12" t="s">
        <v>2797</v>
      </c>
      <c r="J665" s="12" t="s">
        <v>2798</v>
      </c>
      <c r="K665" s="13" t="s">
        <v>2788</v>
      </c>
      <c r="L665" t="s">
        <v>117</v>
      </c>
      <c r="M665">
        <v>2</v>
      </c>
      <c r="N665" t="s">
        <v>118</v>
      </c>
      <c r="O665" t="s">
        <v>119</v>
      </c>
      <c r="Q665" t="s">
        <v>877</v>
      </c>
      <c r="R665" s="14">
        <v>2.2000000000000002</v>
      </c>
      <c r="S665" s="14">
        <v>3.4</v>
      </c>
      <c r="T665" s="14">
        <v>0</v>
      </c>
    </row>
    <row r="666" spans="1:20">
      <c r="A666" t="s">
        <v>113</v>
      </c>
      <c r="C666" t="s">
        <v>873</v>
      </c>
      <c r="D666" t="s">
        <v>121</v>
      </c>
      <c r="F666" s="12" t="s">
        <v>3067</v>
      </c>
      <c r="G666" s="12" t="s">
        <v>165</v>
      </c>
      <c r="H666" s="12" t="s">
        <v>875</v>
      </c>
      <c r="I666" s="12" t="s">
        <v>948</v>
      </c>
      <c r="J666" s="12" t="s">
        <v>949</v>
      </c>
      <c r="K666" s="13" t="s">
        <v>3068</v>
      </c>
      <c r="L666" t="s">
        <v>117</v>
      </c>
      <c r="M666">
        <v>2</v>
      </c>
      <c r="N666" t="s">
        <v>118</v>
      </c>
      <c r="O666" t="s">
        <v>119</v>
      </c>
      <c r="Q666" t="s">
        <v>877</v>
      </c>
      <c r="R666" s="14">
        <v>34.4</v>
      </c>
      <c r="S666" s="14">
        <v>17.399999999999999</v>
      </c>
      <c r="T666" s="14">
        <v>1.9</v>
      </c>
    </row>
    <row r="667" spans="1:20">
      <c r="A667" t="s">
        <v>113</v>
      </c>
      <c r="C667" t="s">
        <v>873</v>
      </c>
      <c r="D667" t="s">
        <v>121</v>
      </c>
      <c r="F667" s="12" t="s">
        <v>3067</v>
      </c>
      <c r="G667" s="12" t="s">
        <v>165</v>
      </c>
      <c r="H667" s="12" t="s">
        <v>875</v>
      </c>
      <c r="I667" s="12" t="s">
        <v>948</v>
      </c>
      <c r="J667" s="12" t="s">
        <v>949</v>
      </c>
      <c r="K667" s="13" t="s">
        <v>3069</v>
      </c>
      <c r="L667" t="s">
        <v>117</v>
      </c>
      <c r="M667">
        <v>2</v>
      </c>
      <c r="N667" t="s">
        <v>118</v>
      </c>
      <c r="O667" t="s">
        <v>119</v>
      </c>
      <c r="Q667" t="s">
        <v>877</v>
      </c>
      <c r="R667" s="14">
        <v>32.9</v>
      </c>
      <c r="S667" s="14">
        <v>16.2</v>
      </c>
      <c r="T667" s="14">
        <v>2.4</v>
      </c>
    </row>
    <row r="668" spans="1:20">
      <c r="A668" t="s">
        <v>113</v>
      </c>
      <c r="C668" t="s">
        <v>873</v>
      </c>
      <c r="D668" t="s">
        <v>121</v>
      </c>
      <c r="F668" s="12" t="s">
        <v>3067</v>
      </c>
      <c r="G668" s="12" t="s">
        <v>165</v>
      </c>
      <c r="H668" s="12" t="s">
        <v>875</v>
      </c>
      <c r="I668" s="12" t="s">
        <v>948</v>
      </c>
      <c r="J668" s="12" t="s">
        <v>949</v>
      </c>
      <c r="K668" s="13" t="s">
        <v>3070</v>
      </c>
      <c r="L668" t="s">
        <v>117</v>
      </c>
      <c r="M668">
        <v>2</v>
      </c>
      <c r="N668" t="s">
        <v>118</v>
      </c>
      <c r="O668" t="s">
        <v>119</v>
      </c>
      <c r="Q668" t="s">
        <v>877</v>
      </c>
      <c r="R668" s="14">
        <v>40.5</v>
      </c>
      <c r="S668" s="14">
        <v>16.3</v>
      </c>
      <c r="T668" s="14">
        <v>1.5</v>
      </c>
    </row>
    <row r="669" spans="1:20">
      <c r="A669" t="s">
        <v>113</v>
      </c>
      <c r="C669" t="s">
        <v>873</v>
      </c>
      <c r="D669" t="s">
        <v>121</v>
      </c>
      <c r="F669" s="12" t="s">
        <v>3067</v>
      </c>
      <c r="G669" s="12" t="s">
        <v>165</v>
      </c>
      <c r="H669" s="12" t="s">
        <v>875</v>
      </c>
      <c r="I669" s="12" t="s">
        <v>948</v>
      </c>
      <c r="J669" s="12" t="s">
        <v>949</v>
      </c>
      <c r="K669" s="13" t="s">
        <v>3070</v>
      </c>
      <c r="L669" t="s">
        <v>117</v>
      </c>
      <c r="M669">
        <v>2</v>
      </c>
      <c r="N669" t="s">
        <v>118</v>
      </c>
      <c r="O669" t="s">
        <v>119</v>
      </c>
      <c r="Q669" t="s">
        <v>877</v>
      </c>
      <c r="R669" s="14">
        <v>17.3</v>
      </c>
      <c r="S669" s="14">
        <v>16.399999999999999</v>
      </c>
      <c r="T669" s="14">
        <v>1.4</v>
      </c>
    </row>
    <row r="670" spans="1:20">
      <c r="A670" s="62" t="s">
        <v>113</v>
      </c>
      <c r="B670" s="62" t="s">
        <v>3235</v>
      </c>
      <c r="C670" s="62"/>
      <c r="D670" s="63" t="s">
        <v>121</v>
      </c>
      <c r="E670" s="63"/>
      <c r="F670" s="62" t="s">
        <v>3271</v>
      </c>
      <c r="G670" s="62" t="s">
        <v>165</v>
      </c>
      <c r="H670" s="64" t="s">
        <v>875</v>
      </c>
      <c r="I670" s="64" t="s">
        <v>948</v>
      </c>
      <c r="J670" s="64" t="s">
        <v>3272</v>
      </c>
      <c r="K670" s="62" t="s">
        <v>3273</v>
      </c>
      <c r="L670" s="60"/>
      <c r="M670" s="60">
        <v>4</v>
      </c>
      <c r="N670" s="60"/>
      <c r="O670" s="62" t="s">
        <v>3273</v>
      </c>
      <c r="P670" s="62"/>
      <c r="Q670" s="62" t="s">
        <v>877</v>
      </c>
      <c r="R670" s="65">
        <v>33.6</v>
      </c>
      <c r="S670" s="65">
        <v>3.03</v>
      </c>
      <c r="T670" s="65">
        <v>20.8</v>
      </c>
    </row>
    <row r="671" spans="1:20">
      <c r="A671" s="62" t="s">
        <v>113</v>
      </c>
      <c r="B671" s="62" t="s">
        <v>3235</v>
      </c>
      <c r="C671" s="62"/>
      <c r="D671" s="63" t="s">
        <v>121</v>
      </c>
      <c r="E671" s="63"/>
      <c r="F671" s="62" t="s">
        <v>1067</v>
      </c>
      <c r="G671" s="62" t="s">
        <v>165</v>
      </c>
      <c r="H671" s="64" t="s">
        <v>875</v>
      </c>
      <c r="I671" s="64" t="s">
        <v>948</v>
      </c>
      <c r="J671" s="64" t="s">
        <v>949</v>
      </c>
      <c r="K671" s="62" t="s">
        <v>3362</v>
      </c>
      <c r="L671" s="60"/>
      <c r="M671" s="60">
        <v>4</v>
      </c>
      <c r="N671" s="60"/>
      <c r="O671" s="62" t="s">
        <v>3362</v>
      </c>
      <c r="P671" s="62"/>
      <c r="Q671" s="62" t="s">
        <v>877</v>
      </c>
      <c r="R671" s="65">
        <v>4.7</v>
      </c>
      <c r="S671" s="65"/>
      <c r="T671" s="65">
        <v>8.1999999999999993</v>
      </c>
    </row>
    <row r="672" spans="1:20">
      <c r="A672" s="23" t="s">
        <v>113</v>
      </c>
      <c r="B672" s="23" t="s">
        <v>3235</v>
      </c>
      <c r="C672" s="23"/>
      <c r="D672" s="24" t="s">
        <v>121</v>
      </c>
      <c r="E672" s="24"/>
      <c r="F672" s="23" t="s">
        <v>3410</v>
      </c>
      <c r="G672" s="23" t="s">
        <v>165</v>
      </c>
      <c r="H672" s="22" t="s">
        <v>875</v>
      </c>
      <c r="I672" s="22" t="s">
        <v>948</v>
      </c>
      <c r="J672" s="22" t="s">
        <v>3272</v>
      </c>
      <c r="K672" s="27" t="s">
        <v>3411</v>
      </c>
      <c r="L672"/>
      <c r="M672">
        <v>4</v>
      </c>
      <c r="N672"/>
      <c r="O672" s="23" t="s">
        <v>3411</v>
      </c>
      <c r="P672" s="23"/>
      <c r="Q672" s="23" t="s">
        <v>877</v>
      </c>
      <c r="R672" s="26">
        <v>21.8</v>
      </c>
      <c r="S672" s="26">
        <v>1.3</v>
      </c>
      <c r="T672" s="26">
        <v>10.8</v>
      </c>
    </row>
    <row r="673" spans="1:20">
      <c r="A673" t="s">
        <v>113</v>
      </c>
      <c r="C673" t="s">
        <v>201</v>
      </c>
      <c r="D673" t="s">
        <v>121</v>
      </c>
      <c r="F673" s="12" t="s">
        <v>204</v>
      </c>
      <c r="G673" s="12" t="s">
        <v>165</v>
      </c>
      <c r="H673" s="12" t="s">
        <v>205</v>
      </c>
      <c r="I673" s="12" t="s">
        <v>206</v>
      </c>
      <c r="J673" s="12" t="s">
        <v>207</v>
      </c>
      <c r="K673" s="13" t="s">
        <v>194</v>
      </c>
      <c r="L673" t="s">
        <v>117</v>
      </c>
      <c r="M673">
        <v>2</v>
      </c>
      <c r="N673" t="s">
        <v>118</v>
      </c>
      <c r="O673" t="s">
        <v>119</v>
      </c>
      <c r="Q673" t="s">
        <v>208</v>
      </c>
      <c r="R673" s="14">
        <v>5.2</v>
      </c>
      <c r="S673" s="14">
        <v>10.1</v>
      </c>
      <c r="T673" s="14">
        <v>1.5</v>
      </c>
    </row>
    <row r="674" spans="1:20">
      <c r="A674" t="s">
        <v>113</v>
      </c>
      <c r="C674" t="s">
        <v>201</v>
      </c>
      <c r="D674" t="s">
        <v>121</v>
      </c>
      <c r="F674" s="12" t="s">
        <v>209</v>
      </c>
      <c r="G674" s="12" t="s">
        <v>165</v>
      </c>
      <c r="H674" s="12" t="s">
        <v>205</v>
      </c>
      <c r="I674" s="12" t="s">
        <v>206</v>
      </c>
      <c r="J674" s="12" t="s">
        <v>210</v>
      </c>
      <c r="K674" s="13" t="s">
        <v>194</v>
      </c>
      <c r="L674" t="s">
        <v>117</v>
      </c>
      <c r="M674">
        <v>2</v>
      </c>
      <c r="N674" t="s">
        <v>118</v>
      </c>
      <c r="O674" t="s">
        <v>119</v>
      </c>
      <c r="Q674" t="s">
        <v>203</v>
      </c>
      <c r="R674" s="14">
        <v>10.1</v>
      </c>
      <c r="S674" s="14">
        <v>17.7</v>
      </c>
      <c r="T674" s="14">
        <v>1.2</v>
      </c>
    </row>
    <row r="675" spans="1:20">
      <c r="A675" t="s">
        <v>113</v>
      </c>
      <c r="C675" t="s">
        <v>201</v>
      </c>
      <c r="D675" t="s">
        <v>121</v>
      </c>
      <c r="F675" s="12" t="s">
        <v>209</v>
      </c>
      <c r="G675" s="12" t="s">
        <v>165</v>
      </c>
      <c r="H675" s="12" t="s">
        <v>205</v>
      </c>
      <c r="I675" s="12" t="s">
        <v>206</v>
      </c>
      <c r="J675" s="12" t="s">
        <v>210</v>
      </c>
      <c r="K675" s="13" t="s">
        <v>194</v>
      </c>
      <c r="L675" t="s">
        <v>117</v>
      </c>
      <c r="M675">
        <v>2</v>
      </c>
      <c r="N675" t="s">
        <v>118</v>
      </c>
      <c r="O675" t="s">
        <v>119</v>
      </c>
      <c r="Q675" t="s">
        <v>203</v>
      </c>
      <c r="R675" s="14">
        <v>10.6</v>
      </c>
      <c r="S675" s="14">
        <v>16.2</v>
      </c>
      <c r="T675" s="14">
        <v>0.9</v>
      </c>
    </row>
    <row r="676" spans="1:20">
      <c r="A676" t="s">
        <v>113</v>
      </c>
      <c r="C676" t="s">
        <v>201</v>
      </c>
      <c r="D676" t="s">
        <v>121</v>
      </c>
      <c r="F676" s="12" t="s">
        <v>378</v>
      </c>
      <c r="G676" s="12" t="s">
        <v>165</v>
      </c>
      <c r="H676" s="12" t="s">
        <v>205</v>
      </c>
      <c r="I676" s="12" t="s">
        <v>206</v>
      </c>
      <c r="J676" s="12" t="s">
        <v>379</v>
      </c>
      <c r="K676" s="13" t="s">
        <v>380</v>
      </c>
      <c r="L676" t="s">
        <v>117</v>
      </c>
      <c r="M676">
        <v>2</v>
      </c>
      <c r="N676" t="s">
        <v>118</v>
      </c>
      <c r="O676" t="s">
        <v>119</v>
      </c>
      <c r="Q676" t="s">
        <v>381</v>
      </c>
      <c r="R676" s="14">
        <v>10.9</v>
      </c>
      <c r="S676" s="14">
        <v>21.3</v>
      </c>
      <c r="T676" s="14">
        <v>0</v>
      </c>
    </row>
    <row r="677" spans="1:20">
      <c r="A677" t="s">
        <v>113</v>
      </c>
      <c r="C677" t="s">
        <v>201</v>
      </c>
      <c r="D677" t="s">
        <v>121</v>
      </c>
      <c r="F677" s="12" t="s">
        <v>378</v>
      </c>
      <c r="G677" s="12" t="s">
        <v>165</v>
      </c>
      <c r="H677" s="12" t="s">
        <v>205</v>
      </c>
      <c r="I677" s="12" t="s">
        <v>206</v>
      </c>
      <c r="J677" s="12" t="s">
        <v>379</v>
      </c>
      <c r="K677" s="13" t="s">
        <v>380</v>
      </c>
      <c r="L677" t="s">
        <v>117</v>
      </c>
      <c r="M677">
        <v>2</v>
      </c>
      <c r="N677" t="s">
        <v>118</v>
      </c>
      <c r="O677" t="s">
        <v>119</v>
      </c>
      <c r="Q677" t="s">
        <v>381</v>
      </c>
      <c r="R677" s="14">
        <v>10.7</v>
      </c>
      <c r="S677" s="14">
        <v>24.1</v>
      </c>
      <c r="T677" s="14">
        <v>0</v>
      </c>
    </row>
    <row r="678" spans="1:20">
      <c r="A678" t="s">
        <v>113</v>
      </c>
      <c r="C678" t="s">
        <v>201</v>
      </c>
      <c r="D678" t="s">
        <v>121</v>
      </c>
      <c r="F678" s="12" t="s">
        <v>378</v>
      </c>
      <c r="G678" s="12" t="s">
        <v>165</v>
      </c>
      <c r="H678" s="12" t="s">
        <v>205</v>
      </c>
      <c r="I678" s="12" t="s">
        <v>206</v>
      </c>
      <c r="J678" s="12" t="s">
        <v>379</v>
      </c>
      <c r="K678" s="13" t="s">
        <v>380</v>
      </c>
      <c r="L678" t="s">
        <v>117</v>
      </c>
      <c r="M678">
        <v>2</v>
      </c>
      <c r="N678" t="s">
        <v>118</v>
      </c>
      <c r="O678" t="s">
        <v>119</v>
      </c>
      <c r="Q678" t="s">
        <v>381</v>
      </c>
      <c r="R678" s="14">
        <v>11.5</v>
      </c>
      <c r="S678" s="14">
        <v>19.5</v>
      </c>
      <c r="T678" s="14">
        <v>0</v>
      </c>
    </row>
    <row r="679" spans="1:20">
      <c r="A679" t="s">
        <v>113</v>
      </c>
      <c r="C679" t="s">
        <v>201</v>
      </c>
      <c r="D679" t="s">
        <v>121</v>
      </c>
      <c r="F679" s="12" t="s">
        <v>378</v>
      </c>
      <c r="G679" s="12" t="s">
        <v>165</v>
      </c>
      <c r="H679" s="12" t="s">
        <v>205</v>
      </c>
      <c r="I679" s="12" t="s">
        <v>206</v>
      </c>
      <c r="J679" s="12" t="s">
        <v>379</v>
      </c>
      <c r="K679" s="13" t="s">
        <v>380</v>
      </c>
      <c r="L679" t="s">
        <v>117</v>
      </c>
      <c r="M679">
        <v>2</v>
      </c>
      <c r="N679" t="s">
        <v>118</v>
      </c>
      <c r="O679" t="s">
        <v>119</v>
      </c>
      <c r="Q679" t="s">
        <v>381</v>
      </c>
      <c r="R679" s="14">
        <v>12.2</v>
      </c>
      <c r="S679" s="14">
        <v>21.4</v>
      </c>
      <c r="T679" s="14">
        <v>0</v>
      </c>
    </row>
    <row r="680" spans="1:20">
      <c r="A680" t="s">
        <v>113</v>
      </c>
      <c r="C680" t="s">
        <v>201</v>
      </c>
      <c r="D680" t="s">
        <v>121</v>
      </c>
      <c r="F680" s="12" t="s">
        <v>378</v>
      </c>
      <c r="G680" s="12" t="s">
        <v>165</v>
      </c>
      <c r="H680" s="12" t="s">
        <v>205</v>
      </c>
      <c r="I680" s="12" t="s">
        <v>206</v>
      </c>
      <c r="J680" s="12" t="s">
        <v>379</v>
      </c>
      <c r="K680" s="13" t="s">
        <v>380</v>
      </c>
      <c r="L680" t="s">
        <v>117</v>
      </c>
      <c r="M680">
        <v>2</v>
      </c>
      <c r="N680" t="s">
        <v>118</v>
      </c>
      <c r="O680" t="s">
        <v>119</v>
      </c>
      <c r="Q680" t="s">
        <v>381</v>
      </c>
      <c r="R680" s="14">
        <v>11.37</v>
      </c>
      <c r="S680" s="14">
        <v>21.42</v>
      </c>
      <c r="T680" s="14">
        <v>0</v>
      </c>
    </row>
    <row r="681" spans="1:20">
      <c r="A681" t="s">
        <v>113</v>
      </c>
      <c r="C681" t="s">
        <v>201</v>
      </c>
      <c r="D681" t="s">
        <v>121</v>
      </c>
      <c r="F681" s="12" t="s">
        <v>848</v>
      </c>
      <c r="G681" s="12" t="s">
        <v>165</v>
      </c>
      <c r="H681" s="12" t="s">
        <v>205</v>
      </c>
      <c r="I681" s="12" t="s">
        <v>206</v>
      </c>
      <c r="J681" s="12" t="s">
        <v>379</v>
      </c>
      <c r="K681" s="13" t="s">
        <v>849</v>
      </c>
      <c r="L681" t="s">
        <v>117</v>
      </c>
      <c r="M681">
        <v>2</v>
      </c>
      <c r="N681" t="s">
        <v>118</v>
      </c>
      <c r="O681" t="s">
        <v>119</v>
      </c>
      <c r="Q681" t="s">
        <v>850</v>
      </c>
      <c r="R681" s="14">
        <v>10.35</v>
      </c>
      <c r="S681" s="14">
        <v>20.74</v>
      </c>
      <c r="T681" s="14">
        <v>0.42</v>
      </c>
    </row>
    <row r="682" spans="1:20">
      <c r="A682" t="s">
        <v>113</v>
      </c>
      <c r="C682" t="s">
        <v>201</v>
      </c>
      <c r="D682" t="s">
        <v>121</v>
      </c>
      <c r="F682" s="12" t="s">
        <v>851</v>
      </c>
      <c r="G682" s="12" t="s">
        <v>165</v>
      </c>
      <c r="H682" s="12" t="s">
        <v>205</v>
      </c>
      <c r="I682" s="12" t="s">
        <v>206</v>
      </c>
      <c r="J682" s="12" t="s">
        <v>852</v>
      </c>
      <c r="K682" s="13" t="s">
        <v>849</v>
      </c>
      <c r="L682" t="s">
        <v>117</v>
      </c>
      <c r="M682">
        <v>2</v>
      </c>
      <c r="N682" t="s">
        <v>118</v>
      </c>
      <c r="O682" t="s">
        <v>119</v>
      </c>
      <c r="Q682" t="s">
        <v>853</v>
      </c>
      <c r="R682" s="14">
        <v>11.93</v>
      </c>
      <c r="S682" s="14">
        <v>12.13</v>
      </c>
      <c r="T682" s="14">
        <v>0.25</v>
      </c>
    </row>
    <row r="683" spans="1:20">
      <c r="A683" t="s">
        <v>113</v>
      </c>
      <c r="C683" t="s">
        <v>201</v>
      </c>
      <c r="D683" t="s">
        <v>121</v>
      </c>
      <c r="F683" s="12" t="s">
        <v>854</v>
      </c>
      <c r="G683" s="12" t="s">
        <v>165</v>
      </c>
      <c r="H683" s="12" t="s">
        <v>205</v>
      </c>
      <c r="I683" s="12" t="s">
        <v>206</v>
      </c>
      <c r="J683" s="12" t="s">
        <v>855</v>
      </c>
      <c r="K683" s="13" t="s">
        <v>849</v>
      </c>
      <c r="L683" t="s">
        <v>117</v>
      </c>
      <c r="M683">
        <v>2</v>
      </c>
      <c r="N683" t="s">
        <v>118</v>
      </c>
      <c r="O683" t="s">
        <v>119</v>
      </c>
      <c r="Q683" t="s">
        <v>856</v>
      </c>
      <c r="R683" s="14">
        <v>7.69</v>
      </c>
      <c r="S683" s="14">
        <v>17.04</v>
      </c>
      <c r="T683" s="14">
        <v>0.83</v>
      </c>
    </row>
    <row r="684" spans="1:20">
      <c r="A684" t="s">
        <v>113</v>
      </c>
      <c r="C684" t="s">
        <v>201</v>
      </c>
      <c r="D684" t="s">
        <v>121</v>
      </c>
      <c r="F684" s="12" t="s">
        <v>857</v>
      </c>
      <c r="G684" s="12" t="s">
        <v>165</v>
      </c>
      <c r="H684" s="12" t="s">
        <v>205</v>
      </c>
      <c r="I684" s="12" t="s">
        <v>206</v>
      </c>
      <c r="J684" s="12" t="s">
        <v>858</v>
      </c>
      <c r="K684" s="13" t="s">
        <v>849</v>
      </c>
      <c r="L684" t="s">
        <v>117</v>
      </c>
      <c r="M684">
        <v>2</v>
      </c>
      <c r="N684" t="s">
        <v>118</v>
      </c>
      <c r="O684" t="s">
        <v>119</v>
      </c>
      <c r="Q684" t="s">
        <v>203</v>
      </c>
      <c r="R684" s="14">
        <v>11.37</v>
      </c>
      <c r="S684" s="14">
        <v>15.26</v>
      </c>
      <c r="T684" s="14">
        <v>0.71</v>
      </c>
    </row>
    <row r="685" spans="1:20">
      <c r="A685" t="s">
        <v>113</v>
      </c>
      <c r="C685" t="s">
        <v>201</v>
      </c>
      <c r="D685" t="s">
        <v>121</v>
      </c>
      <c r="F685" s="12" t="s">
        <v>859</v>
      </c>
      <c r="G685" s="12" t="s">
        <v>165</v>
      </c>
      <c r="H685" t="s">
        <v>205</v>
      </c>
      <c r="I685" s="12" t="s">
        <v>860</v>
      </c>
      <c r="J685" s="12" t="s">
        <v>861</v>
      </c>
      <c r="K685" s="13" t="s">
        <v>862</v>
      </c>
      <c r="L685" t="s">
        <v>117</v>
      </c>
      <c r="M685">
        <v>2</v>
      </c>
      <c r="N685" t="s">
        <v>118</v>
      </c>
      <c r="O685" t="s">
        <v>119</v>
      </c>
      <c r="Q685" t="s">
        <v>863</v>
      </c>
      <c r="R685" s="14">
        <v>12.41</v>
      </c>
      <c r="S685" s="14">
        <v>22.73</v>
      </c>
      <c r="T685" s="14">
        <v>0</v>
      </c>
    </row>
    <row r="686" spans="1:20">
      <c r="A686" t="s">
        <v>113</v>
      </c>
      <c r="C686" t="s">
        <v>201</v>
      </c>
      <c r="D686" t="s">
        <v>121</v>
      </c>
      <c r="F686" s="12" t="s">
        <v>864</v>
      </c>
      <c r="G686" s="12" t="s">
        <v>165</v>
      </c>
      <c r="H686" t="s">
        <v>205</v>
      </c>
      <c r="I686" s="12" t="s">
        <v>860</v>
      </c>
      <c r="J686" s="12" t="s">
        <v>865</v>
      </c>
      <c r="K686" s="13" t="s">
        <v>862</v>
      </c>
      <c r="L686" t="s">
        <v>117</v>
      </c>
      <c r="M686">
        <v>2</v>
      </c>
      <c r="N686" t="s">
        <v>118</v>
      </c>
      <c r="O686" t="s">
        <v>119</v>
      </c>
      <c r="Q686" t="s">
        <v>863</v>
      </c>
      <c r="R686" s="14">
        <v>3.88</v>
      </c>
      <c r="S686" s="14">
        <v>14.24</v>
      </c>
      <c r="T686" s="14">
        <v>0</v>
      </c>
    </row>
    <row r="687" spans="1:20">
      <c r="A687" t="s">
        <v>113</v>
      </c>
      <c r="C687" t="s">
        <v>201</v>
      </c>
      <c r="D687" t="s">
        <v>121</v>
      </c>
      <c r="F687" s="12" t="s">
        <v>866</v>
      </c>
      <c r="G687" s="12" t="s">
        <v>165</v>
      </c>
      <c r="H687" t="s">
        <v>205</v>
      </c>
      <c r="I687" s="12" t="s">
        <v>860</v>
      </c>
      <c r="J687" s="12" t="s">
        <v>867</v>
      </c>
      <c r="K687" s="13" t="s">
        <v>862</v>
      </c>
      <c r="L687" t="s">
        <v>117</v>
      </c>
      <c r="M687">
        <v>2</v>
      </c>
      <c r="N687" t="s">
        <v>118</v>
      </c>
      <c r="O687" t="s">
        <v>119</v>
      </c>
      <c r="Q687" t="s">
        <v>863</v>
      </c>
      <c r="R687" s="14">
        <v>5.95</v>
      </c>
      <c r="S687" s="14">
        <v>14.62</v>
      </c>
      <c r="T687" s="14">
        <v>0</v>
      </c>
    </row>
    <row r="688" spans="1:20">
      <c r="A688" t="s">
        <v>113</v>
      </c>
      <c r="C688" t="s">
        <v>201</v>
      </c>
      <c r="D688" t="s">
        <v>121</v>
      </c>
      <c r="F688" s="12" t="s">
        <v>868</v>
      </c>
      <c r="G688" s="12" t="s">
        <v>165</v>
      </c>
      <c r="H688" t="s">
        <v>205</v>
      </c>
      <c r="I688" s="12" t="s">
        <v>860</v>
      </c>
      <c r="J688" s="12" t="s">
        <v>869</v>
      </c>
      <c r="K688" s="13" t="s">
        <v>862</v>
      </c>
      <c r="L688" t="s">
        <v>117</v>
      </c>
      <c r="M688">
        <v>2</v>
      </c>
      <c r="N688" t="s">
        <v>118</v>
      </c>
      <c r="O688" t="s">
        <v>119</v>
      </c>
      <c r="Q688" t="s">
        <v>863</v>
      </c>
      <c r="R688" s="14">
        <v>5.48</v>
      </c>
      <c r="S688" s="14">
        <v>13.24</v>
      </c>
      <c r="T688" s="14">
        <v>0</v>
      </c>
    </row>
    <row r="689" spans="1:20">
      <c r="A689" t="s">
        <v>113</v>
      </c>
      <c r="C689" t="s">
        <v>873</v>
      </c>
      <c r="D689" t="s">
        <v>121</v>
      </c>
      <c r="F689" s="12" t="s">
        <v>880</v>
      </c>
      <c r="G689" s="12" t="s">
        <v>165</v>
      </c>
      <c r="H689" s="12" t="s">
        <v>205</v>
      </c>
      <c r="I689" s="12" t="s">
        <v>881</v>
      </c>
      <c r="J689" s="12" t="s">
        <v>882</v>
      </c>
      <c r="K689" s="13" t="s">
        <v>862</v>
      </c>
      <c r="L689" t="s">
        <v>117</v>
      </c>
      <c r="M689">
        <v>2</v>
      </c>
      <c r="N689" t="s">
        <v>118</v>
      </c>
      <c r="O689" t="s">
        <v>119</v>
      </c>
      <c r="Q689" t="s">
        <v>883</v>
      </c>
      <c r="R689" s="14">
        <v>10.36</v>
      </c>
      <c r="S689" s="14">
        <v>16.46</v>
      </c>
      <c r="T689" s="14">
        <v>0</v>
      </c>
    </row>
    <row r="690" spans="1:20">
      <c r="A690" t="s">
        <v>113</v>
      </c>
      <c r="C690" t="s">
        <v>201</v>
      </c>
      <c r="D690" t="s">
        <v>121</v>
      </c>
      <c r="F690" s="12" t="s">
        <v>905</v>
      </c>
      <c r="G690" s="12" t="s">
        <v>165</v>
      </c>
      <c r="H690" s="12" t="s">
        <v>205</v>
      </c>
      <c r="I690" s="12" t="s">
        <v>206</v>
      </c>
      <c r="J690" s="12" t="s">
        <v>906</v>
      </c>
      <c r="K690" s="13" t="s">
        <v>907</v>
      </c>
      <c r="L690" t="s">
        <v>117</v>
      </c>
      <c r="M690">
        <v>2</v>
      </c>
      <c r="N690" t="s">
        <v>118</v>
      </c>
      <c r="O690" t="s">
        <v>119</v>
      </c>
      <c r="Q690" t="s">
        <v>908</v>
      </c>
      <c r="R690" s="14">
        <v>5.92</v>
      </c>
      <c r="S690" s="14">
        <v>10.6</v>
      </c>
      <c r="T690" s="14">
        <v>1.44</v>
      </c>
    </row>
    <row r="691" spans="1:20">
      <c r="A691" t="s">
        <v>113</v>
      </c>
      <c r="C691" t="s">
        <v>201</v>
      </c>
      <c r="D691" t="s">
        <v>121</v>
      </c>
      <c r="F691" s="12" t="s">
        <v>905</v>
      </c>
      <c r="G691" s="12" t="s">
        <v>165</v>
      </c>
      <c r="H691" s="12" t="s">
        <v>205</v>
      </c>
      <c r="I691" s="12" t="s">
        <v>206</v>
      </c>
      <c r="J691" s="12" t="s">
        <v>906</v>
      </c>
      <c r="K691" s="13" t="s">
        <v>907</v>
      </c>
      <c r="L691" t="s">
        <v>117</v>
      </c>
      <c r="M691">
        <v>2</v>
      </c>
      <c r="N691" t="s">
        <v>118</v>
      </c>
      <c r="O691" t="s">
        <v>119</v>
      </c>
      <c r="Q691" t="s">
        <v>908</v>
      </c>
      <c r="R691" s="14">
        <v>6.75</v>
      </c>
      <c r="S691" s="14">
        <v>8.41</v>
      </c>
      <c r="T691" s="14">
        <v>1.7</v>
      </c>
    </row>
    <row r="692" spans="1:20">
      <c r="A692" t="s">
        <v>113</v>
      </c>
      <c r="C692" t="s">
        <v>201</v>
      </c>
      <c r="D692" t="s">
        <v>121</v>
      </c>
      <c r="F692" s="12" t="s">
        <v>913</v>
      </c>
      <c r="G692" s="12" t="s">
        <v>165</v>
      </c>
      <c r="H692" s="12" t="s">
        <v>205</v>
      </c>
      <c r="I692" s="12" t="s">
        <v>206</v>
      </c>
      <c r="J692" s="12" t="s">
        <v>914</v>
      </c>
      <c r="K692" s="13" t="s">
        <v>915</v>
      </c>
      <c r="L692" t="s">
        <v>117</v>
      </c>
      <c r="M692">
        <v>2</v>
      </c>
      <c r="N692" t="s">
        <v>118</v>
      </c>
      <c r="O692" t="s">
        <v>119</v>
      </c>
      <c r="Q692" t="s">
        <v>916</v>
      </c>
      <c r="R692" s="14">
        <v>5.4</v>
      </c>
      <c r="S692" s="14">
        <v>26.8</v>
      </c>
      <c r="T692" s="14">
        <v>0.3</v>
      </c>
    </row>
    <row r="693" spans="1:20">
      <c r="A693" t="s">
        <v>113</v>
      </c>
      <c r="C693" t="s">
        <v>201</v>
      </c>
      <c r="D693" t="s">
        <v>121</v>
      </c>
      <c r="F693" s="12" t="s">
        <v>917</v>
      </c>
      <c r="G693" s="12" t="s">
        <v>165</v>
      </c>
      <c r="H693" s="12" t="s">
        <v>205</v>
      </c>
      <c r="I693" s="12" t="s">
        <v>206</v>
      </c>
      <c r="J693" s="12" t="s">
        <v>207</v>
      </c>
      <c r="K693" s="13" t="s">
        <v>915</v>
      </c>
      <c r="L693" t="s">
        <v>117</v>
      </c>
      <c r="M693">
        <v>2</v>
      </c>
      <c r="N693" t="s">
        <v>118</v>
      </c>
      <c r="O693" t="s">
        <v>119</v>
      </c>
      <c r="Q693" t="s">
        <v>918</v>
      </c>
      <c r="R693" s="14">
        <v>10.1</v>
      </c>
      <c r="S693" s="14">
        <v>18.5</v>
      </c>
      <c r="T693" s="14">
        <v>1.4</v>
      </c>
    </row>
    <row r="694" spans="1:20">
      <c r="A694" t="s">
        <v>113</v>
      </c>
      <c r="C694" t="s">
        <v>201</v>
      </c>
      <c r="D694" t="s">
        <v>121</v>
      </c>
      <c r="F694" s="12" t="s">
        <v>919</v>
      </c>
      <c r="G694" s="12" t="s">
        <v>165</v>
      </c>
      <c r="H694" s="12" t="s">
        <v>205</v>
      </c>
      <c r="I694" s="12" t="s">
        <v>206</v>
      </c>
      <c r="J694" s="12" t="s">
        <v>855</v>
      </c>
      <c r="K694" s="13" t="s">
        <v>915</v>
      </c>
      <c r="L694" t="s">
        <v>117</v>
      </c>
      <c r="M694">
        <v>2</v>
      </c>
      <c r="N694" t="s">
        <v>118</v>
      </c>
      <c r="O694" t="s">
        <v>119</v>
      </c>
      <c r="Q694" t="s">
        <v>856</v>
      </c>
      <c r="R694" s="14">
        <v>14.7</v>
      </c>
      <c r="S694" s="14">
        <v>22.1</v>
      </c>
      <c r="T694" s="14">
        <v>1.6</v>
      </c>
    </row>
    <row r="695" spans="1:20">
      <c r="A695" t="s">
        <v>113</v>
      </c>
      <c r="C695" t="s">
        <v>201</v>
      </c>
      <c r="D695" t="s">
        <v>121</v>
      </c>
      <c r="F695" s="12" t="s">
        <v>917</v>
      </c>
      <c r="G695" s="12" t="s">
        <v>165</v>
      </c>
      <c r="H695" s="12" t="s">
        <v>205</v>
      </c>
      <c r="I695" s="12" t="s">
        <v>206</v>
      </c>
      <c r="J695" s="12" t="s">
        <v>207</v>
      </c>
      <c r="K695" s="13" t="s">
        <v>920</v>
      </c>
      <c r="L695" t="s">
        <v>117</v>
      </c>
      <c r="M695">
        <v>2</v>
      </c>
      <c r="N695" t="s">
        <v>118</v>
      </c>
      <c r="O695" t="s">
        <v>119</v>
      </c>
      <c r="Q695" t="s">
        <v>921</v>
      </c>
      <c r="R695" s="14">
        <v>2.85</v>
      </c>
      <c r="S695" s="14">
        <v>2.17</v>
      </c>
      <c r="T695" s="14">
        <v>2.42</v>
      </c>
    </row>
    <row r="696" spans="1:20">
      <c r="A696" t="s">
        <v>113</v>
      </c>
      <c r="C696" t="s">
        <v>201</v>
      </c>
      <c r="D696" t="s">
        <v>121</v>
      </c>
      <c r="F696" s="12" t="s">
        <v>931</v>
      </c>
      <c r="G696" s="12" t="s">
        <v>165</v>
      </c>
      <c r="H696" s="12" t="s">
        <v>205</v>
      </c>
      <c r="I696" s="12" t="s">
        <v>206</v>
      </c>
      <c r="J696" s="12" t="s">
        <v>914</v>
      </c>
      <c r="K696" s="13" t="s">
        <v>932</v>
      </c>
      <c r="L696" t="s">
        <v>117</v>
      </c>
      <c r="M696">
        <v>2</v>
      </c>
      <c r="N696" t="s">
        <v>118</v>
      </c>
      <c r="O696" t="s">
        <v>119</v>
      </c>
      <c r="Q696" t="s">
        <v>916</v>
      </c>
      <c r="R696" s="14">
        <v>10.8</v>
      </c>
      <c r="S696" s="14">
        <v>9.3000000000000007</v>
      </c>
      <c r="T696" s="14">
        <v>0.8</v>
      </c>
    </row>
    <row r="697" spans="1:20">
      <c r="A697" t="s">
        <v>113</v>
      </c>
      <c r="C697" t="s">
        <v>201</v>
      </c>
      <c r="D697" t="s">
        <v>121</v>
      </c>
      <c r="F697" s="12" t="s">
        <v>931</v>
      </c>
      <c r="G697" s="12" t="s">
        <v>165</v>
      </c>
      <c r="H697" s="12" t="s">
        <v>205</v>
      </c>
      <c r="I697" s="12" t="s">
        <v>206</v>
      </c>
      <c r="J697" s="12" t="s">
        <v>914</v>
      </c>
      <c r="K697" s="13" t="s">
        <v>932</v>
      </c>
      <c r="L697" t="s">
        <v>117</v>
      </c>
      <c r="M697">
        <v>2</v>
      </c>
      <c r="N697" t="s">
        <v>118</v>
      </c>
      <c r="O697" t="s">
        <v>119</v>
      </c>
      <c r="Q697" t="s">
        <v>916</v>
      </c>
      <c r="R697" s="14">
        <v>10.5</v>
      </c>
      <c r="S697" s="14">
        <v>8.9</v>
      </c>
      <c r="T697" s="14">
        <v>1</v>
      </c>
    </row>
    <row r="698" spans="1:20">
      <c r="A698" t="s">
        <v>113</v>
      </c>
      <c r="C698" t="s">
        <v>201</v>
      </c>
      <c r="D698" t="s">
        <v>121</v>
      </c>
      <c r="F698" s="12" t="s">
        <v>931</v>
      </c>
      <c r="G698" s="12" t="s">
        <v>165</v>
      </c>
      <c r="H698" s="12" t="s">
        <v>205</v>
      </c>
      <c r="I698" s="12" t="s">
        <v>206</v>
      </c>
      <c r="J698" s="12" t="s">
        <v>914</v>
      </c>
      <c r="K698" s="13" t="s">
        <v>932</v>
      </c>
      <c r="L698" t="s">
        <v>117</v>
      </c>
      <c r="M698">
        <v>2</v>
      </c>
      <c r="N698" t="s">
        <v>118</v>
      </c>
      <c r="O698" t="s">
        <v>119</v>
      </c>
      <c r="Q698" t="s">
        <v>916</v>
      </c>
      <c r="R698" s="14">
        <v>10.1</v>
      </c>
      <c r="S698" s="14">
        <v>9.1999999999999993</v>
      </c>
      <c r="T698" s="14">
        <v>0.7</v>
      </c>
    </row>
    <row r="699" spans="1:20">
      <c r="A699" t="s">
        <v>113</v>
      </c>
      <c r="C699" t="s">
        <v>201</v>
      </c>
      <c r="D699" t="s">
        <v>121</v>
      </c>
      <c r="F699" s="12" t="s">
        <v>931</v>
      </c>
      <c r="G699" s="12" t="s">
        <v>165</v>
      </c>
      <c r="H699" s="12" t="s">
        <v>205</v>
      </c>
      <c r="I699" s="12" t="s">
        <v>206</v>
      </c>
      <c r="J699" s="12" t="s">
        <v>914</v>
      </c>
      <c r="K699" s="13" t="s">
        <v>932</v>
      </c>
      <c r="L699" t="s">
        <v>117</v>
      </c>
      <c r="M699">
        <v>2</v>
      </c>
      <c r="N699" t="s">
        <v>118</v>
      </c>
      <c r="O699" t="s">
        <v>119</v>
      </c>
      <c r="Q699" t="s">
        <v>916</v>
      </c>
      <c r="R699" s="14">
        <v>10</v>
      </c>
      <c r="S699" s="14">
        <v>9</v>
      </c>
      <c r="T699" s="14">
        <v>1.1000000000000001</v>
      </c>
    </row>
    <row r="700" spans="1:20">
      <c r="A700" t="s">
        <v>113</v>
      </c>
      <c r="C700" t="s">
        <v>873</v>
      </c>
      <c r="D700" t="s">
        <v>121</v>
      </c>
      <c r="F700" s="12" t="s">
        <v>951</v>
      </c>
      <c r="G700" s="12" t="s">
        <v>165</v>
      </c>
      <c r="H700" s="12" t="s">
        <v>205</v>
      </c>
      <c r="I700" s="12" t="s">
        <v>881</v>
      </c>
      <c r="J700" s="12" t="s">
        <v>882</v>
      </c>
      <c r="K700" s="13" t="s">
        <v>950</v>
      </c>
      <c r="L700" t="s">
        <v>117</v>
      </c>
      <c r="M700">
        <v>2</v>
      </c>
      <c r="N700" t="s">
        <v>118</v>
      </c>
      <c r="O700" t="s">
        <v>119</v>
      </c>
      <c r="Q700" t="s">
        <v>952</v>
      </c>
      <c r="R700" s="14">
        <v>2.2999999999999998</v>
      </c>
      <c r="S700" s="14">
        <v>6.4</v>
      </c>
      <c r="T700" s="14">
        <v>0.8</v>
      </c>
    </row>
    <row r="701" spans="1:20">
      <c r="A701" t="s">
        <v>113</v>
      </c>
      <c r="C701" t="s">
        <v>201</v>
      </c>
      <c r="D701" t="s">
        <v>121</v>
      </c>
      <c r="F701" s="12" t="s">
        <v>965</v>
      </c>
      <c r="G701" s="12" t="s">
        <v>165</v>
      </c>
      <c r="H701" t="s">
        <v>205</v>
      </c>
      <c r="I701" s="12" t="s">
        <v>860</v>
      </c>
      <c r="K701" s="13" t="s">
        <v>955</v>
      </c>
      <c r="L701" t="s">
        <v>117</v>
      </c>
      <c r="M701">
        <v>2</v>
      </c>
      <c r="N701" t="s">
        <v>118</v>
      </c>
      <c r="O701" t="s">
        <v>119</v>
      </c>
      <c r="Q701" t="s">
        <v>863</v>
      </c>
      <c r="R701" s="14">
        <v>9.5</v>
      </c>
      <c r="S701" s="14">
        <v>9</v>
      </c>
      <c r="T701" s="14">
        <v>0</v>
      </c>
    </row>
    <row r="702" spans="1:20">
      <c r="A702" t="s">
        <v>113</v>
      </c>
      <c r="C702" t="s">
        <v>201</v>
      </c>
      <c r="D702" t="s">
        <v>121</v>
      </c>
      <c r="F702" s="12" t="s">
        <v>966</v>
      </c>
      <c r="G702" s="12" t="s">
        <v>165</v>
      </c>
      <c r="H702" s="12" t="s">
        <v>205</v>
      </c>
      <c r="I702" s="12" t="s">
        <v>206</v>
      </c>
      <c r="J702" s="12" t="s">
        <v>967</v>
      </c>
      <c r="K702" s="13" t="s">
        <v>955</v>
      </c>
      <c r="L702" t="s">
        <v>117</v>
      </c>
      <c r="M702">
        <v>2</v>
      </c>
      <c r="N702" t="s">
        <v>118</v>
      </c>
      <c r="O702" t="s">
        <v>119</v>
      </c>
      <c r="Q702" t="s">
        <v>968</v>
      </c>
      <c r="R702" s="14">
        <v>16.399999999999999</v>
      </c>
      <c r="S702" s="14">
        <v>22.4</v>
      </c>
      <c r="T702" s="14">
        <v>0</v>
      </c>
    </row>
    <row r="703" spans="1:20">
      <c r="A703" t="s">
        <v>113</v>
      </c>
      <c r="C703" t="s">
        <v>201</v>
      </c>
      <c r="D703" t="s">
        <v>121</v>
      </c>
      <c r="F703" s="12" t="s">
        <v>969</v>
      </c>
      <c r="G703" s="12" t="s">
        <v>165</v>
      </c>
      <c r="H703" s="12" t="s">
        <v>205</v>
      </c>
      <c r="I703" s="12" t="s">
        <v>206</v>
      </c>
      <c r="J703" s="12" t="s">
        <v>970</v>
      </c>
      <c r="K703" s="13" t="s">
        <v>955</v>
      </c>
      <c r="L703" t="s">
        <v>117</v>
      </c>
      <c r="M703">
        <v>2</v>
      </c>
      <c r="N703" t="s">
        <v>118</v>
      </c>
      <c r="O703" t="s">
        <v>119</v>
      </c>
      <c r="Q703" t="s">
        <v>971</v>
      </c>
      <c r="R703" s="14">
        <v>12.8</v>
      </c>
      <c r="S703" s="14">
        <v>22.6</v>
      </c>
      <c r="T703" s="14">
        <v>0</v>
      </c>
    </row>
    <row r="704" spans="1:20">
      <c r="A704" t="s">
        <v>113</v>
      </c>
      <c r="C704" t="s">
        <v>201</v>
      </c>
      <c r="D704" t="s">
        <v>121</v>
      </c>
      <c r="F704" s="12" t="s">
        <v>378</v>
      </c>
      <c r="G704" s="12" t="s">
        <v>165</v>
      </c>
      <c r="H704" s="12" t="s">
        <v>205</v>
      </c>
      <c r="I704" s="12" t="s">
        <v>206</v>
      </c>
      <c r="J704" s="12" t="s">
        <v>379</v>
      </c>
      <c r="K704" s="13" t="s">
        <v>1035</v>
      </c>
      <c r="L704" t="s">
        <v>117</v>
      </c>
      <c r="M704">
        <v>2</v>
      </c>
      <c r="N704" t="s">
        <v>118</v>
      </c>
      <c r="O704" t="s">
        <v>119</v>
      </c>
      <c r="Q704" t="s">
        <v>381</v>
      </c>
      <c r="R704" s="14">
        <v>9.1</v>
      </c>
      <c r="S704" s="14">
        <v>23.4</v>
      </c>
      <c r="T704" s="14">
        <v>0</v>
      </c>
    </row>
    <row r="705" spans="1:20">
      <c r="A705" t="s">
        <v>113</v>
      </c>
      <c r="C705" t="s">
        <v>201</v>
      </c>
      <c r="D705" t="s">
        <v>121</v>
      </c>
      <c r="F705" s="12" t="s">
        <v>378</v>
      </c>
      <c r="G705" s="12" t="s">
        <v>165</v>
      </c>
      <c r="H705" s="12" t="s">
        <v>205</v>
      </c>
      <c r="I705" s="12" t="s">
        <v>206</v>
      </c>
      <c r="J705" s="12" t="s">
        <v>379</v>
      </c>
      <c r="K705" s="13" t="s">
        <v>1035</v>
      </c>
      <c r="L705" t="s">
        <v>117</v>
      </c>
      <c r="M705">
        <v>2</v>
      </c>
      <c r="N705" t="s">
        <v>118</v>
      </c>
      <c r="O705" t="s">
        <v>119</v>
      </c>
      <c r="Q705" t="s">
        <v>381</v>
      </c>
      <c r="R705" s="14">
        <v>11.3</v>
      </c>
      <c r="S705" s="14">
        <v>26.3</v>
      </c>
      <c r="T705" s="14">
        <v>0.1</v>
      </c>
    </row>
    <row r="706" spans="1:20">
      <c r="A706" t="s">
        <v>113</v>
      </c>
      <c r="C706" t="s">
        <v>201</v>
      </c>
      <c r="D706" t="s">
        <v>121</v>
      </c>
      <c r="F706" s="12" t="s">
        <v>378</v>
      </c>
      <c r="G706" s="12" t="s">
        <v>165</v>
      </c>
      <c r="H706" s="12" t="s">
        <v>205</v>
      </c>
      <c r="I706" s="12" t="s">
        <v>206</v>
      </c>
      <c r="J706" s="12" t="s">
        <v>379</v>
      </c>
      <c r="K706" s="13" t="s">
        <v>1035</v>
      </c>
      <c r="L706" t="s">
        <v>117</v>
      </c>
      <c r="M706">
        <v>2</v>
      </c>
      <c r="N706" t="s">
        <v>118</v>
      </c>
      <c r="O706" t="s">
        <v>119</v>
      </c>
      <c r="Q706" t="s">
        <v>381</v>
      </c>
      <c r="R706" s="14">
        <v>12.3</v>
      </c>
      <c r="S706" s="14">
        <v>23.1</v>
      </c>
      <c r="T706" s="14">
        <v>0</v>
      </c>
    </row>
    <row r="707" spans="1:20">
      <c r="A707" t="s">
        <v>113</v>
      </c>
      <c r="C707" t="s">
        <v>201</v>
      </c>
      <c r="D707" t="s">
        <v>121</v>
      </c>
      <c r="F707" s="12" t="s">
        <v>378</v>
      </c>
      <c r="G707" s="12" t="s">
        <v>165</v>
      </c>
      <c r="H707" s="12" t="s">
        <v>205</v>
      </c>
      <c r="I707" s="12" t="s">
        <v>206</v>
      </c>
      <c r="J707" s="12" t="s">
        <v>379</v>
      </c>
      <c r="K707" s="13" t="s">
        <v>1035</v>
      </c>
      <c r="L707" t="s">
        <v>117</v>
      </c>
      <c r="M707">
        <v>2</v>
      </c>
      <c r="N707" t="s">
        <v>118</v>
      </c>
      <c r="O707" t="s">
        <v>119</v>
      </c>
      <c r="Q707" t="s">
        <v>381</v>
      </c>
      <c r="R707" s="14">
        <v>8.6999999999999993</v>
      </c>
      <c r="S707" s="14">
        <v>22.4</v>
      </c>
      <c r="T707" s="14">
        <v>0.9</v>
      </c>
    </row>
    <row r="708" spans="1:20">
      <c r="A708" t="s">
        <v>113</v>
      </c>
      <c r="C708" t="s">
        <v>201</v>
      </c>
      <c r="D708" t="s">
        <v>121</v>
      </c>
      <c r="F708" s="12" t="s">
        <v>378</v>
      </c>
      <c r="G708" s="12" t="s">
        <v>165</v>
      </c>
      <c r="H708" s="12" t="s">
        <v>205</v>
      </c>
      <c r="I708" s="12" t="s">
        <v>206</v>
      </c>
      <c r="J708" s="12" t="s">
        <v>379</v>
      </c>
      <c r="K708" s="13" t="s">
        <v>1035</v>
      </c>
      <c r="L708" t="s">
        <v>117</v>
      </c>
      <c r="M708">
        <v>2</v>
      </c>
      <c r="N708" t="s">
        <v>118</v>
      </c>
      <c r="O708" t="s">
        <v>119</v>
      </c>
      <c r="Q708" t="s">
        <v>381</v>
      </c>
      <c r="R708" s="14">
        <v>12.2</v>
      </c>
      <c r="S708" s="14">
        <v>26.5</v>
      </c>
      <c r="T708" s="14">
        <v>0.2</v>
      </c>
    </row>
    <row r="709" spans="1:20">
      <c r="A709" t="s">
        <v>113</v>
      </c>
      <c r="C709" t="s">
        <v>201</v>
      </c>
      <c r="D709" t="s">
        <v>121</v>
      </c>
      <c r="F709" s="12" t="s">
        <v>378</v>
      </c>
      <c r="G709" s="12" t="s">
        <v>165</v>
      </c>
      <c r="H709" s="12" t="s">
        <v>205</v>
      </c>
      <c r="I709" s="12" t="s">
        <v>206</v>
      </c>
      <c r="J709" s="12" t="s">
        <v>379</v>
      </c>
      <c r="K709" s="13" t="s">
        <v>1035</v>
      </c>
      <c r="L709" t="s">
        <v>117</v>
      </c>
      <c r="M709">
        <v>2</v>
      </c>
      <c r="N709" t="s">
        <v>118</v>
      </c>
      <c r="O709" t="s">
        <v>119</v>
      </c>
      <c r="Q709" t="s">
        <v>381</v>
      </c>
      <c r="R709" s="14">
        <v>12.4</v>
      </c>
      <c r="S709" s="14">
        <v>25.2</v>
      </c>
      <c r="T709" s="14">
        <v>0.1</v>
      </c>
    </row>
    <row r="710" spans="1:20">
      <c r="A710" t="s">
        <v>113</v>
      </c>
      <c r="C710" t="s">
        <v>201</v>
      </c>
      <c r="D710" t="s">
        <v>121</v>
      </c>
      <c r="F710" s="12" t="s">
        <v>378</v>
      </c>
      <c r="G710" s="12" t="s">
        <v>165</v>
      </c>
      <c r="H710" s="12" t="s">
        <v>205</v>
      </c>
      <c r="I710" s="12" t="s">
        <v>206</v>
      </c>
      <c r="J710" s="12" t="s">
        <v>379</v>
      </c>
      <c r="K710" s="13" t="s">
        <v>1035</v>
      </c>
      <c r="L710" t="s">
        <v>117</v>
      </c>
      <c r="M710">
        <v>2</v>
      </c>
      <c r="N710" t="s">
        <v>118</v>
      </c>
      <c r="O710" t="s">
        <v>119</v>
      </c>
      <c r="Q710" t="s">
        <v>381</v>
      </c>
      <c r="R710" s="14">
        <v>16.399999999999999</v>
      </c>
      <c r="S710" s="14">
        <v>24.4</v>
      </c>
      <c r="T710" s="14">
        <v>0</v>
      </c>
    </row>
    <row r="711" spans="1:20">
      <c r="A711" t="s">
        <v>113</v>
      </c>
      <c r="C711" t="s">
        <v>201</v>
      </c>
      <c r="D711" t="s">
        <v>121</v>
      </c>
      <c r="F711" s="12" t="s">
        <v>378</v>
      </c>
      <c r="G711" s="12" t="s">
        <v>165</v>
      </c>
      <c r="H711" s="12" t="s">
        <v>205</v>
      </c>
      <c r="I711" s="12" t="s">
        <v>206</v>
      </c>
      <c r="J711" s="12" t="s">
        <v>379</v>
      </c>
      <c r="K711" s="13" t="s">
        <v>1035</v>
      </c>
      <c r="L711" t="s">
        <v>117</v>
      </c>
      <c r="M711">
        <v>2</v>
      </c>
      <c r="N711" t="s">
        <v>118</v>
      </c>
      <c r="O711" t="s">
        <v>119</v>
      </c>
      <c r="Q711" t="s">
        <v>381</v>
      </c>
      <c r="R711" s="14">
        <v>13.8</v>
      </c>
      <c r="S711" s="14">
        <v>24.1</v>
      </c>
      <c r="T711" s="14">
        <v>0</v>
      </c>
    </row>
    <row r="712" spans="1:20">
      <c r="A712" t="s">
        <v>113</v>
      </c>
      <c r="C712" t="s">
        <v>201</v>
      </c>
      <c r="D712" t="s">
        <v>121</v>
      </c>
      <c r="F712" s="12" t="s">
        <v>378</v>
      </c>
      <c r="G712" s="12" t="s">
        <v>165</v>
      </c>
      <c r="H712" s="12" t="s">
        <v>205</v>
      </c>
      <c r="I712" s="12" t="s">
        <v>206</v>
      </c>
      <c r="J712" s="12" t="s">
        <v>379</v>
      </c>
      <c r="K712" s="13" t="s">
        <v>1035</v>
      </c>
      <c r="L712" t="s">
        <v>117</v>
      </c>
      <c r="M712">
        <v>2</v>
      </c>
      <c r="N712" t="s">
        <v>118</v>
      </c>
      <c r="O712" t="s">
        <v>119</v>
      </c>
      <c r="Q712" t="s">
        <v>381</v>
      </c>
      <c r="R712" s="14">
        <v>12.4</v>
      </c>
      <c r="S712" s="14">
        <v>25.1</v>
      </c>
      <c r="T712" s="14">
        <v>0</v>
      </c>
    </row>
    <row r="713" spans="1:20">
      <c r="A713" t="s">
        <v>113</v>
      </c>
      <c r="C713" t="s">
        <v>201</v>
      </c>
      <c r="D713" t="s">
        <v>121</v>
      </c>
      <c r="F713" s="12" t="s">
        <v>1040</v>
      </c>
      <c r="G713" s="12" t="s">
        <v>165</v>
      </c>
      <c r="H713" t="s">
        <v>205</v>
      </c>
      <c r="I713" s="12" t="s">
        <v>1041</v>
      </c>
      <c r="J713" s="12" t="s">
        <v>1042</v>
      </c>
      <c r="K713" s="13" t="s">
        <v>1043</v>
      </c>
      <c r="L713" t="s">
        <v>117</v>
      </c>
      <c r="M713">
        <v>2</v>
      </c>
      <c r="N713" t="s">
        <v>118</v>
      </c>
      <c r="O713" t="s">
        <v>119</v>
      </c>
      <c r="Q713"/>
      <c r="R713" s="14">
        <v>4.7</v>
      </c>
      <c r="S713" s="14">
        <v>16.7</v>
      </c>
      <c r="T713" s="14">
        <v>0.9</v>
      </c>
    </row>
    <row r="714" spans="1:20">
      <c r="A714" t="s">
        <v>113</v>
      </c>
      <c r="C714" t="s">
        <v>201</v>
      </c>
      <c r="D714" t="s">
        <v>121</v>
      </c>
      <c r="F714" s="12" t="s">
        <v>1044</v>
      </c>
      <c r="G714" s="12" t="s">
        <v>165</v>
      </c>
      <c r="H714" s="12" t="s">
        <v>205</v>
      </c>
      <c r="I714" s="12" t="s">
        <v>860</v>
      </c>
      <c r="J714" s="12" t="s">
        <v>1045</v>
      </c>
      <c r="K714" s="13" t="s">
        <v>1043</v>
      </c>
      <c r="L714" t="s">
        <v>117</v>
      </c>
      <c r="M714">
        <v>2</v>
      </c>
      <c r="N714" t="s">
        <v>118</v>
      </c>
      <c r="O714" t="s">
        <v>119</v>
      </c>
      <c r="Q714" t="s">
        <v>863</v>
      </c>
      <c r="R714" s="14">
        <v>21.9</v>
      </c>
      <c r="S714" s="14">
        <v>10.199999999999999</v>
      </c>
      <c r="T714" s="14">
        <v>0.8</v>
      </c>
    </row>
    <row r="715" spans="1:20">
      <c r="A715" t="s">
        <v>113</v>
      </c>
      <c r="C715" t="s">
        <v>201</v>
      </c>
      <c r="D715" t="s">
        <v>121</v>
      </c>
      <c r="F715" s="12" t="s">
        <v>1046</v>
      </c>
      <c r="G715" s="12" t="s">
        <v>165</v>
      </c>
      <c r="H715" s="12" t="s">
        <v>205</v>
      </c>
      <c r="I715" s="12" t="s">
        <v>860</v>
      </c>
      <c r="J715" s="12" t="s">
        <v>1047</v>
      </c>
      <c r="K715" s="13" t="s">
        <v>1043</v>
      </c>
      <c r="L715" t="s">
        <v>117</v>
      </c>
      <c r="M715">
        <v>2</v>
      </c>
      <c r="N715" t="s">
        <v>118</v>
      </c>
      <c r="O715" t="s">
        <v>119</v>
      </c>
      <c r="Q715" t="s">
        <v>863</v>
      </c>
      <c r="R715" s="14">
        <v>3</v>
      </c>
      <c r="S715" s="14">
        <v>13</v>
      </c>
      <c r="T715" s="14">
        <v>0.9</v>
      </c>
    </row>
    <row r="716" spans="1:20">
      <c r="A716" t="s">
        <v>113</v>
      </c>
      <c r="C716" t="s">
        <v>201</v>
      </c>
      <c r="D716" t="s">
        <v>121</v>
      </c>
      <c r="F716" s="12" t="s">
        <v>1048</v>
      </c>
      <c r="G716" s="12" t="s">
        <v>165</v>
      </c>
      <c r="H716" s="12" t="s">
        <v>205</v>
      </c>
      <c r="I716" s="12" t="s">
        <v>206</v>
      </c>
      <c r="J716" s="12" t="s">
        <v>1049</v>
      </c>
      <c r="K716" s="13" t="s">
        <v>1043</v>
      </c>
      <c r="L716" t="s">
        <v>117</v>
      </c>
      <c r="M716">
        <v>2</v>
      </c>
      <c r="N716" t="s">
        <v>118</v>
      </c>
      <c r="O716" t="s">
        <v>119</v>
      </c>
      <c r="Q716" t="s">
        <v>1050</v>
      </c>
      <c r="R716" s="14">
        <v>9.6999999999999993</v>
      </c>
      <c r="S716" s="14">
        <v>19.2</v>
      </c>
      <c r="T716" s="14">
        <v>2.2999999999999998</v>
      </c>
    </row>
    <row r="717" spans="1:20">
      <c r="A717" t="s">
        <v>113</v>
      </c>
      <c r="C717" t="s">
        <v>201</v>
      </c>
      <c r="D717" t="s">
        <v>121</v>
      </c>
      <c r="F717" s="12" t="s">
        <v>1367</v>
      </c>
      <c r="G717" s="12" t="s">
        <v>165</v>
      </c>
      <c r="H717" s="12" t="s">
        <v>205</v>
      </c>
      <c r="I717" s="12" t="s">
        <v>206</v>
      </c>
      <c r="J717" s="12" t="s">
        <v>1368</v>
      </c>
      <c r="K717" s="13" t="s">
        <v>1369</v>
      </c>
      <c r="L717" t="s">
        <v>117</v>
      </c>
      <c r="M717">
        <v>2</v>
      </c>
      <c r="N717" t="s">
        <v>118</v>
      </c>
      <c r="O717" t="s">
        <v>119</v>
      </c>
      <c r="Q717" t="s">
        <v>1370</v>
      </c>
      <c r="R717" s="14">
        <v>12</v>
      </c>
      <c r="S717" s="14">
        <v>14.9</v>
      </c>
      <c r="T717" s="14">
        <v>1.3</v>
      </c>
    </row>
    <row r="718" spans="1:20">
      <c r="A718" t="s">
        <v>113</v>
      </c>
      <c r="C718" t="s">
        <v>201</v>
      </c>
      <c r="D718" t="s">
        <v>121</v>
      </c>
      <c r="F718" s="12" t="s">
        <v>1371</v>
      </c>
      <c r="G718" s="12" t="s">
        <v>165</v>
      </c>
      <c r="H718" s="12" t="s">
        <v>205</v>
      </c>
      <c r="I718" s="12" t="s">
        <v>206</v>
      </c>
      <c r="J718" s="12" t="s">
        <v>906</v>
      </c>
      <c r="K718" s="13" t="s">
        <v>1369</v>
      </c>
      <c r="L718" t="s">
        <v>117</v>
      </c>
      <c r="M718">
        <v>2</v>
      </c>
      <c r="N718" t="s">
        <v>118</v>
      </c>
      <c r="O718" t="s">
        <v>119</v>
      </c>
      <c r="Q718" t="s">
        <v>908</v>
      </c>
      <c r="R718" s="14">
        <v>14</v>
      </c>
      <c r="S718" s="14">
        <v>9.9</v>
      </c>
      <c r="T718" s="14">
        <v>0.4</v>
      </c>
    </row>
    <row r="719" spans="1:20">
      <c r="A719" t="s">
        <v>113</v>
      </c>
      <c r="C719" t="s">
        <v>873</v>
      </c>
      <c r="D719" t="s">
        <v>121</v>
      </c>
      <c r="F719" s="12" t="s">
        <v>1400</v>
      </c>
      <c r="G719" s="12" t="s">
        <v>165</v>
      </c>
      <c r="H719" s="12" t="s">
        <v>205</v>
      </c>
      <c r="I719" s="12" t="s">
        <v>881</v>
      </c>
      <c r="J719" s="12" t="s">
        <v>882</v>
      </c>
      <c r="K719" s="13" t="s">
        <v>1401</v>
      </c>
      <c r="L719" t="s">
        <v>117</v>
      </c>
      <c r="M719">
        <v>2</v>
      </c>
      <c r="N719" t="s">
        <v>118</v>
      </c>
      <c r="O719" t="s">
        <v>119</v>
      </c>
      <c r="Q719" t="s">
        <v>883</v>
      </c>
      <c r="R719" s="14">
        <v>9.5</v>
      </c>
      <c r="S719" s="14">
        <v>15</v>
      </c>
      <c r="T719" s="14">
        <v>0.5</v>
      </c>
    </row>
    <row r="720" spans="1:20">
      <c r="A720" t="s">
        <v>113</v>
      </c>
      <c r="C720" t="s">
        <v>873</v>
      </c>
      <c r="D720" t="s">
        <v>121</v>
      </c>
      <c r="F720" s="12" t="s">
        <v>951</v>
      </c>
      <c r="G720" s="12" t="s">
        <v>165</v>
      </c>
      <c r="H720" s="12" t="s">
        <v>205</v>
      </c>
      <c r="I720" s="12" t="s">
        <v>881</v>
      </c>
      <c r="J720" s="12" t="s">
        <v>882</v>
      </c>
      <c r="K720" s="13" t="s">
        <v>1401</v>
      </c>
      <c r="L720" t="s">
        <v>117</v>
      </c>
      <c r="M720">
        <v>2</v>
      </c>
      <c r="N720" t="s">
        <v>118</v>
      </c>
      <c r="O720" t="s">
        <v>119</v>
      </c>
      <c r="Q720" t="s">
        <v>883</v>
      </c>
      <c r="R720" s="14">
        <v>32</v>
      </c>
      <c r="S720" s="14">
        <v>13.5</v>
      </c>
      <c r="T720" s="14">
        <v>2</v>
      </c>
    </row>
    <row r="721" spans="1:20">
      <c r="A721" t="s">
        <v>113</v>
      </c>
      <c r="C721" t="s">
        <v>873</v>
      </c>
      <c r="D721" t="s">
        <v>121</v>
      </c>
      <c r="F721" s="12" t="s">
        <v>951</v>
      </c>
      <c r="G721" s="12" t="s">
        <v>165</v>
      </c>
      <c r="H721" s="12" t="s">
        <v>205</v>
      </c>
      <c r="I721" s="12" t="s">
        <v>881</v>
      </c>
      <c r="J721" s="12" t="s">
        <v>882</v>
      </c>
      <c r="K721" s="13" t="s">
        <v>1401</v>
      </c>
      <c r="L721" t="s">
        <v>117</v>
      </c>
      <c r="M721">
        <v>2</v>
      </c>
      <c r="N721" t="s">
        <v>118</v>
      </c>
      <c r="O721" t="s">
        <v>119</v>
      </c>
      <c r="Q721" t="s">
        <v>883</v>
      </c>
      <c r="R721" s="14">
        <v>33.5</v>
      </c>
      <c r="S721" s="14">
        <v>11.5</v>
      </c>
      <c r="T721" s="14">
        <v>1</v>
      </c>
    </row>
    <row r="722" spans="1:20">
      <c r="A722" t="s">
        <v>113</v>
      </c>
      <c r="C722" t="s">
        <v>873</v>
      </c>
      <c r="D722" t="s">
        <v>121</v>
      </c>
      <c r="F722" s="12" t="s">
        <v>1402</v>
      </c>
      <c r="G722" s="12" t="s">
        <v>165</v>
      </c>
      <c r="H722" s="12" t="s">
        <v>205</v>
      </c>
      <c r="I722" s="12" t="s">
        <v>881</v>
      </c>
      <c r="J722" s="12" t="s">
        <v>882</v>
      </c>
      <c r="K722" s="13" t="s">
        <v>1401</v>
      </c>
      <c r="L722" t="s">
        <v>117</v>
      </c>
      <c r="M722">
        <v>2</v>
      </c>
      <c r="N722" t="s">
        <v>118</v>
      </c>
      <c r="O722" t="s">
        <v>119</v>
      </c>
      <c r="Q722" t="s">
        <v>883</v>
      </c>
      <c r="R722" s="14">
        <v>0</v>
      </c>
      <c r="S722" s="14">
        <v>5</v>
      </c>
      <c r="T722" s="14">
        <v>1</v>
      </c>
    </row>
    <row r="723" spans="1:20">
      <c r="A723" t="s">
        <v>113</v>
      </c>
      <c r="C723" t="s">
        <v>873</v>
      </c>
      <c r="D723" t="s">
        <v>121</v>
      </c>
      <c r="F723" s="12" t="s">
        <v>1402</v>
      </c>
      <c r="G723" s="12" t="s">
        <v>165</v>
      </c>
      <c r="H723" s="12" t="s">
        <v>205</v>
      </c>
      <c r="I723" s="12" t="s">
        <v>881</v>
      </c>
      <c r="J723" s="12" t="s">
        <v>882</v>
      </c>
      <c r="K723" s="13" t="s">
        <v>1401</v>
      </c>
      <c r="L723" t="s">
        <v>117</v>
      </c>
      <c r="M723">
        <v>2</v>
      </c>
      <c r="N723" t="s">
        <v>118</v>
      </c>
      <c r="O723" t="s">
        <v>119</v>
      </c>
      <c r="Q723" t="s">
        <v>883</v>
      </c>
      <c r="R723" s="14">
        <v>2</v>
      </c>
      <c r="S723" s="14">
        <v>6</v>
      </c>
      <c r="T723" s="14">
        <v>1</v>
      </c>
    </row>
    <row r="724" spans="1:20">
      <c r="A724" t="s">
        <v>113</v>
      </c>
      <c r="C724" t="s">
        <v>873</v>
      </c>
      <c r="D724" t="s">
        <v>121</v>
      </c>
      <c r="F724" s="12" t="s">
        <v>1402</v>
      </c>
      <c r="G724" s="12" t="s">
        <v>165</v>
      </c>
      <c r="H724" s="12" t="s">
        <v>205</v>
      </c>
      <c r="I724" s="12" t="s">
        <v>881</v>
      </c>
      <c r="J724" s="12" t="s">
        <v>882</v>
      </c>
      <c r="K724" s="13" t="s">
        <v>1401</v>
      </c>
      <c r="L724" t="s">
        <v>117</v>
      </c>
      <c r="M724">
        <v>2</v>
      </c>
      <c r="N724" t="s">
        <v>118</v>
      </c>
      <c r="O724" t="s">
        <v>119</v>
      </c>
      <c r="Q724" t="s">
        <v>883</v>
      </c>
      <c r="R724" s="14">
        <v>3</v>
      </c>
      <c r="S724" s="14">
        <v>6</v>
      </c>
      <c r="T724" s="14">
        <v>1</v>
      </c>
    </row>
    <row r="725" spans="1:20">
      <c r="A725" t="s">
        <v>113</v>
      </c>
      <c r="C725" t="s">
        <v>873</v>
      </c>
      <c r="D725" t="s">
        <v>121</v>
      </c>
      <c r="F725" s="12" t="s">
        <v>1402</v>
      </c>
      <c r="G725" s="12" t="s">
        <v>165</v>
      </c>
      <c r="H725" s="12" t="s">
        <v>205</v>
      </c>
      <c r="I725" s="12" t="s">
        <v>881</v>
      </c>
      <c r="J725" s="12" t="s">
        <v>882</v>
      </c>
      <c r="K725" s="13" t="s">
        <v>1401</v>
      </c>
      <c r="L725" t="s">
        <v>117</v>
      </c>
      <c r="M725">
        <v>2</v>
      </c>
      <c r="N725" t="s">
        <v>118</v>
      </c>
      <c r="O725" t="s">
        <v>119</v>
      </c>
      <c r="Q725" t="s">
        <v>883</v>
      </c>
      <c r="R725" s="14">
        <v>7.5</v>
      </c>
      <c r="S725" s="14">
        <v>17.5</v>
      </c>
      <c r="T725" s="14">
        <v>2</v>
      </c>
    </row>
    <row r="726" spans="1:20">
      <c r="A726" t="s">
        <v>113</v>
      </c>
      <c r="C726" t="s">
        <v>873</v>
      </c>
      <c r="D726" t="s">
        <v>121</v>
      </c>
      <c r="F726" s="12" t="s">
        <v>1402</v>
      </c>
      <c r="G726" s="12" t="s">
        <v>165</v>
      </c>
      <c r="H726" s="12" t="s">
        <v>205</v>
      </c>
      <c r="I726" s="12" t="s">
        <v>881</v>
      </c>
      <c r="J726" s="12" t="s">
        <v>882</v>
      </c>
      <c r="K726" s="13" t="s">
        <v>1401</v>
      </c>
      <c r="L726" t="s">
        <v>117</v>
      </c>
      <c r="M726">
        <v>2</v>
      </c>
      <c r="N726" t="s">
        <v>118</v>
      </c>
      <c r="O726" t="s">
        <v>119</v>
      </c>
      <c r="Q726" t="s">
        <v>883</v>
      </c>
      <c r="R726" s="14">
        <v>5</v>
      </c>
      <c r="S726" s="14">
        <v>17</v>
      </c>
      <c r="T726" s="14">
        <v>1</v>
      </c>
    </row>
    <row r="727" spans="1:20">
      <c r="A727" t="s">
        <v>113</v>
      </c>
      <c r="C727" t="s">
        <v>873</v>
      </c>
      <c r="D727" t="s">
        <v>121</v>
      </c>
      <c r="F727" s="12" t="s">
        <v>1402</v>
      </c>
      <c r="G727" s="12" t="s">
        <v>165</v>
      </c>
      <c r="H727" s="12" t="s">
        <v>205</v>
      </c>
      <c r="I727" s="12" t="s">
        <v>881</v>
      </c>
      <c r="J727" s="12" t="s">
        <v>882</v>
      </c>
      <c r="K727" s="13" t="s">
        <v>1401</v>
      </c>
      <c r="L727" t="s">
        <v>117</v>
      </c>
      <c r="M727">
        <v>2</v>
      </c>
      <c r="N727" t="s">
        <v>118</v>
      </c>
      <c r="O727" t="s">
        <v>119</v>
      </c>
      <c r="Q727" t="s">
        <v>883</v>
      </c>
      <c r="R727" s="14">
        <v>5.5</v>
      </c>
      <c r="S727" s="14">
        <v>16</v>
      </c>
      <c r="T727" s="14">
        <v>1</v>
      </c>
    </row>
    <row r="728" spans="1:20">
      <c r="A728" t="s">
        <v>113</v>
      </c>
      <c r="C728" t="s">
        <v>873</v>
      </c>
      <c r="D728" t="s">
        <v>121</v>
      </c>
      <c r="F728" s="12" t="s">
        <v>1403</v>
      </c>
      <c r="G728" s="12" t="s">
        <v>165</v>
      </c>
      <c r="H728" s="12" t="s">
        <v>205</v>
      </c>
      <c r="I728" s="12" t="s">
        <v>881</v>
      </c>
      <c r="J728" s="12" t="s">
        <v>882</v>
      </c>
      <c r="K728" s="13" t="s">
        <v>1401</v>
      </c>
      <c r="L728" t="s">
        <v>117</v>
      </c>
      <c r="M728">
        <v>2</v>
      </c>
      <c r="N728" t="s">
        <v>118</v>
      </c>
      <c r="O728" t="s">
        <v>119</v>
      </c>
      <c r="Q728" t="s">
        <v>883</v>
      </c>
      <c r="R728" s="14">
        <v>10.5</v>
      </c>
      <c r="S728" s="14">
        <v>14.5</v>
      </c>
      <c r="T728" s="14">
        <v>0.5</v>
      </c>
    </row>
    <row r="729" spans="1:20">
      <c r="A729" t="s">
        <v>113</v>
      </c>
      <c r="C729" t="s">
        <v>873</v>
      </c>
      <c r="D729" t="s">
        <v>121</v>
      </c>
      <c r="F729" s="12" t="s">
        <v>1403</v>
      </c>
      <c r="G729" s="12" t="s">
        <v>165</v>
      </c>
      <c r="H729" s="12" t="s">
        <v>205</v>
      </c>
      <c r="I729" s="12" t="s">
        <v>881</v>
      </c>
      <c r="J729" s="12" t="s">
        <v>882</v>
      </c>
      <c r="K729" s="13" t="s">
        <v>1401</v>
      </c>
      <c r="L729" t="s">
        <v>117</v>
      </c>
      <c r="M729">
        <v>2</v>
      </c>
      <c r="N729" t="s">
        <v>118</v>
      </c>
      <c r="O729" t="s">
        <v>119</v>
      </c>
      <c r="Q729" t="s">
        <v>883</v>
      </c>
      <c r="R729" s="14">
        <v>8.5</v>
      </c>
      <c r="S729" s="14">
        <v>15</v>
      </c>
      <c r="T729" s="14">
        <v>0.5</v>
      </c>
    </row>
    <row r="730" spans="1:20">
      <c r="A730" t="s">
        <v>113</v>
      </c>
      <c r="C730" t="s">
        <v>873</v>
      </c>
      <c r="D730" t="s">
        <v>121</v>
      </c>
      <c r="F730" s="12" t="s">
        <v>1404</v>
      </c>
      <c r="G730" s="12" t="s">
        <v>165</v>
      </c>
      <c r="H730" s="12" t="s">
        <v>205</v>
      </c>
      <c r="I730" s="12" t="s">
        <v>881</v>
      </c>
      <c r="J730" s="12" t="s">
        <v>882</v>
      </c>
      <c r="K730" s="13" t="s">
        <v>1401</v>
      </c>
      <c r="L730" t="s">
        <v>117</v>
      </c>
      <c r="M730">
        <v>2</v>
      </c>
      <c r="N730" t="s">
        <v>118</v>
      </c>
      <c r="O730" t="s">
        <v>119</v>
      </c>
      <c r="Q730" t="s">
        <v>883</v>
      </c>
      <c r="R730" s="14">
        <v>8.5</v>
      </c>
      <c r="S730" s="14">
        <v>14</v>
      </c>
      <c r="T730" s="14">
        <v>1</v>
      </c>
    </row>
    <row r="731" spans="1:20">
      <c r="A731" t="s">
        <v>113</v>
      </c>
      <c r="C731" t="s">
        <v>873</v>
      </c>
      <c r="D731" t="s">
        <v>121</v>
      </c>
      <c r="F731" s="12" t="s">
        <v>1404</v>
      </c>
      <c r="G731" s="12" t="s">
        <v>165</v>
      </c>
      <c r="H731" s="12" t="s">
        <v>205</v>
      </c>
      <c r="I731" s="12" t="s">
        <v>881</v>
      </c>
      <c r="J731" s="12" t="s">
        <v>882</v>
      </c>
      <c r="K731" s="13" t="s">
        <v>1401</v>
      </c>
      <c r="L731" t="s">
        <v>117</v>
      </c>
      <c r="M731">
        <v>2</v>
      </c>
      <c r="N731" t="s">
        <v>118</v>
      </c>
      <c r="O731" t="s">
        <v>119</v>
      </c>
      <c r="Q731" t="s">
        <v>883</v>
      </c>
      <c r="R731" s="14">
        <v>7</v>
      </c>
      <c r="S731" s="14">
        <v>15</v>
      </c>
      <c r="T731" s="14">
        <v>1</v>
      </c>
    </row>
    <row r="732" spans="1:20">
      <c r="A732" t="s">
        <v>113</v>
      </c>
      <c r="C732" t="s">
        <v>873</v>
      </c>
      <c r="D732" t="s">
        <v>121</v>
      </c>
      <c r="F732" s="12" t="s">
        <v>1404</v>
      </c>
      <c r="G732" s="12" t="s">
        <v>165</v>
      </c>
      <c r="H732" s="12" t="s">
        <v>205</v>
      </c>
      <c r="I732" s="12" t="s">
        <v>881</v>
      </c>
      <c r="J732" s="12" t="s">
        <v>882</v>
      </c>
      <c r="K732" s="13" t="s">
        <v>1401</v>
      </c>
      <c r="L732" t="s">
        <v>117</v>
      </c>
      <c r="M732">
        <v>2</v>
      </c>
      <c r="N732" t="s">
        <v>118</v>
      </c>
      <c r="O732" t="s">
        <v>119</v>
      </c>
      <c r="Q732" t="s">
        <v>883</v>
      </c>
      <c r="R732" s="14">
        <v>7.5</v>
      </c>
      <c r="S732" s="14">
        <v>17</v>
      </c>
      <c r="T732" s="14">
        <v>1.5</v>
      </c>
    </row>
    <row r="733" spans="1:20">
      <c r="A733" t="s">
        <v>113</v>
      </c>
      <c r="C733" t="s">
        <v>201</v>
      </c>
      <c r="D733" t="s">
        <v>121</v>
      </c>
      <c r="F733" s="12" t="s">
        <v>1470</v>
      </c>
      <c r="G733" s="12" t="s">
        <v>165</v>
      </c>
      <c r="H733" s="12" t="s">
        <v>205</v>
      </c>
      <c r="I733" s="12" t="s">
        <v>206</v>
      </c>
      <c r="J733" s="12" t="s">
        <v>1471</v>
      </c>
      <c r="K733" s="13" t="s">
        <v>1472</v>
      </c>
      <c r="L733" t="s">
        <v>117</v>
      </c>
      <c r="M733">
        <v>2</v>
      </c>
      <c r="N733" t="s">
        <v>118</v>
      </c>
      <c r="O733" t="s">
        <v>119</v>
      </c>
      <c r="Q733" t="s">
        <v>1473</v>
      </c>
      <c r="R733" s="14">
        <v>2.6</v>
      </c>
      <c r="S733" s="14">
        <v>14.1</v>
      </c>
      <c r="T733" s="14">
        <v>0.3</v>
      </c>
    </row>
    <row r="734" spans="1:20">
      <c r="A734" t="s">
        <v>113</v>
      </c>
      <c r="C734" t="s">
        <v>201</v>
      </c>
      <c r="D734" t="s">
        <v>121</v>
      </c>
      <c r="F734" s="12" t="s">
        <v>1474</v>
      </c>
      <c r="G734" s="12" t="s">
        <v>165</v>
      </c>
      <c r="H734" s="12" t="s">
        <v>205</v>
      </c>
      <c r="I734" s="12" t="s">
        <v>1475</v>
      </c>
      <c r="J734" s="12" t="s">
        <v>1476</v>
      </c>
      <c r="K734" s="13" t="s">
        <v>1472</v>
      </c>
      <c r="L734" t="s">
        <v>117</v>
      </c>
      <c r="M734">
        <v>2</v>
      </c>
      <c r="N734" t="s">
        <v>118</v>
      </c>
      <c r="O734" t="s">
        <v>119</v>
      </c>
      <c r="Q734" t="s">
        <v>1477</v>
      </c>
      <c r="R734" s="14">
        <v>6</v>
      </c>
      <c r="S734" s="14">
        <v>11.8</v>
      </c>
      <c r="T734" s="14">
        <v>0.3</v>
      </c>
    </row>
    <row r="735" spans="1:20">
      <c r="A735" t="s">
        <v>113</v>
      </c>
      <c r="C735" t="s">
        <v>201</v>
      </c>
      <c r="D735" t="s">
        <v>121</v>
      </c>
      <c r="F735" s="12" t="s">
        <v>1478</v>
      </c>
      <c r="G735" s="12" t="s">
        <v>165</v>
      </c>
      <c r="H735" s="12" t="s">
        <v>205</v>
      </c>
      <c r="I735" s="12" t="s">
        <v>206</v>
      </c>
      <c r="J735" s="12" t="s">
        <v>210</v>
      </c>
      <c r="K735" s="13" t="s">
        <v>1472</v>
      </c>
      <c r="L735" t="s">
        <v>117</v>
      </c>
      <c r="M735">
        <v>2</v>
      </c>
      <c r="N735" t="s">
        <v>118</v>
      </c>
      <c r="O735" t="s">
        <v>119</v>
      </c>
      <c r="Q735" t="s">
        <v>1479</v>
      </c>
      <c r="R735" s="14">
        <v>6.4</v>
      </c>
      <c r="S735" s="14">
        <v>13.4</v>
      </c>
      <c r="T735" s="14">
        <v>0.3</v>
      </c>
    </row>
    <row r="736" spans="1:20">
      <c r="A736" t="s">
        <v>113</v>
      </c>
      <c r="C736" t="s">
        <v>201</v>
      </c>
      <c r="D736" t="s">
        <v>121</v>
      </c>
      <c r="F736" s="12" t="s">
        <v>1539</v>
      </c>
      <c r="G736" s="12" t="s">
        <v>165</v>
      </c>
      <c r="H736" t="s">
        <v>205</v>
      </c>
      <c r="I736" s="12" t="s">
        <v>860</v>
      </c>
      <c r="J736" s="12" t="s">
        <v>869</v>
      </c>
      <c r="K736" s="13" t="s">
        <v>1538</v>
      </c>
      <c r="L736" t="s">
        <v>117</v>
      </c>
      <c r="M736">
        <v>2</v>
      </c>
      <c r="N736" t="s">
        <v>118</v>
      </c>
      <c r="O736" t="s">
        <v>119</v>
      </c>
      <c r="Q736" t="s">
        <v>863</v>
      </c>
      <c r="R736" s="14">
        <v>7</v>
      </c>
      <c r="S736" s="14">
        <v>9.1999999999999993</v>
      </c>
      <c r="T736" s="14">
        <v>0.4</v>
      </c>
    </row>
    <row r="737" spans="1:20">
      <c r="A737" t="s">
        <v>113</v>
      </c>
      <c r="C737" t="s">
        <v>201</v>
      </c>
      <c r="D737" t="s">
        <v>121</v>
      </c>
      <c r="F737" s="12" t="s">
        <v>1540</v>
      </c>
      <c r="G737" s="12" t="s">
        <v>165</v>
      </c>
      <c r="H737" t="s">
        <v>205</v>
      </c>
      <c r="I737" s="12" t="s">
        <v>1541</v>
      </c>
      <c r="J737" s="12" t="s">
        <v>1542</v>
      </c>
      <c r="K737" s="13" t="s">
        <v>1538</v>
      </c>
      <c r="L737" t="s">
        <v>117</v>
      </c>
      <c r="M737">
        <v>2</v>
      </c>
      <c r="N737" t="s">
        <v>118</v>
      </c>
      <c r="O737" t="s">
        <v>119</v>
      </c>
      <c r="Q737" t="s">
        <v>863</v>
      </c>
      <c r="R737" s="14">
        <v>11.4</v>
      </c>
      <c r="S737" s="14">
        <v>25.6</v>
      </c>
      <c r="T737" s="14">
        <v>0</v>
      </c>
    </row>
    <row r="738" spans="1:20">
      <c r="A738" t="s">
        <v>113</v>
      </c>
      <c r="C738" t="s">
        <v>201</v>
      </c>
      <c r="D738" t="s">
        <v>121</v>
      </c>
      <c r="F738" s="12" t="s">
        <v>1540</v>
      </c>
      <c r="G738" s="12" t="s">
        <v>165</v>
      </c>
      <c r="H738" t="s">
        <v>205</v>
      </c>
      <c r="I738" s="12" t="s">
        <v>1541</v>
      </c>
      <c r="J738" s="12" t="s">
        <v>1542</v>
      </c>
      <c r="K738" s="13" t="s">
        <v>1538</v>
      </c>
      <c r="L738" t="s">
        <v>117</v>
      </c>
      <c r="M738">
        <v>2</v>
      </c>
      <c r="N738" t="s">
        <v>118</v>
      </c>
      <c r="O738" t="s">
        <v>119</v>
      </c>
      <c r="Q738" t="s">
        <v>863</v>
      </c>
      <c r="R738" s="14">
        <v>8.6</v>
      </c>
      <c r="S738" s="14">
        <v>25.6</v>
      </c>
      <c r="T738" s="14">
        <v>0</v>
      </c>
    </row>
    <row r="739" spans="1:20">
      <c r="A739" t="s">
        <v>113</v>
      </c>
      <c r="C739" t="s">
        <v>201</v>
      </c>
      <c r="D739" t="s">
        <v>121</v>
      </c>
      <c r="F739" s="12" t="s">
        <v>1543</v>
      </c>
      <c r="G739" s="12" t="s">
        <v>165</v>
      </c>
      <c r="H739" s="12" t="s">
        <v>205</v>
      </c>
      <c r="I739" s="12" t="s">
        <v>206</v>
      </c>
      <c r="J739" s="12" t="s">
        <v>1544</v>
      </c>
      <c r="K739" s="13" t="s">
        <v>1538</v>
      </c>
      <c r="L739" t="s">
        <v>117</v>
      </c>
      <c r="M739">
        <v>2</v>
      </c>
      <c r="N739" t="s">
        <v>118</v>
      </c>
      <c r="O739" t="s">
        <v>119</v>
      </c>
      <c r="Q739" t="s">
        <v>203</v>
      </c>
      <c r="R739" s="14">
        <v>15.3</v>
      </c>
      <c r="S739" s="14">
        <v>27.2</v>
      </c>
      <c r="T739" s="14">
        <v>0</v>
      </c>
    </row>
    <row r="740" spans="1:20">
      <c r="A740" t="s">
        <v>113</v>
      </c>
      <c r="C740" t="s">
        <v>201</v>
      </c>
      <c r="D740" t="s">
        <v>121</v>
      </c>
      <c r="F740" s="12" t="s">
        <v>857</v>
      </c>
      <c r="G740" s="12" t="s">
        <v>165</v>
      </c>
      <c r="H740" s="12" t="s">
        <v>205</v>
      </c>
      <c r="I740" s="12" t="s">
        <v>206</v>
      </c>
      <c r="J740" s="12" t="s">
        <v>858</v>
      </c>
      <c r="K740" s="13" t="s">
        <v>1538</v>
      </c>
      <c r="L740" t="s">
        <v>117</v>
      </c>
      <c r="M740">
        <v>2</v>
      </c>
      <c r="N740" t="s">
        <v>118</v>
      </c>
      <c r="O740" t="s">
        <v>119</v>
      </c>
      <c r="Q740" t="s">
        <v>1545</v>
      </c>
      <c r="R740" s="14">
        <v>16.899999999999999</v>
      </c>
      <c r="S740" s="14">
        <v>20.5</v>
      </c>
      <c r="T740" s="14">
        <v>0</v>
      </c>
    </row>
    <row r="741" spans="1:20">
      <c r="A741" t="s">
        <v>113</v>
      </c>
      <c r="C741" t="s">
        <v>201</v>
      </c>
      <c r="D741" t="s">
        <v>121</v>
      </c>
      <c r="F741" s="12" t="s">
        <v>1546</v>
      </c>
      <c r="G741" s="12" t="s">
        <v>165</v>
      </c>
      <c r="H741" s="12" t="s">
        <v>205</v>
      </c>
      <c r="I741" s="12" t="s">
        <v>206</v>
      </c>
      <c r="J741" s="12" t="s">
        <v>1547</v>
      </c>
      <c r="K741" s="13" t="s">
        <v>1538</v>
      </c>
      <c r="L741" t="s">
        <v>117</v>
      </c>
      <c r="M741">
        <v>2</v>
      </c>
      <c r="N741" t="s">
        <v>118</v>
      </c>
      <c r="O741" t="s">
        <v>119</v>
      </c>
      <c r="Q741" t="s">
        <v>203</v>
      </c>
      <c r="R741" s="14">
        <v>16.5</v>
      </c>
      <c r="S741" s="14">
        <v>25.9</v>
      </c>
      <c r="T741" s="14">
        <v>0</v>
      </c>
    </row>
    <row r="742" spans="1:20">
      <c r="A742" t="s">
        <v>113</v>
      </c>
      <c r="C742" t="s">
        <v>201</v>
      </c>
      <c r="D742" t="s">
        <v>121</v>
      </c>
      <c r="F742" s="12" t="s">
        <v>1548</v>
      </c>
      <c r="G742" s="12" t="s">
        <v>165</v>
      </c>
      <c r="H742" s="12" t="s">
        <v>205</v>
      </c>
      <c r="I742" s="12" t="s">
        <v>206</v>
      </c>
      <c r="J742" s="12" t="s">
        <v>1547</v>
      </c>
      <c r="K742" s="13" t="s">
        <v>1538</v>
      </c>
      <c r="L742" t="s">
        <v>117</v>
      </c>
      <c r="M742">
        <v>2</v>
      </c>
      <c r="N742" t="s">
        <v>118</v>
      </c>
      <c r="O742" t="s">
        <v>119</v>
      </c>
      <c r="Q742" t="s">
        <v>203</v>
      </c>
      <c r="R742" s="14">
        <v>10</v>
      </c>
      <c r="S742" s="14">
        <v>20.2</v>
      </c>
      <c r="T742" s="14">
        <v>0</v>
      </c>
    </row>
    <row r="743" spans="1:20">
      <c r="A743" t="s">
        <v>113</v>
      </c>
      <c r="C743" t="s">
        <v>201</v>
      </c>
      <c r="D743" t="s">
        <v>121</v>
      </c>
      <c r="F743" s="12" t="s">
        <v>1549</v>
      </c>
      <c r="G743" s="12" t="s">
        <v>165</v>
      </c>
      <c r="H743" s="12" t="s">
        <v>205</v>
      </c>
      <c r="I743" s="12" t="s">
        <v>206</v>
      </c>
      <c r="J743" s="12" t="s">
        <v>1547</v>
      </c>
      <c r="K743" s="13" t="s">
        <v>1538</v>
      </c>
      <c r="L743" t="s">
        <v>117</v>
      </c>
      <c r="M743">
        <v>2</v>
      </c>
      <c r="N743" t="s">
        <v>118</v>
      </c>
      <c r="O743" t="s">
        <v>119</v>
      </c>
      <c r="Q743" t="s">
        <v>203</v>
      </c>
      <c r="R743" s="14">
        <v>17.2</v>
      </c>
      <c r="S743" s="14">
        <v>26.1</v>
      </c>
      <c r="T743" s="14">
        <v>0</v>
      </c>
    </row>
    <row r="744" spans="1:20">
      <c r="A744" t="s">
        <v>113</v>
      </c>
      <c r="C744" t="s">
        <v>201</v>
      </c>
      <c r="D744" t="s">
        <v>121</v>
      </c>
      <c r="F744" s="12" t="s">
        <v>1550</v>
      </c>
      <c r="G744" s="12" t="s">
        <v>165</v>
      </c>
      <c r="H744" s="12" t="s">
        <v>205</v>
      </c>
      <c r="I744" s="12" t="s">
        <v>860</v>
      </c>
      <c r="J744" s="12" t="s">
        <v>1551</v>
      </c>
      <c r="K744" s="13" t="s">
        <v>1538</v>
      </c>
      <c r="L744" t="s">
        <v>117</v>
      </c>
      <c r="M744">
        <v>2</v>
      </c>
      <c r="N744" t="s">
        <v>118</v>
      </c>
      <c r="O744" t="s">
        <v>119</v>
      </c>
      <c r="Q744" t="s">
        <v>863</v>
      </c>
      <c r="R744" s="14">
        <v>17.600000000000001</v>
      </c>
      <c r="S744" s="14">
        <v>22.5</v>
      </c>
      <c r="T744" s="14">
        <v>0.5</v>
      </c>
    </row>
    <row r="745" spans="1:20">
      <c r="A745" t="s">
        <v>113</v>
      </c>
      <c r="C745" t="s">
        <v>201</v>
      </c>
      <c r="D745" t="s">
        <v>121</v>
      </c>
      <c r="F745" s="12" t="s">
        <v>1609</v>
      </c>
      <c r="G745" s="12" t="s">
        <v>165</v>
      </c>
      <c r="H745" s="12" t="s">
        <v>205</v>
      </c>
      <c r="I745" s="12" t="s">
        <v>206</v>
      </c>
      <c r="J745" s="12" t="s">
        <v>1471</v>
      </c>
      <c r="K745" s="13" t="s">
        <v>1610</v>
      </c>
      <c r="L745" t="s">
        <v>117</v>
      </c>
      <c r="M745">
        <v>2</v>
      </c>
      <c r="N745" t="s">
        <v>118</v>
      </c>
      <c r="O745" t="s">
        <v>119</v>
      </c>
      <c r="Q745" t="s">
        <v>1611</v>
      </c>
      <c r="R745" s="14">
        <v>7.6</v>
      </c>
      <c r="S745" s="14">
        <v>13.1</v>
      </c>
      <c r="T745" s="14">
        <v>0.4</v>
      </c>
    </row>
    <row r="746" spans="1:20">
      <c r="A746" t="s">
        <v>113</v>
      </c>
      <c r="C746" t="s">
        <v>201</v>
      </c>
      <c r="D746" t="s">
        <v>121</v>
      </c>
      <c r="F746" s="12" t="s">
        <v>1609</v>
      </c>
      <c r="G746" s="12" t="s">
        <v>165</v>
      </c>
      <c r="H746" s="12" t="s">
        <v>205</v>
      </c>
      <c r="I746" s="12" t="s">
        <v>206</v>
      </c>
      <c r="J746" s="12" t="s">
        <v>1471</v>
      </c>
      <c r="K746" s="13" t="s">
        <v>1610</v>
      </c>
      <c r="L746" t="s">
        <v>117</v>
      </c>
      <c r="M746">
        <v>2</v>
      </c>
      <c r="N746" t="s">
        <v>118</v>
      </c>
      <c r="O746" t="s">
        <v>119</v>
      </c>
      <c r="Q746" t="s">
        <v>1611</v>
      </c>
      <c r="R746" s="14">
        <v>10.6</v>
      </c>
      <c r="S746" s="14">
        <v>12.7</v>
      </c>
      <c r="T746" s="14">
        <v>0.5</v>
      </c>
    </row>
    <row r="747" spans="1:20">
      <c r="A747" t="s">
        <v>113</v>
      </c>
      <c r="C747" t="s">
        <v>201</v>
      </c>
      <c r="D747" t="s">
        <v>121</v>
      </c>
      <c r="F747" s="12" t="s">
        <v>1371</v>
      </c>
      <c r="G747" s="12" t="s">
        <v>165</v>
      </c>
      <c r="H747" s="12" t="s">
        <v>205</v>
      </c>
      <c r="I747" s="12" t="s">
        <v>206</v>
      </c>
      <c r="J747" s="12" t="s">
        <v>906</v>
      </c>
      <c r="K747" s="13" t="s">
        <v>1641</v>
      </c>
      <c r="L747" t="s">
        <v>117</v>
      </c>
      <c r="M747">
        <v>2</v>
      </c>
      <c r="N747" t="s">
        <v>118</v>
      </c>
      <c r="O747" t="s">
        <v>119</v>
      </c>
      <c r="Q747" t="s">
        <v>1642</v>
      </c>
      <c r="R747" s="14">
        <v>14.4</v>
      </c>
      <c r="S747" s="14">
        <v>15.6</v>
      </c>
      <c r="T747" s="14">
        <v>1.6</v>
      </c>
    </row>
    <row r="748" spans="1:20">
      <c r="A748" t="s">
        <v>113</v>
      </c>
      <c r="C748" t="s">
        <v>201</v>
      </c>
      <c r="D748" t="s">
        <v>121</v>
      </c>
      <c r="F748" s="12" t="s">
        <v>1749</v>
      </c>
      <c r="G748" s="12" t="s">
        <v>165</v>
      </c>
      <c r="H748" s="12" t="s">
        <v>205</v>
      </c>
      <c r="I748" s="12" t="s">
        <v>206</v>
      </c>
      <c r="J748" s="12" t="s">
        <v>858</v>
      </c>
      <c r="K748" s="13" t="s">
        <v>1740</v>
      </c>
      <c r="L748" t="s">
        <v>117</v>
      </c>
      <c r="M748">
        <v>2</v>
      </c>
      <c r="N748" t="s">
        <v>118</v>
      </c>
      <c r="O748" t="s">
        <v>119</v>
      </c>
      <c r="Q748" t="s">
        <v>203</v>
      </c>
      <c r="R748" s="14">
        <v>13.19</v>
      </c>
      <c r="S748" s="14">
        <v>16.25</v>
      </c>
      <c r="T748" s="14">
        <v>0.35</v>
      </c>
    </row>
    <row r="749" spans="1:20">
      <c r="A749" t="s">
        <v>113</v>
      </c>
      <c r="C749" t="s">
        <v>201</v>
      </c>
      <c r="D749" t="s">
        <v>121</v>
      </c>
      <c r="F749" s="12" t="s">
        <v>1866</v>
      </c>
      <c r="G749" s="12" t="s">
        <v>165</v>
      </c>
      <c r="H749" s="12" t="s">
        <v>205</v>
      </c>
      <c r="I749" s="12" t="s">
        <v>206</v>
      </c>
      <c r="J749" s="12" t="s">
        <v>1867</v>
      </c>
      <c r="K749" s="13" t="s">
        <v>1865</v>
      </c>
      <c r="L749" t="s">
        <v>117</v>
      </c>
      <c r="M749">
        <v>2</v>
      </c>
      <c r="N749" t="s">
        <v>118</v>
      </c>
      <c r="O749" t="s">
        <v>119</v>
      </c>
      <c r="Q749" t="s">
        <v>203</v>
      </c>
      <c r="R749" s="14">
        <v>20</v>
      </c>
      <c r="S749" s="14">
        <v>18</v>
      </c>
      <c r="T749" s="14">
        <v>1</v>
      </c>
    </row>
    <row r="750" spans="1:20">
      <c r="A750" t="s">
        <v>113</v>
      </c>
      <c r="C750" t="s">
        <v>201</v>
      </c>
      <c r="D750" t="s">
        <v>121</v>
      </c>
      <c r="F750" s="12" t="s">
        <v>1868</v>
      </c>
      <c r="G750" s="12" t="s">
        <v>165</v>
      </c>
      <c r="H750" s="12" t="s">
        <v>205</v>
      </c>
      <c r="I750" s="12" t="s">
        <v>206</v>
      </c>
      <c r="J750" s="12" t="s">
        <v>855</v>
      </c>
      <c r="K750" s="13" t="s">
        <v>1865</v>
      </c>
      <c r="L750" t="s">
        <v>117</v>
      </c>
      <c r="M750">
        <v>2</v>
      </c>
      <c r="N750" t="s">
        <v>118</v>
      </c>
      <c r="O750" t="s">
        <v>119</v>
      </c>
      <c r="Q750" t="s">
        <v>1869</v>
      </c>
      <c r="R750" s="14">
        <v>24</v>
      </c>
      <c r="S750" s="14">
        <v>12</v>
      </c>
      <c r="T750" s="14">
        <v>1</v>
      </c>
    </row>
    <row r="751" spans="1:20">
      <c r="A751" t="s">
        <v>113</v>
      </c>
      <c r="C751" t="s">
        <v>201</v>
      </c>
      <c r="D751" t="s">
        <v>121</v>
      </c>
      <c r="F751" s="12" t="s">
        <v>2005</v>
      </c>
      <c r="G751" s="12" t="s">
        <v>165</v>
      </c>
      <c r="H751" s="12" t="s">
        <v>205</v>
      </c>
      <c r="I751" s="12" t="s">
        <v>206</v>
      </c>
      <c r="J751" s="12" t="s">
        <v>379</v>
      </c>
      <c r="K751" s="13" t="s">
        <v>2006</v>
      </c>
      <c r="L751" t="s">
        <v>117</v>
      </c>
      <c r="M751">
        <v>2</v>
      </c>
      <c r="N751" t="s">
        <v>118</v>
      </c>
      <c r="O751" t="s">
        <v>119</v>
      </c>
      <c r="Q751" t="s">
        <v>2007</v>
      </c>
      <c r="R751" s="14">
        <v>9.6999999999999993</v>
      </c>
      <c r="S751" s="14">
        <v>27.9</v>
      </c>
      <c r="T751" s="14">
        <v>0</v>
      </c>
    </row>
    <row r="752" spans="1:20">
      <c r="A752" t="s">
        <v>113</v>
      </c>
      <c r="C752" t="s">
        <v>201</v>
      </c>
      <c r="D752" t="s">
        <v>121</v>
      </c>
      <c r="F752" s="12" t="s">
        <v>848</v>
      </c>
      <c r="G752" s="12" t="s">
        <v>165</v>
      </c>
      <c r="H752" s="12" t="s">
        <v>205</v>
      </c>
      <c r="I752" s="12" t="s">
        <v>206</v>
      </c>
      <c r="J752" s="12" t="s">
        <v>379</v>
      </c>
      <c r="K752" s="13" t="s">
        <v>2006</v>
      </c>
      <c r="L752" t="s">
        <v>117</v>
      </c>
      <c r="M752">
        <v>2</v>
      </c>
      <c r="N752" t="s">
        <v>118</v>
      </c>
      <c r="O752" t="s">
        <v>119</v>
      </c>
      <c r="Q752" t="s">
        <v>850</v>
      </c>
      <c r="R752" s="14">
        <v>13.4</v>
      </c>
      <c r="S752" s="14">
        <v>24.8</v>
      </c>
      <c r="T752" s="14">
        <v>0</v>
      </c>
    </row>
    <row r="753" spans="1:20">
      <c r="A753" t="s">
        <v>113</v>
      </c>
      <c r="C753" t="s">
        <v>201</v>
      </c>
      <c r="D753" t="s">
        <v>121</v>
      </c>
      <c r="F753" s="12" t="s">
        <v>851</v>
      </c>
      <c r="G753" s="12" t="s">
        <v>165</v>
      </c>
      <c r="H753" s="12" t="s">
        <v>205</v>
      </c>
      <c r="I753" s="12" t="s">
        <v>206</v>
      </c>
      <c r="J753" s="12" t="s">
        <v>852</v>
      </c>
      <c r="K753" s="13" t="s">
        <v>2006</v>
      </c>
      <c r="L753" t="s">
        <v>117</v>
      </c>
      <c r="M753">
        <v>2</v>
      </c>
      <c r="N753" t="s">
        <v>118</v>
      </c>
      <c r="O753" t="s">
        <v>119</v>
      </c>
      <c r="Q753" t="s">
        <v>853</v>
      </c>
      <c r="R753" s="14">
        <v>15.9</v>
      </c>
      <c r="S753" s="14">
        <v>23.7</v>
      </c>
      <c r="T753" s="14">
        <v>0</v>
      </c>
    </row>
    <row r="754" spans="1:20">
      <c r="A754" t="s">
        <v>113</v>
      </c>
      <c r="C754" t="s">
        <v>201</v>
      </c>
      <c r="D754" t="s">
        <v>121</v>
      </c>
      <c r="F754" s="12" t="s">
        <v>2008</v>
      </c>
      <c r="G754" s="12" t="s">
        <v>165</v>
      </c>
      <c r="H754" s="12" t="s">
        <v>205</v>
      </c>
      <c r="I754" s="12" t="s">
        <v>206</v>
      </c>
      <c r="J754" s="12" t="s">
        <v>2009</v>
      </c>
      <c r="K754" s="13" t="s">
        <v>2010</v>
      </c>
      <c r="L754" t="s">
        <v>117</v>
      </c>
      <c r="M754">
        <v>2</v>
      </c>
      <c r="N754" t="s">
        <v>118</v>
      </c>
      <c r="O754" t="s">
        <v>119</v>
      </c>
      <c r="Q754" t="s">
        <v>2011</v>
      </c>
      <c r="R754" s="14">
        <v>10.199999999999999</v>
      </c>
      <c r="S754" s="14">
        <v>21.5</v>
      </c>
      <c r="T754" s="14">
        <v>3.3</v>
      </c>
    </row>
    <row r="755" spans="1:20">
      <c r="A755" t="s">
        <v>113</v>
      </c>
      <c r="C755" t="s">
        <v>201</v>
      </c>
      <c r="D755" t="s">
        <v>121</v>
      </c>
      <c r="F755" s="12" t="s">
        <v>2012</v>
      </c>
      <c r="G755" s="12" t="s">
        <v>165</v>
      </c>
      <c r="H755" s="12" t="s">
        <v>205</v>
      </c>
      <c r="I755" s="12" t="s">
        <v>206</v>
      </c>
      <c r="J755" s="12" t="s">
        <v>967</v>
      </c>
      <c r="K755" s="13" t="s">
        <v>2013</v>
      </c>
      <c r="L755" t="s">
        <v>117</v>
      </c>
      <c r="M755">
        <v>2</v>
      </c>
      <c r="N755" t="s">
        <v>118</v>
      </c>
      <c r="O755" t="s">
        <v>119</v>
      </c>
      <c r="Q755" t="s">
        <v>2014</v>
      </c>
      <c r="R755" s="14">
        <v>16.3</v>
      </c>
      <c r="S755" s="14">
        <v>29</v>
      </c>
      <c r="T755" s="14">
        <v>0.4</v>
      </c>
    </row>
    <row r="756" spans="1:20">
      <c r="A756" t="s">
        <v>113</v>
      </c>
      <c r="C756" t="s">
        <v>201</v>
      </c>
      <c r="D756" t="s">
        <v>121</v>
      </c>
      <c r="F756" s="12" t="s">
        <v>2012</v>
      </c>
      <c r="G756" s="12" t="s">
        <v>165</v>
      </c>
      <c r="H756" s="12" t="s">
        <v>205</v>
      </c>
      <c r="I756" s="12" t="s">
        <v>206</v>
      </c>
      <c r="J756" s="12" t="s">
        <v>967</v>
      </c>
      <c r="K756" s="13" t="s">
        <v>2013</v>
      </c>
      <c r="L756" t="s">
        <v>117</v>
      </c>
      <c r="M756">
        <v>2</v>
      </c>
      <c r="N756" t="s">
        <v>118</v>
      </c>
      <c r="O756" t="s">
        <v>119</v>
      </c>
      <c r="Q756" t="s">
        <v>2014</v>
      </c>
      <c r="R756" s="14">
        <v>16.600000000000001</v>
      </c>
      <c r="S756" s="14">
        <v>29.6</v>
      </c>
      <c r="T756" s="14">
        <v>0.2</v>
      </c>
    </row>
    <row r="757" spans="1:20">
      <c r="A757" t="s">
        <v>113</v>
      </c>
      <c r="C757" t="s">
        <v>201</v>
      </c>
      <c r="D757" t="s">
        <v>121</v>
      </c>
      <c r="F757" s="12" t="s">
        <v>2012</v>
      </c>
      <c r="G757" s="12" t="s">
        <v>165</v>
      </c>
      <c r="H757" s="12" t="s">
        <v>205</v>
      </c>
      <c r="I757" s="12" t="s">
        <v>206</v>
      </c>
      <c r="J757" s="12" t="s">
        <v>967</v>
      </c>
      <c r="K757" s="13" t="s">
        <v>2013</v>
      </c>
      <c r="L757" t="s">
        <v>117</v>
      </c>
      <c r="M757">
        <v>2</v>
      </c>
      <c r="N757" t="s">
        <v>118</v>
      </c>
      <c r="O757" t="s">
        <v>119</v>
      </c>
      <c r="Q757" t="s">
        <v>2014</v>
      </c>
      <c r="R757" s="14">
        <v>15.7</v>
      </c>
      <c r="S757" s="14">
        <v>26.3</v>
      </c>
      <c r="T757" s="14">
        <v>0.1</v>
      </c>
    </row>
    <row r="758" spans="1:20">
      <c r="A758" t="s">
        <v>113</v>
      </c>
      <c r="C758" t="s">
        <v>201</v>
      </c>
      <c r="D758" t="s">
        <v>121</v>
      </c>
      <c r="F758" s="12" t="s">
        <v>2018</v>
      </c>
      <c r="G758" s="12" t="s">
        <v>165</v>
      </c>
      <c r="H758" s="12" t="s">
        <v>205</v>
      </c>
      <c r="I758" s="12" t="s">
        <v>206</v>
      </c>
      <c r="J758" s="12" t="s">
        <v>967</v>
      </c>
      <c r="K758" s="13" t="s">
        <v>2019</v>
      </c>
      <c r="L758" t="s">
        <v>117</v>
      </c>
      <c r="M758">
        <v>2</v>
      </c>
      <c r="N758" t="s">
        <v>118</v>
      </c>
      <c r="O758" t="s">
        <v>119</v>
      </c>
      <c r="Q758" t="s">
        <v>918</v>
      </c>
      <c r="R758" s="14">
        <v>5.92</v>
      </c>
      <c r="S758" s="14">
        <v>13.5</v>
      </c>
      <c r="T758" s="14">
        <v>0</v>
      </c>
    </row>
    <row r="759" spans="1:20">
      <c r="A759" t="s">
        <v>113</v>
      </c>
      <c r="C759" t="s">
        <v>201</v>
      </c>
      <c r="D759" t="s">
        <v>121</v>
      </c>
      <c r="F759" s="12" t="s">
        <v>2020</v>
      </c>
      <c r="G759" s="12" t="s">
        <v>165</v>
      </c>
      <c r="H759" s="12" t="s">
        <v>205</v>
      </c>
      <c r="I759" s="12" t="s">
        <v>206</v>
      </c>
      <c r="J759" s="12" t="s">
        <v>967</v>
      </c>
      <c r="K759" s="13" t="s">
        <v>2019</v>
      </c>
      <c r="L759" t="s">
        <v>117</v>
      </c>
      <c r="M759">
        <v>2</v>
      </c>
      <c r="N759" t="s">
        <v>118</v>
      </c>
      <c r="O759" t="s">
        <v>119</v>
      </c>
      <c r="Q759" t="s">
        <v>918</v>
      </c>
      <c r="R759" s="14">
        <v>19.2</v>
      </c>
      <c r="S759" s="14">
        <v>22.4</v>
      </c>
      <c r="T759" s="14">
        <v>0.51</v>
      </c>
    </row>
    <row r="760" spans="1:20">
      <c r="A760" t="s">
        <v>113</v>
      </c>
      <c r="C760" t="s">
        <v>201</v>
      </c>
      <c r="D760" t="s">
        <v>121</v>
      </c>
      <c r="F760" s="12" t="s">
        <v>2021</v>
      </c>
      <c r="G760" s="12" t="s">
        <v>165</v>
      </c>
      <c r="H760" s="12" t="s">
        <v>205</v>
      </c>
      <c r="I760" s="12" t="s">
        <v>206</v>
      </c>
      <c r="J760" s="12" t="s">
        <v>967</v>
      </c>
      <c r="K760" s="13" t="s">
        <v>2019</v>
      </c>
      <c r="L760" t="s">
        <v>117</v>
      </c>
      <c r="M760">
        <v>2</v>
      </c>
      <c r="N760" t="s">
        <v>118</v>
      </c>
      <c r="O760" t="s">
        <v>119</v>
      </c>
      <c r="Q760" t="s">
        <v>918</v>
      </c>
      <c r="R760" s="14">
        <v>17.3</v>
      </c>
      <c r="S760" s="14">
        <v>31.8</v>
      </c>
      <c r="T760" s="14">
        <v>0.15</v>
      </c>
    </row>
    <row r="761" spans="1:20">
      <c r="A761" t="s">
        <v>113</v>
      </c>
      <c r="C761" t="s">
        <v>201</v>
      </c>
      <c r="D761" t="s">
        <v>121</v>
      </c>
      <c r="F761" s="12" t="s">
        <v>2022</v>
      </c>
      <c r="G761" s="12" t="s">
        <v>165</v>
      </c>
      <c r="H761" s="12" t="s">
        <v>205</v>
      </c>
      <c r="I761" s="12" t="s">
        <v>206</v>
      </c>
      <c r="J761" s="12" t="s">
        <v>2009</v>
      </c>
      <c r="K761" s="13" t="s">
        <v>2019</v>
      </c>
      <c r="L761" t="s">
        <v>117</v>
      </c>
      <c r="M761">
        <v>2</v>
      </c>
      <c r="N761" t="s">
        <v>118</v>
      </c>
      <c r="O761" t="s">
        <v>119</v>
      </c>
      <c r="Q761" t="s">
        <v>918</v>
      </c>
      <c r="R761" s="14">
        <v>9.7799999999999994</v>
      </c>
      <c r="S761" s="14">
        <v>31.1</v>
      </c>
      <c r="T761" s="14">
        <v>0</v>
      </c>
    </row>
    <row r="762" spans="1:20">
      <c r="A762" t="s">
        <v>113</v>
      </c>
      <c r="C762" t="s">
        <v>201</v>
      </c>
      <c r="D762" t="s">
        <v>121</v>
      </c>
      <c r="F762" s="12" t="s">
        <v>2023</v>
      </c>
      <c r="G762" s="12" t="s">
        <v>165</v>
      </c>
      <c r="H762" s="12" t="s">
        <v>205</v>
      </c>
      <c r="I762" s="12" t="s">
        <v>206</v>
      </c>
      <c r="J762" s="12" t="s">
        <v>2009</v>
      </c>
      <c r="K762" s="13" t="s">
        <v>2019</v>
      </c>
      <c r="L762" t="s">
        <v>117</v>
      </c>
      <c r="M762">
        <v>2</v>
      </c>
      <c r="N762" t="s">
        <v>118</v>
      </c>
      <c r="O762" t="s">
        <v>119</v>
      </c>
      <c r="Q762" t="s">
        <v>918</v>
      </c>
      <c r="R762" s="14">
        <v>13.9</v>
      </c>
      <c r="S762" s="14">
        <v>29</v>
      </c>
      <c r="T762" s="14">
        <v>0.17</v>
      </c>
    </row>
    <row r="763" spans="1:20">
      <c r="A763" t="s">
        <v>113</v>
      </c>
      <c r="C763" t="s">
        <v>201</v>
      </c>
      <c r="D763" t="s">
        <v>121</v>
      </c>
      <c r="F763" s="12" t="s">
        <v>2067</v>
      </c>
      <c r="G763" s="12" t="s">
        <v>165</v>
      </c>
      <c r="H763" s="12" t="s">
        <v>205</v>
      </c>
      <c r="I763" s="12" t="s">
        <v>206</v>
      </c>
      <c r="J763" s="12" t="s">
        <v>2068</v>
      </c>
      <c r="K763" s="13" t="s">
        <v>2069</v>
      </c>
      <c r="L763" t="s">
        <v>117</v>
      </c>
      <c r="M763">
        <v>2</v>
      </c>
      <c r="N763" t="s">
        <v>118</v>
      </c>
      <c r="O763" t="s">
        <v>119</v>
      </c>
      <c r="Q763" t="s">
        <v>2070</v>
      </c>
      <c r="R763" s="14">
        <v>15.1</v>
      </c>
      <c r="S763" s="14">
        <v>8.8000000000000007</v>
      </c>
      <c r="T763" s="14">
        <v>0</v>
      </c>
    </row>
    <row r="764" spans="1:20">
      <c r="A764" t="s">
        <v>113</v>
      </c>
      <c r="C764" t="s">
        <v>201</v>
      </c>
      <c r="D764" t="s">
        <v>121</v>
      </c>
      <c r="F764" s="12" t="s">
        <v>2067</v>
      </c>
      <c r="G764" s="12" t="s">
        <v>165</v>
      </c>
      <c r="H764" s="12" t="s">
        <v>205</v>
      </c>
      <c r="I764" s="12" t="s">
        <v>206</v>
      </c>
      <c r="J764" s="12" t="s">
        <v>2068</v>
      </c>
      <c r="K764" s="13" t="s">
        <v>2069</v>
      </c>
      <c r="L764" t="s">
        <v>117</v>
      </c>
      <c r="M764">
        <v>2</v>
      </c>
      <c r="N764" t="s">
        <v>118</v>
      </c>
      <c r="O764" t="s">
        <v>119</v>
      </c>
      <c r="Q764" t="s">
        <v>2070</v>
      </c>
      <c r="R764" s="14">
        <v>11.6</v>
      </c>
      <c r="S764" s="14">
        <v>10.3</v>
      </c>
      <c r="T764" s="14">
        <v>0</v>
      </c>
    </row>
    <row r="765" spans="1:20">
      <c r="A765" t="s">
        <v>113</v>
      </c>
      <c r="C765" t="s">
        <v>201</v>
      </c>
      <c r="D765" t="s">
        <v>121</v>
      </c>
      <c r="F765" s="12" t="s">
        <v>2067</v>
      </c>
      <c r="G765" s="12" t="s">
        <v>165</v>
      </c>
      <c r="H765" s="12" t="s">
        <v>205</v>
      </c>
      <c r="I765" s="12" t="s">
        <v>206</v>
      </c>
      <c r="J765" s="12" t="s">
        <v>2068</v>
      </c>
      <c r="K765" s="13" t="s">
        <v>2069</v>
      </c>
      <c r="L765" t="s">
        <v>117</v>
      </c>
      <c r="M765">
        <v>2</v>
      </c>
      <c r="N765" t="s">
        <v>118</v>
      </c>
      <c r="O765" t="s">
        <v>119</v>
      </c>
      <c r="Q765" t="s">
        <v>2070</v>
      </c>
      <c r="R765" s="14">
        <v>12.1</v>
      </c>
      <c r="S765" s="14">
        <v>11.3</v>
      </c>
      <c r="T765" s="14">
        <v>0</v>
      </c>
    </row>
    <row r="766" spans="1:20">
      <c r="A766" t="s">
        <v>113</v>
      </c>
      <c r="C766" t="s">
        <v>201</v>
      </c>
      <c r="D766" t="s">
        <v>121</v>
      </c>
      <c r="F766" s="12" t="s">
        <v>2067</v>
      </c>
      <c r="G766" s="12" t="s">
        <v>165</v>
      </c>
      <c r="H766" s="12" t="s">
        <v>205</v>
      </c>
      <c r="I766" s="12" t="s">
        <v>206</v>
      </c>
      <c r="J766" s="12" t="s">
        <v>2068</v>
      </c>
      <c r="K766" s="13" t="s">
        <v>2069</v>
      </c>
      <c r="L766" t="s">
        <v>117</v>
      </c>
      <c r="M766">
        <v>2</v>
      </c>
      <c r="N766" t="s">
        <v>118</v>
      </c>
      <c r="O766" t="s">
        <v>119</v>
      </c>
      <c r="Q766" t="s">
        <v>2070</v>
      </c>
      <c r="R766" s="14">
        <v>12</v>
      </c>
      <c r="S766" s="14">
        <v>11.9</v>
      </c>
      <c r="T766" s="14">
        <v>0</v>
      </c>
    </row>
    <row r="767" spans="1:20">
      <c r="A767" t="s">
        <v>113</v>
      </c>
      <c r="C767" t="s">
        <v>201</v>
      </c>
      <c r="D767" t="s">
        <v>121</v>
      </c>
      <c r="F767" s="12" t="s">
        <v>2067</v>
      </c>
      <c r="G767" s="12" t="s">
        <v>165</v>
      </c>
      <c r="H767" s="12" t="s">
        <v>205</v>
      </c>
      <c r="I767" s="12" t="s">
        <v>206</v>
      </c>
      <c r="J767" s="12" t="s">
        <v>2068</v>
      </c>
      <c r="K767" s="13" t="s">
        <v>2069</v>
      </c>
      <c r="L767" t="s">
        <v>117</v>
      </c>
      <c r="M767">
        <v>2</v>
      </c>
      <c r="N767" t="s">
        <v>118</v>
      </c>
      <c r="O767" t="s">
        <v>119</v>
      </c>
      <c r="Q767" t="s">
        <v>2070</v>
      </c>
      <c r="R767" s="14">
        <v>13.8</v>
      </c>
      <c r="S767" s="14">
        <v>17.399999999999999</v>
      </c>
      <c r="T767" s="14">
        <v>0</v>
      </c>
    </row>
    <row r="768" spans="1:20">
      <c r="A768" t="s">
        <v>113</v>
      </c>
      <c r="C768" t="s">
        <v>201</v>
      </c>
      <c r="D768" t="s">
        <v>121</v>
      </c>
      <c r="F768" s="12" t="s">
        <v>2149</v>
      </c>
      <c r="G768" s="12" t="s">
        <v>165</v>
      </c>
      <c r="H768" s="12" t="s">
        <v>205</v>
      </c>
      <c r="I768" s="12" t="s">
        <v>206</v>
      </c>
      <c r="J768" s="12" t="s">
        <v>2150</v>
      </c>
      <c r="K768" s="13" t="s">
        <v>2151</v>
      </c>
      <c r="L768" t="s">
        <v>117</v>
      </c>
      <c r="M768">
        <v>2</v>
      </c>
      <c r="N768" t="s">
        <v>118</v>
      </c>
      <c r="O768" t="s">
        <v>119</v>
      </c>
      <c r="Q768" t="s">
        <v>2152</v>
      </c>
      <c r="R768" s="14">
        <v>12.53</v>
      </c>
      <c r="S768" s="14">
        <v>22.1</v>
      </c>
      <c r="T768" s="14">
        <v>0</v>
      </c>
    </row>
    <row r="769" spans="1:20">
      <c r="A769" t="s">
        <v>113</v>
      </c>
      <c r="C769" t="s">
        <v>201</v>
      </c>
      <c r="D769" t="s">
        <v>121</v>
      </c>
      <c r="F769" s="12" t="s">
        <v>2193</v>
      </c>
      <c r="G769" s="12" t="s">
        <v>165</v>
      </c>
      <c r="H769" s="12" t="s">
        <v>205</v>
      </c>
      <c r="I769" s="12" t="s">
        <v>206</v>
      </c>
      <c r="J769" s="12" t="s">
        <v>855</v>
      </c>
      <c r="K769" s="13" t="s">
        <v>2194</v>
      </c>
      <c r="L769" t="s">
        <v>117</v>
      </c>
      <c r="M769">
        <v>2</v>
      </c>
      <c r="N769" t="s">
        <v>118</v>
      </c>
      <c r="O769" t="s">
        <v>119</v>
      </c>
      <c r="Q769" t="s">
        <v>2195</v>
      </c>
      <c r="R769" s="14">
        <v>10.98</v>
      </c>
      <c r="S769" s="14">
        <v>10.79</v>
      </c>
      <c r="T769" s="14">
        <v>0.59</v>
      </c>
    </row>
    <row r="770" spans="1:20">
      <c r="A770" t="s">
        <v>113</v>
      </c>
      <c r="C770" t="s">
        <v>201</v>
      </c>
      <c r="D770" t="s">
        <v>121</v>
      </c>
      <c r="F770" s="12" t="s">
        <v>913</v>
      </c>
      <c r="G770" s="12" t="s">
        <v>165</v>
      </c>
      <c r="H770" s="12" t="s">
        <v>205</v>
      </c>
      <c r="I770" s="12" t="s">
        <v>206</v>
      </c>
      <c r="J770" s="12" t="s">
        <v>914</v>
      </c>
      <c r="K770" s="13" t="s">
        <v>2247</v>
      </c>
      <c r="L770" t="s">
        <v>117</v>
      </c>
      <c r="M770">
        <v>2</v>
      </c>
      <c r="N770" t="s">
        <v>118</v>
      </c>
      <c r="O770" t="s">
        <v>119</v>
      </c>
      <c r="Q770" t="s">
        <v>916</v>
      </c>
      <c r="R770" s="14">
        <v>11.8</v>
      </c>
      <c r="S770" s="14">
        <v>24.6</v>
      </c>
      <c r="T770" s="14">
        <v>0.31</v>
      </c>
    </row>
    <row r="771" spans="1:20">
      <c r="A771" t="s">
        <v>113</v>
      </c>
      <c r="C771" t="s">
        <v>201</v>
      </c>
      <c r="D771" t="s">
        <v>121</v>
      </c>
      <c r="F771" s="12" t="s">
        <v>913</v>
      </c>
      <c r="G771" s="12" t="s">
        <v>165</v>
      </c>
      <c r="H771" s="12" t="s">
        <v>205</v>
      </c>
      <c r="I771" s="12" t="s">
        <v>206</v>
      </c>
      <c r="J771" s="12" t="s">
        <v>914</v>
      </c>
      <c r="K771" s="13" t="s">
        <v>2247</v>
      </c>
      <c r="L771" t="s">
        <v>117</v>
      </c>
      <c r="M771">
        <v>2</v>
      </c>
      <c r="N771" t="s">
        <v>118</v>
      </c>
      <c r="O771" t="s">
        <v>119</v>
      </c>
      <c r="Q771" t="s">
        <v>916</v>
      </c>
      <c r="R771" s="14">
        <v>11.9</v>
      </c>
      <c r="S771" s="14">
        <v>25.1</v>
      </c>
      <c r="T771" s="14">
        <v>0.3</v>
      </c>
    </row>
    <row r="772" spans="1:20">
      <c r="A772" t="s">
        <v>113</v>
      </c>
      <c r="C772" t="s">
        <v>201</v>
      </c>
      <c r="D772" t="s">
        <v>121</v>
      </c>
      <c r="F772" s="12" t="s">
        <v>913</v>
      </c>
      <c r="G772" s="12" t="s">
        <v>165</v>
      </c>
      <c r="H772" s="12" t="s">
        <v>205</v>
      </c>
      <c r="I772" s="12" t="s">
        <v>206</v>
      </c>
      <c r="J772" s="12" t="s">
        <v>914</v>
      </c>
      <c r="K772" s="13" t="s">
        <v>2247</v>
      </c>
      <c r="L772" t="s">
        <v>117</v>
      </c>
      <c r="M772">
        <v>2</v>
      </c>
      <c r="N772" t="s">
        <v>118</v>
      </c>
      <c r="O772" t="s">
        <v>119</v>
      </c>
      <c r="Q772" t="s">
        <v>916</v>
      </c>
      <c r="R772" s="14">
        <v>13.4</v>
      </c>
      <c r="S772" s="14">
        <v>22.3</v>
      </c>
      <c r="T772" s="14">
        <v>0.27</v>
      </c>
    </row>
    <row r="773" spans="1:20">
      <c r="A773" t="s">
        <v>113</v>
      </c>
      <c r="C773" t="s">
        <v>201</v>
      </c>
      <c r="D773" t="s">
        <v>121</v>
      </c>
      <c r="F773" s="12" t="s">
        <v>913</v>
      </c>
      <c r="G773" s="12" t="s">
        <v>165</v>
      </c>
      <c r="H773" s="12" t="s">
        <v>205</v>
      </c>
      <c r="I773" s="12" t="s">
        <v>206</v>
      </c>
      <c r="J773" s="12" t="s">
        <v>914</v>
      </c>
      <c r="K773" s="13" t="s">
        <v>2247</v>
      </c>
      <c r="L773" t="s">
        <v>117</v>
      </c>
      <c r="M773">
        <v>2</v>
      </c>
      <c r="N773" t="s">
        <v>118</v>
      </c>
      <c r="O773" t="s">
        <v>119</v>
      </c>
      <c r="Q773" t="s">
        <v>916</v>
      </c>
      <c r="R773" s="14">
        <v>9.3800000000000008</v>
      </c>
      <c r="S773" s="14">
        <v>26.5</v>
      </c>
      <c r="T773" s="14">
        <v>0.45</v>
      </c>
    </row>
    <row r="774" spans="1:20">
      <c r="A774" t="s">
        <v>113</v>
      </c>
      <c r="C774" t="s">
        <v>201</v>
      </c>
      <c r="D774" t="s">
        <v>121</v>
      </c>
      <c r="F774" s="12" t="s">
        <v>2276</v>
      </c>
      <c r="G774" s="12" t="s">
        <v>165</v>
      </c>
      <c r="H774" s="12" t="s">
        <v>205</v>
      </c>
      <c r="I774" s="12" t="s">
        <v>206</v>
      </c>
      <c r="J774" s="12" t="s">
        <v>2277</v>
      </c>
      <c r="K774" s="13" t="s">
        <v>2278</v>
      </c>
      <c r="L774" t="s">
        <v>117</v>
      </c>
      <c r="M774">
        <v>2</v>
      </c>
      <c r="N774" t="s">
        <v>118</v>
      </c>
      <c r="O774" t="s">
        <v>119</v>
      </c>
      <c r="Q774" t="s">
        <v>850</v>
      </c>
      <c r="R774" s="14">
        <v>3.6</v>
      </c>
      <c r="S774" s="14">
        <v>15.9</v>
      </c>
      <c r="T774" s="14">
        <v>2.1</v>
      </c>
    </row>
    <row r="775" spans="1:20">
      <c r="A775" t="s">
        <v>113</v>
      </c>
      <c r="C775" t="s">
        <v>201</v>
      </c>
      <c r="D775" t="s">
        <v>121</v>
      </c>
      <c r="F775" s="12" t="s">
        <v>2281</v>
      </c>
      <c r="G775" s="12" t="s">
        <v>165</v>
      </c>
      <c r="H775" s="12" t="s">
        <v>205</v>
      </c>
      <c r="I775" s="12" t="s">
        <v>206</v>
      </c>
      <c r="J775" s="12" t="s">
        <v>1471</v>
      </c>
      <c r="K775" s="13" t="s">
        <v>2282</v>
      </c>
      <c r="L775" t="s">
        <v>117</v>
      </c>
      <c r="M775">
        <v>2</v>
      </c>
      <c r="N775" t="s">
        <v>118</v>
      </c>
      <c r="O775" t="s">
        <v>119</v>
      </c>
      <c r="Q775" t="s">
        <v>2283</v>
      </c>
      <c r="R775" s="14">
        <v>14.8</v>
      </c>
      <c r="S775" s="14">
        <v>16.7</v>
      </c>
      <c r="T775" s="14">
        <v>0.7</v>
      </c>
    </row>
    <row r="776" spans="1:20">
      <c r="A776" t="s">
        <v>113</v>
      </c>
      <c r="C776" t="s">
        <v>201</v>
      </c>
      <c r="D776" t="s">
        <v>121</v>
      </c>
      <c r="F776" s="12" t="s">
        <v>2281</v>
      </c>
      <c r="G776" s="12" t="s">
        <v>165</v>
      </c>
      <c r="H776" s="12" t="s">
        <v>205</v>
      </c>
      <c r="I776" s="12" t="s">
        <v>206</v>
      </c>
      <c r="J776" s="12" t="s">
        <v>1471</v>
      </c>
      <c r="K776" s="13" t="s">
        <v>2282</v>
      </c>
      <c r="L776" t="s">
        <v>117</v>
      </c>
      <c r="M776">
        <v>2</v>
      </c>
      <c r="N776" t="s">
        <v>118</v>
      </c>
      <c r="O776" t="s">
        <v>119</v>
      </c>
      <c r="Q776" t="s">
        <v>2283</v>
      </c>
      <c r="R776" s="14">
        <v>14.5</v>
      </c>
      <c r="S776" s="14">
        <v>15.9</v>
      </c>
      <c r="T776" s="14">
        <v>0.6</v>
      </c>
    </row>
    <row r="777" spans="1:20">
      <c r="A777" t="s">
        <v>113</v>
      </c>
      <c r="C777" t="s">
        <v>201</v>
      </c>
      <c r="D777" t="s">
        <v>121</v>
      </c>
      <c r="F777" s="12" t="s">
        <v>2281</v>
      </c>
      <c r="G777" s="12" t="s">
        <v>165</v>
      </c>
      <c r="H777" s="12" t="s">
        <v>205</v>
      </c>
      <c r="I777" s="12" t="s">
        <v>206</v>
      </c>
      <c r="J777" s="12" t="s">
        <v>1471</v>
      </c>
      <c r="K777" s="13" t="s">
        <v>2282</v>
      </c>
      <c r="L777" t="s">
        <v>117</v>
      </c>
      <c r="M777">
        <v>2</v>
      </c>
      <c r="N777" t="s">
        <v>118</v>
      </c>
      <c r="O777" t="s">
        <v>119</v>
      </c>
      <c r="Q777" t="s">
        <v>2283</v>
      </c>
      <c r="R777" s="14">
        <v>16.2</v>
      </c>
      <c r="S777" s="14">
        <v>14</v>
      </c>
      <c r="T777" s="14">
        <v>0.6</v>
      </c>
    </row>
    <row r="778" spans="1:20">
      <c r="A778" t="s">
        <v>113</v>
      </c>
      <c r="C778" t="s">
        <v>201</v>
      </c>
      <c r="D778" t="s">
        <v>121</v>
      </c>
      <c r="F778" s="12" t="s">
        <v>2281</v>
      </c>
      <c r="G778" s="12" t="s">
        <v>165</v>
      </c>
      <c r="H778" s="12" t="s">
        <v>205</v>
      </c>
      <c r="I778" s="12" t="s">
        <v>206</v>
      </c>
      <c r="J778" s="12" t="s">
        <v>1471</v>
      </c>
      <c r="K778" s="13" t="s">
        <v>2282</v>
      </c>
      <c r="L778" t="s">
        <v>117</v>
      </c>
      <c r="M778">
        <v>2</v>
      </c>
      <c r="N778" t="s">
        <v>118</v>
      </c>
      <c r="O778" t="s">
        <v>119</v>
      </c>
      <c r="Q778" t="s">
        <v>2283</v>
      </c>
      <c r="R778" s="14">
        <v>11.9</v>
      </c>
      <c r="S778" s="14">
        <v>11.9</v>
      </c>
      <c r="T778" s="14">
        <v>0.7</v>
      </c>
    </row>
    <row r="779" spans="1:20">
      <c r="A779" t="s">
        <v>113</v>
      </c>
      <c r="C779" t="s">
        <v>201</v>
      </c>
      <c r="D779" t="s">
        <v>121</v>
      </c>
      <c r="F779" s="12" t="s">
        <v>2281</v>
      </c>
      <c r="G779" s="12" t="s">
        <v>165</v>
      </c>
      <c r="H779" s="12" t="s">
        <v>205</v>
      </c>
      <c r="I779" s="12" t="s">
        <v>206</v>
      </c>
      <c r="J779" s="12" t="s">
        <v>1471</v>
      </c>
      <c r="K779" s="13" t="s">
        <v>2282</v>
      </c>
      <c r="L779" t="s">
        <v>117</v>
      </c>
      <c r="M779">
        <v>2</v>
      </c>
      <c r="N779" t="s">
        <v>118</v>
      </c>
      <c r="O779" t="s">
        <v>119</v>
      </c>
      <c r="Q779" t="s">
        <v>2283</v>
      </c>
      <c r="R779" s="14">
        <v>16.8</v>
      </c>
      <c r="S779" s="14">
        <v>12.6</v>
      </c>
      <c r="T779" s="14">
        <v>0.6</v>
      </c>
    </row>
    <row r="780" spans="1:20">
      <c r="A780" t="s">
        <v>113</v>
      </c>
      <c r="C780" t="s">
        <v>201</v>
      </c>
      <c r="D780" t="s">
        <v>121</v>
      </c>
      <c r="F780" s="12" t="s">
        <v>2281</v>
      </c>
      <c r="G780" s="12" t="s">
        <v>165</v>
      </c>
      <c r="H780" s="12" t="s">
        <v>205</v>
      </c>
      <c r="I780" s="12" t="s">
        <v>206</v>
      </c>
      <c r="J780" s="12" t="s">
        <v>1471</v>
      </c>
      <c r="K780" s="13" t="s">
        <v>2282</v>
      </c>
      <c r="L780" t="s">
        <v>117</v>
      </c>
      <c r="M780">
        <v>2</v>
      </c>
      <c r="N780" t="s">
        <v>118</v>
      </c>
      <c r="O780" t="s">
        <v>119</v>
      </c>
      <c r="Q780" t="s">
        <v>2283</v>
      </c>
      <c r="R780" s="14">
        <v>18.7</v>
      </c>
      <c r="S780" s="14">
        <v>11.2</v>
      </c>
      <c r="T780" s="14">
        <v>0.5</v>
      </c>
    </row>
    <row r="781" spans="1:20">
      <c r="A781" t="s">
        <v>113</v>
      </c>
      <c r="C781" t="s">
        <v>201</v>
      </c>
      <c r="D781" t="s">
        <v>121</v>
      </c>
      <c r="F781" s="12" t="s">
        <v>2281</v>
      </c>
      <c r="G781" s="12" t="s">
        <v>165</v>
      </c>
      <c r="H781" s="12" t="s">
        <v>205</v>
      </c>
      <c r="I781" s="12" t="s">
        <v>206</v>
      </c>
      <c r="J781" s="12" t="s">
        <v>1471</v>
      </c>
      <c r="K781" s="13" t="s">
        <v>2282</v>
      </c>
      <c r="L781" t="s">
        <v>117</v>
      </c>
      <c r="M781">
        <v>2</v>
      </c>
      <c r="N781" t="s">
        <v>118</v>
      </c>
      <c r="O781" t="s">
        <v>119</v>
      </c>
      <c r="Q781" t="s">
        <v>2283</v>
      </c>
      <c r="R781" s="14">
        <v>15.4</v>
      </c>
      <c r="S781" s="14">
        <v>12.5</v>
      </c>
      <c r="T781" s="14">
        <v>0.5</v>
      </c>
    </row>
    <row r="782" spans="1:20">
      <c r="A782" t="s">
        <v>113</v>
      </c>
      <c r="C782" t="s">
        <v>201</v>
      </c>
      <c r="D782" t="s">
        <v>121</v>
      </c>
      <c r="F782" s="12" t="s">
        <v>2281</v>
      </c>
      <c r="G782" s="12" t="s">
        <v>165</v>
      </c>
      <c r="H782" s="12" t="s">
        <v>205</v>
      </c>
      <c r="I782" s="12" t="s">
        <v>206</v>
      </c>
      <c r="J782" s="12" t="s">
        <v>1471</v>
      </c>
      <c r="K782" s="13" t="s">
        <v>2282</v>
      </c>
      <c r="L782" t="s">
        <v>117</v>
      </c>
      <c r="M782">
        <v>2</v>
      </c>
      <c r="N782" t="s">
        <v>118</v>
      </c>
      <c r="O782" t="s">
        <v>119</v>
      </c>
      <c r="Q782" t="s">
        <v>2283</v>
      </c>
      <c r="R782" s="14">
        <v>15.4</v>
      </c>
      <c r="S782" s="14">
        <v>13.7</v>
      </c>
      <c r="T782" s="14">
        <v>0.5</v>
      </c>
    </row>
    <row r="783" spans="1:20">
      <c r="A783" t="s">
        <v>113</v>
      </c>
      <c r="C783" t="s">
        <v>201</v>
      </c>
      <c r="D783" t="s">
        <v>121</v>
      </c>
      <c r="F783" s="12" t="s">
        <v>2315</v>
      </c>
      <c r="G783" s="12" t="s">
        <v>165</v>
      </c>
      <c r="H783" s="12" t="s">
        <v>205</v>
      </c>
      <c r="I783" s="12" t="s">
        <v>2316</v>
      </c>
      <c r="J783" s="12" t="s">
        <v>2317</v>
      </c>
      <c r="K783" s="13" t="s">
        <v>2311</v>
      </c>
      <c r="L783" t="s">
        <v>117</v>
      </c>
      <c r="M783">
        <v>2</v>
      </c>
      <c r="N783" t="s">
        <v>118</v>
      </c>
      <c r="O783" t="s">
        <v>119</v>
      </c>
      <c r="Q783" t="s">
        <v>2318</v>
      </c>
      <c r="R783" s="14">
        <v>12</v>
      </c>
      <c r="S783" s="14">
        <v>11.9</v>
      </c>
      <c r="T783" s="14">
        <v>1</v>
      </c>
    </row>
    <row r="784" spans="1:20">
      <c r="A784" t="s">
        <v>113</v>
      </c>
      <c r="C784" t="s">
        <v>201</v>
      </c>
      <c r="D784" t="s">
        <v>121</v>
      </c>
      <c r="F784" s="12" t="s">
        <v>2421</v>
      </c>
      <c r="G784" s="12" t="s">
        <v>165</v>
      </c>
      <c r="H784" s="12" t="s">
        <v>205</v>
      </c>
      <c r="I784" s="12" t="s">
        <v>206</v>
      </c>
      <c r="J784" s="12" t="s">
        <v>2422</v>
      </c>
      <c r="K784" s="13" t="s">
        <v>2392</v>
      </c>
      <c r="L784" t="s">
        <v>117</v>
      </c>
      <c r="M784">
        <v>2</v>
      </c>
      <c r="N784" t="s">
        <v>118</v>
      </c>
      <c r="O784" t="s">
        <v>119</v>
      </c>
      <c r="Q784" t="s">
        <v>203</v>
      </c>
      <c r="R784" s="14">
        <v>16.2</v>
      </c>
      <c r="S784" s="14">
        <v>12</v>
      </c>
      <c r="T784" s="14">
        <v>0</v>
      </c>
    </row>
    <row r="785" spans="1:20">
      <c r="A785" t="s">
        <v>113</v>
      </c>
      <c r="C785" t="s">
        <v>201</v>
      </c>
      <c r="D785" t="s">
        <v>121</v>
      </c>
      <c r="F785" s="12" t="s">
        <v>2423</v>
      </c>
      <c r="G785" s="12" t="s">
        <v>165</v>
      </c>
      <c r="H785" s="12" t="s">
        <v>205</v>
      </c>
      <c r="I785" s="12" t="s">
        <v>2424</v>
      </c>
      <c r="J785" s="12" t="s">
        <v>882</v>
      </c>
      <c r="K785" s="13" t="s">
        <v>2392</v>
      </c>
      <c r="L785" t="s">
        <v>117</v>
      </c>
      <c r="M785">
        <v>2</v>
      </c>
      <c r="N785" t="s">
        <v>118</v>
      </c>
      <c r="O785" t="s">
        <v>119</v>
      </c>
      <c r="Q785" t="s">
        <v>883</v>
      </c>
      <c r="R785" s="14">
        <v>22.1</v>
      </c>
      <c r="S785" s="14">
        <v>14.8</v>
      </c>
      <c r="T785" s="14">
        <v>0.2</v>
      </c>
    </row>
    <row r="786" spans="1:20">
      <c r="A786" t="s">
        <v>113</v>
      </c>
      <c r="C786" t="s">
        <v>201</v>
      </c>
      <c r="D786" t="s">
        <v>121</v>
      </c>
      <c r="F786" s="12" t="s">
        <v>2425</v>
      </c>
      <c r="G786" s="12" t="s">
        <v>165</v>
      </c>
      <c r="H786" s="12" t="s">
        <v>205</v>
      </c>
      <c r="I786" s="12" t="s">
        <v>206</v>
      </c>
      <c r="J786" s="12" t="s">
        <v>2426</v>
      </c>
      <c r="K786" s="13" t="s">
        <v>2392</v>
      </c>
      <c r="L786" t="s">
        <v>117</v>
      </c>
      <c r="M786">
        <v>2</v>
      </c>
      <c r="N786" t="s">
        <v>118</v>
      </c>
      <c r="O786" t="s">
        <v>119</v>
      </c>
      <c r="Q786" t="s">
        <v>2427</v>
      </c>
      <c r="R786" s="14">
        <v>24.3</v>
      </c>
      <c r="S786" s="14">
        <v>4.7</v>
      </c>
      <c r="T786" s="14">
        <v>0.6</v>
      </c>
    </row>
    <row r="787" spans="1:20">
      <c r="A787" t="s">
        <v>113</v>
      </c>
      <c r="C787" t="s">
        <v>201</v>
      </c>
      <c r="D787" t="s">
        <v>121</v>
      </c>
      <c r="F787" s="12" t="s">
        <v>2428</v>
      </c>
      <c r="G787" s="12" t="s">
        <v>165</v>
      </c>
      <c r="H787" s="12" t="s">
        <v>205</v>
      </c>
      <c r="I787" s="12" t="s">
        <v>206</v>
      </c>
      <c r="J787" s="12" t="s">
        <v>2429</v>
      </c>
      <c r="K787" s="13" t="s">
        <v>2392</v>
      </c>
      <c r="L787" t="s">
        <v>117</v>
      </c>
      <c r="M787">
        <v>2</v>
      </c>
      <c r="N787" t="s">
        <v>118</v>
      </c>
      <c r="O787" t="s">
        <v>119</v>
      </c>
      <c r="Q787" t="s">
        <v>2430</v>
      </c>
      <c r="R787" s="14">
        <v>2.2000000000000002</v>
      </c>
      <c r="S787" s="14">
        <v>11</v>
      </c>
      <c r="T787" s="14">
        <v>1.5</v>
      </c>
    </row>
    <row r="788" spans="1:20">
      <c r="A788" t="s">
        <v>113</v>
      </c>
      <c r="C788" t="s">
        <v>873</v>
      </c>
      <c r="D788" t="s">
        <v>121</v>
      </c>
      <c r="F788" s="12" t="s">
        <v>951</v>
      </c>
      <c r="G788" s="12" t="s">
        <v>165</v>
      </c>
      <c r="H788" s="12" t="s">
        <v>205</v>
      </c>
      <c r="I788" s="12" t="s">
        <v>881</v>
      </c>
      <c r="J788" s="12" t="s">
        <v>882</v>
      </c>
      <c r="K788" s="13" t="s">
        <v>2392</v>
      </c>
      <c r="L788" t="s">
        <v>117</v>
      </c>
      <c r="M788">
        <v>2</v>
      </c>
      <c r="N788" t="s">
        <v>118</v>
      </c>
      <c r="O788" t="s">
        <v>119</v>
      </c>
      <c r="Q788" t="s">
        <v>952</v>
      </c>
      <c r="R788" s="14">
        <v>22.1</v>
      </c>
      <c r="S788" s="14">
        <v>14.8</v>
      </c>
      <c r="T788" s="14">
        <v>0.2</v>
      </c>
    </row>
    <row r="789" spans="1:20">
      <c r="A789" t="s">
        <v>113</v>
      </c>
      <c r="C789" t="s">
        <v>201</v>
      </c>
      <c r="D789" t="s">
        <v>121</v>
      </c>
      <c r="F789" s="12" t="s">
        <v>2529</v>
      </c>
      <c r="G789" s="12" t="s">
        <v>165</v>
      </c>
      <c r="H789" s="12" t="s">
        <v>205</v>
      </c>
      <c r="I789" s="12" t="s">
        <v>2424</v>
      </c>
      <c r="J789" s="12" t="s">
        <v>882</v>
      </c>
      <c r="K789" s="13" t="s">
        <v>2530</v>
      </c>
      <c r="L789" t="s">
        <v>117</v>
      </c>
      <c r="M789">
        <v>2</v>
      </c>
      <c r="N789" t="s">
        <v>118</v>
      </c>
      <c r="O789" t="s">
        <v>119</v>
      </c>
      <c r="Q789" t="s">
        <v>883</v>
      </c>
      <c r="R789" s="14">
        <v>24.1</v>
      </c>
      <c r="S789" s="14">
        <v>24</v>
      </c>
      <c r="T789" s="14">
        <v>0</v>
      </c>
    </row>
    <row r="790" spans="1:20">
      <c r="A790" t="s">
        <v>113</v>
      </c>
      <c r="C790" t="s">
        <v>201</v>
      </c>
      <c r="D790" t="s">
        <v>121</v>
      </c>
      <c r="F790" s="12" t="s">
        <v>2531</v>
      </c>
      <c r="G790" s="12" t="s">
        <v>165</v>
      </c>
      <c r="H790" s="12" t="s">
        <v>205</v>
      </c>
      <c r="I790" s="12" t="s">
        <v>206</v>
      </c>
      <c r="J790" s="12" t="s">
        <v>2532</v>
      </c>
      <c r="K790" s="13" t="s">
        <v>2530</v>
      </c>
      <c r="L790" t="s">
        <v>117</v>
      </c>
      <c r="M790">
        <v>2</v>
      </c>
      <c r="N790" t="s">
        <v>118</v>
      </c>
      <c r="O790" t="s">
        <v>119</v>
      </c>
      <c r="Q790" t="s">
        <v>2533</v>
      </c>
      <c r="R790" s="14">
        <v>18.7</v>
      </c>
      <c r="S790" s="14">
        <v>24.9</v>
      </c>
      <c r="T790" s="14">
        <v>0</v>
      </c>
    </row>
    <row r="791" spans="1:20">
      <c r="A791" t="s">
        <v>113</v>
      </c>
      <c r="C791" t="s">
        <v>201</v>
      </c>
      <c r="D791" t="s">
        <v>121</v>
      </c>
      <c r="F791" s="12" t="s">
        <v>2534</v>
      </c>
      <c r="G791" s="12" t="s">
        <v>165</v>
      </c>
      <c r="H791" s="12" t="s">
        <v>205</v>
      </c>
      <c r="I791" s="12" t="s">
        <v>860</v>
      </c>
      <c r="J791" s="12" t="s">
        <v>2535</v>
      </c>
      <c r="K791" s="13" t="s">
        <v>2530</v>
      </c>
      <c r="L791" t="s">
        <v>117</v>
      </c>
      <c r="M791">
        <v>2</v>
      </c>
      <c r="N791" t="s">
        <v>118</v>
      </c>
      <c r="O791" t="s">
        <v>119</v>
      </c>
      <c r="Q791" t="s">
        <v>863</v>
      </c>
      <c r="R791" s="14">
        <v>16.899999999999999</v>
      </c>
      <c r="S791" s="14">
        <v>25.2</v>
      </c>
      <c r="T791" s="14">
        <v>0</v>
      </c>
    </row>
    <row r="792" spans="1:20">
      <c r="A792" t="s">
        <v>113</v>
      </c>
      <c r="C792" t="s">
        <v>201</v>
      </c>
      <c r="D792" t="s">
        <v>121</v>
      </c>
      <c r="F792" s="12" t="s">
        <v>2536</v>
      </c>
      <c r="G792" s="12" t="s">
        <v>165</v>
      </c>
      <c r="H792" s="12" t="s">
        <v>205</v>
      </c>
      <c r="I792" s="12" t="s">
        <v>206</v>
      </c>
      <c r="J792" s="12" t="s">
        <v>855</v>
      </c>
      <c r="K792" s="13" t="s">
        <v>2530</v>
      </c>
      <c r="L792" t="s">
        <v>117</v>
      </c>
      <c r="M792">
        <v>2</v>
      </c>
      <c r="N792" t="s">
        <v>118</v>
      </c>
      <c r="O792" t="s">
        <v>119</v>
      </c>
      <c r="Q792" s="18" t="s">
        <v>2537</v>
      </c>
      <c r="R792" s="14">
        <v>14.6</v>
      </c>
      <c r="S792" s="14">
        <v>24.4</v>
      </c>
      <c r="T792" s="14">
        <v>0</v>
      </c>
    </row>
    <row r="793" spans="1:20">
      <c r="A793" t="s">
        <v>113</v>
      </c>
      <c r="C793" t="s">
        <v>201</v>
      </c>
      <c r="D793" t="s">
        <v>121</v>
      </c>
      <c r="F793" s="12" t="s">
        <v>2067</v>
      </c>
      <c r="G793" s="12" t="s">
        <v>165</v>
      </c>
      <c r="H793" s="12" t="s">
        <v>205</v>
      </c>
      <c r="I793" s="12" t="s">
        <v>206</v>
      </c>
      <c r="J793" s="12" t="s">
        <v>2068</v>
      </c>
      <c r="K793" s="13" t="s">
        <v>2554</v>
      </c>
      <c r="L793" t="s">
        <v>117</v>
      </c>
      <c r="M793">
        <v>2</v>
      </c>
      <c r="N793" t="s">
        <v>118</v>
      </c>
      <c r="O793" t="s">
        <v>119</v>
      </c>
      <c r="Q793" t="s">
        <v>2070</v>
      </c>
      <c r="R793" s="14">
        <v>10.9</v>
      </c>
      <c r="S793" s="14">
        <v>7.9</v>
      </c>
      <c r="T793" s="14">
        <v>0</v>
      </c>
    </row>
    <row r="794" spans="1:20">
      <c r="A794" t="s">
        <v>113</v>
      </c>
      <c r="C794" t="s">
        <v>201</v>
      </c>
      <c r="D794" t="s">
        <v>121</v>
      </c>
      <c r="F794" s="12" t="s">
        <v>2067</v>
      </c>
      <c r="G794" s="12" t="s">
        <v>165</v>
      </c>
      <c r="H794" s="12" t="s">
        <v>205</v>
      </c>
      <c r="I794" s="12" t="s">
        <v>206</v>
      </c>
      <c r="J794" s="12" t="s">
        <v>2068</v>
      </c>
      <c r="K794" s="13" t="s">
        <v>2554</v>
      </c>
      <c r="L794" t="s">
        <v>117</v>
      </c>
      <c r="M794">
        <v>2</v>
      </c>
      <c r="N794" t="s">
        <v>118</v>
      </c>
      <c r="O794" t="s">
        <v>119</v>
      </c>
      <c r="Q794" t="s">
        <v>2070</v>
      </c>
      <c r="R794" s="14">
        <v>11</v>
      </c>
      <c r="S794" s="14">
        <v>8.1</v>
      </c>
      <c r="T794" s="14">
        <v>0</v>
      </c>
    </row>
    <row r="795" spans="1:20">
      <c r="A795" t="s">
        <v>113</v>
      </c>
      <c r="C795" t="s">
        <v>201</v>
      </c>
      <c r="D795" t="s">
        <v>121</v>
      </c>
      <c r="F795" s="12" t="s">
        <v>2067</v>
      </c>
      <c r="G795" s="12" t="s">
        <v>165</v>
      </c>
      <c r="H795" s="12" t="s">
        <v>205</v>
      </c>
      <c r="I795" s="12" t="s">
        <v>206</v>
      </c>
      <c r="J795" s="12" t="s">
        <v>2068</v>
      </c>
      <c r="K795" s="13" t="s">
        <v>2554</v>
      </c>
      <c r="L795" t="s">
        <v>117</v>
      </c>
      <c r="M795">
        <v>2</v>
      </c>
      <c r="N795" t="s">
        <v>118</v>
      </c>
      <c r="O795" t="s">
        <v>119</v>
      </c>
      <c r="Q795" t="s">
        <v>2070</v>
      </c>
      <c r="R795" s="14">
        <v>11</v>
      </c>
      <c r="S795" s="14">
        <v>8.6999999999999993</v>
      </c>
      <c r="T795" s="14">
        <v>0</v>
      </c>
    </row>
    <row r="796" spans="1:20">
      <c r="A796" t="s">
        <v>113</v>
      </c>
      <c r="C796" t="s">
        <v>201</v>
      </c>
      <c r="D796" t="s">
        <v>121</v>
      </c>
      <c r="F796" s="12" t="s">
        <v>2067</v>
      </c>
      <c r="G796" s="12" t="s">
        <v>165</v>
      </c>
      <c r="H796" s="12" t="s">
        <v>205</v>
      </c>
      <c r="I796" s="12" t="s">
        <v>206</v>
      </c>
      <c r="J796" s="12" t="s">
        <v>2068</v>
      </c>
      <c r="K796" s="13" t="s">
        <v>2554</v>
      </c>
      <c r="L796" t="s">
        <v>117</v>
      </c>
      <c r="M796">
        <v>2</v>
      </c>
      <c r="N796" t="s">
        <v>118</v>
      </c>
      <c r="O796" t="s">
        <v>119</v>
      </c>
      <c r="Q796" t="s">
        <v>2070</v>
      </c>
      <c r="R796" s="14">
        <v>13.7</v>
      </c>
      <c r="S796" s="14">
        <v>14.1</v>
      </c>
      <c r="T796" s="14">
        <v>0</v>
      </c>
    </row>
    <row r="797" spans="1:20">
      <c r="A797" t="s">
        <v>113</v>
      </c>
      <c r="C797" t="s">
        <v>873</v>
      </c>
      <c r="D797" t="s">
        <v>121</v>
      </c>
      <c r="F797" s="12" t="s">
        <v>951</v>
      </c>
      <c r="G797" s="12" t="s">
        <v>165</v>
      </c>
      <c r="H797" s="12" t="s">
        <v>205</v>
      </c>
      <c r="I797" s="12" t="s">
        <v>881</v>
      </c>
      <c r="J797" s="12" t="s">
        <v>882</v>
      </c>
      <c r="K797" s="13" t="s">
        <v>2579</v>
      </c>
      <c r="L797" t="s">
        <v>117</v>
      </c>
      <c r="M797">
        <v>2</v>
      </c>
      <c r="N797" t="s">
        <v>118</v>
      </c>
      <c r="O797" t="s">
        <v>119</v>
      </c>
      <c r="Q797" t="s">
        <v>883</v>
      </c>
      <c r="R797" s="14">
        <v>7.5</v>
      </c>
      <c r="S797" s="14">
        <v>16.2</v>
      </c>
      <c r="T797" s="14">
        <v>1.8</v>
      </c>
    </row>
    <row r="798" spans="1:20">
      <c r="A798" t="s">
        <v>113</v>
      </c>
      <c r="C798" t="s">
        <v>873</v>
      </c>
      <c r="D798" t="s">
        <v>121</v>
      </c>
      <c r="F798" s="12" t="s">
        <v>951</v>
      </c>
      <c r="G798" s="12" t="s">
        <v>165</v>
      </c>
      <c r="H798" s="12" t="s">
        <v>205</v>
      </c>
      <c r="I798" s="12" t="s">
        <v>881</v>
      </c>
      <c r="J798" s="12" t="s">
        <v>882</v>
      </c>
      <c r="K798" s="13" t="s">
        <v>2579</v>
      </c>
      <c r="L798" t="s">
        <v>117</v>
      </c>
      <c r="M798">
        <v>2</v>
      </c>
      <c r="N798" t="s">
        <v>118</v>
      </c>
      <c r="O798" t="s">
        <v>119</v>
      </c>
      <c r="Q798" t="s">
        <v>883</v>
      </c>
      <c r="R798" s="14">
        <v>7.1</v>
      </c>
      <c r="S798" s="14">
        <v>15.1</v>
      </c>
      <c r="T798" s="14">
        <v>2.2999999999999998</v>
      </c>
    </row>
    <row r="799" spans="1:20">
      <c r="A799" t="s">
        <v>113</v>
      </c>
      <c r="C799" t="s">
        <v>873</v>
      </c>
      <c r="D799" t="s">
        <v>121</v>
      </c>
      <c r="F799" s="12" t="s">
        <v>951</v>
      </c>
      <c r="G799" s="12" t="s">
        <v>165</v>
      </c>
      <c r="H799" s="12" t="s">
        <v>205</v>
      </c>
      <c r="I799" s="12" t="s">
        <v>881</v>
      </c>
      <c r="J799" s="12" t="s">
        <v>882</v>
      </c>
      <c r="K799" s="13" t="s">
        <v>2579</v>
      </c>
      <c r="L799" t="s">
        <v>117</v>
      </c>
      <c r="M799">
        <v>2</v>
      </c>
      <c r="N799" t="s">
        <v>118</v>
      </c>
      <c r="O799" t="s">
        <v>119</v>
      </c>
      <c r="Q799" t="s">
        <v>883</v>
      </c>
      <c r="R799" s="14">
        <v>8.3000000000000007</v>
      </c>
      <c r="S799" s="14">
        <v>14.9</v>
      </c>
      <c r="T799" s="14">
        <v>1.7</v>
      </c>
    </row>
    <row r="800" spans="1:20">
      <c r="A800" t="s">
        <v>113</v>
      </c>
      <c r="C800" t="s">
        <v>873</v>
      </c>
      <c r="D800" t="s">
        <v>121</v>
      </c>
      <c r="F800" s="12" t="s">
        <v>951</v>
      </c>
      <c r="G800" s="12" t="s">
        <v>165</v>
      </c>
      <c r="H800" s="12" t="s">
        <v>205</v>
      </c>
      <c r="I800" s="12" t="s">
        <v>881</v>
      </c>
      <c r="J800" s="12" t="s">
        <v>882</v>
      </c>
      <c r="K800" s="13" t="s">
        <v>2579</v>
      </c>
      <c r="L800" t="s">
        <v>117</v>
      </c>
      <c r="M800">
        <v>2</v>
      </c>
      <c r="N800" t="s">
        <v>118</v>
      </c>
      <c r="O800" t="s">
        <v>119</v>
      </c>
      <c r="Q800" t="s">
        <v>883</v>
      </c>
      <c r="R800" s="14">
        <v>6.4</v>
      </c>
      <c r="S800" s="14">
        <v>14.8</v>
      </c>
      <c r="T800" s="14">
        <v>1.8</v>
      </c>
    </row>
    <row r="801" spans="1:20">
      <c r="A801" t="s">
        <v>113</v>
      </c>
      <c r="C801" t="s">
        <v>201</v>
      </c>
      <c r="D801" t="s">
        <v>121</v>
      </c>
      <c r="F801" s="12" t="s">
        <v>2616</v>
      </c>
      <c r="G801" s="12" t="s">
        <v>165</v>
      </c>
      <c r="H801" s="12" t="s">
        <v>205</v>
      </c>
      <c r="I801" s="12" t="s">
        <v>206</v>
      </c>
      <c r="J801" s="12" t="s">
        <v>2617</v>
      </c>
      <c r="K801" s="13" t="s">
        <v>2618</v>
      </c>
      <c r="L801" t="s">
        <v>117</v>
      </c>
      <c r="M801">
        <v>2</v>
      </c>
      <c r="N801" t="s">
        <v>118</v>
      </c>
      <c r="O801" t="s">
        <v>119</v>
      </c>
      <c r="Q801" t="s">
        <v>918</v>
      </c>
      <c r="R801" s="14">
        <v>3.4</v>
      </c>
      <c r="S801" s="14">
        <v>11.2</v>
      </c>
      <c r="T801" s="14">
        <v>0.6</v>
      </c>
    </row>
    <row r="802" spans="1:20">
      <c r="A802" t="s">
        <v>113</v>
      </c>
      <c r="C802" t="s">
        <v>201</v>
      </c>
      <c r="D802" t="s">
        <v>121</v>
      </c>
      <c r="F802" s="12" t="s">
        <v>2619</v>
      </c>
      <c r="G802" s="12" t="s">
        <v>165</v>
      </c>
      <c r="H802" s="12" t="s">
        <v>205</v>
      </c>
      <c r="I802" s="12" t="s">
        <v>206</v>
      </c>
      <c r="J802" s="12" t="s">
        <v>207</v>
      </c>
      <c r="K802" s="13" t="s">
        <v>2618</v>
      </c>
      <c r="L802" t="s">
        <v>117</v>
      </c>
      <c r="M802">
        <v>2</v>
      </c>
      <c r="N802" t="s">
        <v>118</v>
      </c>
      <c r="O802" t="s">
        <v>119</v>
      </c>
      <c r="Q802" t="s">
        <v>2620</v>
      </c>
      <c r="R802" s="14">
        <v>1.7</v>
      </c>
      <c r="S802" s="14">
        <v>8.1</v>
      </c>
      <c r="T802" s="14">
        <v>5.9</v>
      </c>
    </row>
    <row r="803" spans="1:20">
      <c r="A803" t="s">
        <v>113</v>
      </c>
      <c r="C803" t="s">
        <v>201</v>
      </c>
      <c r="D803" t="s">
        <v>121</v>
      </c>
      <c r="F803" s="12" t="s">
        <v>2621</v>
      </c>
      <c r="G803" s="12" t="s">
        <v>165</v>
      </c>
      <c r="H803" s="12" t="s">
        <v>205</v>
      </c>
      <c r="I803" s="12" t="s">
        <v>206</v>
      </c>
      <c r="J803" s="12" t="s">
        <v>2622</v>
      </c>
      <c r="K803" s="13" t="s">
        <v>2618</v>
      </c>
      <c r="L803" t="s">
        <v>117</v>
      </c>
      <c r="M803">
        <v>2</v>
      </c>
      <c r="N803" t="s">
        <v>118</v>
      </c>
      <c r="O803" t="s">
        <v>119</v>
      </c>
      <c r="Q803" t="s">
        <v>2623</v>
      </c>
      <c r="R803" s="14">
        <v>3.1</v>
      </c>
      <c r="S803" s="14">
        <v>12.1</v>
      </c>
      <c r="T803" s="14">
        <v>1</v>
      </c>
    </row>
    <row r="804" spans="1:20">
      <c r="A804" t="s">
        <v>113</v>
      </c>
      <c r="C804" t="s">
        <v>201</v>
      </c>
      <c r="D804" t="s">
        <v>121</v>
      </c>
      <c r="F804" s="12" t="s">
        <v>2624</v>
      </c>
      <c r="G804" s="12" t="s">
        <v>165</v>
      </c>
      <c r="H804" s="12" t="s">
        <v>205</v>
      </c>
      <c r="I804" s="12" t="s">
        <v>206</v>
      </c>
      <c r="J804" s="12" t="s">
        <v>210</v>
      </c>
      <c r="K804" s="13" t="s">
        <v>2618</v>
      </c>
      <c r="L804" t="s">
        <v>117</v>
      </c>
      <c r="M804">
        <v>2</v>
      </c>
      <c r="N804" t="s">
        <v>118</v>
      </c>
      <c r="O804" t="s">
        <v>119</v>
      </c>
      <c r="Q804" t="s">
        <v>1545</v>
      </c>
      <c r="R804" s="14">
        <v>2.2999999999999998</v>
      </c>
      <c r="S804" s="14">
        <v>5.4</v>
      </c>
      <c r="T804" s="14">
        <v>1.2</v>
      </c>
    </row>
    <row r="805" spans="1:20">
      <c r="A805" t="s">
        <v>113</v>
      </c>
      <c r="C805" t="s">
        <v>201</v>
      </c>
      <c r="D805" t="s">
        <v>121</v>
      </c>
      <c r="F805" s="12" t="s">
        <v>2625</v>
      </c>
      <c r="G805" s="12" t="s">
        <v>165</v>
      </c>
      <c r="H805" t="s">
        <v>205</v>
      </c>
      <c r="I805" t="s">
        <v>206</v>
      </c>
      <c r="J805" s="12" t="s">
        <v>2626</v>
      </c>
      <c r="K805" s="13" t="s">
        <v>2618</v>
      </c>
      <c r="L805" t="s">
        <v>117</v>
      </c>
      <c r="M805">
        <v>2</v>
      </c>
      <c r="N805" t="s">
        <v>118</v>
      </c>
      <c r="O805" t="s">
        <v>119</v>
      </c>
      <c r="Q805" t="s">
        <v>918</v>
      </c>
      <c r="R805" s="14">
        <v>1.6</v>
      </c>
      <c r="S805" s="14">
        <v>8.1</v>
      </c>
      <c r="T805" s="14">
        <v>4.3</v>
      </c>
    </row>
    <row r="806" spans="1:20">
      <c r="A806" t="s">
        <v>113</v>
      </c>
      <c r="C806" t="s">
        <v>201</v>
      </c>
      <c r="D806" t="s">
        <v>121</v>
      </c>
      <c r="F806" s="12" t="s">
        <v>2627</v>
      </c>
      <c r="G806" s="12" t="s">
        <v>165</v>
      </c>
      <c r="H806" t="s">
        <v>205</v>
      </c>
      <c r="I806" t="s">
        <v>206</v>
      </c>
      <c r="J806" s="12" t="s">
        <v>2626</v>
      </c>
      <c r="K806" s="13" t="s">
        <v>2618</v>
      </c>
      <c r="L806" t="s">
        <v>117</v>
      </c>
      <c r="M806">
        <v>2</v>
      </c>
      <c r="N806" t="s">
        <v>118</v>
      </c>
      <c r="O806" t="s">
        <v>119</v>
      </c>
      <c r="Q806" t="s">
        <v>918</v>
      </c>
      <c r="R806" s="14">
        <v>1.2</v>
      </c>
      <c r="S806" s="14">
        <v>7.3</v>
      </c>
      <c r="T806" s="14">
        <v>2.9</v>
      </c>
    </row>
    <row r="807" spans="1:20">
      <c r="A807" t="s">
        <v>113</v>
      </c>
      <c r="C807" t="s">
        <v>201</v>
      </c>
      <c r="D807" t="s">
        <v>121</v>
      </c>
      <c r="F807" s="12" t="s">
        <v>2628</v>
      </c>
      <c r="G807" s="12" t="s">
        <v>165</v>
      </c>
      <c r="H807" s="12" t="s">
        <v>205</v>
      </c>
      <c r="I807" s="12" t="s">
        <v>206</v>
      </c>
      <c r="J807" s="12" t="s">
        <v>2629</v>
      </c>
      <c r="K807" s="13" t="s">
        <v>2618</v>
      </c>
      <c r="L807" t="s">
        <v>117</v>
      </c>
      <c r="M807">
        <v>2</v>
      </c>
      <c r="N807" t="s">
        <v>118</v>
      </c>
      <c r="O807" t="s">
        <v>119</v>
      </c>
      <c r="Q807" t="s">
        <v>2630</v>
      </c>
      <c r="R807" s="14">
        <v>5.4</v>
      </c>
      <c r="S807" s="14">
        <v>13.8</v>
      </c>
      <c r="T807" s="14">
        <v>1.9</v>
      </c>
    </row>
    <row r="808" spans="1:20">
      <c r="A808" t="s">
        <v>113</v>
      </c>
      <c r="C808" t="s">
        <v>201</v>
      </c>
      <c r="D808" t="s">
        <v>121</v>
      </c>
      <c r="F808" s="12" t="s">
        <v>2638</v>
      </c>
      <c r="G808" s="12" t="s">
        <v>165</v>
      </c>
      <c r="H808" s="12" t="s">
        <v>205</v>
      </c>
      <c r="I808" s="12" t="s">
        <v>1475</v>
      </c>
      <c r="J808" s="12" t="s">
        <v>1476</v>
      </c>
      <c r="K808" s="13" t="s">
        <v>2639</v>
      </c>
      <c r="L808" t="s">
        <v>117</v>
      </c>
      <c r="M808">
        <v>2</v>
      </c>
      <c r="N808" t="s">
        <v>118</v>
      </c>
      <c r="O808" t="s">
        <v>119</v>
      </c>
      <c r="Q808" t="s">
        <v>2640</v>
      </c>
      <c r="R808" s="14">
        <v>1.3</v>
      </c>
      <c r="S808" s="14">
        <v>1.72</v>
      </c>
      <c r="T808" s="14">
        <v>0.26</v>
      </c>
    </row>
    <row r="809" spans="1:20">
      <c r="A809" t="s">
        <v>113</v>
      </c>
      <c r="C809" t="s">
        <v>201</v>
      </c>
      <c r="D809" t="s">
        <v>121</v>
      </c>
      <c r="F809" s="12" t="s">
        <v>2638</v>
      </c>
      <c r="G809" s="12" t="s">
        <v>165</v>
      </c>
      <c r="H809" s="12" t="s">
        <v>205</v>
      </c>
      <c r="I809" s="12" t="s">
        <v>1475</v>
      </c>
      <c r="J809" s="12" t="s">
        <v>1476</v>
      </c>
      <c r="K809" s="13" t="s">
        <v>2639</v>
      </c>
      <c r="L809" t="s">
        <v>117</v>
      </c>
      <c r="M809">
        <v>2</v>
      </c>
      <c r="N809" t="s">
        <v>118</v>
      </c>
      <c r="O809" t="s">
        <v>119</v>
      </c>
      <c r="Q809" t="s">
        <v>2640</v>
      </c>
      <c r="R809" s="14">
        <v>0.92</v>
      </c>
      <c r="S809" s="14">
        <v>1.32</v>
      </c>
      <c r="T809" s="14">
        <v>0.22</v>
      </c>
    </row>
    <row r="810" spans="1:20">
      <c r="A810" t="s">
        <v>113</v>
      </c>
      <c r="C810" t="s">
        <v>201</v>
      </c>
      <c r="D810" t="s">
        <v>121</v>
      </c>
      <c r="F810" s="12" t="s">
        <v>2638</v>
      </c>
      <c r="G810" s="12" t="s">
        <v>165</v>
      </c>
      <c r="H810" s="12" t="s">
        <v>205</v>
      </c>
      <c r="I810" s="12" t="s">
        <v>1475</v>
      </c>
      <c r="J810" s="12" t="s">
        <v>1476</v>
      </c>
      <c r="K810" s="13" t="s">
        <v>2639</v>
      </c>
      <c r="L810" t="s">
        <v>117</v>
      </c>
      <c r="M810">
        <v>2</v>
      </c>
      <c r="N810" t="s">
        <v>118</v>
      </c>
      <c r="O810" t="s">
        <v>119</v>
      </c>
      <c r="Q810" t="s">
        <v>2640</v>
      </c>
      <c r="R810" s="14">
        <v>0.1</v>
      </c>
      <c r="S810" s="14">
        <v>0.12</v>
      </c>
      <c r="T810" s="14">
        <v>0.01</v>
      </c>
    </row>
    <row r="811" spans="1:20">
      <c r="A811" t="s">
        <v>113</v>
      </c>
      <c r="C811" t="s">
        <v>201</v>
      </c>
      <c r="D811" t="s">
        <v>121</v>
      </c>
      <c r="F811" s="12" t="s">
        <v>2638</v>
      </c>
      <c r="G811" s="12" t="s">
        <v>165</v>
      </c>
      <c r="H811" s="12" t="s">
        <v>205</v>
      </c>
      <c r="I811" s="12" t="s">
        <v>1475</v>
      </c>
      <c r="J811" s="12" t="s">
        <v>1476</v>
      </c>
      <c r="K811" s="13" t="s">
        <v>2639</v>
      </c>
      <c r="L811" t="s">
        <v>117</v>
      </c>
      <c r="M811">
        <v>2</v>
      </c>
      <c r="N811" t="s">
        <v>118</v>
      </c>
      <c r="O811" t="s">
        <v>119</v>
      </c>
      <c r="Q811" t="s">
        <v>2640</v>
      </c>
      <c r="R811" s="14">
        <v>1.02</v>
      </c>
      <c r="S811" s="14">
        <v>1.9</v>
      </c>
      <c r="T811" s="14">
        <v>0.31</v>
      </c>
    </row>
    <row r="812" spans="1:20">
      <c r="A812" t="s">
        <v>113</v>
      </c>
      <c r="C812" t="s">
        <v>201</v>
      </c>
      <c r="D812" t="s">
        <v>121</v>
      </c>
      <c r="F812" s="12" t="s">
        <v>2638</v>
      </c>
      <c r="G812" s="12" t="s">
        <v>165</v>
      </c>
      <c r="H812" s="12" t="s">
        <v>205</v>
      </c>
      <c r="I812" s="12" t="s">
        <v>1475</v>
      </c>
      <c r="J812" s="12" t="s">
        <v>1476</v>
      </c>
      <c r="K812" s="13" t="s">
        <v>2639</v>
      </c>
      <c r="L812" t="s">
        <v>117</v>
      </c>
      <c r="M812">
        <v>2</v>
      </c>
      <c r="N812" t="s">
        <v>118</v>
      </c>
      <c r="O812" t="s">
        <v>119</v>
      </c>
      <c r="Q812" t="s">
        <v>2640</v>
      </c>
      <c r="R812" s="14">
        <v>0.59</v>
      </c>
      <c r="S812" s="14">
        <v>0.46</v>
      </c>
      <c r="T812" s="14">
        <v>0.01</v>
      </c>
    </row>
    <row r="813" spans="1:20">
      <c r="A813" t="s">
        <v>113</v>
      </c>
      <c r="C813" t="s">
        <v>201</v>
      </c>
      <c r="D813" t="s">
        <v>121</v>
      </c>
      <c r="F813" s="12" t="s">
        <v>2638</v>
      </c>
      <c r="G813" s="12" t="s">
        <v>165</v>
      </c>
      <c r="H813" s="12" t="s">
        <v>205</v>
      </c>
      <c r="I813" s="12" t="s">
        <v>1475</v>
      </c>
      <c r="J813" s="12" t="s">
        <v>1476</v>
      </c>
      <c r="K813" s="13" t="s">
        <v>2639</v>
      </c>
      <c r="L813" t="s">
        <v>117</v>
      </c>
      <c r="M813">
        <v>2</v>
      </c>
      <c r="N813" t="s">
        <v>118</v>
      </c>
      <c r="O813" t="s">
        <v>119</v>
      </c>
      <c r="Q813" t="s">
        <v>2640</v>
      </c>
      <c r="R813" s="14">
        <v>0.89</v>
      </c>
      <c r="S813" s="14">
        <v>1.17</v>
      </c>
      <c r="T813" s="14">
        <v>7.0000000000000007E-2</v>
      </c>
    </row>
    <row r="814" spans="1:20">
      <c r="A814" t="s">
        <v>113</v>
      </c>
      <c r="C814" t="s">
        <v>201</v>
      </c>
      <c r="D814" t="s">
        <v>121</v>
      </c>
      <c r="F814" s="12" t="s">
        <v>2638</v>
      </c>
      <c r="G814" s="12" t="s">
        <v>165</v>
      </c>
      <c r="H814" s="12" t="s">
        <v>205</v>
      </c>
      <c r="I814" s="12" t="s">
        <v>1475</v>
      </c>
      <c r="J814" s="12" t="s">
        <v>1476</v>
      </c>
      <c r="K814" s="13" t="s">
        <v>2639</v>
      </c>
      <c r="L814" t="s">
        <v>117</v>
      </c>
      <c r="M814">
        <v>2</v>
      </c>
      <c r="N814" t="s">
        <v>118</v>
      </c>
      <c r="O814" t="s">
        <v>119</v>
      </c>
      <c r="Q814" t="s">
        <v>2640</v>
      </c>
      <c r="R814" s="14">
        <v>1.19</v>
      </c>
      <c r="S814" s="14">
        <v>1.51</v>
      </c>
      <c r="T814" s="14">
        <v>0.18</v>
      </c>
    </row>
    <row r="815" spans="1:20">
      <c r="A815" t="s">
        <v>113</v>
      </c>
      <c r="C815" t="s">
        <v>201</v>
      </c>
      <c r="D815" t="s">
        <v>121</v>
      </c>
      <c r="F815" s="12" t="s">
        <v>2638</v>
      </c>
      <c r="G815" s="12" t="s">
        <v>165</v>
      </c>
      <c r="H815" s="12" t="s">
        <v>205</v>
      </c>
      <c r="I815" s="12" t="s">
        <v>1475</v>
      </c>
      <c r="J815" s="12" t="s">
        <v>1476</v>
      </c>
      <c r="K815" s="13" t="s">
        <v>2639</v>
      </c>
      <c r="L815" t="s">
        <v>117</v>
      </c>
      <c r="M815">
        <v>2</v>
      </c>
      <c r="N815" t="s">
        <v>118</v>
      </c>
      <c r="O815" t="s">
        <v>119</v>
      </c>
      <c r="Q815" t="s">
        <v>2640</v>
      </c>
      <c r="R815" s="14">
        <v>1.33</v>
      </c>
      <c r="S815" s="14">
        <v>2.41</v>
      </c>
      <c r="T815" s="14">
        <v>0.03</v>
      </c>
    </row>
    <row r="816" spans="1:20">
      <c r="A816" t="s">
        <v>113</v>
      </c>
      <c r="C816" t="s">
        <v>201</v>
      </c>
      <c r="D816" t="s">
        <v>121</v>
      </c>
      <c r="F816" s="12" t="s">
        <v>2638</v>
      </c>
      <c r="G816" s="12" t="s">
        <v>165</v>
      </c>
      <c r="H816" s="12" t="s">
        <v>205</v>
      </c>
      <c r="I816" s="12" t="s">
        <v>1475</v>
      </c>
      <c r="J816" s="12" t="s">
        <v>1476</v>
      </c>
      <c r="K816" s="13" t="s">
        <v>2639</v>
      </c>
      <c r="L816" t="s">
        <v>117</v>
      </c>
      <c r="M816">
        <v>2</v>
      </c>
      <c r="N816" t="s">
        <v>118</v>
      </c>
      <c r="O816" t="s">
        <v>119</v>
      </c>
      <c r="Q816" t="s">
        <v>2640</v>
      </c>
      <c r="R816" s="14">
        <v>0.17</v>
      </c>
      <c r="S816" s="14">
        <v>0.28000000000000003</v>
      </c>
      <c r="T816" s="14">
        <v>0.04</v>
      </c>
    </row>
    <row r="817" spans="1:20">
      <c r="A817" t="s">
        <v>113</v>
      </c>
      <c r="C817" t="s">
        <v>201</v>
      </c>
      <c r="D817" t="s">
        <v>121</v>
      </c>
      <c r="F817" s="12" t="s">
        <v>1866</v>
      </c>
      <c r="G817" s="12" t="s">
        <v>165</v>
      </c>
      <c r="H817" s="12" t="s">
        <v>205</v>
      </c>
      <c r="I817" s="12" t="s">
        <v>206</v>
      </c>
      <c r="J817" s="12" t="s">
        <v>1867</v>
      </c>
      <c r="K817" s="13" t="s">
        <v>2647</v>
      </c>
      <c r="L817" t="s">
        <v>117</v>
      </c>
      <c r="M817">
        <v>2</v>
      </c>
      <c r="N817" t="s">
        <v>118</v>
      </c>
      <c r="O817" t="s">
        <v>119</v>
      </c>
      <c r="Q817" t="s">
        <v>2648</v>
      </c>
      <c r="R817" s="14">
        <v>17.399999999999999</v>
      </c>
      <c r="S817" s="14">
        <v>14.6</v>
      </c>
      <c r="T817" s="14">
        <v>0</v>
      </c>
    </row>
    <row r="818" spans="1:20">
      <c r="A818" t="s">
        <v>113</v>
      </c>
      <c r="C818" t="s">
        <v>201</v>
      </c>
      <c r="D818" t="s">
        <v>121</v>
      </c>
      <c r="F818" s="12" t="s">
        <v>1866</v>
      </c>
      <c r="G818" s="12" t="s">
        <v>165</v>
      </c>
      <c r="H818" s="12" t="s">
        <v>205</v>
      </c>
      <c r="I818" s="12" t="s">
        <v>206</v>
      </c>
      <c r="J818" s="12" t="s">
        <v>1867</v>
      </c>
      <c r="K818" s="13" t="s">
        <v>2647</v>
      </c>
      <c r="L818" t="s">
        <v>117</v>
      </c>
      <c r="M818">
        <v>2</v>
      </c>
      <c r="N818" t="s">
        <v>118</v>
      </c>
      <c r="O818" t="s">
        <v>119</v>
      </c>
      <c r="Q818" t="s">
        <v>2648</v>
      </c>
      <c r="R818" s="14">
        <v>23.4</v>
      </c>
      <c r="S818" s="14">
        <v>14.9</v>
      </c>
      <c r="T818" s="14">
        <v>0</v>
      </c>
    </row>
    <row r="819" spans="1:20">
      <c r="A819" t="s">
        <v>113</v>
      </c>
      <c r="C819" t="s">
        <v>201</v>
      </c>
      <c r="D819" t="s">
        <v>121</v>
      </c>
      <c r="F819" s="12" t="s">
        <v>1868</v>
      </c>
      <c r="G819" s="12" t="s">
        <v>165</v>
      </c>
      <c r="H819" s="12" t="s">
        <v>205</v>
      </c>
      <c r="I819" s="12" t="s">
        <v>206</v>
      </c>
      <c r="J819" s="12" t="s">
        <v>855</v>
      </c>
      <c r="K819" s="13" t="s">
        <v>2647</v>
      </c>
      <c r="L819" t="s">
        <v>117</v>
      </c>
      <c r="M819">
        <v>2</v>
      </c>
      <c r="N819" t="s">
        <v>118</v>
      </c>
      <c r="O819" t="s">
        <v>119</v>
      </c>
      <c r="Q819" t="s">
        <v>2649</v>
      </c>
      <c r="R819" s="14">
        <v>19.7</v>
      </c>
      <c r="S819" s="14">
        <v>13.8</v>
      </c>
      <c r="T819" s="14">
        <v>0</v>
      </c>
    </row>
    <row r="820" spans="1:20">
      <c r="A820" t="s">
        <v>113</v>
      </c>
      <c r="C820" t="s">
        <v>201</v>
      </c>
      <c r="D820" t="s">
        <v>121</v>
      </c>
      <c r="F820" s="12" t="s">
        <v>1868</v>
      </c>
      <c r="G820" s="12" t="s">
        <v>165</v>
      </c>
      <c r="H820" s="12" t="s">
        <v>205</v>
      </c>
      <c r="I820" s="12" t="s">
        <v>206</v>
      </c>
      <c r="J820" s="12" t="s">
        <v>855</v>
      </c>
      <c r="K820" s="13" t="s">
        <v>2647</v>
      </c>
      <c r="L820" t="s">
        <v>117</v>
      </c>
      <c r="M820">
        <v>2</v>
      </c>
      <c r="N820" t="s">
        <v>118</v>
      </c>
      <c r="O820" t="s">
        <v>119</v>
      </c>
      <c r="Q820" t="s">
        <v>2649</v>
      </c>
      <c r="R820" s="14">
        <v>21.9</v>
      </c>
      <c r="S820" s="14">
        <v>15.5</v>
      </c>
      <c r="T820" s="14">
        <v>0</v>
      </c>
    </row>
    <row r="821" spans="1:20">
      <c r="A821" t="s">
        <v>113</v>
      </c>
      <c r="C821" t="s">
        <v>201</v>
      </c>
      <c r="D821" t="s">
        <v>121</v>
      </c>
      <c r="F821" s="12" t="s">
        <v>2650</v>
      </c>
      <c r="G821" s="12" t="s">
        <v>165</v>
      </c>
      <c r="H821" s="12" t="s">
        <v>205</v>
      </c>
      <c r="I821" s="12" t="s">
        <v>206</v>
      </c>
      <c r="J821" s="12" t="s">
        <v>1471</v>
      </c>
      <c r="K821" s="13" t="s">
        <v>2647</v>
      </c>
      <c r="L821" t="s">
        <v>117</v>
      </c>
      <c r="M821">
        <v>2</v>
      </c>
      <c r="N821" t="s">
        <v>118</v>
      </c>
      <c r="O821" t="s">
        <v>119</v>
      </c>
      <c r="Q821" t="s">
        <v>2651</v>
      </c>
      <c r="R821" s="14">
        <v>17.2</v>
      </c>
      <c r="S821" s="14">
        <v>14.8</v>
      </c>
      <c r="T821" s="14">
        <v>0</v>
      </c>
    </row>
    <row r="822" spans="1:20">
      <c r="A822" t="s">
        <v>113</v>
      </c>
      <c r="C822" t="s">
        <v>201</v>
      </c>
      <c r="D822" t="s">
        <v>121</v>
      </c>
      <c r="F822" s="12" t="s">
        <v>2650</v>
      </c>
      <c r="G822" s="12" t="s">
        <v>165</v>
      </c>
      <c r="H822" s="12" t="s">
        <v>205</v>
      </c>
      <c r="I822" s="12" t="s">
        <v>206</v>
      </c>
      <c r="J822" s="12" t="s">
        <v>1471</v>
      </c>
      <c r="K822" s="13" t="s">
        <v>2647</v>
      </c>
      <c r="L822" t="s">
        <v>117</v>
      </c>
      <c r="M822">
        <v>2</v>
      </c>
      <c r="N822" t="s">
        <v>118</v>
      </c>
      <c r="O822" t="s">
        <v>119</v>
      </c>
      <c r="Q822" t="s">
        <v>2651</v>
      </c>
      <c r="R822" s="14">
        <v>22.2</v>
      </c>
      <c r="S822" s="14">
        <v>14</v>
      </c>
      <c r="T822" s="14">
        <v>0</v>
      </c>
    </row>
    <row r="823" spans="1:20">
      <c r="A823" t="s">
        <v>113</v>
      </c>
      <c r="C823" t="s">
        <v>873</v>
      </c>
      <c r="D823" t="s">
        <v>121</v>
      </c>
      <c r="F823" s="12" t="s">
        <v>2735</v>
      </c>
      <c r="G823" s="12" t="s">
        <v>165</v>
      </c>
      <c r="H823" s="12" t="s">
        <v>205</v>
      </c>
      <c r="I823" s="12" t="s">
        <v>881</v>
      </c>
      <c r="J823" s="12" t="s">
        <v>882</v>
      </c>
      <c r="K823" s="13" t="s">
        <v>2736</v>
      </c>
      <c r="L823" t="s">
        <v>117</v>
      </c>
      <c r="M823">
        <v>2</v>
      </c>
      <c r="N823" t="s">
        <v>118</v>
      </c>
      <c r="O823" t="s">
        <v>119</v>
      </c>
      <c r="Q823" t="s">
        <v>877</v>
      </c>
      <c r="R823" s="14">
        <v>14.65</v>
      </c>
      <c r="S823" s="14">
        <v>8.85</v>
      </c>
      <c r="T823" s="14">
        <v>0.4</v>
      </c>
    </row>
    <row r="824" spans="1:20">
      <c r="A824" t="s">
        <v>113</v>
      </c>
      <c r="C824" t="s">
        <v>873</v>
      </c>
      <c r="D824" t="s">
        <v>121</v>
      </c>
      <c r="F824" s="12" t="s">
        <v>2737</v>
      </c>
      <c r="G824" s="12" t="s">
        <v>165</v>
      </c>
      <c r="H824" s="12" t="s">
        <v>205</v>
      </c>
      <c r="I824" s="12" t="s">
        <v>881</v>
      </c>
      <c r="J824" s="12" t="s">
        <v>882</v>
      </c>
      <c r="K824" s="13" t="s">
        <v>2736</v>
      </c>
      <c r="L824" t="s">
        <v>117</v>
      </c>
      <c r="M824">
        <v>2</v>
      </c>
      <c r="N824" t="s">
        <v>118</v>
      </c>
      <c r="O824" t="s">
        <v>119</v>
      </c>
      <c r="Q824" t="s">
        <v>877</v>
      </c>
      <c r="R824" s="14">
        <v>5.55</v>
      </c>
      <c r="S824" s="14">
        <v>11.45</v>
      </c>
      <c r="T824" s="14">
        <v>0.6</v>
      </c>
    </row>
    <row r="825" spans="1:20">
      <c r="A825" t="s">
        <v>113</v>
      </c>
      <c r="C825" t="s">
        <v>873</v>
      </c>
      <c r="D825" t="s">
        <v>121</v>
      </c>
      <c r="F825" s="12" t="s">
        <v>2738</v>
      </c>
      <c r="G825" s="12" t="s">
        <v>165</v>
      </c>
      <c r="H825" s="12" t="s">
        <v>205</v>
      </c>
      <c r="I825" s="12" t="s">
        <v>881</v>
      </c>
      <c r="J825" s="12" t="s">
        <v>882</v>
      </c>
      <c r="K825" s="13" t="s">
        <v>2739</v>
      </c>
      <c r="L825" t="s">
        <v>117</v>
      </c>
      <c r="M825">
        <v>2</v>
      </c>
      <c r="N825" t="s">
        <v>118</v>
      </c>
      <c r="O825" t="s">
        <v>119</v>
      </c>
      <c r="Q825" t="s">
        <v>877</v>
      </c>
      <c r="R825" s="14">
        <v>4.5</v>
      </c>
      <c r="S825" s="14">
        <v>12.7</v>
      </c>
      <c r="T825" s="14">
        <v>2</v>
      </c>
    </row>
    <row r="826" spans="1:20">
      <c r="A826" t="s">
        <v>113</v>
      </c>
      <c r="C826" t="s">
        <v>201</v>
      </c>
      <c r="D826" t="s">
        <v>121</v>
      </c>
      <c r="F826" s="12" t="s">
        <v>2787</v>
      </c>
      <c r="G826" s="12" t="s">
        <v>165</v>
      </c>
      <c r="H826" s="12" t="s">
        <v>205</v>
      </c>
      <c r="I826" s="12" t="s">
        <v>206</v>
      </c>
      <c r="J826" s="12" t="s">
        <v>207</v>
      </c>
      <c r="K826" s="13" t="s">
        <v>2788</v>
      </c>
      <c r="L826" t="s">
        <v>117</v>
      </c>
      <c r="M826">
        <v>2</v>
      </c>
      <c r="N826" t="s">
        <v>118</v>
      </c>
      <c r="O826" t="s">
        <v>119</v>
      </c>
      <c r="Q826" t="s">
        <v>2789</v>
      </c>
      <c r="R826" s="14">
        <v>4.0999999999999996</v>
      </c>
      <c r="S826" s="14">
        <v>10.6</v>
      </c>
      <c r="T826" s="14">
        <v>0</v>
      </c>
    </row>
    <row r="827" spans="1:20">
      <c r="A827" t="s">
        <v>113</v>
      </c>
      <c r="C827" t="s">
        <v>201</v>
      </c>
      <c r="D827" t="s">
        <v>121</v>
      </c>
      <c r="F827" s="12" t="s">
        <v>1478</v>
      </c>
      <c r="G827" s="12" t="s">
        <v>165</v>
      </c>
      <c r="H827" s="12" t="s">
        <v>205</v>
      </c>
      <c r="I827" s="12" t="s">
        <v>206</v>
      </c>
      <c r="J827" s="12" t="s">
        <v>210</v>
      </c>
      <c r="K827" s="13" t="s">
        <v>2800</v>
      </c>
      <c r="L827" t="s">
        <v>117</v>
      </c>
      <c r="M827">
        <v>2</v>
      </c>
      <c r="N827" t="s">
        <v>118</v>
      </c>
      <c r="O827" t="s">
        <v>119</v>
      </c>
      <c r="Q827" t="s">
        <v>1479</v>
      </c>
      <c r="R827" s="14">
        <v>5.73</v>
      </c>
      <c r="S827" s="14">
        <v>11.07</v>
      </c>
      <c r="T827" s="14">
        <v>3.33</v>
      </c>
    </row>
    <row r="828" spans="1:20">
      <c r="A828" t="s">
        <v>113</v>
      </c>
      <c r="C828" t="s">
        <v>873</v>
      </c>
      <c r="D828" t="s">
        <v>121</v>
      </c>
      <c r="F828" s="12" t="s">
        <v>951</v>
      </c>
      <c r="G828" s="12" t="s">
        <v>165</v>
      </c>
      <c r="H828" s="12" t="s">
        <v>205</v>
      </c>
      <c r="I828" s="12" t="s">
        <v>881</v>
      </c>
      <c r="J828" s="12" t="s">
        <v>882</v>
      </c>
      <c r="K828" s="13" t="s">
        <v>2818</v>
      </c>
      <c r="L828" t="s">
        <v>117</v>
      </c>
      <c r="M828">
        <v>2</v>
      </c>
      <c r="N828" t="s">
        <v>118</v>
      </c>
      <c r="O828" t="s">
        <v>119</v>
      </c>
      <c r="Q828" t="s">
        <v>952</v>
      </c>
      <c r="R828" s="14">
        <v>7.1</v>
      </c>
      <c r="S828" s="14">
        <v>15.4</v>
      </c>
      <c r="T828" s="14">
        <v>1.5</v>
      </c>
    </row>
    <row r="829" spans="1:20">
      <c r="A829" t="s">
        <v>113</v>
      </c>
      <c r="C829" t="s">
        <v>873</v>
      </c>
      <c r="D829" t="s">
        <v>121</v>
      </c>
      <c r="F829" s="12" t="s">
        <v>951</v>
      </c>
      <c r="G829" s="12" t="s">
        <v>165</v>
      </c>
      <c r="H829" s="12" t="s">
        <v>205</v>
      </c>
      <c r="I829" s="12" t="s">
        <v>881</v>
      </c>
      <c r="J829" s="12" t="s">
        <v>882</v>
      </c>
      <c r="K829" s="13" t="s">
        <v>2818</v>
      </c>
      <c r="L829" t="s">
        <v>117</v>
      </c>
      <c r="M829">
        <v>2</v>
      </c>
      <c r="N829" t="s">
        <v>118</v>
      </c>
      <c r="O829" t="s">
        <v>119</v>
      </c>
      <c r="Q829" t="s">
        <v>952</v>
      </c>
      <c r="R829" s="14">
        <v>8</v>
      </c>
      <c r="S829" s="14">
        <v>13.5</v>
      </c>
      <c r="T829" s="14">
        <v>2.4</v>
      </c>
    </row>
    <row r="830" spans="1:20">
      <c r="A830" t="s">
        <v>113</v>
      </c>
      <c r="C830" t="s">
        <v>873</v>
      </c>
      <c r="D830" t="s">
        <v>121</v>
      </c>
      <c r="F830" s="12" t="s">
        <v>951</v>
      </c>
      <c r="G830" s="12" t="s">
        <v>165</v>
      </c>
      <c r="H830" s="12" t="s">
        <v>205</v>
      </c>
      <c r="I830" s="12" t="s">
        <v>881</v>
      </c>
      <c r="J830" s="12" t="s">
        <v>882</v>
      </c>
      <c r="K830" s="13" t="s">
        <v>2818</v>
      </c>
      <c r="L830" t="s">
        <v>117</v>
      </c>
      <c r="M830">
        <v>2</v>
      </c>
      <c r="N830" t="s">
        <v>118</v>
      </c>
      <c r="O830" t="s">
        <v>119</v>
      </c>
      <c r="Q830" t="s">
        <v>952</v>
      </c>
      <c r="R830" s="14">
        <v>7.7</v>
      </c>
      <c r="S830" s="14">
        <v>14.8</v>
      </c>
      <c r="T830" s="14">
        <v>2</v>
      </c>
    </row>
    <row r="831" spans="1:20">
      <c r="A831" t="s">
        <v>113</v>
      </c>
      <c r="C831" t="s">
        <v>873</v>
      </c>
      <c r="D831" t="s">
        <v>121</v>
      </c>
      <c r="F831" s="12" t="s">
        <v>951</v>
      </c>
      <c r="G831" s="12" t="s">
        <v>165</v>
      </c>
      <c r="H831" s="12" t="s">
        <v>205</v>
      </c>
      <c r="I831" s="12" t="s">
        <v>881</v>
      </c>
      <c r="J831" s="12" t="s">
        <v>882</v>
      </c>
      <c r="K831" s="13" t="s">
        <v>2818</v>
      </c>
      <c r="L831" t="s">
        <v>117</v>
      </c>
      <c r="M831">
        <v>2</v>
      </c>
      <c r="N831" t="s">
        <v>118</v>
      </c>
      <c r="O831" t="s">
        <v>119</v>
      </c>
      <c r="Q831" t="s">
        <v>952</v>
      </c>
      <c r="R831" s="14">
        <v>7.2</v>
      </c>
      <c r="S831" s="14">
        <v>15.3</v>
      </c>
      <c r="T831" s="14">
        <v>1.4</v>
      </c>
    </row>
    <row r="832" spans="1:20">
      <c r="A832" t="s">
        <v>113</v>
      </c>
      <c r="C832" t="s">
        <v>873</v>
      </c>
      <c r="D832" t="s">
        <v>121</v>
      </c>
      <c r="F832" s="12" t="s">
        <v>951</v>
      </c>
      <c r="G832" s="12" t="s">
        <v>165</v>
      </c>
      <c r="H832" s="12" t="s">
        <v>205</v>
      </c>
      <c r="I832" s="12" t="s">
        <v>881</v>
      </c>
      <c r="J832" s="12" t="s">
        <v>882</v>
      </c>
      <c r="K832" s="13" t="s">
        <v>2818</v>
      </c>
      <c r="L832" t="s">
        <v>117</v>
      </c>
      <c r="M832">
        <v>2</v>
      </c>
      <c r="N832" t="s">
        <v>118</v>
      </c>
      <c r="O832" t="s">
        <v>119</v>
      </c>
      <c r="Q832" t="s">
        <v>952</v>
      </c>
      <c r="R832" s="14">
        <v>7.5</v>
      </c>
      <c r="S832" s="14">
        <v>15.3</v>
      </c>
      <c r="T832" s="14">
        <v>3</v>
      </c>
    </row>
    <row r="833" spans="1:20">
      <c r="A833" t="s">
        <v>113</v>
      </c>
      <c r="C833" t="s">
        <v>873</v>
      </c>
      <c r="D833" t="s">
        <v>121</v>
      </c>
      <c r="F833" s="12" t="s">
        <v>951</v>
      </c>
      <c r="G833" s="12" t="s">
        <v>165</v>
      </c>
      <c r="H833" s="12" t="s">
        <v>205</v>
      </c>
      <c r="I833" s="12" t="s">
        <v>881</v>
      </c>
      <c r="J833" s="12" t="s">
        <v>882</v>
      </c>
      <c r="K833" s="13" t="s">
        <v>2818</v>
      </c>
      <c r="L833" t="s">
        <v>117</v>
      </c>
      <c r="M833">
        <v>2</v>
      </c>
      <c r="N833" t="s">
        <v>118</v>
      </c>
      <c r="O833" t="s">
        <v>119</v>
      </c>
      <c r="Q833" t="s">
        <v>952</v>
      </c>
      <c r="R833" s="14">
        <v>5.9</v>
      </c>
      <c r="S833" s="14">
        <v>12.6</v>
      </c>
      <c r="T833" s="14">
        <v>2.8</v>
      </c>
    </row>
    <row r="834" spans="1:20">
      <c r="A834" t="s">
        <v>113</v>
      </c>
      <c r="C834" t="s">
        <v>873</v>
      </c>
      <c r="D834" t="s">
        <v>121</v>
      </c>
      <c r="F834" s="12" t="s">
        <v>951</v>
      </c>
      <c r="G834" s="12" t="s">
        <v>165</v>
      </c>
      <c r="H834" s="12" t="s">
        <v>205</v>
      </c>
      <c r="I834" s="12" t="s">
        <v>881</v>
      </c>
      <c r="J834" s="12" t="s">
        <v>882</v>
      </c>
      <c r="K834" s="13" t="s">
        <v>2818</v>
      </c>
      <c r="L834" t="s">
        <v>117</v>
      </c>
      <c r="M834">
        <v>2</v>
      </c>
      <c r="N834" t="s">
        <v>118</v>
      </c>
      <c r="O834" t="s">
        <v>119</v>
      </c>
      <c r="Q834" t="s">
        <v>952</v>
      </c>
      <c r="R834" s="14">
        <v>8</v>
      </c>
      <c r="S834" s="14">
        <v>14.7</v>
      </c>
      <c r="T834" s="14">
        <v>2.1</v>
      </c>
    </row>
    <row r="835" spans="1:20">
      <c r="A835" t="s">
        <v>113</v>
      </c>
      <c r="C835" t="s">
        <v>873</v>
      </c>
      <c r="D835" t="s">
        <v>121</v>
      </c>
      <c r="F835" s="12" t="s">
        <v>951</v>
      </c>
      <c r="G835" s="12" t="s">
        <v>165</v>
      </c>
      <c r="H835" s="12" t="s">
        <v>205</v>
      </c>
      <c r="I835" s="12" t="s">
        <v>881</v>
      </c>
      <c r="J835" s="12" t="s">
        <v>882</v>
      </c>
      <c r="K835" s="13" t="s">
        <v>2818</v>
      </c>
      <c r="L835" t="s">
        <v>117</v>
      </c>
      <c r="M835">
        <v>2</v>
      </c>
      <c r="N835" t="s">
        <v>118</v>
      </c>
      <c r="O835" t="s">
        <v>119</v>
      </c>
      <c r="Q835" t="s">
        <v>952</v>
      </c>
      <c r="R835" s="14">
        <v>7.2</v>
      </c>
      <c r="S835" s="14">
        <v>14.5</v>
      </c>
      <c r="T835" s="14">
        <v>2</v>
      </c>
    </row>
    <row r="836" spans="1:20">
      <c r="A836" t="s">
        <v>113</v>
      </c>
      <c r="C836" t="s">
        <v>873</v>
      </c>
      <c r="D836" t="s">
        <v>121</v>
      </c>
      <c r="F836" s="12" t="s">
        <v>951</v>
      </c>
      <c r="G836" s="12" t="s">
        <v>165</v>
      </c>
      <c r="H836" s="12" t="s">
        <v>205</v>
      </c>
      <c r="I836" s="12" t="s">
        <v>881</v>
      </c>
      <c r="J836" s="12" t="s">
        <v>882</v>
      </c>
      <c r="K836" s="13" t="s">
        <v>2818</v>
      </c>
      <c r="L836" t="s">
        <v>117</v>
      </c>
      <c r="M836">
        <v>2</v>
      </c>
      <c r="N836" t="s">
        <v>118</v>
      </c>
      <c r="O836" t="s">
        <v>119</v>
      </c>
      <c r="Q836" t="s">
        <v>952</v>
      </c>
      <c r="R836" s="14">
        <v>19.899999999999999</v>
      </c>
      <c r="S836" s="14">
        <v>27</v>
      </c>
      <c r="T836" s="14">
        <v>2.1</v>
      </c>
    </row>
    <row r="837" spans="1:20">
      <c r="A837" t="s">
        <v>113</v>
      </c>
      <c r="C837" t="s">
        <v>873</v>
      </c>
      <c r="D837" t="s">
        <v>121</v>
      </c>
      <c r="F837" s="12" t="s">
        <v>951</v>
      </c>
      <c r="G837" s="12" t="s">
        <v>165</v>
      </c>
      <c r="H837" s="12" t="s">
        <v>205</v>
      </c>
      <c r="I837" s="12" t="s">
        <v>881</v>
      </c>
      <c r="J837" s="12" t="s">
        <v>882</v>
      </c>
      <c r="K837" s="13" t="s">
        <v>2818</v>
      </c>
      <c r="L837" t="s">
        <v>117</v>
      </c>
      <c r="M837">
        <v>2</v>
      </c>
      <c r="N837" t="s">
        <v>118</v>
      </c>
      <c r="O837" t="s">
        <v>119</v>
      </c>
      <c r="Q837" t="s">
        <v>952</v>
      </c>
      <c r="R837" s="14">
        <v>20</v>
      </c>
      <c r="S837" s="14">
        <v>26.5</v>
      </c>
      <c r="T837" s="14">
        <v>0.6</v>
      </c>
    </row>
    <row r="838" spans="1:20">
      <c r="A838" t="s">
        <v>113</v>
      </c>
      <c r="C838" t="s">
        <v>873</v>
      </c>
      <c r="D838" t="s">
        <v>121</v>
      </c>
      <c r="F838" s="12" t="s">
        <v>951</v>
      </c>
      <c r="G838" s="12" t="s">
        <v>165</v>
      </c>
      <c r="H838" s="12" t="s">
        <v>205</v>
      </c>
      <c r="I838" s="12" t="s">
        <v>881</v>
      </c>
      <c r="J838" s="12" t="s">
        <v>882</v>
      </c>
      <c r="K838" s="13" t="s">
        <v>2818</v>
      </c>
      <c r="L838" t="s">
        <v>117</v>
      </c>
      <c r="M838">
        <v>2</v>
      </c>
      <c r="N838" t="s">
        <v>118</v>
      </c>
      <c r="O838" t="s">
        <v>119</v>
      </c>
      <c r="Q838" t="s">
        <v>952</v>
      </c>
      <c r="R838" s="14">
        <v>18.3</v>
      </c>
      <c r="S838" s="14">
        <v>22.9</v>
      </c>
      <c r="T838" s="14">
        <v>1.2</v>
      </c>
    </row>
    <row r="839" spans="1:20">
      <c r="A839" t="s">
        <v>113</v>
      </c>
      <c r="C839" t="s">
        <v>873</v>
      </c>
      <c r="D839" t="s">
        <v>121</v>
      </c>
      <c r="F839" s="12" t="s">
        <v>951</v>
      </c>
      <c r="G839" s="12" t="s">
        <v>165</v>
      </c>
      <c r="H839" s="12" t="s">
        <v>205</v>
      </c>
      <c r="I839" s="12" t="s">
        <v>881</v>
      </c>
      <c r="J839" s="12" t="s">
        <v>882</v>
      </c>
      <c r="K839" s="13" t="s">
        <v>2818</v>
      </c>
      <c r="L839" t="s">
        <v>117</v>
      </c>
      <c r="M839">
        <v>2</v>
      </c>
      <c r="N839" t="s">
        <v>118</v>
      </c>
      <c r="O839" t="s">
        <v>119</v>
      </c>
      <c r="Q839" t="s">
        <v>952</v>
      </c>
      <c r="R839" s="14">
        <v>22.4</v>
      </c>
      <c r="S839" s="14">
        <v>22.3</v>
      </c>
      <c r="T839" s="14">
        <v>0.3</v>
      </c>
    </row>
    <row r="840" spans="1:20">
      <c r="A840" t="s">
        <v>113</v>
      </c>
      <c r="C840" t="s">
        <v>873</v>
      </c>
      <c r="D840" t="s">
        <v>121</v>
      </c>
      <c r="F840" s="12" t="s">
        <v>951</v>
      </c>
      <c r="G840" s="12" t="s">
        <v>165</v>
      </c>
      <c r="H840" s="12" t="s">
        <v>205</v>
      </c>
      <c r="I840" s="12" t="s">
        <v>881</v>
      </c>
      <c r="J840" s="12" t="s">
        <v>882</v>
      </c>
      <c r="K840" s="13" t="s">
        <v>2818</v>
      </c>
      <c r="L840" t="s">
        <v>117</v>
      </c>
      <c r="M840">
        <v>2</v>
      </c>
      <c r="N840" t="s">
        <v>118</v>
      </c>
      <c r="O840" t="s">
        <v>119</v>
      </c>
      <c r="Q840" t="s">
        <v>952</v>
      </c>
      <c r="R840" s="14">
        <v>17</v>
      </c>
      <c r="S840" s="14">
        <v>25.7</v>
      </c>
      <c r="T840" s="14">
        <v>4.3</v>
      </c>
    </row>
    <row r="841" spans="1:20">
      <c r="A841" t="s">
        <v>113</v>
      </c>
      <c r="C841" t="s">
        <v>873</v>
      </c>
      <c r="D841" t="s">
        <v>121</v>
      </c>
      <c r="F841" s="12" t="s">
        <v>951</v>
      </c>
      <c r="G841" s="12" t="s">
        <v>165</v>
      </c>
      <c r="H841" s="12" t="s">
        <v>205</v>
      </c>
      <c r="I841" s="12" t="s">
        <v>881</v>
      </c>
      <c r="J841" s="12" t="s">
        <v>882</v>
      </c>
      <c r="K841" s="13" t="s">
        <v>2818</v>
      </c>
      <c r="L841" t="s">
        <v>117</v>
      </c>
      <c r="M841">
        <v>2</v>
      </c>
      <c r="N841" t="s">
        <v>118</v>
      </c>
      <c r="O841" t="s">
        <v>119</v>
      </c>
      <c r="Q841" t="s">
        <v>952</v>
      </c>
      <c r="R841" s="14">
        <v>15.6</v>
      </c>
      <c r="S841" s="14">
        <v>18.5</v>
      </c>
      <c r="T841" s="14">
        <v>11.7</v>
      </c>
    </row>
    <row r="842" spans="1:20">
      <c r="A842" t="s">
        <v>113</v>
      </c>
      <c r="C842" t="s">
        <v>873</v>
      </c>
      <c r="D842" t="s">
        <v>121</v>
      </c>
      <c r="F842" s="12" t="s">
        <v>951</v>
      </c>
      <c r="G842" s="12" t="s">
        <v>165</v>
      </c>
      <c r="H842" s="12" t="s">
        <v>205</v>
      </c>
      <c r="I842" s="12" t="s">
        <v>881</v>
      </c>
      <c r="J842" s="12" t="s">
        <v>882</v>
      </c>
      <c r="K842" s="13" t="s">
        <v>2818</v>
      </c>
      <c r="L842" t="s">
        <v>117</v>
      </c>
      <c r="M842">
        <v>2</v>
      </c>
      <c r="N842" t="s">
        <v>118</v>
      </c>
      <c r="O842" t="s">
        <v>119</v>
      </c>
      <c r="Q842" t="s">
        <v>952</v>
      </c>
      <c r="R842" s="14">
        <v>8.4</v>
      </c>
      <c r="S842" s="14">
        <v>29.9</v>
      </c>
      <c r="T842" s="14">
        <v>1.5</v>
      </c>
    </row>
    <row r="843" spans="1:20">
      <c r="A843" t="s">
        <v>113</v>
      </c>
      <c r="C843" t="s">
        <v>873</v>
      </c>
      <c r="D843" t="s">
        <v>121</v>
      </c>
      <c r="F843" s="12" t="s">
        <v>3082</v>
      </c>
      <c r="G843" s="12" t="s">
        <v>165</v>
      </c>
      <c r="H843" s="12" t="s">
        <v>205</v>
      </c>
      <c r="I843" s="12" t="s">
        <v>881</v>
      </c>
      <c r="J843" s="12" t="s">
        <v>882</v>
      </c>
      <c r="K843" s="13" t="s">
        <v>3083</v>
      </c>
      <c r="L843" t="s">
        <v>117</v>
      </c>
      <c r="M843">
        <v>2</v>
      </c>
      <c r="N843" t="s">
        <v>118</v>
      </c>
      <c r="O843" t="s">
        <v>119</v>
      </c>
      <c r="Q843" t="s">
        <v>883</v>
      </c>
      <c r="R843" s="14">
        <v>18.899999999999999</v>
      </c>
      <c r="S843" s="14">
        <v>17.100000000000001</v>
      </c>
      <c r="T843" s="14">
        <v>3.8</v>
      </c>
    </row>
    <row r="844" spans="1:20">
      <c r="A844" t="s">
        <v>113</v>
      </c>
      <c r="C844" t="s">
        <v>873</v>
      </c>
      <c r="D844" t="s">
        <v>121</v>
      </c>
      <c r="F844" s="12" t="s">
        <v>3082</v>
      </c>
      <c r="G844" s="12" t="s">
        <v>165</v>
      </c>
      <c r="H844" s="12" t="s">
        <v>205</v>
      </c>
      <c r="I844" s="12" t="s">
        <v>881</v>
      </c>
      <c r="J844" s="12" t="s">
        <v>882</v>
      </c>
      <c r="K844" s="13" t="s">
        <v>3083</v>
      </c>
      <c r="L844" t="s">
        <v>117</v>
      </c>
      <c r="M844">
        <v>2</v>
      </c>
      <c r="N844" t="s">
        <v>118</v>
      </c>
      <c r="O844" t="s">
        <v>119</v>
      </c>
      <c r="Q844" t="s">
        <v>883</v>
      </c>
      <c r="R844" s="14">
        <v>19.2</v>
      </c>
      <c r="S844" s="14">
        <v>20.9</v>
      </c>
      <c r="T844" s="14">
        <v>2.2999999999999998</v>
      </c>
    </row>
    <row r="845" spans="1:20">
      <c r="A845" t="s">
        <v>113</v>
      </c>
      <c r="C845" t="s">
        <v>873</v>
      </c>
      <c r="D845" t="s">
        <v>121</v>
      </c>
      <c r="F845" s="12" t="s">
        <v>3082</v>
      </c>
      <c r="G845" s="12" t="s">
        <v>165</v>
      </c>
      <c r="H845" s="12" t="s">
        <v>205</v>
      </c>
      <c r="I845" s="12" t="s">
        <v>881</v>
      </c>
      <c r="J845" s="12" t="s">
        <v>882</v>
      </c>
      <c r="K845" s="13" t="s">
        <v>3083</v>
      </c>
      <c r="L845" t="s">
        <v>117</v>
      </c>
      <c r="M845">
        <v>2</v>
      </c>
      <c r="N845" t="s">
        <v>118</v>
      </c>
      <c r="O845" t="s">
        <v>119</v>
      </c>
      <c r="Q845" t="s">
        <v>883</v>
      </c>
      <c r="R845" s="14">
        <v>21.8</v>
      </c>
      <c r="S845" s="14">
        <v>17.7</v>
      </c>
      <c r="T845" s="14">
        <v>3.2</v>
      </c>
    </row>
    <row r="846" spans="1:20">
      <c r="A846" t="s">
        <v>113</v>
      </c>
      <c r="C846" t="s">
        <v>873</v>
      </c>
      <c r="D846" t="s">
        <v>121</v>
      </c>
      <c r="F846" s="12" t="s">
        <v>3082</v>
      </c>
      <c r="G846" s="12" t="s">
        <v>165</v>
      </c>
      <c r="H846" s="12" t="s">
        <v>205</v>
      </c>
      <c r="I846" s="12" t="s">
        <v>881</v>
      </c>
      <c r="J846" s="12" t="s">
        <v>882</v>
      </c>
      <c r="K846" s="13" t="s">
        <v>3083</v>
      </c>
      <c r="L846" t="s">
        <v>117</v>
      </c>
      <c r="M846">
        <v>2</v>
      </c>
      <c r="N846" t="s">
        <v>118</v>
      </c>
      <c r="O846" t="s">
        <v>119</v>
      </c>
      <c r="Q846" t="s">
        <v>883</v>
      </c>
      <c r="R846" s="14">
        <v>24.8</v>
      </c>
      <c r="S846" s="14">
        <v>21.3</v>
      </c>
      <c r="T846" s="14">
        <v>2</v>
      </c>
    </row>
    <row r="847" spans="1:20">
      <c r="A847" t="s">
        <v>113</v>
      </c>
      <c r="C847" t="s">
        <v>873</v>
      </c>
      <c r="D847" t="s">
        <v>121</v>
      </c>
      <c r="F847" s="12" t="s">
        <v>3082</v>
      </c>
      <c r="G847" s="12" t="s">
        <v>165</v>
      </c>
      <c r="H847" s="12" t="s">
        <v>205</v>
      </c>
      <c r="I847" s="12" t="s">
        <v>881</v>
      </c>
      <c r="J847" s="12" t="s">
        <v>882</v>
      </c>
      <c r="K847" s="13" t="s">
        <v>3083</v>
      </c>
      <c r="L847" t="s">
        <v>117</v>
      </c>
      <c r="M847">
        <v>2</v>
      </c>
      <c r="N847" t="s">
        <v>118</v>
      </c>
      <c r="O847" t="s">
        <v>119</v>
      </c>
      <c r="Q847" t="s">
        <v>883</v>
      </c>
      <c r="R847" s="14">
        <v>21.3</v>
      </c>
      <c r="S847" s="14">
        <v>19.3</v>
      </c>
      <c r="T847" s="14">
        <v>3.4</v>
      </c>
    </row>
    <row r="848" spans="1:20">
      <c r="A848" t="s">
        <v>113</v>
      </c>
      <c r="C848" t="s">
        <v>873</v>
      </c>
      <c r="D848" t="s">
        <v>121</v>
      </c>
      <c r="F848" s="12" t="s">
        <v>3082</v>
      </c>
      <c r="G848" s="12" t="s">
        <v>165</v>
      </c>
      <c r="H848" s="12" t="s">
        <v>205</v>
      </c>
      <c r="I848" s="12" t="s">
        <v>881</v>
      </c>
      <c r="J848" s="12" t="s">
        <v>882</v>
      </c>
      <c r="K848" s="13" t="s">
        <v>3083</v>
      </c>
      <c r="L848" t="s">
        <v>117</v>
      </c>
      <c r="M848">
        <v>2</v>
      </c>
      <c r="N848" t="s">
        <v>118</v>
      </c>
      <c r="O848" t="s">
        <v>119</v>
      </c>
      <c r="Q848" t="s">
        <v>883</v>
      </c>
      <c r="R848" s="14">
        <v>20.6</v>
      </c>
      <c r="S848" s="14">
        <v>18.8</v>
      </c>
      <c r="T848" s="14">
        <v>3.1</v>
      </c>
    </row>
    <row r="849" spans="1:20">
      <c r="A849" t="s">
        <v>113</v>
      </c>
      <c r="C849" t="s">
        <v>873</v>
      </c>
      <c r="D849" t="s">
        <v>121</v>
      </c>
      <c r="F849" s="12" t="s">
        <v>3082</v>
      </c>
      <c r="G849" s="12" t="s">
        <v>165</v>
      </c>
      <c r="H849" s="12" t="s">
        <v>205</v>
      </c>
      <c r="I849" s="12" t="s">
        <v>881</v>
      </c>
      <c r="J849" s="12" t="s">
        <v>882</v>
      </c>
      <c r="K849" s="13" t="s">
        <v>3083</v>
      </c>
      <c r="L849" t="s">
        <v>117</v>
      </c>
      <c r="M849">
        <v>2</v>
      </c>
      <c r="N849" t="s">
        <v>118</v>
      </c>
      <c r="O849" t="s">
        <v>119</v>
      </c>
      <c r="Q849" t="s">
        <v>883</v>
      </c>
      <c r="R849" s="14">
        <v>24.4</v>
      </c>
      <c r="S849" s="14">
        <v>20.6</v>
      </c>
      <c r="T849" s="14">
        <v>2.5</v>
      </c>
    </row>
    <row r="850" spans="1:20">
      <c r="A850" t="s">
        <v>113</v>
      </c>
      <c r="C850" t="s">
        <v>873</v>
      </c>
      <c r="D850" t="s">
        <v>121</v>
      </c>
      <c r="F850" s="12" t="s">
        <v>3082</v>
      </c>
      <c r="G850" s="12" t="s">
        <v>165</v>
      </c>
      <c r="H850" s="12" t="s">
        <v>205</v>
      </c>
      <c r="I850" s="12" t="s">
        <v>881</v>
      </c>
      <c r="J850" s="12" t="s">
        <v>882</v>
      </c>
      <c r="K850" s="13" t="s">
        <v>3083</v>
      </c>
      <c r="L850" t="s">
        <v>117</v>
      </c>
      <c r="M850">
        <v>2</v>
      </c>
      <c r="N850" t="s">
        <v>118</v>
      </c>
      <c r="O850" t="s">
        <v>119</v>
      </c>
      <c r="Q850" t="s">
        <v>883</v>
      </c>
      <c r="R850" s="14">
        <v>22.4</v>
      </c>
      <c r="S850" s="14">
        <v>16.600000000000001</v>
      </c>
      <c r="T850" s="14">
        <v>3.47</v>
      </c>
    </row>
    <row r="851" spans="1:20">
      <c r="A851" t="s">
        <v>113</v>
      </c>
      <c r="C851" t="s">
        <v>873</v>
      </c>
      <c r="D851" t="s">
        <v>121</v>
      </c>
      <c r="F851" s="12" t="s">
        <v>3082</v>
      </c>
      <c r="G851" s="12" t="s">
        <v>165</v>
      </c>
      <c r="H851" s="12" t="s">
        <v>205</v>
      </c>
      <c r="I851" s="12" t="s">
        <v>881</v>
      </c>
      <c r="J851" s="12" t="s">
        <v>882</v>
      </c>
      <c r="K851" s="13" t="s">
        <v>3083</v>
      </c>
      <c r="L851" t="s">
        <v>117</v>
      </c>
      <c r="M851">
        <v>2</v>
      </c>
      <c r="N851" t="s">
        <v>118</v>
      </c>
      <c r="O851" t="s">
        <v>119</v>
      </c>
      <c r="Q851" t="s">
        <v>883</v>
      </c>
      <c r="R851" s="14">
        <v>24.4</v>
      </c>
      <c r="S851" s="14">
        <v>18.399999999999999</v>
      </c>
      <c r="T851" s="14">
        <v>2.6</v>
      </c>
    </row>
    <row r="852" spans="1:20">
      <c r="A852" t="s">
        <v>113</v>
      </c>
      <c r="C852" t="s">
        <v>873</v>
      </c>
      <c r="D852" t="s">
        <v>121</v>
      </c>
      <c r="F852" s="12" t="s">
        <v>3082</v>
      </c>
      <c r="G852" s="12" t="s">
        <v>165</v>
      </c>
      <c r="H852" s="12" t="s">
        <v>205</v>
      </c>
      <c r="I852" s="12" t="s">
        <v>881</v>
      </c>
      <c r="J852" s="12" t="s">
        <v>882</v>
      </c>
      <c r="K852" s="13" t="s">
        <v>3083</v>
      </c>
      <c r="L852" t="s">
        <v>117</v>
      </c>
      <c r="M852">
        <v>2</v>
      </c>
      <c r="N852" t="s">
        <v>118</v>
      </c>
      <c r="O852" t="s">
        <v>119</v>
      </c>
      <c r="Q852" t="s">
        <v>883</v>
      </c>
      <c r="R852" s="14">
        <v>20.5</v>
      </c>
      <c r="S852" s="14">
        <v>16.600000000000001</v>
      </c>
      <c r="T852" s="14">
        <v>3.2</v>
      </c>
    </row>
    <row r="853" spans="1:20">
      <c r="A853" t="s">
        <v>113</v>
      </c>
      <c r="C853" t="s">
        <v>873</v>
      </c>
      <c r="D853" t="s">
        <v>121</v>
      </c>
      <c r="F853" s="12" t="s">
        <v>3082</v>
      </c>
      <c r="G853" s="12" t="s">
        <v>165</v>
      </c>
      <c r="H853" s="12" t="s">
        <v>205</v>
      </c>
      <c r="I853" s="12" t="s">
        <v>881</v>
      </c>
      <c r="J853" s="12" t="s">
        <v>882</v>
      </c>
      <c r="K853" s="13" t="s">
        <v>3083</v>
      </c>
      <c r="L853" t="s">
        <v>117</v>
      </c>
      <c r="M853">
        <v>2</v>
      </c>
      <c r="N853" t="s">
        <v>118</v>
      </c>
      <c r="O853" t="s">
        <v>119</v>
      </c>
      <c r="Q853" t="s">
        <v>883</v>
      </c>
      <c r="R853" s="14">
        <v>22.9</v>
      </c>
      <c r="S853" s="14">
        <v>17.100000000000001</v>
      </c>
      <c r="T853" s="14">
        <v>3.5</v>
      </c>
    </row>
    <row r="854" spans="1:20">
      <c r="A854" t="s">
        <v>113</v>
      </c>
      <c r="C854" t="s">
        <v>873</v>
      </c>
      <c r="D854" t="s">
        <v>121</v>
      </c>
      <c r="F854" s="12" t="s">
        <v>3082</v>
      </c>
      <c r="G854" s="12" t="s">
        <v>165</v>
      </c>
      <c r="H854" s="12" t="s">
        <v>205</v>
      </c>
      <c r="I854" s="12" t="s">
        <v>881</v>
      </c>
      <c r="J854" s="12" t="s">
        <v>882</v>
      </c>
      <c r="K854" s="13" t="s">
        <v>3083</v>
      </c>
      <c r="L854" t="s">
        <v>117</v>
      </c>
      <c r="M854">
        <v>2</v>
      </c>
      <c r="N854" t="s">
        <v>118</v>
      </c>
      <c r="O854" t="s">
        <v>119</v>
      </c>
      <c r="Q854" t="s">
        <v>883</v>
      </c>
      <c r="R854" s="14">
        <v>23</v>
      </c>
      <c r="S854" s="14">
        <v>17.5</v>
      </c>
      <c r="T854" s="14">
        <v>3.4</v>
      </c>
    </row>
    <row r="855" spans="1:20">
      <c r="A855" t="s">
        <v>113</v>
      </c>
      <c r="C855" t="s">
        <v>873</v>
      </c>
      <c r="D855" t="s">
        <v>121</v>
      </c>
      <c r="F855" s="12" t="s">
        <v>3082</v>
      </c>
      <c r="G855" s="12" t="s">
        <v>165</v>
      </c>
      <c r="H855" s="12" t="s">
        <v>205</v>
      </c>
      <c r="I855" s="12" t="s">
        <v>881</v>
      </c>
      <c r="J855" s="12" t="s">
        <v>882</v>
      </c>
      <c r="K855" s="13" t="s">
        <v>3083</v>
      </c>
      <c r="L855" t="s">
        <v>117</v>
      </c>
      <c r="M855">
        <v>2</v>
      </c>
      <c r="N855" t="s">
        <v>118</v>
      </c>
      <c r="O855" t="s">
        <v>119</v>
      </c>
      <c r="Q855" t="s">
        <v>883</v>
      </c>
      <c r="R855" s="14">
        <v>22</v>
      </c>
      <c r="S855" s="14">
        <v>16.7</v>
      </c>
      <c r="T855" s="14">
        <v>3.2</v>
      </c>
    </row>
    <row r="856" spans="1:20">
      <c r="A856" t="s">
        <v>113</v>
      </c>
      <c r="C856" t="s">
        <v>873</v>
      </c>
      <c r="D856" t="s">
        <v>121</v>
      </c>
      <c r="F856" s="12" t="s">
        <v>3082</v>
      </c>
      <c r="G856" s="12" t="s">
        <v>165</v>
      </c>
      <c r="H856" s="12" t="s">
        <v>205</v>
      </c>
      <c r="I856" s="12" t="s">
        <v>881</v>
      </c>
      <c r="J856" s="12" t="s">
        <v>882</v>
      </c>
      <c r="K856" s="13" t="s">
        <v>3083</v>
      </c>
      <c r="L856" t="s">
        <v>117</v>
      </c>
      <c r="M856">
        <v>2</v>
      </c>
      <c r="N856" t="s">
        <v>118</v>
      </c>
      <c r="O856" t="s">
        <v>119</v>
      </c>
      <c r="Q856" t="s">
        <v>883</v>
      </c>
      <c r="R856" s="14">
        <v>11.1</v>
      </c>
      <c r="S856" s="14">
        <v>36.5</v>
      </c>
      <c r="T856" s="14">
        <v>0.5</v>
      </c>
    </row>
    <row r="857" spans="1:20">
      <c r="A857" t="s">
        <v>113</v>
      </c>
      <c r="C857" t="s">
        <v>873</v>
      </c>
      <c r="D857" t="s">
        <v>121</v>
      </c>
      <c r="F857" s="12" t="s">
        <v>3082</v>
      </c>
      <c r="G857" s="12" t="s">
        <v>165</v>
      </c>
      <c r="H857" s="12" t="s">
        <v>205</v>
      </c>
      <c r="I857" s="12" t="s">
        <v>881</v>
      </c>
      <c r="J857" s="12" t="s">
        <v>882</v>
      </c>
      <c r="K857" s="13" t="s">
        <v>3083</v>
      </c>
      <c r="L857" t="s">
        <v>117</v>
      </c>
      <c r="M857">
        <v>2</v>
      </c>
      <c r="N857" t="s">
        <v>118</v>
      </c>
      <c r="O857" t="s">
        <v>119</v>
      </c>
      <c r="Q857" t="s">
        <v>883</v>
      </c>
      <c r="R857" s="14">
        <v>22.6</v>
      </c>
      <c r="S857" s="14">
        <v>17.899999999999999</v>
      </c>
      <c r="T857" s="14">
        <v>3</v>
      </c>
    </row>
    <row r="858" spans="1:20">
      <c r="A858" t="s">
        <v>113</v>
      </c>
      <c r="C858" t="s">
        <v>201</v>
      </c>
      <c r="D858" t="s">
        <v>121</v>
      </c>
      <c r="F858" s="12" t="s">
        <v>1371</v>
      </c>
      <c r="G858" s="12" t="s">
        <v>165</v>
      </c>
      <c r="H858" s="12" t="s">
        <v>205</v>
      </c>
      <c r="I858" s="12" t="s">
        <v>206</v>
      </c>
      <c r="J858" s="12" t="s">
        <v>906</v>
      </c>
      <c r="K858" s="13" t="s">
        <v>3141</v>
      </c>
      <c r="L858" t="s">
        <v>117</v>
      </c>
      <c r="M858">
        <v>2</v>
      </c>
      <c r="N858" t="s">
        <v>118</v>
      </c>
      <c r="O858" t="s">
        <v>119</v>
      </c>
      <c r="Q858" t="s">
        <v>1642</v>
      </c>
      <c r="R858" s="14">
        <v>11.3</v>
      </c>
      <c r="S858" s="14">
        <v>15.4</v>
      </c>
      <c r="T858" s="14">
        <v>0.27</v>
      </c>
    </row>
    <row r="859" spans="1:20">
      <c r="A859" t="s">
        <v>113</v>
      </c>
      <c r="C859" t="s">
        <v>201</v>
      </c>
      <c r="D859" t="s">
        <v>121</v>
      </c>
      <c r="F859" s="12" t="s">
        <v>1371</v>
      </c>
      <c r="G859" s="12" t="s">
        <v>165</v>
      </c>
      <c r="H859" s="12" t="s">
        <v>205</v>
      </c>
      <c r="I859" s="12" t="s">
        <v>206</v>
      </c>
      <c r="J859" s="12" t="s">
        <v>906</v>
      </c>
      <c r="K859" s="13" t="s">
        <v>3141</v>
      </c>
      <c r="L859" t="s">
        <v>117</v>
      </c>
      <c r="M859">
        <v>2</v>
      </c>
      <c r="N859" t="s">
        <v>118</v>
      </c>
      <c r="O859" t="s">
        <v>119</v>
      </c>
      <c r="Q859" t="s">
        <v>1642</v>
      </c>
      <c r="R859" s="14">
        <v>14</v>
      </c>
      <c r="S859" s="14">
        <v>13.8</v>
      </c>
      <c r="T859" s="14">
        <v>0.28000000000000003</v>
      </c>
    </row>
    <row r="860" spans="1:20">
      <c r="A860" t="s">
        <v>113</v>
      </c>
      <c r="C860" t="s">
        <v>201</v>
      </c>
      <c r="D860" t="s">
        <v>121</v>
      </c>
      <c r="F860" s="12" t="s">
        <v>3142</v>
      </c>
      <c r="G860" s="12" t="s">
        <v>165</v>
      </c>
      <c r="H860" s="12" t="s">
        <v>205</v>
      </c>
      <c r="I860" s="12" t="s">
        <v>206</v>
      </c>
      <c r="J860" s="12" t="s">
        <v>1471</v>
      </c>
      <c r="K860" s="13" t="s">
        <v>3143</v>
      </c>
      <c r="L860" t="s">
        <v>117</v>
      </c>
      <c r="M860">
        <v>2</v>
      </c>
      <c r="N860" t="s">
        <v>118</v>
      </c>
      <c r="O860" t="s">
        <v>119</v>
      </c>
      <c r="Q860" t="s">
        <v>3144</v>
      </c>
      <c r="R860" s="14">
        <v>10.15</v>
      </c>
      <c r="S860" s="14">
        <v>12</v>
      </c>
      <c r="T860" s="14">
        <v>0.21</v>
      </c>
    </row>
    <row r="861" spans="1:20">
      <c r="A861" t="s">
        <v>113</v>
      </c>
      <c r="C861" t="s">
        <v>201</v>
      </c>
      <c r="D861" t="s">
        <v>121</v>
      </c>
      <c r="F861" s="12" t="s">
        <v>3142</v>
      </c>
      <c r="G861" s="12" t="s">
        <v>165</v>
      </c>
      <c r="H861" s="12" t="s">
        <v>205</v>
      </c>
      <c r="I861" s="12" t="s">
        <v>206</v>
      </c>
      <c r="J861" s="12" t="s">
        <v>1471</v>
      </c>
      <c r="K861" s="13" t="s">
        <v>3143</v>
      </c>
      <c r="L861" t="s">
        <v>117</v>
      </c>
      <c r="M861">
        <v>2</v>
      </c>
      <c r="N861" t="s">
        <v>118</v>
      </c>
      <c r="O861" t="s">
        <v>119</v>
      </c>
      <c r="Q861" t="s">
        <v>3144</v>
      </c>
      <c r="R861" s="14">
        <v>9.51</v>
      </c>
      <c r="S861" s="14">
        <v>12.57</v>
      </c>
      <c r="T861" s="14">
        <v>0.21</v>
      </c>
    </row>
    <row r="862" spans="1:20">
      <c r="A862" t="s">
        <v>113</v>
      </c>
      <c r="C862" t="s">
        <v>201</v>
      </c>
      <c r="D862" t="s">
        <v>121</v>
      </c>
      <c r="F862" s="12" t="s">
        <v>3142</v>
      </c>
      <c r="G862" s="12" t="s">
        <v>165</v>
      </c>
      <c r="H862" s="12" t="s">
        <v>205</v>
      </c>
      <c r="I862" s="12" t="s">
        <v>206</v>
      </c>
      <c r="J862" s="12" t="s">
        <v>1471</v>
      </c>
      <c r="K862" s="13" t="s">
        <v>3143</v>
      </c>
      <c r="L862" t="s">
        <v>117</v>
      </c>
      <c r="M862">
        <v>2</v>
      </c>
      <c r="N862" t="s">
        <v>118</v>
      </c>
      <c r="O862" t="s">
        <v>119</v>
      </c>
      <c r="Q862" t="s">
        <v>3144</v>
      </c>
      <c r="R862" s="14">
        <v>5.35</v>
      </c>
      <c r="S862" s="14">
        <v>8.3000000000000007</v>
      </c>
      <c r="T862" s="14">
        <v>0.16</v>
      </c>
    </row>
    <row r="863" spans="1:20">
      <c r="A863" t="s">
        <v>113</v>
      </c>
      <c r="C863" t="s">
        <v>201</v>
      </c>
      <c r="D863" t="s">
        <v>121</v>
      </c>
      <c r="F863" s="12" t="s">
        <v>3142</v>
      </c>
      <c r="G863" s="12" t="s">
        <v>165</v>
      </c>
      <c r="H863" s="12" t="s">
        <v>205</v>
      </c>
      <c r="I863" s="12" t="s">
        <v>206</v>
      </c>
      <c r="J863" s="12" t="s">
        <v>1471</v>
      </c>
      <c r="K863" s="13" t="s">
        <v>3143</v>
      </c>
      <c r="L863" t="s">
        <v>117</v>
      </c>
      <c r="M863">
        <v>2</v>
      </c>
      <c r="N863" t="s">
        <v>118</v>
      </c>
      <c r="O863" t="s">
        <v>119</v>
      </c>
      <c r="Q863" t="s">
        <v>3144</v>
      </c>
      <c r="R863" s="14">
        <v>8.91</v>
      </c>
      <c r="S863" s="14">
        <v>11.43</v>
      </c>
      <c r="T863" s="14">
        <v>0.16</v>
      </c>
    </row>
    <row r="864" spans="1:20">
      <c r="A864" t="s">
        <v>113</v>
      </c>
      <c r="C864" t="s">
        <v>201</v>
      </c>
      <c r="D864" t="s">
        <v>121</v>
      </c>
      <c r="F864" s="12" t="s">
        <v>3145</v>
      </c>
      <c r="G864" s="12" t="s">
        <v>165</v>
      </c>
      <c r="H864" s="12" t="s">
        <v>205</v>
      </c>
      <c r="I864" s="12" t="s">
        <v>206</v>
      </c>
      <c r="J864" s="12" t="s">
        <v>1471</v>
      </c>
      <c r="K864" s="13" t="s">
        <v>3143</v>
      </c>
      <c r="L864" t="s">
        <v>117</v>
      </c>
      <c r="M864">
        <v>2</v>
      </c>
      <c r="N864" t="s">
        <v>118</v>
      </c>
      <c r="O864" t="s">
        <v>119</v>
      </c>
      <c r="Q864" t="s">
        <v>3146</v>
      </c>
      <c r="R864" s="14">
        <v>12.19</v>
      </c>
      <c r="S864" s="14">
        <v>12.51</v>
      </c>
      <c r="T864" s="14">
        <v>0.42</v>
      </c>
    </row>
    <row r="865" spans="1:20">
      <c r="A865" t="s">
        <v>113</v>
      </c>
      <c r="C865" t="s">
        <v>201</v>
      </c>
      <c r="D865" t="s">
        <v>121</v>
      </c>
      <c r="F865" s="12" t="s">
        <v>3145</v>
      </c>
      <c r="G865" s="12" t="s">
        <v>165</v>
      </c>
      <c r="H865" s="12" t="s">
        <v>205</v>
      </c>
      <c r="I865" s="12" t="s">
        <v>206</v>
      </c>
      <c r="J865" s="12" t="s">
        <v>1471</v>
      </c>
      <c r="K865" s="13" t="s">
        <v>3143</v>
      </c>
      <c r="L865" t="s">
        <v>117</v>
      </c>
      <c r="M865">
        <v>2</v>
      </c>
      <c r="N865" t="s">
        <v>118</v>
      </c>
      <c r="O865" t="s">
        <v>119</v>
      </c>
      <c r="Q865" t="s">
        <v>3146</v>
      </c>
      <c r="R865" s="14">
        <v>5.71</v>
      </c>
      <c r="S865" s="14">
        <v>7.7</v>
      </c>
      <c r="T865" s="14">
        <v>0.25</v>
      </c>
    </row>
    <row r="866" spans="1:20">
      <c r="A866" t="s">
        <v>113</v>
      </c>
      <c r="C866" t="s">
        <v>201</v>
      </c>
      <c r="D866" t="s">
        <v>121</v>
      </c>
      <c r="F866" s="12" t="s">
        <v>3145</v>
      </c>
      <c r="G866" s="12" t="s">
        <v>165</v>
      </c>
      <c r="H866" s="12" t="s">
        <v>205</v>
      </c>
      <c r="I866" s="12" t="s">
        <v>206</v>
      </c>
      <c r="J866" s="12" t="s">
        <v>1471</v>
      </c>
      <c r="K866" s="13" t="s">
        <v>3143</v>
      </c>
      <c r="L866" t="s">
        <v>117</v>
      </c>
      <c r="M866">
        <v>2</v>
      </c>
      <c r="N866" t="s">
        <v>118</v>
      </c>
      <c r="O866" t="s">
        <v>119</v>
      </c>
      <c r="Q866" t="s">
        <v>3146</v>
      </c>
      <c r="R866" s="14">
        <v>5.12</v>
      </c>
      <c r="S866" s="14">
        <v>7.98</v>
      </c>
      <c r="T866" s="14">
        <v>0.27</v>
      </c>
    </row>
    <row r="867" spans="1:20">
      <c r="A867" t="s">
        <v>113</v>
      </c>
      <c r="C867" t="s">
        <v>201</v>
      </c>
      <c r="D867" t="s">
        <v>121</v>
      </c>
      <c r="F867" s="12" t="s">
        <v>3145</v>
      </c>
      <c r="G867" s="12" t="s">
        <v>165</v>
      </c>
      <c r="H867" s="12" t="s">
        <v>205</v>
      </c>
      <c r="I867" s="12" t="s">
        <v>206</v>
      </c>
      <c r="J867" s="12" t="s">
        <v>1471</v>
      </c>
      <c r="K867" s="13" t="s">
        <v>3143</v>
      </c>
      <c r="L867" t="s">
        <v>117</v>
      </c>
      <c r="M867">
        <v>2</v>
      </c>
      <c r="N867" t="s">
        <v>118</v>
      </c>
      <c r="O867" t="s">
        <v>119</v>
      </c>
      <c r="Q867" t="s">
        <v>3146</v>
      </c>
      <c r="R867" s="14">
        <v>10.5</v>
      </c>
      <c r="S867" s="14">
        <v>11.68</v>
      </c>
      <c r="T867" s="14">
        <v>0.28000000000000003</v>
      </c>
    </row>
    <row r="868" spans="1:20">
      <c r="A868" t="s">
        <v>113</v>
      </c>
      <c r="C868" t="s">
        <v>201</v>
      </c>
      <c r="D868" t="s">
        <v>121</v>
      </c>
      <c r="F868" s="12" t="s">
        <v>854</v>
      </c>
      <c r="G868" s="12" t="s">
        <v>165</v>
      </c>
      <c r="H868" s="12" t="s">
        <v>205</v>
      </c>
      <c r="I868" s="12" t="s">
        <v>206</v>
      </c>
      <c r="J868" s="12" t="s">
        <v>855</v>
      </c>
      <c r="K868" s="13" t="s">
        <v>3203</v>
      </c>
      <c r="L868" t="s">
        <v>117</v>
      </c>
      <c r="M868">
        <v>2</v>
      </c>
      <c r="N868" t="s">
        <v>118</v>
      </c>
      <c r="O868" t="s">
        <v>119</v>
      </c>
      <c r="Q868" t="s">
        <v>1869</v>
      </c>
      <c r="R868" s="14">
        <v>7.7</v>
      </c>
      <c r="S868" s="14">
        <v>14.1</v>
      </c>
      <c r="T868" s="14">
        <v>0</v>
      </c>
    </row>
    <row r="869" spans="1:20">
      <c r="A869" t="s">
        <v>113</v>
      </c>
      <c r="C869" t="s">
        <v>201</v>
      </c>
      <c r="D869" t="s">
        <v>121</v>
      </c>
      <c r="F869" s="12" t="s">
        <v>854</v>
      </c>
      <c r="G869" s="12" t="s">
        <v>165</v>
      </c>
      <c r="H869" s="12" t="s">
        <v>205</v>
      </c>
      <c r="I869" s="12" t="s">
        <v>206</v>
      </c>
      <c r="J869" s="12" t="s">
        <v>855</v>
      </c>
      <c r="K869" s="13" t="s">
        <v>3203</v>
      </c>
      <c r="L869" t="s">
        <v>117</v>
      </c>
      <c r="M869">
        <v>2</v>
      </c>
      <c r="N869" t="s">
        <v>118</v>
      </c>
      <c r="O869" t="s">
        <v>119</v>
      </c>
      <c r="Q869" t="s">
        <v>918</v>
      </c>
      <c r="R869" s="14">
        <v>13.2</v>
      </c>
      <c r="S869" s="14">
        <v>30.2</v>
      </c>
      <c r="T869" s="14">
        <v>0</v>
      </c>
    </row>
    <row r="870" spans="1:20">
      <c r="A870" t="s">
        <v>113</v>
      </c>
      <c r="C870" t="s">
        <v>201</v>
      </c>
      <c r="D870" t="s">
        <v>121</v>
      </c>
      <c r="F870" s="12" t="s">
        <v>857</v>
      </c>
      <c r="G870" s="12" t="s">
        <v>165</v>
      </c>
      <c r="H870" s="12" t="s">
        <v>205</v>
      </c>
      <c r="I870" s="12" t="s">
        <v>206</v>
      </c>
      <c r="J870" s="12" t="s">
        <v>858</v>
      </c>
      <c r="K870" s="13" t="s">
        <v>3203</v>
      </c>
      <c r="L870" t="s">
        <v>117</v>
      </c>
      <c r="M870">
        <v>2</v>
      </c>
      <c r="N870" t="s">
        <v>118</v>
      </c>
      <c r="O870" t="s">
        <v>119</v>
      </c>
      <c r="Q870" t="s">
        <v>203</v>
      </c>
      <c r="R870" s="14">
        <v>14.4</v>
      </c>
      <c r="S870" s="14">
        <v>21.1</v>
      </c>
      <c r="T870" s="14">
        <v>2.4</v>
      </c>
    </row>
    <row r="871" spans="1:20">
      <c r="A871" t="s">
        <v>113</v>
      </c>
      <c r="C871" t="s">
        <v>201</v>
      </c>
      <c r="D871" t="s">
        <v>121</v>
      </c>
      <c r="F871" s="12" t="s">
        <v>3230</v>
      </c>
      <c r="G871" s="12" t="s">
        <v>165</v>
      </c>
      <c r="H871" s="12" t="s">
        <v>205</v>
      </c>
      <c r="I871" s="12" t="s">
        <v>206</v>
      </c>
      <c r="J871" s="12" t="s">
        <v>1471</v>
      </c>
      <c r="K871" s="13" t="s">
        <v>3231</v>
      </c>
      <c r="L871" t="s">
        <v>117</v>
      </c>
      <c r="M871">
        <v>2</v>
      </c>
      <c r="N871" t="s">
        <v>118</v>
      </c>
      <c r="O871" t="s">
        <v>119</v>
      </c>
      <c r="Q871" t="s">
        <v>3232</v>
      </c>
      <c r="R871" s="14">
        <v>15.9</v>
      </c>
      <c r="S871" s="14">
        <v>11.1</v>
      </c>
      <c r="T871" s="14">
        <v>0</v>
      </c>
    </row>
    <row r="872" spans="1:20">
      <c r="A872" s="62" t="s">
        <v>113</v>
      </c>
      <c r="B872" s="62" t="s">
        <v>3235</v>
      </c>
      <c r="C872" s="62"/>
      <c r="D872" s="63" t="s">
        <v>121</v>
      </c>
      <c r="E872" s="63"/>
      <c r="F872" s="62" t="s">
        <v>3244</v>
      </c>
      <c r="G872" s="62" t="s">
        <v>165</v>
      </c>
      <c r="H872" s="64" t="s">
        <v>205</v>
      </c>
      <c r="I872" s="64" t="s">
        <v>3245</v>
      </c>
      <c r="J872" s="64" t="s">
        <v>1476</v>
      </c>
      <c r="K872" s="62" t="s">
        <v>3246</v>
      </c>
      <c r="L872" s="60"/>
      <c r="M872" s="60">
        <v>4</v>
      </c>
      <c r="N872" s="60"/>
      <c r="O872" s="62" t="s">
        <v>3246</v>
      </c>
      <c r="P872" s="62"/>
      <c r="Q872" s="62" t="s">
        <v>3245</v>
      </c>
      <c r="R872" s="65">
        <v>13.7</v>
      </c>
      <c r="S872" s="65">
        <v>1.2</v>
      </c>
      <c r="T872" s="65">
        <v>18.899999999999999</v>
      </c>
    </row>
    <row r="873" spans="1:20">
      <c r="A873" s="62" t="s">
        <v>113</v>
      </c>
      <c r="B873" s="62" t="s">
        <v>3235</v>
      </c>
      <c r="C873" s="62"/>
      <c r="D873" s="63" t="s">
        <v>121</v>
      </c>
      <c r="E873" s="63"/>
      <c r="F873" s="62" t="s">
        <v>3244</v>
      </c>
      <c r="G873" s="62" t="s">
        <v>165</v>
      </c>
      <c r="H873" s="64" t="s">
        <v>205</v>
      </c>
      <c r="I873" s="64" t="s">
        <v>3245</v>
      </c>
      <c r="J873" s="64" t="s">
        <v>1476</v>
      </c>
      <c r="K873" s="62" t="s">
        <v>3246</v>
      </c>
      <c r="L873" s="60"/>
      <c r="M873" s="60">
        <v>4</v>
      </c>
      <c r="N873" s="60"/>
      <c r="O873" s="62" t="s">
        <v>3246</v>
      </c>
      <c r="P873" s="62"/>
      <c r="Q873" s="62" t="s">
        <v>3245</v>
      </c>
      <c r="R873" s="65">
        <v>5.2</v>
      </c>
      <c r="S873" s="65">
        <v>2.2000000000000002</v>
      </c>
      <c r="T873" s="65">
        <v>12.4</v>
      </c>
    </row>
    <row r="874" spans="1:20">
      <c r="A874" s="62" t="s">
        <v>113</v>
      </c>
      <c r="B874" s="62" t="s">
        <v>3235</v>
      </c>
      <c r="C874" s="62"/>
      <c r="D874" s="63" t="s">
        <v>121</v>
      </c>
      <c r="E874" s="63"/>
      <c r="F874" s="62" t="s">
        <v>3244</v>
      </c>
      <c r="G874" s="62" t="s">
        <v>165</v>
      </c>
      <c r="H874" s="64" t="s">
        <v>205</v>
      </c>
      <c r="I874" s="64" t="s">
        <v>3245</v>
      </c>
      <c r="J874" s="64" t="s">
        <v>1476</v>
      </c>
      <c r="K874" s="62" t="s">
        <v>3246</v>
      </c>
      <c r="L874" s="60"/>
      <c r="M874" s="60">
        <v>4</v>
      </c>
      <c r="N874" s="60"/>
      <c r="O874" s="62" t="s">
        <v>3246</v>
      </c>
      <c r="P874" s="62"/>
      <c r="Q874" s="62" t="s">
        <v>3245</v>
      </c>
      <c r="R874" s="65">
        <v>11.2</v>
      </c>
      <c r="S874" s="65">
        <v>1.1000000000000001</v>
      </c>
      <c r="T874" s="65">
        <v>18.7</v>
      </c>
    </row>
    <row r="875" spans="1:20">
      <c r="A875" s="62" t="s">
        <v>113</v>
      </c>
      <c r="B875" s="62" t="s">
        <v>3235</v>
      </c>
      <c r="C875" s="62"/>
      <c r="D875" s="63" t="s">
        <v>121</v>
      </c>
      <c r="E875" s="63"/>
      <c r="F875" s="62" t="s">
        <v>3244</v>
      </c>
      <c r="G875" s="62" t="s">
        <v>165</v>
      </c>
      <c r="H875" s="64" t="s">
        <v>205</v>
      </c>
      <c r="I875" s="64" t="s">
        <v>3245</v>
      </c>
      <c r="J875" s="64" t="s">
        <v>1476</v>
      </c>
      <c r="K875" s="62" t="s">
        <v>3246</v>
      </c>
      <c r="L875" s="60"/>
      <c r="M875" s="60">
        <v>4</v>
      </c>
      <c r="N875" s="60"/>
      <c r="O875" s="62" t="s">
        <v>3246</v>
      </c>
      <c r="P875" s="62"/>
      <c r="Q875" s="62" t="s">
        <v>3245</v>
      </c>
      <c r="R875" s="65">
        <v>19.8</v>
      </c>
      <c r="S875" s="65">
        <v>1.2</v>
      </c>
      <c r="T875" s="65">
        <v>23.3</v>
      </c>
    </row>
    <row r="876" spans="1:20">
      <c r="A876" s="62" t="s">
        <v>113</v>
      </c>
      <c r="B876" s="62" t="s">
        <v>3235</v>
      </c>
      <c r="C876" s="62"/>
      <c r="D876" s="63" t="s">
        <v>121</v>
      </c>
      <c r="E876" s="63"/>
      <c r="F876" s="62" t="s">
        <v>3244</v>
      </c>
      <c r="G876" s="62" t="s">
        <v>165</v>
      </c>
      <c r="H876" s="64" t="s">
        <v>205</v>
      </c>
      <c r="I876" s="64" t="s">
        <v>3245</v>
      </c>
      <c r="J876" s="64" t="s">
        <v>1476</v>
      </c>
      <c r="K876" s="62" t="s">
        <v>3246</v>
      </c>
      <c r="L876" s="60"/>
      <c r="M876" s="60">
        <v>4</v>
      </c>
      <c r="N876" s="60"/>
      <c r="O876" s="62" t="s">
        <v>3246</v>
      </c>
      <c r="P876" s="62"/>
      <c r="Q876" s="62" t="s">
        <v>3245</v>
      </c>
      <c r="R876" s="65">
        <v>21.1</v>
      </c>
      <c r="S876" s="65">
        <v>0.7</v>
      </c>
      <c r="T876" s="65">
        <v>25.1</v>
      </c>
    </row>
    <row r="877" spans="1:20">
      <c r="A877" s="62" t="s">
        <v>113</v>
      </c>
      <c r="B877" s="62" t="s">
        <v>3235</v>
      </c>
      <c r="C877" s="62"/>
      <c r="D877" s="63" t="s">
        <v>121</v>
      </c>
      <c r="E877" s="63"/>
      <c r="F877" s="62" t="s">
        <v>3244</v>
      </c>
      <c r="G877" s="62" t="s">
        <v>165</v>
      </c>
      <c r="H877" s="64" t="s">
        <v>205</v>
      </c>
      <c r="I877" s="64" t="s">
        <v>3245</v>
      </c>
      <c r="J877" s="64" t="s">
        <v>1476</v>
      </c>
      <c r="K877" s="62" t="s">
        <v>3246</v>
      </c>
      <c r="L877" s="60"/>
      <c r="M877" s="60">
        <v>4</v>
      </c>
      <c r="N877" s="60"/>
      <c r="O877" s="62" t="s">
        <v>3246</v>
      </c>
      <c r="P877" s="62"/>
      <c r="Q877" s="62" t="s">
        <v>3245</v>
      </c>
      <c r="R877" s="65">
        <v>7.7</v>
      </c>
      <c r="S877" s="65">
        <v>1.5</v>
      </c>
      <c r="T877" s="65">
        <v>12.2</v>
      </c>
    </row>
    <row r="878" spans="1:20">
      <c r="A878" s="62" t="s">
        <v>113</v>
      </c>
      <c r="B878" s="62" t="s">
        <v>3251</v>
      </c>
      <c r="C878" s="62"/>
      <c r="D878" s="63" t="s">
        <v>121</v>
      </c>
      <c r="E878" s="63"/>
      <c r="F878" s="62" t="s">
        <v>3252</v>
      </c>
      <c r="G878" s="62" t="s">
        <v>165</v>
      </c>
      <c r="H878" s="64" t="s">
        <v>205</v>
      </c>
      <c r="I878" s="64" t="s">
        <v>860</v>
      </c>
      <c r="J878" s="64" t="s">
        <v>3253</v>
      </c>
      <c r="K878" s="62" t="s">
        <v>3254</v>
      </c>
      <c r="L878" s="60"/>
      <c r="M878" s="60">
        <v>4</v>
      </c>
      <c r="N878" s="60"/>
      <c r="O878" s="62" t="s">
        <v>3254</v>
      </c>
      <c r="P878" s="62"/>
      <c r="Q878" s="62" t="s">
        <v>863</v>
      </c>
      <c r="R878" s="65">
        <v>13.57</v>
      </c>
      <c r="S878" s="65">
        <v>0.96</v>
      </c>
      <c r="T878" s="75">
        <v>17.14</v>
      </c>
    </row>
    <row r="879" spans="1:20">
      <c r="A879" s="62" t="s">
        <v>113</v>
      </c>
      <c r="B879" s="62" t="s">
        <v>3251</v>
      </c>
      <c r="C879" s="62"/>
      <c r="D879" s="63" t="s">
        <v>121</v>
      </c>
      <c r="E879" s="63"/>
      <c r="F879" s="62" t="s">
        <v>3255</v>
      </c>
      <c r="G879" s="62" t="s">
        <v>165</v>
      </c>
      <c r="H879" s="64" t="s">
        <v>205</v>
      </c>
      <c r="I879" s="64" t="s">
        <v>860</v>
      </c>
      <c r="J879" s="64" t="s">
        <v>3253</v>
      </c>
      <c r="K879" s="62" t="s">
        <v>3254</v>
      </c>
      <c r="L879" s="60"/>
      <c r="M879" s="60">
        <v>4</v>
      </c>
      <c r="N879" s="60"/>
      <c r="O879" s="62" t="s">
        <v>3254</v>
      </c>
      <c r="P879" s="62"/>
      <c r="Q879" s="62" t="s">
        <v>863</v>
      </c>
      <c r="R879" s="65">
        <v>12.14</v>
      </c>
      <c r="S879" s="65">
        <v>0.56000000000000005</v>
      </c>
      <c r="T879" s="75">
        <v>17.690000000000001</v>
      </c>
    </row>
    <row r="880" spans="1:20">
      <c r="A880" s="62" t="s">
        <v>113</v>
      </c>
      <c r="B880" s="62" t="s">
        <v>3251</v>
      </c>
      <c r="C880" s="62"/>
      <c r="D880" s="63" t="s">
        <v>121</v>
      </c>
      <c r="E880" s="63"/>
      <c r="F880" s="62" t="s">
        <v>3256</v>
      </c>
      <c r="G880" s="62" t="s">
        <v>165</v>
      </c>
      <c r="H880" s="64" t="s">
        <v>205</v>
      </c>
      <c r="I880" s="64" t="s">
        <v>860</v>
      </c>
      <c r="J880" s="64" t="s">
        <v>3253</v>
      </c>
      <c r="K880" s="62" t="s">
        <v>3254</v>
      </c>
      <c r="L880" s="60"/>
      <c r="M880" s="60">
        <v>4</v>
      </c>
      <c r="N880" s="60"/>
      <c r="O880" s="62" t="s">
        <v>3254</v>
      </c>
      <c r="P880" s="62"/>
      <c r="Q880" s="62" t="s">
        <v>863</v>
      </c>
      <c r="R880" s="65">
        <v>4.53</v>
      </c>
      <c r="S880" s="65">
        <v>1.69</v>
      </c>
      <c r="T880" s="75">
        <v>16.02</v>
      </c>
    </row>
    <row r="881" spans="1:20">
      <c r="A881" s="62" t="s">
        <v>113</v>
      </c>
      <c r="B881" s="62" t="s">
        <v>3251</v>
      </c>
      <c r="C881" s="62"/>
      <c r="D881" s="63" t="s">
        <v>121</v>
      </c>
      <c r="E881" s="63"/>
      <c r="F881" s="62" t="s">
        <v>3257</v>
      </c>
      <c r="G881" s="62" t="s">
        <v>165</v>
      </c>
      <c r="H881" s="64" t="s">
        <v>205</v>
      </c>
      <c r="I881" s="64" t="s">
        <v>860</v>
      </c>
      <c r="J881" s="64" t="s">
        <v>3253</v>
      </c>
      <c r="K881" s="62" t="s">
        <v>3254</v>
      </c>
      <c r="L881" s="60"/>
      <c r="M881" s="60">
        <v>4</v>
      </c>
      <c r="N881" s="60"/>
      <c r="O881" s="62" t="s">
        <v>3254</v>
      </c>
      <c r="P881" s="62"/>
      <c r="Q881" s="62" t="s">
        <v>863</v>
      </c>
      <c r="R881" s="65">
        <v>13.98</v>
      </c>
      <c r="S881" s="65">
        <v>0.61</v>
      </c>
      <c r="T881" s="75">
        <v>15.87</v>
      </c>
    </row>
    <row r="882" spans="1:20">
      <c r="A882" s="62" t="s">
        <v>113</v>
      </c>
      <c r="B882" s="62" t="s">
        <v>3251</v>
      </c>
      <c r="C882" s="62"/>
      <c r="D882" s="63" t="s">
        <v>121</v>
      </c>
      <c r="E882" s="63"/>
      <c r="F882" s="62" t="s">
        <v>3259</v>
      </c>
      <c r="G882" s="62" t="s">
        <v>165</v>
      </c>
      <c r="H882" s="64" t="s">
        <v>205</v>
      </c>
      <c r="I882" s="64" t="s">
        <v>860</v>
      </c>
      <c r="J882" s="64" t="s">
        <v>3260</v>
      </c>
      <c r="K882" s="62" t="s">
        <v>3254</v>
      </c>
      <c r="L882" s="60"/>
      <c r="M882" s="60">
        <v>4</v>
      </c>
      <c r="N882" s="60"/>
      <c r="O882" s="62" t="s">
        <v>3254</v>
      </c>
      <c r="P882" s="62"/>
      <c r="Q882" s="62" t="s">
        <v>863</v>
      </c>
      <c r="R882" s="65">
        <v>8.81</v>
      </c>
      <c r="S882" s="65">
        <v>0.64</v>
      </c>
      <c r="T882" s="75">
        <v>16.100000000000001</v>
      </c>
    </row>
    <row r="883" spans="1:20">
      <c r="A883" s="62" t="s">
        <v>113</v>
      </c>
      <c r="B883" s="62" t="s">
        <v>3251</v>
      </c>
      <c r="C883" s="62"/>
      <c r="D883" s="63" t="s">
        <v>121</v>
      </c>
      <c r="E883" s="63"/>
      <c r="F883" s="62" t="s">
        <v>3261</v>
      </c>
      <c r="G883" s="62" t="s">
        <v>165</v>
      </c>
      <c r="H883" s="64" t="s">
        <v>205</v>
      </c>
      <c r="I883" s="64" t="s">
        <v>860</v>
      </c>
      <c r="J883" s="64" t="s">
        <v>3262</v>
      </c>
      <c r="K883" s="62" t="s">
        <v>3254</v>
      </c>
      <c r="L883" s="60"/>
      <c r="M883" s="60">
        <v>4</v>
      </c>
      <c r="N883" s="60"/>
      <c r="O883" s="62" t="s">
        <v>3254</v>
      </c>
      <c r="P883" s="62"/>
      <c r="Q883" s="62" t="s">
        <v>863</v>
      </c>
      <c r="R883" s="65">
        <v>2.08</v>
      </c>
      <c r="S883" s="65">
        <v>5.92</v>
      </c>
      <c r="T883" s="75">
        <v>8.9</v>
      </c>
    </row>
    <row r="884" spans="1:20">
      <c r="A884" s="62" t="s">
        <v>113</v>
      </c>
      <c r="B884" s="62" t="s">
        <v>3251</v>
      </c>
      <c r="C884" s="62"/>
      <c r="D884" s="63" t="s">
        <v>121</v>
      </c>
      <c r="E884" s="63"/>
      <c r="F884" s="62" t="s">
        <v>3263</v>
      </c>
      <c r="G884" s="62" t="s">
        <v>165</v>
      </c>
      <c r="H884" s="64" t="s">
        <v>205</v>
      </c>
      <c r="I884" s="64" t="s">
        <v>860</v>
      </c>
      <c r="J884" s="64" t="s">
        <v>3264</v>
      </c>
      <c r="K884" s="62" t="s">
        <v>3254</v>
      </c>
      <c r="L884" s="60"/>
      <c r="M884" s="60">
        <v>4</v>
      </c>
      <c r="N884" s="60"/>
      <c r="O884" s="62" t="s">
        <v>3254</v>
      </c>
      <c r="P884" s="62"/>
      <c r="Q884" s="62" t="s">
        <v>863</v>
      </c>
      <c r="R884" s="65">
        <v>11.84</v>
      </c>
      <c r="S884" s="65">
        <v>0.73</v>
      </c>
      <c r="T884" s="75">
        <v>17.670000000000002</v>
      </c>
    </row>
    <row r="885" spans="1:20">
      <c r="A885" s="62" t="s">
        <v>113</v>
      </c>
      <c r="B885" s="62" t="s">
        <v>3235</v>
      </c>
      <c r="C885" s="62"/>
      <c r="D885" s="63" t="s">
        <v>121</v>
      </c>
      <c r="E885" s="63"/>
      <c r="F885" s="62" t="s">
        <v>3358</v>
      </c>
      <c r="G885" s="62" t="s">
        <v>165</v>
      </c>
      <c r="H885" s="64" t="s">
        <v>205</v>
      </c>
      <c r="I885" s="64" t="s">
        <v>881</v>
      </c>
      <c r="J885" s="64" t="s">
        <v>882</v>
      </c>
      <c r="K885" s="62" t="s">
        <v>3359</v>
      </c>
      <c r="L885" s="60"/>
      <c r="M885" s="60">
        <v>4</v>
      </c>
      <c r="N885" s="60"/>
      <c r="O885" s="62" t="s">
        <v>3359</v>
      </c>
      <c r="P885" s="62"/>
      <c r="Q885" s="62" t="s">
        <v>3245</v>
      </c>
      <c r="R885" s="65">
        <v>27.94</v>
      </c>
      <c r="S885" s="65">
        <v>1.38</v>
      </c>
      <c r="T885" s="75">
        <v>16.850000000000001</v>
      </c>
    </row>
    <row r="886" spans="1:20">
      <c r="A886" s="62" t="s">
        <v>113</v>
      </c>
      <c r="B886" s="62" t="s">
        <v>3235</v>
      </c>
      <c r="C886" s="62"/>
      <c r="D886" s="63" t="s">
        <v>121</v>
      </c>
      <c r="E886" s="63"/>
      <c r="F886" s="62" t="s">
        <v>3358</v>
      </c>
      <c r="G886" s="62" t="s">
        <v>165</v>
      </c>
      <c r="H886" s="64" t="s">
        <v>205</v>
      </c>
      <c r="I886" s="64" t="s">
        <v>881</v>
      </c>
      <c r="J886" s="64" t="s">
        <v>882</v>
      </c>
      <c r="K886" s="62" t="s">
        <v>3359</v>
      </c>
      <c r="L886" s="60"/>
      <c r="M886" s="60">
        <v>4</v>
      </c>
      <c r="N886" s="60"/>
      <c r="O886" s="62" t="s">
        <v>3359</v>
      </c>
      <c r="P886" s="62"/>
      <c r="Q886" s="62" t="s">
        <v>3245</v>
      </c>
      <c r="R886" s="65">
        <v>21.8</v>
      </c>
      <c r="S886" s="65">
        <v>0.89</v>
      </c>
      <c r="T886" s="65">
        <v>21.1</v>
      </c>
    </row>
    <row r="887" spans="1:20">
      <c r="A887" s="62" t="s">
        <v>113</v>
      </c>
      <c r="B887" s="62" t="s">
        <v>3235</v>
      </c>
      <c r="C887" s="62"/>
      <c r="D887" s="63" t="s">
        <v>121</v>
      </c>
      <c r="E887" s="63"/>
      <c r="F887" s="62" t="s">
        <v>3358</v>
      </c>
      <c r="G887" s="62" t="s">
        <v>165</v>
      </c>
      <c r="H887" s="64" t="s">
        <v>205</v>
      </c>
      <c r="I887" s="64" t="s">
        <v>881</v>
      </c>
      <c r="J887" s="64" t="s">
        <v>882</v>
      </c>
      <c r="K887" s="62" t="s">
        <v>3359</v>
      </c>
      <c r="L887" s="60"/>
      <c r="M887" s="60">
        <v>4</v>
      </c>
      <c r="N887" s="60"/>
      <c r="O887" s="62" t="s">
        <v>3359</v>
      </c>
      <c r="P887" s="62"/>
      <c r="Q887" s="62" t="s">
        <v>3245</v>
      </c>
      <c r="R887" s="65">
        <v>22.75</v>
      </c>
      <c r="S887" s="65">
        <v>1.38</v>
      </c>
      <c r="T887" s="65">
        <v>10.56</v>
      </c>
    </row>
    <row r="888" spans="1:20">
      <c r="A888" s="62" t="s">
        <v>113</v>
      </c>
      <c r="B888" s="62" t="s">
        <v>3235</v>
      </c>
      <c r="C888" s="62"/>
      <c r="D888" s="63" t="s">
        <v>121</v>
      </c>
      <c r="E888" s="63"/>
      <c r="F888" s="62" t="s">
        <v>3358</v>
      </c>
      <c r="G888" s="62" t="s">
        <v>165</v>
      </c>
      <c r="H888" s="64" t="s">
        <v>205</v>
      </c>
      <c r="I888" s="64" t="s">
        <v>881</v>
      </c>
      <c r="J888" s="64" t="s">
        <v>882</v>
      </c>
      <c r="K888" s="62" t="s">
        <v>3359</v>
      </c>
      <c r="L888" s="60"/>
      <c r="M888" s="60">
        <v>4</v>
      </c>
      <c r="N888" s="60"/>
      <c r="O888" s="62" t="s">
        <v>3359</v>
      </c>
      <c r="P888" s="62"/>
      <c r="Q888" s="62" t="s">
        <v>3245</v>
      </c>
      <c r="R888" s="65">
        <v>28.62</v>
      </c>
      <c r="S888" s="65">
        <v>1.34</v>
      </c>
      <c r="T888" s="75">
        <v>10.84</v>
      </c>
    </row>
    <row r="889" spans="1:20">
      <c r="A889" s="62" t="s">
        <v>113</v>
      </c>
      <c r="B889" s="62" t="s">
        <v>3235</v>
      </c>
      <c r="C889" s="62"/>
      <c r="D889" s="63" t="s">
        <v>121</v>
      </c>
      <c r="E889" s="63"/>
      <c r="F889" s="62" t="s">
        <v>3358</v>
      </c>
      <c r="G889" s="62" t="s">
        <v>165</v>
      </c>
      <c r="H889" s="64" t="s">
        <v>205</v>
      </c>
      <c r="I889" s="64" t="s">
        <v>881</v>
      </c>
      <c r="J889" s="64" t="s">
        <v>882</v>
      </c>
      <c r="K889" s="62" t="s">
        <v>3359</v>
      </c>
      <c r="L889" s="60"/>
      <c r="M889" s="60">
        <v>4</v>
      </c>
      <c r="N889" s="60"/>
      <c r="O889" s="62" t="s">
        <v>3359</v>
      </c>
      <c r="P889" s="62"/>
      <c r="Q889" s="62" t="s">
        <v>3245</v>
      </c>
      <c r="R889" s="65">
        <v>33.43</v>
      </c>
      <c r="S889" s="65">
        <v>1.35</v>
      </c>
      <c r="T889" s="65">
        <v>10.87</v>
      </c>
    </row>
    <row r="890" spans="1:20">
      <c r="A890" s="62" t="s">
        <v>113</v>
      </c>
      <c r="B890" s="62" t="s">
        <v>3235</v>
      </c>
      <c r="C890" s="62"/>
      <c r="D890" s="63" t="s">
        <v>121</v>
      </c>
      <c r="E890" s="63"/>
      <c r="F890" s="62" t="s">
        <v>3358</v>
      </c>
      <c r="G890" s="62" t="s">
        <v>165</v>
      </c>
      <c r="H890" s="64" t="s">
        <v>205</v>
      </c>
      <c r="I890" s="64" t="s">
        <v>881</v>
      </c>
      <c r="J890" s="64" t="s">
        <v>882</v>
      </c>
      <c r="K890" s="62" t="s">
        <v>3359</v>
      </c>
      <c r="L890" s="60"/>
      <c r="M890" s="60">
        <v>4</v>
      </c>
      <c r="N890" s="60"/>
      <c r="O890" s="62" t="s">
        <v>3359</v>
      </c>
      <c r="P890" s="62"/>
      <c r="Q890" s="62" t="s">
        <v>3245</v>
      </c>
      <c r="R890" s="65">
        <v>33.479999999999997</v>
      </c>
      <c r="S890" s="65">
        <v>1.1100000000000001</v>
      </c>
      <c r="T890" s="75">
        <v>9.4</v>
      </c>
    </row>
    <row r="891" spans="1:20">
      <c r="A891" s="62" t="s">
        <v>113</v>
      </c>
      <c r="B891" s="62" t="s">
        <v>3235</v>
      </c>
      <c r="C891" s="62"/>
      <c r="D891" s="63" t="s">
        <v>121</v>
      </c>
      <c r="E891" s="63"/>
      <c r="F891" s="62" t="s">
        <v>3358</v>
      </c>
      <c r="G891" s="62" t="s">
        <v>165</v>
      </c>
      <c r="H891" s="64" t="s">
        <v>205</v>
      </c>
      <c r="I891" s="64" t="s">
        <v>881</v>
      </c>
      <c r="J891" s="64" t="s">
        <v>882</v>
      </c>
      <c r="K891" s="62" t="s">
        <v>3359</v>
      </c>
      <c r="L891" s="60"/>
      <c r="M891" s="60">
        <v>4</v>
      </c>
      <c r="N891" s="60"/>
      <c r="O891" s="62" t="s">
        <v>3359</v>
      </c>
      <c r="P891" s="62"/>
      <c r="Q891" s="62" t="s">
        <v>3245</v>
      </c>
      <c r="R891" s="65">
        <v>29.51</v>
      </c>
      <c r="S891" s="65">
        <v>0.98</v>
      </c>
      <c r="T891" s="75">
        <v>16.2</v>
      </c>
    </row>
    <row r="892" spans="1:20">
      <c r="A892" s="62" t="s">
        <v>113</v>
      </c>
      <c r="B892" s="62" t="s">
        <v>3235</v>
      </c>
      <c r="C892" s="62"/>
      <c r="D892" s="63" t="s">
        <v>121</v>
      </c>
      <c r="E892" s="63"/>
      <c r="F892" s="62" t="s">
        <v>3358</v>
      </c>
      <c r="G892" s="62" t="s">
        <v>165</v>
      </c>
      <c r="H892" s="64" t="s">
        <v>205</v>
      </c>
      <c r="I892" s="64" t="s">
        <v>881</v>
      </c>
      <c r="J892" s="64" t="s">
        <v>882</v>
      </c>
      <c r="K892" s="62" t="s">
        <v>3359</v>
      </c>
      <c r="L892" s="60"/>
      <c r="M892" s="60">
        <v>4</v>
      </c>
      <c r="N892" s="60"/>
      <c r="O892" s="62" t="s">
        <v>3359</v>
      </c>
      <c r="P892" s="62"/>
      <c r="Q892" s="62" t="s">
        <v>3245</v>
      </c>
      <c r="R892" s="65">
        <v>34.18</v>
      </c>
      <c r="S892" s="65">
        <v>1.1100000000000001</v>
      </c>
      <c r="T892" s="75">
        <v>15.6</v>
      </c>
    </row>
    <row r="893" spans="1:20">
      <c r="A893" s="62" t="s">
        <v>113</v>
      </c>
      <c r="B893" s="62" t="s">
        <v>3235</v>
      </c>
      <c r="C893" s="62"/>
      <c r="D893" s="63" t="s">
        <v>121</v>
      </c>
      <c r="E893" s="63"/>
      <c r="F893" s="62" t="s">
        <v>3358</v>
      </c>
      <c r="G893" s="62" t="s">
        <v>165</v>
      </c>
      <c r="H893" s="64" t="s">
        <v>205</v>
      </c>
      <c r="I893" s="64" t="s">
        <v>881</v>
      </c>
      <c r="J893" s="64" t="s">
        <v>882</v>
      </c>
      <c r="K893" s="62" t="s">
        <v>3359</v>
      </c>
      <c r="L893" s="60"/>
      <c r="M893" s="60">
        <v>4</v>
      </c>
      <c r="N893" s="60"/>
      <c r="O893" s="62" t="s">
        <v>3359</v>
      </c>
      <c r="P893" s="62"/>
      <c r="Q893" s="62" t="s">
        <v>3245</v>
      </c>
      <c r="R893" s="65">
        <v>37.14</v>
      </c>
      <c r="S893" s="65">
        <v>1.03</v>
      </c>
      <c r="T893" s="75">
        <v>11.95</v>
      </c>
    </row>
    <row r="894" spans="1:20">
      <c r="A894" s="62" t="s">
        <v>113</v>
      </c>
      <c r="B894" s="62" t="s">
        <v>3235</v>
      </c>
      <c r="C894" s="62"/>
      <c r="D894" s="63" t="s">
        <v>121</v>
      </c>
      <c r="E894" s="63"/>
      <c r="F894" s="62" t="s">
        <v>3358</v>
      </c>
      <c r="G894" s="62" t="s">
        <v>165</v>
      </c>
      <c r="H894" s="64" t="s">
        <v>205</v>
      </c>
      <c r="I894" s="64" t="s">
        <v>881</v>
      </c>
      <c r="J894" s="64" t="s">
        <v>882</v>
      </c>
      <c r="K894" s="62" t="s">
        <v>3359</v>
      </c>
      <c r="L894" s="60"/>
      <c r="M894" s="60">
        <v>4</v>
      </c>
      <c r="N894" s="60"/>
      <c r="O894" s="62" t="s">
        <v>3359</v>
      </c>
      <c r="P894" s="62"/>
      <c r="Q894" s="62" t="s">
        <v>3245</v>
      </c>
      <c r="R894" s="65">
        <v>37.450000000000003</v>
      </c>
      <c r="S894" s="65">
        <v>0.97</v>
      </c>
      <c r="T894" s="75">
        <v>13.24</v>
      </c>
    </row>
    <row r="895" spans="1:20">
      <c r="A895" s="62" t="s">
        <v>113</v>
      </c>
      <c r="B895" s="62" t="s">
        <v>3235</v>
      </c>
      <c r="C895" s="62"/>
      <c r="D895" s="63" t="s">
        <v>121</v>
      </c>
      <c r="E895" s="63"/>
      <c r="F895" s="62" t="s">
        <v>3358</v>
      </c>
      <c r="G895" s="62" t="s">
        <v>165</v>
      </c>
      <c r="H895" s="64" t="s">
        <v>205</v>
      </c>
      <c r="I895" s="64" t="s">
        <v>881</v>
      </c>
      <c r="J895" s="64" t="s">
        <v>882</v>
      </c>
      <c r="K895" s="62" t="s">
        <v>3359</v>
      </c>
      <c r="L895" s="60"/>
      <c r="M895" s="60">
        <v>4</v>
      </c>
      <c r="N895" s="60"/>
      <c r="O895" s="62" t="s">
        <v>3359</v>
      </c>
      <c r="P895" s="62"/>
      <c r="Q895" s="62" t="s">
        <v>3245</v>
      </c>
      <c r="R895" s="65">
        <v>30.79</v>
      </c>
      <c r="S895" s="65">
        <v>1.5</v>
      </c>
      <c r="T895" s="75">
        <v>14.78</v>
      </c>
    </row>
    <row r="896" spans="1:20">
      <c r="A896" s="62" t="s">
        <v>113</v>
      </c>
      <c r="B896" s="62" t="s">
        <v>3235</v>
      </c>
      <c r="C896" s="62"/>
      <c r="D896" s="63" t="s">
        <v>121</v>
      </c>
      <c r="E896" s="63"/>
      <c r="F896" s="62" t="s">
        <v>3358</v>
      </c>
      <c r="G896" s="62" t="s">
        <v>165</v>
      </c>
      <c r="H896" s="64" t="s">
        <v>205</v>
      </c>
      <c r="I896" s="64" t="s">
        <v>881</v>
      </c>
      <c r="J896" s="64" t="s">
        <v>882</v>
      </c>
      <c r="K896" s="62" t="s">
        <v>3359</v>
      </c>
      <c r="L896" s="60"/>
      <c r="M896" s="60">
        <v>4</v>
      </c>
      <c r="N896" s="60"/>
      <c r="O896" s="62" t="s">
        <v>3359</v>
      </c>
      <c r="P896" s="62"/>
      <c r="Q896" s="62" t="s">
        <v>3245</v>
      </c>
      <c r="R896" s="65">
        <v>24.35</v>
      </c>
      <c r="S896" s="65">
        <v>2.23</v>
      </c>
      <c r="T896" s="65">
        <v>12.42</v>
      </c>
    </row>
    <row r="897" spans="1:20">
      <c r="A897" s="62" t="s">
        <v>113</v>
      </c>
      <c r="B897" s="62" t="s">
        <v>3235</v>
      </c>
      <c r="C897" s="62"/>
      <c r="D897" s="63" t="s">
        <v>121</v>
      </c>
      <c r="E897" s="63"/>
      <c r="F897" s="62" t="s">
        <v>3358</v>
      </c>
      <c r="G897" s="62" t="s">
        <v>165</v>
      </c>
      <c r="H897" s="64" t="s">
        <v>205</v>
      </c>
      <c r="I897" s="64" t="s">
        <v>881</v>
      </c>
      <c r="J897" s="64" t="s">
        <v>882</v>
      </c>
      <c r="K897" s="62" t="s">
        <v>3359</v>
      </c>
      <c r="L897" s="60"/>
      <c r="M897" s="60">
        <v>4</v>
      </c>
      <c r="N897" s="60"/>
      <c r="O897" s="62" t="s">
        <v>3359</v>
      </c>
      <c r="P897" s="62"/>
      <c r="Q897" s="62" t="s">
        <v>3245</v>
      </c>
      <c r="R897" s="65">
        <v>23.58</v>
      </c>
      <c r="S897" s="65">
        <v>1.96</v>
      </c>
      <c r="T897" s="65">
        <v>13.02</v>
      </c>
    </row>
    <row r="898" spans="1:20">
      <c r="A898" s="62" t="s">
        <v>113</v>
      </c>
      <c r="B898" s="62" t="s">
        <v>3251</v>
      </c>
      <c r="C898" s="62"/>
      <c r="D898" s="63" t="s">
        <v>121</v>
      </c>
      <c r="E898" s="63"/>
      <c r="F898" s="64" t="s">
        <v>3360</v>
      </c>
      <c r="G898" s="64" t="s">
        <v>165</v>
      </c>
      <c r="H898" s="64" t="s">
        <v>205</v>
      </c>
      <c r="I898" s="64" t="s">
        <v>860</v>
      </c>
      <c r="J898" s="64" t="s">
        <v>3361</v>
      </c>
      <c r="K898" s="62" t="s">
        <v>3362</v>
      </c>
      <c r="L898" s="60"/>
      <c r="M898" s="60">
        <v>4</v>
      </c>
      <c r="N898" s="60"/>
      <c r="O898" s="62" t="s">
        <v>3362</v>
      </c>
      <c r="P898" s="62"/>
      <c r="Q898" s="62" t="s">
        <v>863</v>
      </c>
      <c r="R898" s="65">
        <v>3.7</v>
      </c>
      <c r="S898" s="65"/>
      <c r="T898" s="65">
        <v>12.2</v>
      </c>
    </row>
    <row r="899" spans="1:20">
      <c r="A899" s="62" t="s">
        <v>113</v>
      </c>
      <c r="B899" s="62" t="s">
        <v>3251</v>
      </c>
      <c r="C899" s="62"/>
      <c r="D899" s="63" t="s">
        <v>121</v>
      </c>
      <c r="E899" s="63"/>
      <c r="F899" s="62" t="s">
        <v>3363</v>
      </c>
      <c r="G899" s="62" t="s">
        <v>165</v>
      </c>
      <c r="H899" s="64" t="s">
        <v>205</v>
      </c>
      <c r="I899" s="64" t="s">
        <v>3364</v>
      </c>
      <c r="J899" s="64" t="s">
        <v>3365</v>
      </c>
      <c r="K899" s="62" t="s">
        <v>3362</v>
      </c>
      <c r="L899" s="60"/>
      <c r="M899" s="60">
        <v>4</v>
      </c>
      <c r="N899" s="60"/>
      <c r="O899" s="62" t="s">
        <v>3362</v>
      </c>
      <c r="P899" s="62"/>
      <c r="Q899" s="62" t="s">
        <v>3364</v>
      </c>
      <c r="R899" s="65">
        <v>2.9</v>
      </c>
      <c r="S899" s="65"/>
      <c r="T899" s="65">
        <v>21.5</v>
      </c>
    </row>
    <row r="900" spans="1:20">
      <c r="A900" s="62" t="s">
        <v>113</v>
      </c>
      <c r="B900" s="62" t="s">
        <v>3251</v>
      </c>
      <c r="C900" s="62"/>
      <c r="D900" s="63" t="s">
        <v>121</v>
      </c>
      <c r="E900" s="63"/>
      <c r="F900" s="64" t="s">
        <v>3333</v>
      </c>
      <c r="G900" s="64" t="s">
        <v>165</v>
      </c>
      <c r="H900" s="64" t="s">
        <v>205</v>
      </c>
      <c r="I900" s="64" t="s">
        <v>860</v>
      </c>
      <c r="J900" s="64" t="s">
        <v>867</v>
      </c>
      <c r="K900" s="62" t="s">
        <v>3362</v>
      </c>
      <c r="L900" s="60"/>
      <c r="M900" s="60">
        <v>4</v>
      </c>
      <c r="N900" s="60"/>
      <c r="O900" s="62" t="s">
        <v>3362</v>
      </c>
      <c r="P900" s="62"/>
      <c r="Q900" s="62" t="s">
        <v>863</v>
      </c>
      <c r="R900" s="65">
        <v>2</v>
      </c>
      <c r="S900" s="65"/>
      <c r="T900" s="65">
        <v>6.6</v>
      </c>
    </row>
    <row r="901" spans="1:20">
      <c r="A901" s="62" t="s">
        <v>113</v>
      </c>
      <c r="B901" s="62" t="s">
        <v>3251</v>
      </c>
      <c r="C901" s="62"/>
      <c r="D901" s="63" t="s">
        <v>121</v>
      </c>
      <c r="E901" s="63"/>
      <c r="F901" s="62" t="s">
        <v>3366</v>
      </c>
      <c r="G901" s="62" t="s">
        <v>165</v>
      </c>
      <c r="H901" s="64" t="s">
        <v>205</v>
      </c>
      <c r="I901" s="64" t="s">
        <v>860</v>
      </c>
      <c r="J901" s="64" t="s">
        <v>861</v>
      </c>
      <c r="K901" s="62" t="s">
        <v>3362</v>
      </c>
      <c r="L901" s="60"/>
      <c r="M901" s="60">
        <v>4</v>
      </c>
      <c r="N901" s="60"/>
      <c r="O901" s="62" t="s">
        <v>3362</v>
      </c>
      <c r="P901" s="62"/>
      <c r="Q901" s="62" t="s">
        <v>863</v>
      </c>
      <c r="R901" s="65">
        <v>7.1</v>
      </c>
      <c r="S901" s="65"/>
      <c r="T901" s="65">
        <v>14</v>
      </c>
    </row>
    <row r="902" spans="1:20">
      <c r="A902" s="62" t="s">
        <v>113</v>
      </c>
      <c r="B902" s="62" t="s">
        <v>3251</v>
      </c>
      <c r="C902" s="62"/>
      <c r="D902" s="63" t="s">
        <v>121</v>
      </c>
      <c r="E902" s="63"/>
      <c r="F902" s="62" t="s">
        <v>3367</v>
      </c>
      <c r="G902" s="62" t="s">
        <v>165</v>
      </c>
      <c r="H902" s="64" t="s">
        <v>205</v>
      </c>
      <c r="I902" s="64" t="s">
        <v>860</v>
      </c>
      <c r="J902" s="64" t="s">
        <v>3368</v>
      </c>
      <c r="K902" s="62" t="s">
        <v>3362</v>
      </c>
      <c r="L902" s="60"/>
      <c r="M902" s="60">
        <v>4</v>
      </c>
      <c r="N902" s="60"/>
      <c r="O902" s="62" t="s">
        <v>3362</v>
      </c>
      <c r="P902" s="62"/>
      <c r="Q902" s="62" t="s">
        <v>863</v>
      </c>
      <c r="R902" s="65">
        <v>1.9</v>
      </c>
      <c r="S902" s="65"/>
      <c r="T902" s="65">
        <v>5.4</v>
      </c>
    </row>
    <row r="903" spans="1:20">
      <c r="A903" s="62" t="s">
        <v>113</v>
      </c>
      <c r="B903" s="62" t="s">
        <v>3235</v>
      </c>
      <c r="C903" s="62"/>
      <c r="D903" s="63" t="s">
        <v>121</v>
      </c>
      <c r="E903" s="63"/>
      <c r="F903" s="62" t="s">
        <v>3369</v>
      </c>
      <c r="G903" s="62" t="s">
        <v>165</v>
      </c>
      <c r="H903" s="64" t="s">
        <v>205</v>
      </c>
      <c r="I903" s="64" t="s">
        <v>3245</v>
      </c>
      <c r="J903" s="64" t="s">
        <v>1476</v>
      </c>
      <c r="K903" s="62" t="s">
        <v>3362</v>
      </c>
      <c r="L903" s="60"/>
      <c r="M903" s="60">
        <v>4</v>
      </c>
      <c r="N903" s="60"/>
      <c r="O903" s="62" t="s">
        <v>3362</v>
      </c>
      <c r="P903" s="62"/>
      <c r="Q903" s="62" t="s">
        <v>3245</v>
      </c>
      <c r="R903" s="65">
        <v>6.8</v>
      </c>
      <c r="S903" s="65"/>
      <c r="T903" s="65">
        <v>14.3</v>
      </c>
    </row>
    <row r="904" spans="1:20">
      <c r="A904" s="62" t="s">
        <v>113</v>
      </c>
      <c r="B904" s="62" t="s">
        <v>3251</v>
      </c>
      <c r="C904" s="62"/>
      <c r="D904" s="63" t="s">
        <v>121</v>
      </c>
      <c r="E904" s="63"/>
      <c r="F904" s="62" t="s">
        <v>3370</v>
      </c>
      <c r="G904" s="62" t="s">
        <v>165</v>
      </c>
      <c r="H904" s="64" t="s">
        <v>205</v>
      </c>
      <c r="I904" s="64" t="s">
        <v>860</v>
      </c>
      <c r="J904" s="64" t="s">
        <v>3371</v>
      </c>
      <c r="K904" s="62" t="s">
        <v>3362</v>
      </c>
      <c r="L904" s="60"/>
      <c r="M904" s="60">
        <v>4</v>
      </c>
      <c r="N904" s="60"/>
      <c r="O904" s="62" t="s">
        <v>3362</v>
      </c>
      <c r="P904" s="62"/>
      <c r="Q904" s="62" t="s">
        <v>863</v>
      </c>
      <c r="R904" s="65">
        <v>2.1</v>
      </c>
      <c r="S904" s="65"/>
      <c r="T904" s="65">
        <v>10.4</v>
      </c>
    </row>
    <row r="905" spans="1:20">
      <c r="A905" s="62" t="s">
        <v>113</v>
      </c>
      <c r="B905" s="62" t="s">
        <v>3251</v>
      </c>
      <c r="C905" s="62"/>
      <c r="D905" s="63" t="s">
        <v>121</v>
      </c>
      <c r="E905" s="63"/>
      <c r="F905" s="62" t="s">
        <v>3372</v>
      </c>
      <c r="G905" s="62" t="s">
        <v>165</v>
      </c>
      <c r="H905" s="64" t="s">
        <v>205</v>
      </c>
      <c r="I905" s="64" t="s">
        <v>860</v>
      </c>
      <c r="J905" s="64" t="s">
        <v>3368</v>
      </c>
      <c r="K905" s="62" t="s">
        <v>3362</v>
      </c>
      <c r="L905" s="60"/>
      <c r="M905" s="60">
        <v>4</v>
      </c>
      <c r="N905" s="60"/>
      <c r="O905" s="62" t="s">
        <v>3362</v>
      </c>
      <c r="P905" s="62"/>
      <c r="Q905" s="62" t="s">
        <v>863</v>
      </c>
      <c r="R905" s="65">
        <v>0.7</v>
      </c>
      <c r="S905" s="65"/>
      <c r="T905" s="65">
        <v>4</v>
      </c>
    </row>
    <row r="906" spans="1:20">
      <c r="A906" s="62" t="s">
        <v>113</v>
      </c>
      <c r="B906" s="62" t="s">
        <v>3251</v>
      </c>
      <c r="C906" s="62"/>
      <c r="D906" s="63" t="s">
        <v>121</v>
      </c>
      <c r="E906" s="63"/>
      <c r="F906" s="62" t="s">
        <v>3373</v>
      </c>
      <c r="G906" s="62" t="s">
        <v>165</v>
      </c>
      <c r="H906" s="64" t="s">
        <v>205</v>
      </c>
      <c r="I906" s="64" t="s">
        <v>1541</v>
      </c>
      <c r="J906" s="64" t="s">
        <v>3374</v>
      </c>
      <c r="K906" s="62" t="s">
        <v>3362</v>
      </c>
      <c r="L906" s="60"/>
      <c r="M906" s="60">
        <v>4</v>
      </c>
      <c r="N906" s="60"/>
      <c r="O906" s="62" t="s">
        <v>3362</v>
      </c>
      <c r="P906" s="62"/>
      <c r="Q906" s="62" t="s">
        <v>3375</v>
      </c>
      <c r="R906" s="65">
        <v>9.3000000000000007</v>
      </c>
      <c r="S906" s="65"/>
      <c r="T906" s="65">
        <v>2.2000000000000002</v>
      </c>
    </row>
    <row r="907" spans="1:20">
      <c r="A907" s="23" t="s">
        <v>113</v>
      </c>
      <c r="B907" s="23" t="s">
        <v>3235</v>
      </c>
      <c r="C907" s="23"/>
      <c r="D907" s="24" t="s">
        <v>121</v>
      </c>
      <c r="E907" s="24"/>
      <c r="F907" s="23" t="s">
        <v>3393</v>
      </c>
      <c r="G907" s="23" t="s">
        <v>165</v>
      </c>
      <c r="H907" s="22" t="s">
        <v>205</v>
      </c>
      <c r="I907" s="22" t="s">
        <v>881</v>
      </c>
      <c r="J907" s="22" t="s">
        <v>882</v>
      </c>
      <c r="K907" s="27" t="s">
        <v>3394</v>
      </c>
      <c r="L907"/>
      <c r="M907">
        <v>4</v>
      </c>
      <c r="N907"/>
      <c r="O907" s="23" t="s">
        <v>3394</v>
      </c>
      <c r="P907" s="23"/>
      <c r="Q907" s="23" t="s">
        <v>3395</v>
      </c>
      <c r="R907" s="26">
        <v>5</v>
      </c>
      <c r="S907" s="26">
        <v>0</v>
      </c>
      <c r="T907" s="26">
        <v>3.6</v>
      </c>
    </row>
    <row r="908" spans="1:20">
      <c r="A908" s="23" t="s">
        <v>113</v>
      </c>
      <c r="B908" s="23" t="s">
        <v>3235</v>
      </c>
      <c r="C908" s="23"/>
      <c r="D908" s="24" t="s">
        <v>121</v>
      </c>
      <c r="E908" s="24"/>
      <c r="F908" s="23" t="s">
        <v>3396</v>
      </c>
      <c r="G908" s="23" t="s">
        <v>165</v>
      </c>
      <c r="H908" s="22" t="s">
        <v>205</v>
      </c>
      <c r="I908" s="22" t="s">
        <v>881</v>
      </c>
      <c r="J908" s="22" t="s">
        <v>882</v>
      </c>
      <c r="K908" s="27" t="s">
        <v>3394</v>
      </c>
      <c r="L908"/>
      <c r="M908">
        <v>4</v>
      </c>
      <c r="N908"/>
      <c r="O908" s="23" t="s">
        <v>3394</v>
      </c>
      <c r="P908" s="23"/>
      <c r="Q908" s="23" t="s">
        <v>3395</v>
      </c>
      <c r="R908" s="26">
        <v>14.2</v>
      </c>
      <c r="S908" s="26">
        <v>0</v>
      </c>
      <c r="T908" s="26">
        <v>20.5</v>
      </c>
    </row>
    <row r="909" spans="1:20">
      <c r="A909" s="23" t="s">
        <v>113</v>
      </c>
      <c r="B909" s="23" t="s">
        <v>3235</v>
      </c>
      <c r="C909" s="23"/>
      <c r="D909" s="24" t="s">
        <v>121</v>
      </c>
      <c r="E909" s="24"/>
      <c r="F909" s="23" t="s">
        <v>3397</v>
      </c>
      <c r="G909" s="23" t="s">
        <v>165</v>
      </c>
      <c r="H909" s="22" t="s">
        <v>205</v>
      </c>
      <c r="I909" s="22" t="s">
        <v>881</v>
      </c>
      <c r="J909" s="22" t="s">
        <v>882</v>
      </c>
      <c r="K909" s="27" t="s">
        <v>3394</v>
      </c>
      <c r="L909"/>
      <c r="M909">
        <v>4</v>
      </c>
      <c r="N909"/>
      <c r="O909" s="23" t="s">
        <v>3394</v>
      </c>
      <c r="P909" s="23"/>
      <c r="Q909" s="23" t="s">
        <v>3395</v>
      </c>
      <c r="R909" s="26">
        <v>15.6</v>
      </c>
      <c r="S909" s="26">
        <v>0</v>
      </c>
      <c r="T909" s="26">
        <v>18</v>
      </c>
    </row>
    <row r="910" spans="1:20">
      <c r="A910" s="23" t="s">
        <v>113</v>
      </c>
      <c r="B910" s="23" t="s">
        <v>3235</v>
      </c>
      <c r="C910" s="23"/>
      <c r="D910" s="24" t="s">
        <v>121</v>
      </c>
      <c r="E910" s="24"/>
      <c r="F910" s="23" t="s">
        <v>3398</v>
      </c>
      <c r="G910" s="23" t="s">
        <v>165</v>
      </c>
      <c r="H910" s="22" t="s">
        <v>205</v>
      </c>
      <c r="I910" s="22" t="s">
        <v>881</v>
      </c>
      <c r="J910" s="22" t="s">
        <v>882</v>
      </c>
      <c r="K910" s="27" t="s">
        <v>3394</v>
      </c>
      <c r="L910"/>
      <c r="M910">
        <v>4</v>
      </c>
      <c r="N910"/>
      <c r="O910" s="23" t="s">
        <v>3394</v>
      </c>
      <c r="P910" s="23"/>
      <c r="Q910" s="23" t="s">
        <v>3395</v>
      </c>
      <c r="R910" s="26">
        <v>10.199999999999999</v>
      </c>
      <c r="S910" s="26">
        <v>0</v>
      </c>
      <c r="T910" s="26">
        <v>17.2</v>
      </c>
    </row>
    <row r="911" spans="1:20">
      <c r="A911" s="23" t="s">
        <v>113</v>
      </c>
      <c r="B911" s="23" t="s">
        <v>3251</v>
      </c>
      <c r="C911" s="23"/>
      <c r="D911" s="24" t="s">
        <v>121</v>
      </c>
      <c r="E911" s="24"/>
      <c r="F911" s="23" t="s">
        <v>3399</v>
      </c>
      <c r="G911" s="23" t="s">
        <v>165</v>
      </c>
      <c r="H911" s="22" t="s">
        <v>205</v>
      </c>
      <c r="I911" s="22" t="s">
        <v>1541</v>
      </c>
      <c r="J911" s="22" t="s">
        <v>3374</v>
      </c>
      <c r="K911" s="27" t="s">
        <v>3400</v>
      </c>
      <c r="L911"/>
      <c r="M911">
        <v>4</v>
      </c>
      <c r="N911"/>
      <c r="O911" s="23" t="s">
        <v>3400</v>
      </c>
      <c r="P911" s="23"/>
      <c r="Q911" s="23" t="s">
        <v>3375</v>
      </c>
      <c r="R911" s="26">
        <v>3.94</v>
      </c>
      <c r="S911" s="26">
        <v>2.89</v>
      </c>
      <c r="T911" s="26">
        <v>1.34</v>
      </c>
    </row>
    <row r="912" spans="1:20">
      <c r="A912" s="23" t="s">
        <v>113</v>
      </c>
      <c r="B912" s="23" t="s">
        <v>3251</v>
      </c>
      <c r="C912" s="23"/>
      <c r="D912" s="24" t="s">
        <v>121</v>
      </c>
      <c r="E912" s="24"/>
      <c r="F912" s="23" t="s">
        <v>3401</v>
      </c>
      <c r="G912" s="23" t="s">
        <v>165</v>
      </c>
      <c r="H912" s="22" t="s">
        <v>205</v>
      </c>
      <c r="I912" s="22" t="s">
        <v>1541</v>
      </c>
      <c r="J912" s="22" t="s">
        <v>3402</v>
      </c>
      <c r="K912" s="27" t="s">
        <v>3400</v>
      </c>
      <c r="L912"/>
      <c r="M912">
        <v>4</v>
      </c>
      <c r="N912"/>
      <c r="O912" s="23" t="s">
        <v>3400</v>
      </c>
      <c r="P912" s="23"/>
      <c r="Q912" s="23" t="s">
        <v>3375</v>
      </c>
      <c r="R912" s="26">
        <v>3.22</v>
      </c>
      <c r="S912" s="26">
        <v>5.18</v>
      </c>
      <c r="T912" s="26">
        <v>1.22</v>
      </c>
    </row>
    <row r="913" spans="1:20">
      <c r="A913" s="23" t="s">
        <v>113</v>
      </c>
      <c r="B913" s="23" t="s">
        <v>3235</v>
      </c>
      <c r="C913" s="23"/>
      <c r="D913" s="24" t="s">
        <v>121</v>
      </c>
      <c r="E913" s="24"/>
      <c r="F913" s="23" t="s">
        <v>3408</v>
      </c>
      <c r="G913" s="23" t="s">
        <v>165</v>
      </c>
      <c r="H913" s="22" t="s">
        <v>205</v>
      </c>
      <c r="I913" s="22" t="s">
        <v>881</v>
      </c>
      <c r="J913" s="22" t="s">
        <v>882</v>
      </c>
      <c r="K913" s="27" t="s">
        <v>3409</v>
      </c>
      <c r="L913"/>
      <c r="M913">
        <v>4</v>
      </c>
      <c r="N913"/>
      <c r="O913" s="23" t="s">
        <v>3409</v>
      </c>
      <c r="P913" s="23"/>
      <c r="Q913" s="23" t="s">
        <v>3395</v>
      </c>
      <c r="R913" s="26">
        <v>6.1</v>
      </c>
      <c r="S913" s="26">
        <v>1.8</v>
      </c>
      <c r="T913" s="26">
        <v>15</v>
      </c>
    </row>
    <row r="914" spans="1:20">
      <c r="A914" s="62" t="s">
        <v>113</v>
      </c>
      <c r="B914" s="62" t="s">
        <v>3235</v>
      </c>
      <c r="C914" s="62"/>
      <c r="D914" s="63" t="s">
        <v>121</v>
      </c>
      <c r="E914" s="63"/>
      <c r="F914" s="62" t="s">
        <v>3358</v>
      </c>
      <c r="G914" s="62" t="s">
        <v>165</v>
      </c>
      <c r="H914" s="64" t="s">
        <v>205</v>
      </c>
      <c r="I914" s="64" t="s">
        <v>881</v>
      </c>
      <c r="J914" s="64" t="s">
        <v>882</v>
      </c>
      <c r="K914" s="62" t="s">
        <v>3413</v>
      </c>
      <c r="L914" s="60"/>
      <c r="M914" s="60">
        <v>4</v>
      </c>
      <c r="N914" s="60"/>
      <c r="O914" s="62" t="s">
        <v>3413</v>
      </c>
      <c r="P914" s="62"/>
      <c r="Q914" s="62" t="s">
        <v>3245</v>
      </c>
      <c r="R914" s="65">
        <v>10.6</v>
      </c>
      <c r="S914" s="65">
        <v>0.5</v>
      </c>
      <c r="T914" s="65">
        <v>13.1</v>
      </c>
    </row>
    <row r="915" spans="1:20">
      <c r="A915" s="62" t="s">
        <v>113</v>
      </c>
      <c r="B915" s="62" t="s">
        <v>3235</v>
      </c>
      <c r="C915" s="62"/>
      <c r="D915" s="63" t="s">
        <v>121</v>
      </c>
      <c r="E915" s="63"/>
      <c r="F915" s="62" t="s">
        <v>3358</v>
      </c>
      <c r="G915" s="62" t="s">
        <v>165</v>
      </c>
      <c r="H915" s="64" t="s">
        <v>205</v>
      </c>
      <c r="I915" s="64" t="s">
        <v>881</v>
      </c>
      <c r="J915" s="64" t="s">
        <v>882</v>
      </c>
      <c r="K915" s="62" t="s">
        <v>3413</v>
      </c>
      <c r="L915" s="60"/>
      <c r="M915" s="60">
        <v>4</v>
      </c>
      <c r="N915" s="60"/>
      <c r="O915" s="62" t="s">
        <v>3413</v>
      </c>
      <c r="P915" s="62"/>
      <c r="Q915" s="62" t="s">
        <v>3245</v>
      </c>
      <c r="R915" s="65">
        <v>6.4</v>
      </c>
      <c r="S915" s="65">
        <v>0.6</v>
      </c>
      <c r="T915" s="65">
        <v>9.5</v>
      </c>
    </row>
    <row r="916" spans="1:20">
      <c r="A916" s="62" t="s">
        <v>113</v>
      </c>
      <c r="B916" s="62" t="s">
        <v>3235</v>
      </c>
      <c r="C916" s="62"/>
      <c r="D916" s="63" t="s">
        <v>121</v>
      </c>
      <c r="E916" s="63"/>
      <c r="F916" s="62" t="s">
        <v>3358</v>
      </c>
      <c r="G916" s="62" t="s">
        <v>165</v>
      </c>
      <c r="H916" s="64" t="s">
        <v>205</v>
      </c>
      <c r="I916" s="64" t="s">
        <v>881</v>
      </c>
      <c r="J916" s="64" t="s">
        <v>882</v>
      </c>
      <c r="K916" s="62" t="s">
        <v>3413</v>
      </c>
      <c r="L916" s="60"/>
      <c r="M916" s="60">
        <v>4</v>
      </c>
      <c r="N916" s="60"/>
      <c r="O916" s="62" t="s">
        <v>3413</v>
      </c>
      <c r="P916" s="62"/>
      <c r="Q916" s="62" t="s">
        <v>3245</v>
      </c>
      <c r="R916" s="65">
        <v>13.7</v>
      </c>
      <c r="S916" s="65">
        <v>1.2</v>
      </c>
      <c r="T916" s="65">
        <v>15</v>
      </c>
    </row>
    <row r="917" spans="1:20">
      <c r="A917" s="62" t="s">
        <v>113</v>
      </c>
      <c r="B917" s="62" t="s">
        <v>3235</v>
      </c>
      <c r="C917" s="62"/>
      <c r="D917" s="63" t="s">
        <v>121</v>
      </c>
      <c r="E917" s="63"/>
      <c r="F917" s="62" t="s">
        <v>3358</v>
      </c>
      <c r="G917" s="62" t="s">
        <v>165</v>
      </c>
      <c r="H917" s="64" t="s">
        <v>205</v>
      </c>
      <c r="I917" s="64" t="s">
        <v>881</v>
      </c>
      <c r="J917" s="64" t="s">
        <v>882</v>
      </c>
      <c r="K917" s="62" t="s">
        <v>3413</v>
      </c>
      <c r="L917" s="60"/>
      <c r="M917" s="60">
        <v>4</v>
      </c>
      <c r="N917" s="60"/>
      <c r="O917" s="62" t="s">
        <v>3413</v>
      </c>
      <c r="P917" s="62"/>
      <c r="Q917" s="62" t="s">
        <v>3245</v>
      </c>
      <c r="R917" s="65">
        <v>10.8</v>
      </c>
      <c r="S917" s="65">
        <v>0.6</v>
      </c>
      <c r="T917" s="65">
        <v>20.7</v>
      </c>
    </row>
    <row r="918" spans="1:20">
      <c r="A918" s="62" t="s">
        <v>113</v>
      </c>
      <c r="B918" s="62" t="s">
        <v>3235</v>
      </c>
      <c r="C918" s="62"/>
      <c r="D918" s="63" t="s">
        <v>121</v>
      </c>
      <c r="E918" s="63"/>
      <c r="F918" s="62" t="s">
        <v>3358</v>
      </c>
      <c r="G918" s="62" t="s">
        <v>165</v>
      </c>
      <c r="H918" s="64" t="s">
        <v>205</v>
      </c>
      <c r="I918" s="64" t="s">
        <v>881</v>
      </c>
      <c r="J918" s="64" t="s">
        <v>882</v>
      </c>
      <c r="K918" s="62" t="s">
        <v>3413</v>
      </c>
      <c r="L918" s="60"/>
      <c r="M918" s="60">
        <v>4</v>
      </c>
      <c r="N918" s="60"/>
      <c r="O918" s="62" t="s">
        <v>3413</v>
      </c>
      <c r="P918" s="62"/>
      <c r="Q918" s="62" t="s">
        <v>3245</v>
      </c>
      <c r="R918" s="65">
        <v>10.3</v>
      </c>
      <c r="S918" s="65">
        <v>0.7</v>
      </c>
      <c r="T918" s="65">
        <v>13.7</v>
      </c>
    </row>
    <row r="919" spans="1:20">
      <c r="A919" s="62" t="s">
        <v>113</v>
      </c>
      <c r="B919" s="62" t="s">
        <v>3235</v>
      </c>
      <c r="C919" s="62"/>
      <c r="D919" s="63" t="s">
        <v>121</v>
      </c>
      <c r="E919" s="63"/>
      <c r="F919" s="62" t="s">
        <v>3358</v>
      </c>
      <c r="G919" s="62" t="s">
        <v>165</v>
      </c>
      <c r="H919" s="64" t="s">
        <v>205</v>
      </c>
      <c r="I919" s="64" t="s">
        <v>881</v>
      </c>
      <c r="J919" s="64" t="s">
        <v>882</v>
      </c>
      <c r="K919" s="62" t="s">
        <v>3413</v>
      </c>
      <c r="L919" s="60"/>
      <c r="M919" s="60">
        <v>4</v>
      </c>
      <c r="N919" s="60"/>
      <c r="O919" s="62" t="s">
        <v>3413</v>
      </c>
      <c r="P919" s="62"/>
      <c r="Q919" s="62" t="s">
        <v>3245</v>
      </c>
      <c r="R919" s="65">
        <v>6.4</v>
      </c>
      <c r="S919" s="65">
        <v>1</v>
      </c>
      <c r="T919" s="65">
        <v>6.5</v>
      </c>
    </row>
    <row r="920" spans="1:20">
      <c r="A920" s="62" t="s">
        <v>113</v>
      </c>
      <c r="B920" s="62" t="s">
        <v>3235</v>
      </c>
      <c r="C920" s="62"/>
      <c r="D920" s="63" t="s">
        <v>121</v>
      </c>
      <c r="E920" s="63"/>
      <c r="F920" s="62" t="s">
        <v>3358</v>
      </c>
      <c r="G920" s="62" t="s">
        <v>165</v>
      </c>
      <c r="H920" s="64" t="s">
        <v>205</v>
      </c>
      <c r="I920" s="64" t="s">
        <v>881</v>
      </c>
      <c r="J920" s="64" t="s">
        <v>882</v>
      </c>
      <c r="K920" s="62" t="s">
        <v>3413</v>
      </c>
      <c r="L920" s="60"/>
      <c r="M920" s="60">
        <v>4</v>
      </c>
      <c r="N920" s="60"/>
      <c r="O920" s="62" t="s">
        <v>3413</v>
      </c>
      <c r="P920" s="62"/>
      <c r="Q920" s="62" t="s">
        <v>3245</v>
      </c>
      <c r="R920" s="65">
        <v>6.6</v>
      </c>
      <c r="S920" s="65">
        <v>0.4</v>
      </c>
      <c r="T920" s="65">
        <v>7.8</v>
      </c>
    </row>
    <row r="921" spans="1:20">
      <c r="A921" s="62" t="s">
        <v>113</v>
      </c>
      <c r="B921" s="62" t="s">
        <v>3235</v>
      </c>
      <c r="C921" s="62"/>
      <c r="D921" s="63" t="s">
        <v>121</v>
      </c>
      <c r="E921" s="63"/>
      <c r="F921" s="62" t="s">
        <v>3358</v>
      </c>
      <c r="G921" s="62" t="s">
        <v>165</v>
      </c>
      <c r="H921" s="64" t="s">
        <v>205</v>
      </c>
      <c r="I921" s="64" t="s">
        <v>881</v>
      </c>
      <c r="J921" s="64" t="s">
        <v>882</v>
      </c>
      <c r="K921" s="62" t="s">
        <v>3413</v>
      </c>
      <c r="L921" s="60"/>
      <c r="M921" s="60">
        <v>4</v>
      </c>
      <c r="N921" s="60"/>
      <c r="O921" s="62" t="s">
        <v>3413</v>
      </c>
      <c r="P921" s="62"/>
      <c r="Q921" s="62" t="s">
        <v>3245</v>
      </c>
      <c r="R921" s="65">
        <v>8.1999999999999993</v>
      </c>
      <c r="S921" s="65">
        <v>0.1</v>
      </c>
      <c r="T921" s="65">
        <v>9.9</v>
      </c>
    </row>
    <row r="922" spans="1:20">
      <c r="A922" s="62" t="s">
        <v>113</v>
      </c>
      <c r="B922" s="62" t="s">
        <v>3235</v>
      </c>
      <c r="C922" s="62"/>
      <c r="D922" s="63" t="s">
        <v>121</v>
      </c>
      <c r="E922" s="63"/>
      <c r="F922" s="62" t="s">
        <v>3358</v>
      </c>
      <c r="G922" s="62" t="s">
        <v>165</v>
      </c>
      <c r="H922" s="64" t="s">
        <v>205</v>
      </c>
      <c r="I922" s="64" t="s">
        <v>881</v>
      </c>
      <c r="J922" s="64" t="s">
        <v>882</v>
      </c>
      <c r="K922" s="62" t="s">
        <v>3413</v>
      </c>
      <c r="L922" s="60"/>
      <c r="M922" s="60">
        <v>4</v>
      </c>
      <c r="N922" s="60"/>
      <c r="O922" s="62" t="s">
        <v>3413</v>
      </c>
      <c r="P922" s="62"/>
      <c r="Q922" s="62" t="s">
        <v>3245</v>
      </c>
      <c r="R922" s="65">
        <v>21.1</v>
      </c>
      <c r="S922" s="65">
        <v>2.1</v>
      </c>
      <c r="T922" s="65">
        <v>9</v>
      </c>
    </row>
    <row r="923" spans="1:20">
      <c r="A923" s="62" t="s">
        <v>113</v>
      </c>
      <c r="B923" s="62" t="s">
        <v>3235</v>
      </c>
      <c r="C923" s="62"/>
      <c r="D923" s="63" t="s">
        <v>121</v>
      </c>
      <c r="E923" s="63"/>
      <c r="F923" s="62" t="s">
        <v>3358</v>
      </c>
      <c r="G923" s="62" t="s">
        <v>165</v>
      </c>
      <c r="H923" s="64" t="s">
        <v>205</v>
      </c>
      <c r="I923" s="64" t="s">
        <v>881</v>
      </c>
      <c r="J923" s="64" t="s">
        <v>882</v>
      </c>
      <c r="K923" s="62" t="s">
        <v>3413</v>
      </c>
      <c r="L923" s="60"/>
      <c r="M923" s="60">
        <v>4</v>
      </c>
      <c r="N923" s="60"/>
      <c r="O923" s="62" t="s">
        <v>3413</v>
      </c>
      <c r="P923" s="62"/>
      <c r="Q923" s="62" t="s">
        <v>3245</v>
      </c>
      <c r="R923" s="65">
        <v>16.899999999999999</v>
      </c>
      <c r="S923" s="65">
        <v>1.8</v>
      </c>
      <c r="T923" s="65">
        <v>5.3</v>
      </c>
    </row>
    <row r="924" spans="1:20">
      <c r="A924" s="62" t="s">
        <v>113</v>
      </c>
      <c r="B924" s="62" t="s">
        <v>3235</v>
      </c>
      <c r="C924" s="62"/>
      <c r="D924" s="63" t="s">
        <v>121</v>
      </c>
      <c r="E924" s="63"/>
      <c r="F924" s="62" t="s">
        <v>3358</v>
      </c>
      <c r="G924" s="62" t="s">
        <v>165</v>
      </c>
      <c r="H924" s="64" t="s">
        <v>205</v>
      </c>
      <c r="I924" s="64" t="s">
        <v>881</v>
      </c>
      <c r="J924" s="64" t="s">
        <v>882</v>
      </c>
      <c r="K924" s="62" t="s">
        <v>3413</v>
      </c>
      <c r="L924" s="60"/>
      <c r="M924" s="60">
        <v>4</v>
      </c>
      <c r="N924" s="60"/>
      <c r="O924" s="62" t="s">
        <v>3413</v>
      </c>
      <c r="P924" s="62"/>
      <c r="Q924" s="62" t="s">
        <v>3245</v>
      </c>
      <c r="R924" s="65">
        <v>21.3</v>
      </c>
      <c r="S924" s="65">
        <v>1.2</v>
      </c>
      <c r="T924" s="65">
        <v>7.8</v>
      </c>
    </row>
    <row r="925" spans="1:20">
      <c r="A925" s="62" t="s">
        <v>113</v>
      </c>
      <c r="B925" s="62" t="s">
        <v>3235</v>
      </c>
      <c r="C925" s="62"/>
      <c r="D925" s="63" t="s">
        <v>121</v>
      </c>
      <c r="E925" s="63"/>
      <c r="F925" s="62" t="s">
        <v>3358</v>
      </c>
      <c r="G925" s="62" t="s">
        <v>165</v>
      </c>
      <c r="H925" s="64" t="s">
        <v>205</v>
      </c>
      <c r="I925" s="64" t="s">
        <v>881</v>
      </c>
      <c r="J925" s="64" t="s">
        <v>882</v>
      </c>
      <c r="K925" s="62" t="s">
        <v>3413</v>
      </c>
      <c r="L925" s="60"/>
      <c r="M925" s="60">
        <v>4</v>
      </c>
      <c r="N925" s="60"/>
      <c r="O925" s="62" t="s">
        <v>3413</v>
      </c>
      <c r="P925" s="62"/>
      <c r="Q925" s="62" t="s">
        <v>3245</v>
      </c>
      <c r="R925" s="65">
        <v>19.100000000000001</v>
      </c>
      <c r="S925" s="65">
        <v>0.7</v>
      </c>
      <c r="T925" s="65">
        <v>9.1999999999999993</v>
      </c>
    </row>
    <row r="926" spans="1:20">
      <c r="A926" s="62" t="s">
        <v>113</v>
      </c>
      <c r="B926" s="62" t="s">
        <v>3251</v>
      </c>
      <c r="C926" s="62"/>
      <c r="D926" s="63" t="s">
        <v>121</v>
      </c>
      <c r="E926" s="63"/>
      <c r="F926" s="62" t="s">
        <v>3423</v>
      </c>
      <c r="G926" s="62" t="s">
        <v>165</v>
      </c>
      <c r="H926" s="64" t="s">
        <v>205</v>
      </c>
      <c r="I926" s="64" t="s">
        <v>860</v>
      </c>
      <c r="J926" s="64" t="s">
        <v>3253</v>
      </c>
      <c r="K926" s="62" t="s">
        <v>3424</v>
      </c>
      <c r="L926" s="60"/>
      <c r="M926" s="60">
        <v>4</v>
      </c>
      <c r="N926" s="60"/>
      <c r="O926" s="62" t="s">
        <v>3424</v>
      </c>
      <c r="P926" s="62"/>
      <c r="Q926" s="62" t="s">
        <v>863</v>
      </c>
      <c r="R926" s="65">
        <v>15.88</v>
      </c>
      <c r="S926" s="65">
        <v>0.76</v>
      </c>
      <c r="T926" s="65">
        <v>25.38</v>
      </c>
    </row>
    <row r="927" spans="1:20">
      <c r="A927" s="62" t="s">
        <v>113</v>
      </c>
      <c r="B927" s="62" t="s">
        <v>3251</v>
      </c>
      <c r="C927" s="62"/>
      <c r="D927" s="63" t="s">
        <v>121</v>
      </c>
      <c r="E927" s="63"/>
      <c r="F927" s="62" t="s">
        <v>3425</v>
      </c>
      <c r="G927" s="62" t="s">
        <v>165</v>
      </c>
      <c r="H927" s="64" t="s">
        <v>205</v>
      </c>
      <c r="I927" s="64" t="s">
        <v>860</v>
      </c>
      <c r="J927" s="64" t="s">
        <v>3253</v>
      </c>
      <c r="K927" s="62" t="s">
        <v>3424</v>
      </c>
      <c r="L927" s="60"/>
      <c r="M927" s="60">
        <v>4</v>
      </c>
      <c r="N927" s="60"/>
      <c r="O927" s="62" t="s">
        <v>3424</v>
      </c>
      <c r="P927" s="62"/>
      <c r="Q927" s="62" t="s">
        <v>863</v>
      </c>
      <c r="R927" s="65">
        <v>15.78</v>
      </c>
      <c r="S927" s="65">
        <v>1.03</v>
      </c>
      <c r="T927" s="65">
        <v>17.43</v>
      </c>
    </row>
    <row r="928" spans="1:20">
      <c r="A928" t="s">
        <v>113</v>
      </c>
      <c r="D928" t="s">
        <v>121</v>
      </c>
      <c r="F928" s="12" t="s">
        <v>202</v>
      </c>
      <c r="G928" s="64" t="s">
        <v>21</v>
      </c>
      <c r="H928" s="64" t="s">
        <v>22</v>
      </c>
      <c r="I928" s="64" t="s">
        <v>33</v>
      </c>
      <c r="J928" s="64" t="s">
        <v>4285</v>
      </c>
      <c r="K928" s="13" t="s">
        <v>194</v>
      </c>
      <c r="L928" t="s">
        <v>117</v>
      </c>
      <c r="M928">
        <v>2</v>
      </c>
      <c r="N928" t="s">
        <v>118</v>
      </c>
      <c r="O928" t="s">
        <v>119</v>
      </c>
      <c r="Q928" t="s">
        <v>4284</v>
      </c>
      <c r="R928" s="14">
        <v>14.7</v>
      </c>
      <c r="S928" s="14">
        <v>11.2</v>
      </c>
      <c r="T928" s="14">
        <v>0.6</v>
      </c>
    </row>
    <row r="929" spans="1:20">
      <c r="A929" t="s">
        <v>113</v>
      </c>
      <c r="D929" t="s">
        <v>121</v>
      </c>
      <c r="F929" s="12" t="s">
        <v>202</v>
      </c>
      <c r="G929" s="64" t="s">
        <v>21</v>
      </c>
      <c r="H929" s="64" t="s">
        <v>22</v>
      </c>
      <c r="I929" s="64" t="s">
        <v>33</v>
      </c>
      <c r="J929" s="64" t="s">
        <v>4285</v>
      </c>
      <c r="K929" s="13" t="s">
        <v>194</v>
      </c>
      <c r="L929" t="s">
        <v>117</v>
      </c>
      <c r="M929">
        <v>2</v>
      </c>
      <c r="N929" t="s">
        <v>118</v>
      </c>
      <c r="O929" t="s">
        <v>119</v>
      </c>
      <c r="Q929" t="s">
        <v>4284</v>
      </c>
      <c r="R929" s="14">
        <v>14.3</v>
      </c>
      <c r="S929" s="14">
        <v>6.3</v>
      </c>
      <c r="T929" s="14">
        <v>0.9</v>
      </c>
    </row>
    <row r="930" spans="1:20">
      <c r="A930" t="s">
        <v>113</v>
      </c>
      <c r="C930" t="s">
        <v>238</v>
      </c>
      <c r="D930" t="s">
        <v>121</v>
      </c>
      <c r="F930" s="12" t="s">
        <v>239</v>
      </c>
      <c r="G930" s="12" t="s">
        <v>21</v>
      </c>
      <c r="H930" s="12" t="s">
        <v>22</v>
      </c>
      <c r="I930" s="12" t="s">
        <v>33</v>
      </c>
      <c r="J930" s="12" t="s">
        <v>240</v>
      </c>
      <c r="K930" s="13" t="s">
        <v>241</v>
      </c>
      <c r="L930" t="s">
        <v>117</v>
      </c>
      <c r="M930">
        <v>2</v>
      </c>
      <c r="N930" t="s">
        <v>118</v>
      </c>
      <c r="O930" t="s">
        <v>119</v>
      </c>
      <c r="Q930" t="s">
        <v>242</v>
      </c>
      <c r="R930" s="14">
        <v>6.4</v>
      </c>
      <c r="S930" s="14">
        <v>19</v>
      </c>
      <c r="T930" s="14">
        <v>0.21</v>
      </c>
    </row>
    <row r="931" spans="1:20">
      <c r="A931" t="s">
        <v>113</v>
      </c>
      <c r="C931" t="s">
        <v>238</v>
      </c>
      <c r="D931" t="s">
        <v>121</v>
      </c>
      <c r="F931" s="12" t="s">
        <v>243</v>
      </c>
      <c r="G931" s="12" t="s">
        <v>21</v>
      </c>
      <c r="H931" s="12" t="s">
        <v>22</v>
      </c>
      <c r="I931" s="12" t="s">
        <v>106</v>
      </c>
      <c r="J931" s="12" t="s">
        <v>244</v>
      </c>
      <c r="K931" s="13" t="s">
        <v>241</v>
      </c>
      <c r="L931" t="s">
        <v>117</v>
      </c>
      <c r="M931">
        <v>2</v>
      </c>
      <c r="N931" t="s">
        <v>118</v>
      </c>
      <c r="O931" t="s">
        <v>119</v>
      </c>
      <c r="Q931" t="s">
        <v>245</v>
      </c>
      <c r="R931" s="14">
        <v>13.4</v>
      </c>
      <c r="S931" s="14">
        <v>10.6</v>
      </c>
      <c r="T931" s="14">
        <v>0.49</v>
      </c>
    </row>
    <row r="932" spans="1:20">
      <c r="A932" t="s">
        <v>113</v>
      </c>
      <c r="C932" t="s">
        <v>238</v>
      </c>
      <c r="D932" t="s">
        <v>121</v>
      </c>
      <c r="F932" s="12" t="s">
        <v>246</v>
      </c>
      <c r="G932" s="12" t="s">
        <v>21</v>
      </c>
      <c r="H932" s="12" t="s">
        <v>22</v>
      </c>
      <c r="I932" s="12" t="s">
        <v>77</v>
      </c>
      <c r="J932" s="12" t="s">
        <v>247</v>
      </c>
      <c r="K932" s="13" t="s">
        <v>241</v>
      </c>
      <c r="L932" t="s">
        <v>117</v>
      </c>
      <c r="M932">
        <v>2</v>
      </c>
      <c r="N932" t="s">
        <v>118</v>
      </c>
      <c r="O932" t="s">
        <v>119</v>
      </c>
      <c r="Q932" t="s">
        <v>248</v>
      </c>
      <c r="R932" s="14">
        <v>15.4</v>
      </c>
      <c r="S932" s="14">
        <v>12.9</v>
      </c>
      <c r="T932" s="14">
        <v>0.25</v>
      </c>
    </row>
    <row r="933" spans="1:20">
      <c r="A933" t="s">
        <v>113</v>
      </c>
      <c r="C933" t="s">
        <v>238</v>
      </c>
      <c r="D933" t="s">
        <v>121</v>
      </c>
      <c r="F933" s="12" t="s">
        <v>249</v>
      </c>
      <c r="G933" s="12" t="s">
        <v>21</v>
      </c>
      <c r="H933" s="12" t="s">
        <v>22</v>
      </c>
      <c r="I933" s="12" t="s">
        <v>106</v>
      </c>
      <c r="J933" s="12" t="s">
        <v>244</v>
      </c>
      <c r="K933" s="13" t="s">
        <v>241</v>
      </c>
      <c r="L933" t="s">
        <v>117</v>
      </c>
      <c r="M933">
        <v>2</v>
      </c>
      <c r="N933" t="s">
        <v>118</v>
      </c>
      <c r="O933" t="s">
        <v>119</v>
      </c>
      <c r="Q933" t="s">
        <v>250</v>
      </c>
      <c r="R933" s="14">
        <v>22.3</v>
      </c>
      <c r="S933" s="14">
        <v>14.5</v>
      </c>
      <c r="T933" s="14">
        <v>0.86</v>
      </c>
    </row>
    <row r="934" spans="1:20">
      <c r="A934" t="s">
        <v>113</v>
      </c>
      <c r="C934" t="s">
        <v>238</v>
      </c>
      <c r="D934" t="s">
        <v>121</v>
      </c>
      <c r="F934" s="12" t="s">
        <v>251</v>
      </c>
      <c r="G934" s="12" t="s">
        <v>21</v>
      </c>
      <c r="H934" s="12" t="s">
        <v>22</v>
      </c>
      <c r="I934" s="12" t="s">
        <v>252</v>
      </c>
      <c r="J934" s="12" t="s">
        <v>253</v>
      </c>
      <c r="K934" s="13" t="s">
        <v>241</v>
      </c>
      <c r="L934" t="s">
        <v>117</v>
      </c>
      <c r="M934">
        <v>2</v>
      </c>
      <c r="N934" t="s">
        <v>118</v>
      </c>
      <c r="O934" t="s">
        <v>119</v>
      </c>
      <c r="Q934" t="s">
        <v>254</v>
      </c>
      <c r="R934" s="14">
        <v>11.9</v>
      </c>
      <c r="S934" s="14">
        <v>11</v>
      </c>
      <c r="T934" s="14">
        <v>0.28999999999999998</v>
      </c>
    </row>
    <row r="935" spans="1:20">
      <c r="A935" t="s">
        <v>113</v>
      </c>
      <c r="C935" t="s">
        <v>238</v>
      </c>
      <c r="D935" t="s">
        <v>121</v>
      </c>
      <c r="F935" s="12" t="s">
        <v>255</v>
      </c>
      <c r="G935" s="12" t="s">
        <v>21</v>
      </c>
      <c r="H935" s="12" t="s">
        <v>22</v>
      </c>
      <c r="I935" s="12" t="s">
        <v>77</v>
      </c>
      <c r="J935" s="12" t="s">
        <v>256</v>
      </c>
      <c r="K935" s="13" t="s">
        <v>241</v>
      </c>
      <c r="L935" t="s">
        <v>117</v>
      </c>
      <c r="M935">
        <v>2</v>
      </c>
      <c r="N935" t="s">
        <v>118</v>
      </c>
      <c r="O935" t="s">
        <v>119</v>
      </c>
      <c r="Q935" t="s">
        <v>257</v>
      </c>
      <c r="R935" s="14">
        <v>9.6999999999999993</v>
      </c>
      <c r="S935" s="14">
        <v>14</v>
      </c>
      <c r="T935" s="14">
        <v>0.31</v>
      </c>
    </row>
    <row r="936" spans="1:20">
      <c r="A936" t="s">
        <v>113</v>
      </c>
      <c r="C936" t="s">
        <v>238</v>
      </c>
      <c r="D936" t="s">
        <v>121</v>
      </c>
      <c r="F936" s="12" t="s">
        <v>258</v>
      </c>
      <c r="G936" s="12" t="s">
        <v>21</v>
      </c>
      <c r="H936" s="12" t="s">
        <v>22</v>
      </c>
      <c r="I936" s="12" t="s">
        <v>77</v>
      </c>
      <c r="J936" s="12" t="s">
        <v>247</v>
      </c>
      <c r="K936" s="13" t="s">
        <v>241</v>
      </c>
      <c r="L936" t="s">
        <v>117</v>
      </c>
      <c r="M936">
        <v>2</v>
      </c>
      <c r="N936" t="s">
        <v>118</v>
      </c>
      <c r="O936" t="s">
        <v>119</v>
      </c>
      <c r="Q936" t="s">
        <v>259</v>
      </c>
      <c r="R936" s="14">
        <v>15</v>
      </c>
      <c r="S936" s="14">
        <v>14.5</v>
      </c>
      <c r="T936" s="14">
        <v>0.18</v>
      </c>
    </row>
    <row r="937" spans="1:20">
      <c r="A937" t="s">
        <v>113</v>
      </c>
      <c r="C937" t="s">
        <v>238</v>
      </c>
      <c r="D937" t="s">
        <v>121</v>
      </c>
      <c r="F937" s="12" t="s">
        <v>260</v>
      </c>
      <c r="G937" s="12" t="s">
        <v>21</v>
      </c>
      <c r="H937" s="12" t="s">
        <v>22</v>
      </c>
      <c r="I937" s="12" t="s">
        <v>77</v>
      </c>
      <c r="J937" s="12" t="s">
        <v>247</v>
      </c>
      <c r="K937" s="13" t="s">
        <v>241</v>
      </c>
      <c r="L937" t="s">
        <v>117</v>
      </c>
      <c r="M937">
        <v>2</v>
      </c>
      <c r="N937" t="s">
        <v>118</v>
      </c>
      <c r="O937" t="s">
        <v>119</v>
      </c>
      <c r="Q937" t="s">
        <v>261</v>
      </c>
      <c r="R937" s="14">
        <v>22.4</v>
      </c>
      <c r="S937" s="14">
        <v>15.6</v>
      </c>
      <c r="T937" s="14">
        <v>0.7</v>
      </c>
    </row>
    <row r="938" spans="1:20">
      <c r="A938" t="s">
        <v>113</v>
      </c>
      <c r="C938" t="s">
        <v>238</v>
      </c>
      <c r="D938" t="s">
        <v>121</v>
      </c>
      <c r="F938" s="12" t="s">
        <v>262</v>
      </c>
      <c r="G938" s="12" t="s">
        <v>21</v>
      </c>
      <c r="H938" s="12" t="s">
        <v>22</v>
      </c>
      <c r="I938" s="12" t="s">
        <v>33</v>
      </c>
      <c r="J938" s="12" t="s">
        <v>240</v>
      </c>
      <c r="K938" s="13" t="s">
        <v>241</v>
      </c>
      <c r="L938" t="s">
        <v>117</v>
      </c>
      <c r="M938">
        <v>2</v>
      </c>
      <c r="N938" t="s">
        <v>118</v>
      </c>
      <c r="O938" t="s">
        <v>119</v>
      </c>
      <c r="Q938" t="s">
        <v>263</v>
      </c>
      <c r="R938" s="14">
        <v>9.8000000000000007</v>
      </c>
      <c r="S938" s="14">
        <v>14.2</v>
      </c>
      <c r="T938" s="14">
        <v>0.17</v>
      </c>
    </row>
    <row r="939" spans="1:20">
      <c r="A939" t="s">
        <v>113</v>
      </c>
      <c r="C939" t="s">
        <v>238</v>
      </c>
      <c r="D939" t="s">
        <v>121</v>
      </c>
      <c r="F939" s="12" t="s">
        <v>264</v>
      </c>
      <c r="G939" s="12" t="s">
        <v>21</v>
      </c>
      <c r="H939" s="12" t="s">
        <v>22</v>
      </c>
      <c r="I939" s="12" t="s">
        <v>33</v>
      </c>
      <c r="J939" s="12" t="s">
        <v>240</v>
      </c>
      <c r="K939" s="13" t="s">
        <v>241</v>
      </c>
      <c r="L939" t="s">
        <v>117</v>
      </c>
      <c r="M939">
        <v>2</v>
      </c>
      <c r="N939" t="s">
        <v>118</v>
      </c>
      <c r="O939" t="s">
        <v>119</v>
      </c>
      <c r="Q939" t="s">
        <v>265</v>
      </c>
      <c r="R939" s="14">
        <v>8.1</v>
      </c>
      <c r="S939" s="14">
        <v>12.1</v>
      </c>
      <c r="T939" s="14">
        <v>0.35</v>
      </c>
    </row>
    <row r="940" spans="1:20">
      <c r="A940" t="s">
        <v>113</v>
      </c>
      <c r="C940" t="s">
        <v>238</v>
      </c>
      <c r="D940" t="s">
        <v>121</v>
      </c>
      <c r="F940" s="12" t="s">
        <v>266</v>
      </c>
      <c r="G940" s="12" t="s">
        <v>21</v>
      </c>
      <c r="H940" s="12" t="s">
        <v>22</v>
      </c>
      <c r="I940" s="12" t="s">
        <v>33</v>
      </c>
      <c r="J940" s="12" t="s">
        <v>267</v>
      </c>
      <c r="K940" s="13" t="s">
        <v>241</v>
      </c>
      <c r="L940" t="s">
        <v>117</v>
      </c>
      <c r="M940">
        <v>2</v>
      </c>
      <c r="N940" t="s">
        <v>118</v>
      </c>
      <c r="O940" t="s">
        <v>119</v>
      </c>
      <c r="Q940" t="s">
        <v>268</v>
      </c>
      <c r="R940" s="14">
        <v>18.2</v>
      </c>
      <c r="S940" s="14">
        <v>14.3</v>
      </c>
      <c r="T940" s="14">
        <v>0.2</v>
      </c>
    </row>
    <row r="941" spans="1:20">
      <c r="A941" t="s">
        <v>113</v>
      </c>
      <c r="C941" t="s">
        <v>238</v>
      </c>
      <c r="D941" t="s">
        <v>121</v>
      </c>
      <c r="F941" s="12" t="s">
        <v>269</v>
      </c>
      <c r="G941" s="12" t="s">
        <v>21</v>
      </c>
      <c r="H941" s="12" t="s">
        <v>22</v>
      </c>
      <c r="I941" s="12" t="s">
        <v>33</v>
      </c>
      <c r="J941" s="12" t="s">
        <v>267</v>
      </c>
      <c r="K941" s="13" t="s">
        <v>241</v>
      </c>
      <c r="L941" t="s">
        <v>117</v>
      </c>
      <c r="M941">
        <v>2</v>
      </c>
      <c r="N941" t="s">
        <v>118</v>
      </c>
      <c r="O941" t="s">
        <v>119</v>
      </c>
      <c r="Q941" t="s">
        <v>270</v>
      </c>
      <c r="R941" s="14">
        <v>17</v>
      </c>
      <c r="S941" s="14">
        <v>18.399999999999999</v>
      </c>
      <c r="T941" s="14">
        <v>0.19</v>
      </c>
    </row>
    <row r="942" spans="1:20">
      <c r="A942" t="s">
        <v>113</v>
      </c>
      <c r="C942" t="s">
        <v>238</v>
      </c>
      <c r="D942" t="s">
        <v>121</v>
      </c>
      <c r="F942" s="12" t="s">
        <v>271</v>
      </c>
      <c r="G942" s="12" t="s">
        <v>21</v>
      </c>
      <c r="H942" s="12" t="s">
        <v>22</v>
      </c>
      <c r="I942" s="12" t="s">
        <v>23</v>
      </c>
      <c r="J942" s="12" t="s">
        <v>24</v>
      </c>
      <c r="K942" s="13" t="s">
        <v>241</v>
      </c>
      <c r="L942" t="s">
        <v>117</v>
      </c>
      <c r="M942">
        <v>2</v>
      </c>
      <c r="N942" t="s">
        <v>118</v>
      </c>
      <c r="O942" t="s">
        <v>119</v>
      </c>
      <c r="Q942" t="s">
        <v>272</v>
      </c>
      <c r="R942" s="14">
        <v>8.3000000000000007</v>
      </c>
      <c r="S942" s="14">
        <v>9.6300000000000008</v>
      </c>
      <c r="T942" s="14">
        <v>1.0900000000000001</v>
      </c>
    </row>
    <row r="943" spans="1:20">
      <c r="A943" t="s">
        <v>113</v>
      </c>
      <c r="C943" t="s">
        <v>238</v>
      </c>
      <c r="D943" t="s">
        <v>121</v>
      </c>
      <c r="F943" s="12" t="s">
        <v>278</v>
      </c>
      <c r="G943" s="12" t="s">
        <v>21</v>
      </c>
      <c r="H943" s="12" t="s">
        <v>22</v>
      </c>
      <c r="I943" s="12" t="s">
        <v>252</v>
      </c>
      <c r="J943" s="12" t="s">
        <v>253</v>
      </c>
      <c r="K943" s="13" t="s">
        <v>241</v>
      </c>
      <c r="L943" t="s">
        <v>117</v>
      </c>
      <c r="M943">
        <v>2</v>
      </c>
      <c r="N943" t="s">
        <v>118</v>
      </c>
      <c r="O943" t="s">
        <v>119</v>
      </c>
      <c r="Q943" t="s">
        <v>279</v>
      </c>
      <c r="R943" s="14">
        <v>8.6999999999999993</v>
      </c>
      <c r="S943" s="14">
        <v>8.1</v>
      </c>
      <c r="T943" s="14">
        <v>0.27</v>
      </c>
    </row>
    <row r="944" spans="1:20">
      <c r="A944" t="s">
        <v>113</v>
      </c>
      <c r="C944" t="s">
        <v>238</v>
      </c>
      <c r="D944" t="s">
        <v>121</v>
      </c>
      <c r="F944" s="12" t="s">
        <v>280</v>
      </c>
      <c r="G944" s="12" t="s">
        <v>21</v>
      </c>
      <c r="H944" s="12" t="s">
        <v>22</v>
      </c>
      <c r="I944" s="12" t="s">
        <v>77</v>
      </c>
      <c r="J944" s="12" t="s">
        <v>281</v>
      </c>
      <c r="K944" s="13" t="s">
        <v>241</v>
      </c>
      <c r="L944" t="s">
        <v>117</v>
      </c>
      <c r="M944">
        <v>2</v>
      </c>
      <c r="N944" t="s">
        <v>118</v>
      </c>
      <c r="O944" t="s">
        <v>119</v>
      </c>
      <c r="Q944" t="s">
        <v>282</v>
      </c>
      <c r="R944" s="14">
        <v>8.6999999999999993</v>
      </c>
      <c r="S944" s="14">
        <v>11.4</v>
      </c>
      <c r="T944" s="14">
        <v>0.31</v>
      </c>
    </row>
    <row r="945" spans="1:20">
      <c r="A945" t="s">
        <v>113</v>
      </c>
      <c r="C945" t="s">
        <v>238</v>
      </c>
      <c r="D945" t="s">
        <v>121</v>
      </c>
      <c r="F945" s="12" t="s">
        <v>283</v>
      </c>
      <c r="G945" s="12" t="s">
        <v>21</v>
      </c>
      <c r="H945" s="12" t="s">
        <v>22</v>
      </c>
      <c r="I945" s="12" t="s">
        <v>77</v>
      </c>
      <c r="J945" s="12" t="s">
        <v>78</v>
      </c>
      <c r="K945" s="13" t="s">
        <v>241</v>
      </c>
      <c r="L945" t="s">
        <v>117</v>
      </c>
      <c r="M945">
        <v>2</v>
      </c>
      <c r="N945" t="s">
        <v>118</v>
      </c>
      <c r="O945" t="s">
        <v>119</v>
      </c>
      <c r="Q945" t="s">
        <v>284</v>
      </c>
      <c r="R945" s="14">
        <v>10.199999999999999</v>
      </c>
      <c r="S945" s="14">
        <v>13.1</v>
      </c>
      <c r="T945" s="14">
        <v>0.67</v>
      </c>
    </row>
    <row r="946" spans="1:20">
      <c r="A946" t="s">
        <v>113</v>
      </c>
      <c r="C946" t="s">
        <v>238</v>
      </c>
      <c r="D946" t="s">
        <v>121</v>
      </c>
      <c r="F946" s="12" t="s">
        <v>898</v>
      </c>
      <c r="G946" s="12" t="s">
        <v>21</v>
      </c>
      <c r="H946" s="12" t="s">
        <v>22</v>
      </c>
      <c r="I946" s="12" t="s">
        <v>50</v>
      </c>
      <c r="J946" s="12" t="s">
        <v>51</v>
      </c>
      <c r="K946" s="13" t="s">
        <v>899</v>
      </c>
      <c r="L946" t="s">
        <v>117</v>
      </c>
      <c r="M946">
        <v>2</v>
      </c>
      <c r="N946" t="s">
        <v>118</v>
      </c>
      <c r="O946" t="s">
        <v>119</v>
      </c>
      <c r="Q946" t="s">
        <v>900</v>
      </c>
      <c r="R946" s="14">
        <v>24.27</v>
      </c>
      <c r="S946" s="14">
        <v>10.4</v>
      </c>
      <c r="T946" s="14">
        <v>0.55000000000000004</v>
      </c>
    </row>
    <row r="947" spans="1:20">
      <c r="A947" t="s">
        <v>113</v>
      </c>
      <c r="C947" t="s">
        <v>238</v>
      </c>
      <c r="D947" t="s">
        <v>121</v>
      </c>
      <c r="F947" s="12" t="s">
        <v>898</v>
      </c>
      <c r="G947" s="12" t="s">
        <v>21</v>
      </c>
      <c r="H947" s="12" t="s">
        <v>22</v>
      </c>
      <c r="I947" s="12" t="s">
        <v>50</v>
      </c>
      <c r="J947" s="12" t="s">
        <v>51</v>
      </c>
      <c r="K947" s="13" t="s">
        <v>899</v>
      </c>
      <c r="L947" t="s">
        <v>117</v>
      </c>
      <c r="M947">
        <v>2</v>
      </c>
      <c r="N947" t="s">
        <v>118</v>
      </c>
      <c r="O947" t="s">
        <v>119</v>
      </c>
      <c r="Q947" t="s">
        <v>900</v>
      </c>
      <c r="R947" s="14">
        <v>23.48</v>
      </c>
      <c r="S947" s="14">
        <v>10.02</v>
      </c>
      <c r="T947" s="14">
        <v>0.52</v>
      </c>
    </row>
    <row r="948" spans="1:20">
      <c r="A948" t="s">
        <v>113</v>
      </c>
      <c r="C948" t="s">
        <v>238</v>
      </c>
      <c r="D948" t="s">
        <v>121</v>
      </c>
      <c r="F948" s="12" t="s">
        <v>898</v>
      </c>
      <c r="G948" s="12" t="s">
        <v>21</v>
      </c>
      <c r="H948" s="12" t="s">
        <v>22</v>
      </c>
      <c r="I948" s="12" t="s">
        <v>50</v>
      </c>
      <c r="J948" s="12" t="s">
        <v>51</v>
      </c>
      <c r="K948" s="13" t="s">
        <v>899</v>
      </c>
      <c r="L948" t="s">
        <v>117</v>
      </c>
      <c r="M948">
        <v>2</v>
      </c>
      <c r="N948" t="s">
        <v>118</v>
      </c>
      <c r="O948" t="s">
        <v>119</v>
      </c>
      <c r="Q948" t="s">
        <v>900</v>
      </c>
      <c r="R948" s="14">
        <v>20.239999999999998</v>
      </c>
      <c r="S948" s="14">
        <v>10.47</v>
      </c>
      <c r="T948" s="14">
        <v>0.56999999999999995</v>
      </c>
    </row>
    <row r="949" spans="1:20">
      <c r="A949" t="s">
        <v>113</v>
      </c>
      <c r="C949" t="s">
        <v>238</v>
      </c>
      <c r="D949" t="s">
        <v>121</v>
      </c>
      <c r="F949" s="12" t="s">
        <v>898</v>
      </c>
      <c r="G949" s="12" t="s">
        <v>21</v>
      </c>
      <c r="H949" s="12" t="s">
        <v>22</v>
      </c>
      <c r="I949" s="12" t="s">
        <v>50</v>
      </c>
      <c r="J949" s="12" t="s">
        <v>51</v>
      </c>
      <c r="K949" s="13" t="s">
        <v>899</v>
      </c>
      <c r="L949" t="s">
        <v>117</v>
      </c>
      <c r="M949">
        <v>2</v>
      </c>
      <c r="N949" t="s">
        <v>118</v>
      </c>
      <c r="O949" t="s">
        <v>119</v>
      </c>
      <c r="Q949" t="s">
        <v>900</v>
      </c>
      <c r="R949" s="14">
        <v>21.02</v>
      </c>
      <c r="S949" s="14">
        <v>8.92</v>
      </c>
      <c r="T949" s="14">
        <v>0.52</v>
      </c>
    </row>
    <row r="950" spans="1:20">
      <c r="A950" t="s">
        <v>113</v>
      </c>
      <c r="C950" t="s">
        <v>238</v>
      </c>
      <c r="D950" t="s">
        <v>121</v>
      </c>
      <c r="F950" s="12" t="s">
        <v>898</v>
      </c>
      <c r="G950" s="12" t="s">
        <v>21</v>
      </c>
      <c r="H950" s="12" t="s">
        <v>22</v>
      </c>
      <c r="I950" s="12" t="s">
        <v>50</v>
      </c>
      <c r="J950" s="12" t="s">
        <v>51</v>
      </c>
      <c r="K950" s="13" t="s">
        <v>899</v>
      </c>
      <c r="L950" t="s">
        <v>117</v>
      </c>
      <c r="M950">
        <v>2</v>
      </c>
      <c r="N950" t="s">
        <v>118</v>
      </c>
      <c r="O950" t="s">
        <v>119</v>
      </c>
      <c r="Q950" t="s">
        <v>900</v>
      </c>
      <c r="R950" s="14">
        <v>21.29</v>
      </c>
      <c r="S950" s="14">
        <v>9.48</v>
      </c>
      <c r="T950" s="14">
        <v>0.61</v>
      </c>
    </row>
    <row r="951" spans="1:20">
      <c r="A951" t="s">
        <v>113</v>
      </c>
      <c r="C951" t="s">
        <v>238</v>
      </c>
      <c r="D951" t="s">
        <v>121</v>
      </c>
      <c r="F951" s="12" t="s">
        <v>898</v>
      </c>
      <c r="G951" s="12" t="s">
        <v>21</v>
      </c>
      <c r="H951" s="12" t="s">
        <v>22</v>
      </c>
      <c r="I951" s="12" t="s">
        <v>50</v>
      </c>
      <c r="J951" s="12" t="s">
        <v>51</v>
      </c>
      <c r="K951" s="13" t="s">
        <v>899</v>
      </c>
      <c r="L951" t="s">
        <v>117</v>
      </c>
      <c r="M951">
        <v>2</v>
      </c>
      <c r="N951" t="s">
        <v>118</v>
      </c>
      <c r="O951" t="s">
        <v>119</v>
      </c>
      <c r="Q951" t="s">
        <v>900</v>
      </c>
      <c r="R951" s="14">
        <v>20.82</v>
      </c>
      <c r="S951" s="14">
        <v>9.8800000000000008</v>
      </c>
      <c r="T951" s="14">
        <v>0.65</v>
      </c>
    </row>
    <row r="952" spans="1:20">
      <c r="A952" t="s">
        <v>113</v>
      </c>
      <c r="C952" t="s">
        <v>238</v>
      </c>
      <c r="D952" t="s">
        <v>121</v>
      </c>
      <c r="F952" s="12" t="s">
        <v>898</v>
      </c>
      <c r="G952" s="12" t="s">
        <v>21</v>
      </c>
      <c r="H952" s="12" t="s">
        <v>22</v>
      </c>
      <c r="I952" s="12" t="s">
        <v>50</v>
      </c>
      <c r="J952" s="12" t="s">
        <v>51</v>
      </c>
      <c r="K952" s="13" t="s">
        <v>899</v>
      </c>
      <c r="L952" t="s">
        <v>117</v>
      </c>
      <c r="M952">
        <v>2</v>
      </c>
      <c r="N952" t="s">
        <v>118</v>
      </c>
      <c r="O952" t="s">
        <v>119</v>
      </c>
      <c r="Q952" t="s">
        <v>900</v>
      </c>
      <c r="R952" s="14">
        <v>16.2</v>
      </c>
      <c r="S952" s="14">
        <v>10.39</v>
      </c>
      <c r="T952" s="14">
        <v>0.67</v>
      </c>
    </row>
    <row r="953" spans="1:20">
      <c r="A953" t="s">
        <v>113</v>
      </c>
      <c r="C953" t="s">
        <v>238</v>
      </c>
      <c r="D953" t="s">
        <v>121</v>
      </c>
      <c r="F953" s="12" t="s">
        <v>994</v>
      </c>
      <c r="G953" s="12" t="s">
        <v>21</v>
      </c>
      <c r="H953" s="12" t="s">
        <v>22</v>
      </c>
      <c r="I953" s="12" t="s">
        <v>50</v>
      </c>
      <c r="J953" s="12" t="s">
        <v>51</v>
      </c>
      <c r="K953" s="13" t="s">
        <v>995</v>
      </c>
      <c r="L953" t="s">
        <v>117</v>
      </c>
      <c r="M953">
        <v>2</v>
      </c>
      <c r="N953" t="s">
        <v>118</v>
      </c>
      <c r="O953" t="s">
        <v>119</v>
      </c>
      <c r="Q953" t="s">
        <v>996</v>
      </c>
      <c r="R953" s="14">
        <v>8.8000000000000007</v>
      </c>
      <c r="S953" s="14">
        <v>7</v>
      </c>
      <c r="T953" s="14">
        <v>0.2</v>
      </c>
    </row>
    <row r="954" spans="1:20">
      <c r="A954" t="s">
        <v>113</v>
      </c>
      <c r="C954" t="s">
        <v>238</v>
      </c>
      <c r="D954" t="s">
        <v>121</v>
      </c>
      <c r="F954" s="12" t="s">
        <v>249</v>
      </c>
      <c r="G954" s="12" t="s">
        <v>21</v>
      </c>
      <c r="H954" s="12" t="s">
        <v>22</v>
      </c>
      <c r="I954" s="12" t="s">
        <v>106</v>
      </c>
      <c r="J954" s="12" t="s">
        <v>244</v>
      </c>
      <c r="K954" s="13" t="s">
        <v>995</v>
      </c>
      <c r="L954" t="s">
        <v>117</v>
      </c>
      <c r="M954">
        <v>2</v>
      </c>
      <c r="N954" t="s">
        <v>118</v>
      </c>
      <c r="O954" t="s">
        <v>119</v>
      </c>
      <c r="Q954" t="s">
        <v>997</v>
      </c>
      <c r="R954" s="14">
        <v>32.6</v>
      </c>
      <c r="S954" s="14">
        <v>19.100000000000001</v>
      </c>
      <c r="T954" s="14">
        <v>0.2</v>
      </c>
    </row>
    <row r="955" spans="1:20">
      <c r="A955" t="s">
        <v>113</v>
      </c>
      <c r="C955" t="s">
        <v>238</v>
      </c>
      <c r="D955" t="s">
        <v>121</v>
      </c>
      <c r="F955" s="12" t="s">
        <v>249</v>
      </c>
      <c r="G955" s="12" t="s">
        <v>21</v>
      </c>
      <c r="H955" s="12" t="s">
        <v>22</v>
      </c>
      <c r="I955" s="12" t="s">
        <v>106</v>
      </c>
      <c r="J955" s="12" t="s">
        <v>244</v>
      </c>
      <c r="K955" s="13" t="s">
        <v>995</v>
      </c>
      <c r="L955" t="s">
        <v>117</v>
      </c>
      <c r="M955">
        <v>2</v>
      </c>
      <c r="N955" t="s">
        <v>118</v>
      </c>
      <c r="O955" t="s">
        <v>119</v>
      </c>
      <c r="Q955" t="s">
        <v>998</v>
      </c>
      <c r="R955" s="14">
        <v>33.1</v>
      </c>
      <c r="S955" s="14">
        <v>18.2</v>
      </c>
      <c r="T955" s="14">
        <v>0.3</v>
      </c>
    </row>
    <row r="956" spans="1:20">
      <c r="A956" t="s">
        <v>113</v>
      </c>
      <c r="C956" t="s">
        <v>238</v>
      </c>
      <c r="D956" t="s">
        <v>121</v>
      </c>
      <c r="F956" s="12" t="s">
        <v>999</v>
      </c>
      <c r="G956" s="12" t="s">
        <v>21</v>
      </c>
      <c r="H956" s="12" t="s">
        <v>22</v>
      </c>
      <c r="I956" s="12" t="s">
        <v>106</v>
      </c>
      <c r="J956" s="12" t="s">
        <v>244</v>
      </c>
      <c r="K956" s="13" t="s">
        <v>995</v>
      </c>
      <c r="L956" t="s">
        <v>117</v>
      </c>
      <c r="M956">
        <v>2</v>
      </c>
      <c r="N956" t="s">
        <v>118</v>
      </c>
      <c r="O956" t="s">
        <v>119</v>
      </c>
      <c r="Q956" t="s">
        <v>1000</v>
      </c>
      <c r="R956" s="14">
        <v>29.2</v>
      </c>
      <c r="S956" s="14">
        <v>19.600000000000001</v>
      </c>
      <c r="T956" s="14">
        <v>0.3</v>
      </c>
    </row>
    <row r="957" spans="1:20">
      <c r="A957" t="s">
        <v>113</v>
      </c>
      <c r="C957" t="s">
        <v>238</v>
      </c>
      <c r="D957" t="s">
        <v>121</v>
      </c>
      <c r="F957" s="12" t="s">
        <v>271</v>
      </c>
      <c r="G957" s="12" t="s">
        <v>21</v>
      </c>
      <c r="H957" s="12" t="s">
        <v>22</v>
      </c>
      <c r="I957" s="12" t="s">
        <v>23</v>
      </c>
      <c r="J957" s="12" t="s">
        <v>24</v>
      </c>
      <c r="K957" s="13" t="s">
        <v>995</v>
      </c>
      <c r="L957" t="s">
        <v>117</v>
      </c>
      <c r="M957">
        <v>2</v>
      </c>
      <c r="N957" t="s">
        <v>118</v>
      </c>
      <c r="O957" t="s">
        <v>119</v>
      </c>
      <c r="Q957" t="s">
        <v>272</v>
      </c>
      <c r="R957" s="14">
        <v>4.0999999999999996</v>
      </c>
      <c r="S957" s="14">
        <v>9.3000000000000007</v>
      </c>
      <c r="T957" s="14">
        <v>0.2</v>
      </c>
    </row>
    <row r="958" spans="1:20">
      <c r="A958" t="s">
        <v>113</v>
      </c>
      <c r="C958" t="s">
        <v>238</v>
      </c>
      <c r="D958" t="s">
        <v>121</v>
      </c>
      <c r="F958" s="12" t="s">
        <v>1480</v>
      </c>
      <c r="G958" s="12" t="s">
        <v>21</v>
      </c>
      <c r="H958" s="12" t="s">
        <v>22</v>
      </c>
      <c r="I958" s="12" t="s">
        <v>1481</v>
      </c>
      <c r="J958" s="12" t="s">
        <v>1482</v>
      </c>
      <c r="K958" s="13" t="s">
        <v>1472</v>
      </c>
      <c r="L958" t="s">
        <v>117</v>
      </c>
      <c r="M958">
        <v>2</v>
      </c>
      <c r="N958" t="s">
        <v>118</v>
      </c>
      <c r="O958" t="s">
        <v>119</v>
      </c>
      <c r="Q958" t="s">
        <v>1483</v>
      </c>
      <c r="R958" s="14">
        <v>10</v>
      </c>
      <c r="S958" s="14">
        <v>4.7</v>
      </c>
      <c r="T958" s="14">
        <v>0.9</v>
      </c>
    </row>
    <row r="959" spans="1:20">
      <c r="A959" t="s">
        <v>113</v>
      </c>
      <c r="C959" t="s">
        <v>238</v>
      </c>
      <c r="D959" t="s">
        <v>121</v>
      </c>
      <c r="F959" s="12" t="s">
        <v>1484</v>
      </c>
      <c r="G959" s="12" t="s">
        <v>21</v>
      </c>
      <c r="H959" s="12" t="s">
        <v>22</v>
      </c>
      <c r="I959" s="12" t="s">
        <v>1481</v>
      </c>
      <c r="J959" s="12" t="s">
        <v>1485</v>
      </c>
      <c r="K959" s="13" t="s">
        <v>1472</v>
      </c>
      <c r="L959" t="s">
        <v>117</v>
      </c>
      <c r="M959">
        <v>2</v>
      </c>
      <c r="N959" t="s">
        <v>118</v>
      </c>
      <c r="O959" t="s">
        <v>119</v>
      </c>
      <c r="Q959" t="s">
        <v>1486</v>
      </c>
      <c r="R959" s="14">
        <v>9.9</v>
      </c>
      <c r="S959" s="14">
        <v>2.5</v>
      </c>
      <c r="T959" s="14">
        <v>0.4</v>
      </c>
    </row>
    <row r="960" spans="1:20">
      <c r="A960" t="s">
        <v>113</v>
      </c>
      <c r="C960" t="s">
        <v>238</v>
      </c>
      <c r="D960" t="s">
        <v>121</v>
      </c>
      <c r="F960" s="12" t="s">
        <v>1487</v>
      </c>
      <c r="G960" s="12" t="s">
        <v>21</v>
      </c>
      <c r="H960" s="12" t="s">
        <v>22</v>
      </c>
      <c r="I960" s="12" t="s">
        <v>1481</v>
      </c>
      <c r="J960" s="12" t="s">
        <v>1482</v>
      </c>
      <c r="K960" s="13" t="s">
        <v>1472</v>
      </c>
      <c r="L960" t="s">
        <v>117</v>
      </c>
      <c r="M960">
        <v>2</v>
      </c>
      <c r="N960" t="s">
        <v>118</v>
      </c>
      <c r="O960" t="s">
        <v>119</v>
      </c>
      <c r="Q960" t="s">
        <v>1488</v>
      </c>
      <c r="R960" s="14">
        <v>15</v>
      </c>
      <c r="S960" s="14">
        <v>2.8</v>
      </c>
      <c r="T960" s="14">
        <v>0.1</v>
      </c>
    </row>
    <row r="961" spans="1:20">
      <c r="A961" t="s">
        <v>113</v>
      </c>
      <c r="C961" t="s">
        <v>238</v>
      </c>
      <c r="D961" t="s">
        <v>121</v>
      </c>
      <c r="F961" s="12" t="s">
        <v>1489</v>
      </c>
      <c r="G961" s="12" t="s">
        <v>21</v>
      </c>
      <c r="H961" s="12" t="s">
        <v>22</v>
      </c>
      <c r="I961" s="12" t="s">
        <v>1481</v>
      </c>
      <c r="J961" s="12" t="s">
        <v>1490</v>
      </c>
      <c r="K961" s="13" t="s">
        <v>1472</v>
      </c>
      <c r="L961" t="s">
        <v>117</v>
      </c>
      <c r="M961">
        <v>2</v>
      </c>
      <c r="N961" t="s">
        <v>118</v>
      </c>
      <c r="O961" t="s">
        <v>119</v>
      </c>
      <c r="Q961" t="s">
        <v>1491</v>
      </c>
      <c r="R961" s="14">
        <v>13.5</v>
      </c>
      <c r="S961" s="14">
        <v>2.5</v>
      </c>
      <c r="T961" s="14">
        <v>0.4</v>
      </c>
    </row>
    <row r="962" spans="1:20">
      <c r="A962" t="s">
        <v>113</v>
      </c>
      <c r="C962" t="s">
        <v>238</v>
      </c>
      <c r="D962" t="s">
        <v>121</v>
      </c>
      <c r="F962" s="12" t="s">
        <v>1492</v>
      </c>
      <c r="G962" s="12" t="s">
        <v>21</v>
      </c>
      <c r="H962" s="12" t="s">
        <v>22</v>
      </c>
      <c r="I962" s="12" t="s">
        <v>1493</v>
      </c>
      <c r="J962" s="12" t="s">
        <v>1494</v>
      </c>
      <c r="K962" s="13" t="s">
        <v>1472</v>
      </c>
      <c r="L962" t="s">
        <v>117</v>
      </c>
      <c r="M962">
        <v>2</v>
      </c>
      <c r="N962" t="s">
        <v>118</v>
      </c>
      <c r="O962" t="s">
        <v>119</v>
      </c>
      <c r="Q962" t="s">
        <v>1495</v>
      </c>
      <c r="R962" s="14">
        <v>17.7</v>
      </c>
      <c r="S962" s="14">
        <v>2</v>
      </c>
      <c r="T962" s="14">
        <v>1.1000000000000001</v>
      </c>
    </row>
    <row r="963" spans="1:20">
      <c r="A963" t="s">
        <v>113</v>
      </c>
      <c r="C963" t="s">
        <v>238</v>
      </c>
      <c r="D963" t="s">
        <v>121</v>
      </c>
      <c r="F963" s="12" t="s">
        <v>1750</v>
      </c>
      <c r="G963" s="12" t="s">
        <v>21</v>
      </c>
      <c r="H963" s="12" t="s">
        <v>22</v>
      </c>
      <c r="I963" s="12" t="s">
        <v>252</v>
      </c>
      <c r="J963" s="12" t="s">
        <v>253</v>
      </c>
      <c r="K963" s="13" t="s">
        <v>1740</v>
      </c>
      <c r="L963" t="s">
        <v>117</v>
      </c>
      <c r="M963">
        <v>2</v>
      </c>
      <c r="N963" t="s">
        <v>118</v>
      </c>
      <c r="O963" t="s">
        <v>119</v>
      </c>
      <c r="Q963" t="s">
        <v>253</v>
      </c>
      <c r="R963" s="14">
        <v>22.86</v>
      </c>
      <c r="S963" s="14">
        <v>12.23</v>
      </c>
      <c r="T963" s="14">
        <v>0.26</v>
      </c>
    </row>
    <row r="964" spans="1:20">
      <c r="A964" t="s">
        <v>113</v>
      </c>
      <c r="C964" t="s">
        <v>238</v>
      </c>
      <c r="D964" t="s">
        <v>121</v>
      </c>
      <c r="F964" s="12" t="s">
        <v>1751</v>
      </c>
      <c r="G964" s="12" t="s">
        <v>21</v>
      </c>
      <c r="H964" s="12" t="s">
        <v>22</v>
      </c>
      <c r="I964" s="12" t="s">
        <v>33</v>
      </c>
      <c r="J964" s="12" t="s">
        <v>1752</v>
      </c>
      <c r="K964" s="13" t="s">
        <v>1740</v>
      </c>
      <c r="L964" t="s">
        <v>117</v>
      </c>
      <c r="M964">
        <v>2</v>
      </c>
      <c r="N964" t="s">
        <v>118</v>
      </c>
      <c r="O964" t="s">
        <v>119</v>
      </c>
      <c r="Q964" t="s">
        <v>1753</v>
      </c>
      <c r="R964" s="14">
        <v>23.33</v>
      </c>
      <c r="S964" s="14">
        <v>13.83</v>
      </c>
      <c r="T964" s="14">
        <v>1.56</v>
      </c>
    </row>
    <row r="965" spans="1:20">
      <c r="A965" t="s">
        <v>113</v>
      </c>
      <c r="C965" t="s">
        <v>238</v>
      </c>
      <c r="D965" t="s">
        <v>121</v>
      </c>
      <c r="F965" s="12" t="s">
        <v>1751</v>
      </c>
      <c r="G965" s="12" t="s">
        <v>21</v>
      </c>
      <c r="H965" s="12" t="s">
        <v>22</v>
      </c>
      <c r="I965" s="12" t="s">
        <v>33</v>
      </c>
      <c r="J965" s="12" t="s">
        <v>1752</v>
      </c>
      <c r="K965" s="13" t="s">
        <v>1740</v>
      </c>
      <c r="L965" t="s">
        <v>117</v>
      </c>
      <c r="M965">
        <v>2</v>
      </c>
      <c r="N965" t="s">
        <v>118</v>
      </c>
      <c r="O965" t="s">
        <v>119</v>
      </c>
      <c r="Q965" t="s">
        <v>1753</v>
      </c>
      <c r="R965" s="14">
        <v>15.95</v>
      </c>
      <c r="S965" s="14">
        <v>13.07</v>
      </c>
      <c r="T965" s="14">
        <v>1.08</v>
      </c>
    </row>
    <row r="966" spans="1:20">
      <c r="A966" t="s">
        <v>113</v>
      </c>
      <c r="C966" t="s">
        <v>238</v>
      </c>
      <c r="D966" t="s">
        <v>121</v>
      </c>
      <c r="F966" s="12" t="s">
        <v>1754</v>
      </c>
      <c r="G966" s="12" t="s">
        <v>21</v>
      </c>
      <c r="H966" s="12" t="s">
        <v>22</v>
      </c>
      <c r="I966" s="12" t="s">
        <v>77</v>
      </c>
      <c r="J966" s="12" t="s">
        <v>1755</v>
      </c>
      <c r="K966" s="13" t="s">
        <v>1740</v>
      </c>
      <c r="L966" t="s">
        <v>117</v>
      </c>
      <c r="M966">
        <v>2</v>
      </c>
      <c r="N966" t="s">
        <v>118</v>
      </c>
      <c r="O966" t="s">
        <v>119</v>
      </c>
      <c r="Q966" t="s">
        <v>1756</v>
      </c>
      <c r="R966" s="14">
        <v>17.079999999999998</v>
      </c>
      <c r="S966" s="14">
        <v>13.29</v>
      </c>
      <c r="T966" s="14">
        <v>0.53</v>
      </c>
    </row>
    <row r="967" spans="1:20">
      <c r="A967" t="s">
        <v>113</v>
      </c>
      <c r="C967" t="s">
        <v>238</v>
      </c>
      <c r="D967" t="s">
        <v>121</v>
      </c>
      <c r="F967" s="12" t="s">
        <v>1757</v>
      </c>
      <c r="G967" s="12" t="s">
        <v>21</v>
      </c>
      <c r="H967" s="12" t="s">
        <v>22</v>
      </c>
      <c r="I967" s="12" t="s">
        <v>50</v>
      </c>
      <c r="J967" s="12" t="s">
        <v>51</v>
      </c>
      <c r="K967" s="13" t="s">
        <v>1740</v>
      </c>
      <c r="L967" t="s">
        <v>117</v>
      </c>
      <c r="M967">
        <v>2</v>
      </c>
      <c r="N967" t="s">
        <v>118</v>
      </c>
      <c r="O967" t="s">
        <v>119</v>
      </c>
      <c r="Q967" t="s">
        <v>1758</v>
      </c>
      <c r="R967" s="14">
        <v>19.28</v>
      </c>
      <c r="S967" s="14">
        <v>11.82</v>
      </c>
      <c r="T967" s="14">
        <v>0.93</v>
      </c>
    </row>
    <row r="968" spans="1:20">
      <c r="A968" t="s">
        <v>113</v>
      </c>
      <c r="C968" t="s">
        <v>238</v>
      </c>
      <c r="D968" t="s">
        <v>121</v>
      </c>
      <c r="F968" s="12" t="s">
        <v>1757</v>
      </c>
      <c r="G968" s="12" t="s">
        <v>21</v>
      </c>
      <c r="H968" s="12" t="s">
        <v>22</v>
      </c>
      <c r="I968" s="12" t="s">
        <v>50</v>
      </c>
      <c r="J968" s="12" t="s">
        <v>51</v>
      </c>
      <c r="K968" s="13" t="s">
        <v>1740</v>
      </c>
      <c r="L968" t="s">
        <v>117</v>
      </c>
      <c r="M968">
        <v>2</v>
      </c>
      <c r="N968" t="s">
        <v>118</v>
      </c>
      <c r="O968" t="s">
        <v>119</v>
      </c>
      <c r="Q968" t="s">
        <v>1758</v>
      </c>
      <c r="R968" s="14">
        <v>13.5</v>
      </c>
      <c r="S968" s="14">
        <v>10.029999999999999</v>
      </c>
      <c r="T968" s="14">
        <v>1.23</v>
      </c>
    </row>
    <row r="969" spans="1:20">
      <c r="A969" t="s">
        <v>113</v>
      </c>
      <c r="C969" t="s">
        <v>238</v>
      </c>
      <c r="D969" t="s">
        <v>121</v>
      </c>
      <c r="F969" s="12" t="s">
        <v>1757</v>
      </c>
      <c r="G969" s="12" t="s">
        <v>21</v>
      </c>
      <c r="H969" s="12" t="s">
        <v>22</v>
      </c>
      <c r="I969" s="12" t="s">
        <v>50</v>
      </c>
      <c r="J969" s="12" t="s">
        <v>51</v>
      </c>
      <c r="K969" s="13" t="s">
        <v>1740</v>
      </c>
      <c r="L969" t="s">
        <v>117</v>
      </c>
      <c r="M969">
        <v>2</v>
      </c>
      <c r="N969" t="s">
        <v>118</v>
      </c>
      <c r="O969" t="s">
        <v>119</v>
      </c>
      <c r="Q969" t="s">
        <v>1758</v>
      </c>
      <c r="R969" s="14">
        <v>10.69</v>
      </c>
      <c r="S969" s="14">
        <v>7.35</v>
      </c>
      <c r="T969" s="14">
        <v>0.65</v>
      </c>
    </row>
    <row r="970" spans="1:20">
      <c r="A970" t="s">
        <v>113</v>
      </c>
      <c r="C970" t="s">
        <v>238</v>
      </c>
      <c r="D970" t="s">
        <v>121</v>
      </c>
      <c r="F970" s="12" t="s">
        <v>1759</v>
      </c>
      <c r="G970" s="12" t="s">
        <v>21</v>
      </c>
      <c r="H970" s="12" t="s">
        <v>22</v>
      </c>
      <c r="I970" s="12" t="s">
        <v>77</v>
      </c>
      <c r="J970" s="12" t="s">
        <v>78</v>
      </c>
      <c r="K970" s="13" t="s">
        <v>1740</v>
      </c>
      <c r="L970" t="s">
        <v>117</v>
      </c>
      <c r="M970">
        <v>2</v>
      </c>
      <c r="N970" t="s">
        <v>118</v>
      </c>
      <c r="O970" t="s">
        <v>119</v>
      </c>
      <c r="Q970" t="s">
        <v>1760</v>
      </c>
      <c r="R970" s="14">
        <v>17.68</v>
      </c>
      <c r="S970" s="14">
        <v>13.58</v>
      </c>
      <c r="T970" s="14">
        <v>0.75</v>
      </c>
    </row>
    <row r="971" spans="1:20">
      <c r="A971" t="s">
        <v>113</v>
      </c>
      <c r="C971" t="s">
        <v>238</v>
      </c>
      <c r="D971" t="s">
        <v>121</v>
      </c>
      <c r="F971" s="12" t="s">
        <v>1761</v>
      </c>
      <c r="G971" s="12" t="s">
        <v>21</v>
      </c>
      <c r="H971" s="12" t="s">
        <v>22</v>
      </c>
      <c r="I971" s="12" t="s">
        <v>106</v>
      </c>
      <c r="J971" s="12" t="s">
        <v>244</v>
      </c>
      <c r="K971" s="13" t="s">
        <v>1740</v>
      </c>
      <c r="L971" t="s">
        <v>117</v>
      </c>
      <c r="M971">
        <v>2</v>
      </c>
      <c r="N971" t="s">
        <v>118</v>
      </c>
      <c r="O971" t="s">
        <v>119</v>
      </c>
      <c r="Q971" t="s">
        <v>1762</v>
      </c>
      <c r="R971" s="14">
        <v>27.34</v>
      </c>
      <c r="S971" s="14">
        <v>10.97</v>
      </c>
      <c r="T971" s="14">
        <v>0.6</v>
      </c>
    </row>
    <row r="972" spans="1:20">
      <c r="A972" t="s">
        <v>113</v>
      </c>
      <c r="C972" t="s">
        <v>238</v>
      </c>
      <c r="D972" t="s">
        <v>121</v>
      </c>
      <c r="F972" s="12" t="s">
        <v>1763</v>
      </c>
      <c r="G972" s="12" t="s">
        <v>21</v>
      </c>
      <c r="H972" s="12" t="s">
        <v>22</v>
      </c>
      <c r="I972" s="12" t="s">
        <v>252</v>
      </c>
      <c r="J972" s="12" t="s">
        <v>253</v>
      </c>
      <c r="K972" s="13" t="s">
        <v>1740</v>
      </c>
      <c r="L972" t="s">
        <v>117</v>
      </c>
      <c r="M972">
        <v>2</v>
      </c>
      <c r="N972" t="s">
        <v>118</v>
      </c>
      <c r="O972" t="s">
        <v>119</v>
      </c>
      <c r="Q972" t="s">
        <v>1764</v>
      </c>
      <c r="R972" s="14">
        <v>16.73</v>
      </c>
      <c r="S972" s="14">
        <v>15.1</v>
      </c>
      <c r="T972" s="14">
        <v>0.15</v>
      </c>
    </row>
    <row r="973" spans="1:20">
      <c r="A973" t="s">
        <v>113</v>
      </c>
      <c r="C973" t="s">
        <v>238</v>
      </c>
      <c r="D973" t="s">
        <v>121</v>
      </c>
      <c r="F973" s="12" t="s">
        <v>1765</v>
      </c>
      <c r="G973" s="12" t="s">
        <v>21</v>
      </c>
      <c r="H973" s="12" t="s">
        <v>22</v>
      </c>
      <c r="I973" s="12" t="s">
        <v>33</v>
      </c>
      <c r="J973" s="12" t="s">
        <v>1766</v>
      </c>
      <c r="K973" s="13" t="s">
        <v>1740</v>
      </c>
      <c r="L973" t="s">
        <v>117</v>
      </c>
      <c r="M973">
        <v>2</v>
      </c>
      <c r="N973" t="s">
        <v>118</v>
      </c>
      <c r="O973" t="s">
        <v>119</v>
      </c>
      <c r="Q973" t="s">
        <v>1767</v>
      </c>
      <c r="R973" s="14">
        <v>14.04</v>
      </c>
      <c r="S973" s="14">
        <v>14.04</v>
      </c>
      <c r="T973" s="14">
        <v>1.46</v>
      </c>
    </row>
    <row r="974" spans="1:20">
      <c r="A974" t="s">
        <v>113</v>
      </c>
      <c r="C974" t="s">
        <v>238</v>
      </c>
      <c r="D974" t="s">
        <v>121</v>
      </c>
      <c r="F974" s="12" t="s">
        <v>1768</v>
      </c>
      <c r="G974" s="12" t="s">
        <v>21</v>
      </c>
      <c r="H974" s="12" t="s">
        <v>22</v>
      </c>
      <c r="I974" s="12" t="s">
        <v>252</v>
      </c>
      <c r="J974" s="12" t="s">
        <v>253</v>
      </c>
      <c r="K974" s="13" t="s">
        <v>1740</v>
      </c>
      <c r="L974" t="s">
        <v>117</v>
      </c>
      <c r="M974">
        <v>2</v>
      </c>
      <c r="N974" t="s">
        <v>118</v>
      </c>
      <c r="O974" t="s">
        <v>119</v>
      </c>
      <c r="Q974" t="s">
        <v>1769</v>
      </c>
      <c r="R974" s="14">
        <v>17.899999999999999</v>
      </c>
      <c r="S974" s="14">
        <v>15.02</v>
      </c>
      <c r="T974" s="14">
        <v>0.32</v>
      </c>
    </row>
    <row r="975" spans="1:20">
      <c r="A975" t="s">
        <v>113</v>
      </c>
      <c r="C975" t="s">
        <v>238</v>
      </c>
      <c r="D975" t="s">
        <v>121</v>
      </c>
      <c r="F975" s="12" t="s">
        <v>1770</v>
      </c>
      <c r="G975" s="12" t="s">
        <v>21</v>
      </c>
      <c r="H975" s="12" t="s">
        <v>22</v>
      </c>
      <c r="I975" s="12" t="s">
        <v>252</v>
      </c>
      <c r="J975" s="12" t="s">
        <v>253</v>
      </c>
      <c r="K975" s="13" t="s">
        <v>1740</v>
      </c>
      <c r="L975" t="s">
        <v>117</v>
      </c>
      <c r="M975">
        <v>2</v>
      </c>
      <c r="N975" t="s">
        <v>118</v>
      </c>
      <c r="O975" t="s">
        <v>119</v>
      </c>
      <c r="Q975" t="s">
        <v>1771</v>
      </c>
      <c r="R975" s="14">
        <v>31.24</v>
      </c>
      <c r="S975" s="14">
        <v>9.92</v>
      </c>
      <c r="T975" s="14">
        <v>7.0000000000000007E-2</v>
      </c>
    </row>
    <row r="976" spans="1:20">
      <c r="A976" t="s">
        <v>113</v>
      </c>
      <c r="C976" t="s">
        <v>238</v>
      </c>
      <c r="D976" t="s">
        <v>121</v>
      </c>
      <c r="F976" s="12" t="s">
        <v>1772</v>
      </c>
      <c r="G976" s="12" t="s">
        <v>21</v>
      </c>
      <c r="H976" s="12" t="s">
        <v>22</v>
      </c>
      <c r="I976" s="12" t="s">
        <v>252</v>
      </c>
      <c r="J976" s="12" t="s">
        <v>253</v>
      </c>
      <c r="K976" s="13" t="s">
        <v>1740</v>
      </c>
      <c r="L976" t="s">
        <v>117</v>
      </c>
      <c r="M976">
        <v>2</v>
      </c>
      <c r="N976" t="s">
        <v>118</v>
      </c>
      <c r="O976" t="s">
        <v>119</v>
      </c>
      <c r="Q976" t="s">
        <v>1773</v>
      </c>
      <c r="R976" s="14">
        <v>13.67</v>
      </c>
      <c r="S976" s="14">
        <v>17.8</v>
      </c>
      <c r="T976" s="14">
        <v>0.16</v>
      </c>
    </row>
    <row r="977" spans="1:20">
      <c r="A977" t="s">
        <v>113</v>
      </c>
      <c r="C977" t="s">
        <v>238</v>
      </c>
      <c r="D977" t="s">
        <v>121</v>
      </c>
      <c r="F977" s="12" t="s">
        <v>1774</v>
      </c>
      <c r="G977" s="12" t="s">
        <v>21</v>
      </c>
      <c r="H977" s="12" t="s">
        <v>22</v>
      </c>
      <c r="I977" s="12" t="s">
        <v>252</v>
      </c>
      <c r="J977" s="12" t="s">
        <v>253</v>
      </c>
      <c r="K977" s="13" t="s">
        <v>1740</v>
      </c>
      <c r="L977" t="s">
        <v>117</v>
      </c>
      <c r="M977">
        <v>2</v>
      </c>
      <c r="N977" t="s">
        <v>118</v>
      </c>
      <c r="O977" t="s">
        <v>119</v>
      </c>
      <c r="Q977" t="s">
        <v>1775</v>
      </c>
      <c r="R977" s="14">
        <v>12.6</v>
      </c>
      <c r="S977" s="14">
        <v>14.6</v>
      </c>
      <c r="T977" s="14">
        <v>0.38</v>
      </c>
    </row>
    <row r="978" spans="1:20">
      <c r="A978" t="s">
        <v>113</v>
      </c>
      <c r="C978" t="s">
        <v>238</v>
      </c>
      <c r="D978" t="s">
        <v>121</v>
      </c>
      <c r="F978" s="12" t="s">
        <v>271</v>
      </c>
      <c r="G978" s="12" t="s">
        <v>21</v>
      </c>
      <c r="H978" s="12" t="s">
        <v>22</v>
      </c>
      <c r="I978" s="12" t="s">
        <v>23</v>
      </c>
      <c r="J978" s="12" t="s">
        <v>24</v>
      </c>
      <c r="K978" s="13" t="s">
        <v>1740</v>
      </c>
      <c r="L978" t="s">
        <v>117</v>
      </c>
      <c r="M978">
        <v>2</v>
      </c>
      <c r="N978" t="s">
        <v>118</v>
      </c>
      <c r="O978" t="s">
        <v>119</v>
      </c>
      <c r="Q978" t="s">
        <v>272</v>
      </c>
      <c r="R978" s="14">
        <v>24.66</v>
      </c>
      <c r="S978" s="14">
        <v>13.18</v>
      </c>
      <c r="T978" s="14">
        <v>0.48</v>
      </c>
    </row>
    <row r="979" spans="1:20">
      <c r="A979" t="s">
        <v>113</v>
      </c>
      <c r="C979" t="s">
        <v>238</v>
      </c>
      <c r="D979" t="s">
        <v>121</v>
      </c>
      <c r="F979" s="12" t="s">
        <v>1776</v>
      </c>
      <c r="G979" s="12" t="s">
        <v>21</v>
      </c>
      <c r="H979" s="12" t="s">
        <v>22</v>
      </c>
      <c r="I979" s="12" t="s">
        <v>106</v>
      </c>
      <c r="J979" s="12" t="s">
        <v>244</v>
      </c>
      <c r="K979" s="13" t="s">
        <v>1740</v>
      </c>
      <c r="L979" t="s">
        <v>117</v>
      </c>
      <c r="M979">
        <v>2</v>
      </c>
      <c r="N979" t="s">
        <v>118</v>
      </c>
      <c r="O979" t="s">
        <v>119</v>
      </c>
      <c r="Q979" t="s">
        <v>1777</v>
      </c>
      <c r="R979" s="14">
        <v>29.83</v>
      </c>
      <c r="S979" s="14">
        <v>13.21</v>
      </c>
      <c r="T979" s="14">
        <v>0.68</v>
      </c>
    </row>
    <row r="980" spans="1:20">
      <c r="A980" t="s">
        <v>113</v>
      </c>
      <c r="C980" t="s">
        <v>238</v>
      </c>
      <c r="D980" t="s">
        <v>121</v>
      </c>
      <c r="F980" s="12" t="s">
        <v>1776</v>
      </c>
      <c r="G980" s="12" t="s">
        <v>21</v>
      </c>
      <c r="H980" s="12" t="s">
        <v>22</v>
      </c>
      <c r="I980" s="12" t="s">
        <v>106</v>
      </c>
      <c r="J980" s="12" t="s">
        <v>244</v>
      </c>
      <c r="K980" s="13" t="s">
        <v>1740</v>
      </c>
      <c r="L980" t="s">
        <v>117</v>
      </c>
      <c r="M980">
        <v>2</v>
      </c>
      <c r="N980" t="s">
        <v>118</v>
      </c>
      <c r="O980" t="s">
        <v>119</v>
      </c>
      <c r="Q980" t="s">
        <v>1777</v>
      </c>
      <c r="R980" s="14">
        <v>18.350000000000001</v>
      </c>
      <c r="S980" s="14">
        <v>16.55</v>
      </c>
      <c r="T980" s="14">
        <v>0.68</v>
      </c>
    </row>
    <row r="981" spans="1:20">
      <c r="A981" t="s">
        <v>113</v>
      </c>
      <c r="C981" t="s">
        <v>238</v>
      </c>
      <c r="D981" t="s">
        <v>121</v>
      </c>
      <c r="F981" s="12" t="s">
        <v>1778</v>
      </c>
      <c r="G981" s="12" t="s">
        <v>21</v>
      </c>
      <c r="H981" s="12" t="s">
        <v>22</v>
      </c>
      <c r="I981" s="12" t="s">
        <v>43</v>
      </c>
      <c r="J981" s="12" t="s">
        <v>44</v>
      </c>
      <c r="K981" s="13" t="s">
        <v>1740</v>
      </c>
      <c r="L981" t="s">
        <v>117</v>
      </c>
      <c r="M981">
        <v>2</v>
      </c>
      <c r="N981" t="s">
        <v>118</v>
      </c>
      <c r="O981" t="s">
        <v>119</v>
      </c>
      <c r="Q981" t="s">
        <v>1779</v>
      </c>
      <c r="R981" s="14">
        <v>36.14</v>
      </c>
      <c r="S981" s="14">
        <v>8.7799999999999994</v>
      </c>
      <c r="T981" s="14">
        <v>1.1299999999999999</v>
      </c>
    </row>
    <row r="982" spans="1:20">
      <c r="A982" t="s">
        <v>113</v>
      </c>
      <c r="C982" t="s">
        <v>238</v>
      </c>
      <c r="D982" t="s">
        <v>121</v>
      </c>
      <c r="F982" s="12" t="s">
        <v>1778</v>
      </c>
      <c r="G982" s="12" t="s">
        <v>21</v>
      </c>
      <c r="H982" s="12" t="s">
        <v>22</v>
      </c>
      <c r="I982" s="12" t="s">
        <v>43</v>
      </c>
      <c r="J982" s="12" t="s">
        <v>44</v>
      </c>
      <c r="K982" s="13" t="s">
        <v>1740</v>
      </c>
      <c r="L982" t="s">
        <v>117</v>
      </c>
      <c r="M982">
        <v>2</v>
      </c>
      <c r="N982" t="s">
        <v>118</v>
      </c>
      <c r="O982" t="s">
        <v>119</v>
      </c>
      <c r="Q982" t="s">
        <v>1779</v>
      </c>
      <c r="R982" s="14">
        <v>19.690000000000001</v>
      </c>
      <c r="S982" s="14">
        <v>12.41</v>
      </c>
      <c r="T982" s="14">
        <v>1.05</v>
      </c>
    </row>
    <row r="983" spans="1:20">
      <c r="A983" t="s">
        <v>113</v>
      </c>
      <c r="C983" t="s">
        <v>238</v>
      </c>
      <c r="D983" t="s">
        <v>121</v>
      </c>
      <c r="F983" s="12" t="s">
        <v>1780</v>
      </c>
      <c r="G983" s="12" t="s">
        <v>21</v>
      </c>
      <c r="H983" s="12" t="s">
        <v>22</v>
      </c>
      <c r="I983" s="12" t="s">
        <v>43</v>
      </c>
      <c r="J983" s="12" t="s">
        <v>44</v>
      </c>
      <c r="K983" s="13" t="s">
        <v>1740</v>
      </c>
      <c r="L983" t="s">
        <v>117</v>
      </c>
      <c r="M983">
        <v>2</v>
      </c>
      <c r="N983" t="s">
        <v>118</v>
      </c>
      <c r="O983" t="s">
        <v>119</v>
      </c>
      <c r="Q983" t="s">
        <v>1781</v>
      </c>
      <c r="R983" s="14">
        <v>31.82</v>
      </c>
      <c r="S983" s="14">
        <v>10.19</v>
      </c>
      <c r="T983" s="14">
        <v>0.68</v>
      </c>
    </row>
    <row r="984" spans="1:20">
      <c r="A984" t="s">
        <v>113</v>
      </c>
      <c r="C984" t="s">
        <v>238</v>
      </c>
      <c r="D984" t="s">
        <v>121</v>
      </c>
      <c r="F984" s="12" t="s">
        <v>1782</v>
      </c>
      <c r="G984" s="12" t="s">
        <v>21</v>
      </c>
      <c r="H984" s="12" t="s">
        <v>22</v>
      </c>
      <c r="I984" s="12" t="s">
        <v>23</v>
      </c>
      <c r="J984" s="12" t="s">
        <v>24</v>
      </c>
      <c r="K984" s="13" t="s">
        <v>1740</v>
      </c>
      <c r="L984" t="s">
        <v>117</v>
      </c>
      <c r="M984">
        <v>2</v>
      </c>
      <c r="N984" t="s">
        <v>118</v>
      </c>
      <c r="O984" t="s">
        <v>119</v>
      </c>
      <c r="Q984" t="s">
        <v>1783</v>
      </c>
      <c r="R984" s="14">
        <v>20.350000000000001</v>
      </c>
      <c r="S984" s="14">
        <v>8.85</v>
      </c>
      <c r="T984" s="14">
        <v>0.3</v>
      </c>
    </row>
    <row r="985" spans="1:20">
      <c r="A985" t="s">
        <v>113</v>
      </c>
      <c r="C985" t="s">
        <v>238</v>
      </c>
      <c r="D985" t="s">
        <v>121</v>
      </c>
      <c r="F985" s="12" t="s">
        <v>1784</v>
      </c>
      <c r="G985" s="12" t="s">
        <v>21</v>
      </c>
      <c r="H985" s="12" t="s">
        <v>22</v>
      </c>
      <c r="I985" s="12" t="s">
        <v>77</v>
      </c>
      <c r="J985" s="12" t="s">
        <v>281</v>
      </c>
      <c r="K985" s="13" t="s">
        <v>1740</v>
      </c>
      <c r="L985" t="s">
        <v>117</v>
      </c>
      <c r="M985">
        <v>2</v>
      </c>
      <c r="N985" t="s">
        <v>118</v>
      </c>
      <c r="O985" t="s">
        <v>119</v>
      </c>
      <c r="Q985" t="s">
        <v>1785</v>
      </c>
      <c r="R985" s="14">
        <v>17.079999999999998</v>
      </c>
      <c r="S985" s="14">
        <v>10.49</v>
      </c>
      <c r="T985" s="14">
        <v>0.48</v>
      </c>
    </row>
    <row r="986" spans="1:20">
      <c r="A986" t="s">
        <v>113</v>
      </c>
      <c r="C986" t="s">
        <v>238</v>
      </c>
      <c r="D986" t="s">
        <v>121</v>
      </c>
      <c r="F986" s="12" t="s">
        <v>1786</v>
      </c>
      <c r="G986" s="12" t="s">
        <v>21</v>
      </c>
      <c r="H986" s="12" t="s">
        <v>22</v>
      </c>
      <c r="I986" s="12" t="s">
        <v>23</v>
      </c>
      <c r="J986" s="12" t="s">
        <v>24</v>
      </c>
      <c r="K986" s="13" t="s">
        <v>1740</v>
      </c>
      <c r="L986" t="s">
        <v>117</v>
      </c>
      <c r="M986">
        <v>2</v>
      </c>
      <c r="N986" t="s">
        <v>118</v>
      </c>
      <c r="O986" t="s">
        <v>119</v>
      </c>
      <c r="Q986" t="s">
        <v>1787</v>
      </c>
      <c r="R986" s="14">
        <v>2.4700000000000002</v>
      </c>
      <c r="S986" s="14">
        <v>1.52</v>
      </c>
      <c r="T986" s="14">
        <v>0.36</v>
      </c>
    </row>
    <row r="987" spans="1:20">
      <c r="A987" t="s">
        <v>113</v>
      </c>
      <c r="C987" t="s">
        <v>238</v>
      </c>
      <c r="D987" t="s">
        <v>121</v>
      </c>
      <c r="F987" s="12" t="s">
        <v>1788</v>
      </c>
      <c r="G987" s="12" t="s">
        <v>21</v>
      </c>
      <c r="H987" s="12" t="s">
        <v>22</v>
      </c>
      <c r="I987" s="12" t="s">
        <v>106</v>
      </c>
      <c r="J987" s="12" t="s">
        <v>244</v>
      </c>
      <c r="K987" s="13" t="s">
        <v>1740</v>
      </c>
      <c r="L987" t="s">
        <v>117</v>
      </c>
      <c r="M987">
        <v>2</v>
      </c>
      <c r="N987" t="s">
        <v>118</v>
      </c>
      <c r="O987" t="s">
        <v>119</v>
      </c>
      <c r="Q987" t="s">
        <v>1789</v>
      </c>
      <c r="R987" s="14">
        <v>25.87</v>
      </c>
      <c r="S987" s="14">
        <v>13.69</v>
      </c>
      <c r="T987" s="14">
        <v>0.82</v>
      </c>
    </row>
    <row r="988" spans="1:20">
      <c r="A988" t="s">
        <v>113</v>
      </c>
      <c r="C988" t="s">
        <v>238</v>
      </c>
      <c r="D988" t="s">
        <v>121</v>
      </c>
      <c r="F988" s="12" t="s">
        <v>1788</v>
      </c>
      <c r="G988" s="12" t="s">
        <v>21</v>
      </c>
      <c r="H988" s="12" t="s">
        <v>22</v>
      </c>
      <c r="I988" s="12" t="s">
        <v>106</v>
      </c>
      <c r="J988" s="12" t="s">
        <v>244</v>
      </c>
      <c r="K988" s="13" t="s">
        <v>1740</v>
      </c>
      <c r="L988" t="s">
        <v>117</v>
      </c>
      <c r="M988">
        <v>2</v>
      </c>
      <c r="N988" t="s">
        <v>118</v>
      </c>
      <c r="O988" t="s">
        <v>119</v>
      </c>
      <c r="Q988" t="s">
        <v>1789</v>
      </c>
      <c r="R988" s="14">
        <v>18.489999999999998</v>
      </c>
      <c r="S988" s="14">
        <v>11.72</v>
      </c>
      <c r="T988" s="14">
        <v>0.55000000000000004</v>
      </c>
    </row>
    <row r="989" spans="1:20">
      <c r="A989" t="s">
        <v>113</v>
      </c>
      <c r="C989" t="s">
        <v>238</v>
      </c>
      <c r="D989" t="s">
        <v>121</v>
      </c>
      <c r="F989" s="12" t="s">
        <v>1788</v>
      </c>
      <c r="G989" s="12" t="s">
        <v>21</v>
      </c>
      <c r="H989" s="12" t="s">
        <v>22</v>
      </c>
      <c r="I989" s="12" t="s">
        <v>106</v>
      </c>
      <c r="J989" s="12" t="s">
        <v>244</v>
      </c>
      <c r="K989" s="13" t="s">
        <v>1740</v>
      </c>
      <c r="L989" t="s">
        <v>117</v>
      </c>
      <c r="M989">
        <v>2</v>
      </c>
      <c r="N989" t="s">
        <v>118</v>
      </c>
      <c r="O989" t="s">
        <v>119</v>
      </c>
      <c r="Q989" t="s">
        <v>1789</v>
      </c>
      <c r="R989" s="14">
        <v>18.37</v>
      </c>
      <c r="S989" s="14">
        <v>13.04</v>
      </c>
      <c r="T989" s="14">
        <v>0.28999999999999998</v>
      </c>
    </row>
    <row r="990" spans="1:20">
      <c r="A990" t="s">
        <v>113</v>
      </c>
      <c r="C990" t="s">
        <v>238</v>
      </c>
      <c r="D990" t="s">
        <v>121</v>
      </c>
      <c r="F990" s="12" t="s">
        <v>1870</v>
      </c>
      <c r="G990" s="12" t="s">
        <v>21</v>
      </c>
      <c r="H990" s="12" t="s">
        <v>22</v>
      </c>
      <c r="I990" s="12" t="s">
        <v>33</v>
      </c>
      <c r="J990" s="12" t="s">
        <v>1871</v>
      </c>
      <c r="K990" s="13" t="s">
        <v>1865</v>
      </c>
      <c r="L990" t="s">
        <v>117</v>
      </c>
      <c r="M990">
        <v>2</v>
      </c>
      <c r="N990" t="s">
        <v>118</v>
      </c>
      <c r="O990" t="s">
        <v>119</v>
      </c>
      <c r="Q990" t="s">
        <v>1872</v>
      </c>
      <c r="R990" s="14">
        <v>12</v>
      </c>
      <c r="S990" s="14">
        <v>6</v>
      </c>
      <c r="T990" s="14">
        <v>0.1</v>
      </c>
    </row>
    <row r="991" spans="1:20">
      <c r="A991" t="s">
        <v>113</v>
      </c>
      <c r="C991" t="s">
        <v>238</v>
      </c>
      <c r="D991" t="s">
        <v>121</v>
      </c>
      <c r="F991" s="12" t="s">
        <v>1873</v>
      </c>
      <c r="G991" s="12" t="s">
        <v>21</v>
      </c>
      <c r="H991" s="12" t="s">
        <v>22</v>
      </c>
      <c r="I991" s="12" t="s">
        <v>33</v>
      </c>
      <c r="J991" s="12" t="s">
        <v>1871</v>
      </c>
      <c r="K991" s="13" t="s">
        <v>1865</v>
      </c>
      <c r="L991" t="s">
        <v>117</v>
      </c>
      <c r="M991">
        <v>2</v>
      </c>
      <c r="N991" t="s">
        <v>118</v>
      </c>
      <c r="O991" t="s">
        <v>119</v>
      </c>
      <c r="Q991" t="s">
        <v>1874</v>
      </c>
      <c r="R991" s="14">
        <v>10</v>
      </c>
      <c r="S991" s="14">
        <v>9</v>
      </c>
      <c r="T991" s="14">
        <v>0.5</v>
      </c>
    </row>
    <row r="992" spans="1:20">
      <c r="A992" t="s">
        <v>113</v>
      </c>
      <c r="C992" t="s">
        <v>238</v>
      </c>
      <c r="D992" t="s">
        <v>121</v>
      </c>
      <c r="F992" s="12" t="s">
        <v>1875</v>
      </c>
      <c r="G992" s="12" t="s">
        <v>21</v>
      </c>
      <c r="H992" s="12" t="s">
        <v>22</v>
      </c>
      <c r="I992" s="12" t="s">
        <v>50</v>
      </c>
      <c r="J992" s="12" t="s">
        <v>51</v>
      </c>
      <c r="K992" s="13" t="s">
        <v>1865</v>
      </c>
      <c r="L992" t="s">
        <v>117</v>
      </c>
      <c r="M992">
        <v>2</v>
      </c>
      <c r="N992" t="s">
        <v>118</v>
      </c>
      <c r="O992" t="s">
        <v>119</v>
      </c>
      <c r="Q992" t="s">
        <v>900</v>
      </c>
      <c r="R992" s="14">
        <v>12</v>
      </c>
      <c r="S992" s="14">
        <v>4</v>
      </c>
      <c r="T992" s="14">
        <v>1</v>
      </c>
    </row>
    <row r="993" spans="1:20">
      <c r="A993" t="s">
        <v>113</v>
      </c>
      <c r="C993" t="s">
        <v>238</v>
      </c>
      <c r="D993" t="s">
        <v>121</v>
      </c>
      <c r="F993" s="12" t="s">
        <v>1876</v>
      </c>
      <c r="G993" s="12" t="s">
        <v>21</v>
      </c>
      <c r="H993" s="12" t="s">
        <v>22</v>
      </c>
      <c r="I993" s="12" t="s">
        <v>50</v>
      </c>
      <c r="J993" s="12" t="s">
        <v>1877</v>
      </c>
      <c r="K993" s="13" t="s">
        <v>1865</v>
      </c>
      <c r="L993" t="s">
        <v>117</v>
      </c>
      <c r="M993">
        <v>2</v>
      </c>
      <c r="N993" t="s">
        <v>118</v>
      </c>
      <c r="O993" t="s">
        <v>119</v>
      </c>
      <c r="Q993" t="s">
        <v>1878</v>
      </c>
      <c r="R993" s="14">
        <v>20</v>
      </c>
      <c r="S993" s="14">
        <v>11</v>
      </c>
      <c r="T993" s="14">
        <v>1</v>
      </c>
    </row>
    <row r="994" spans="1:20">
      <c r="A994" t="s">
        <v>113</v>
      </c>
      <c r="C994" t="s">
        <v>238</v>
      </c>
      <c r="D994" t="s">
        <v>121</v>
      </c>
      <c r="F994" s="12" t="s">
        <v>1879</v>
      </c>
      <c r="G994" s="12" t="s">
        <v>21</v>
      </c>
      <c r="H994" s="12" t="s">
        <v>22</v>
      </c>
      <c r="I994" s="12" t="s">
        <v>33</v>
      </c>
      <c r="J994" s="12" t="s">
        <v>1880</v>
      </c>
      <c r="K994" s="13" t="s">
        <v>1865</v>
      </c>
      <c r="L994" t="s">
        <v>117</v>
      </c>
      <c r="M994">
        <v>2</v>
      </c>
      <c r="N994" t="s">
        <v>118</v>
      </c>
      <c r="O994" t="s">
        <v>119</v>
      </c>
      <c r="Q994" t="s">
        <v>1881</v>
      </c>
      <c r="R994" s="14">
        <v>27</v>
      </c>
      <c r="S994" s="14">
        <v>10</v>
      </c>
      <c r="T994" s="14">
        <v>1</v>
      </c>
    </row>
    <row r="995" spans="1:20">
      <c r="A995" t="s">
        <v>113</v>
      </c>
      <c r="C995" t="s">
        <v>238</v>
      </c>
      <c r="D995" t="s">
        <v>121</v>
      </c>
      <c r="F995" s="12" t="s">
        <v>1882</v>
      </c>
      <c r="G995" s="12" t="s">
        <v>21</v>
      </c>
      <c r="H995" s="12" t="s">
        <v>22</v>
      </c>
      <c r="I995" s="12" t="s">
        <v>106</v>
      </c>
      <c r="J995" s="12" t="s">
        <v>244</v>
      </c>
      <c r="K995" s="13" t="s">
        <v>1865</v>
      </c>
      <c r="L995" t="s">
        <v>117</v>
      </c>
      <c r="M995">
        <v>2</v>
      </c>
      <c r="N995" t="s">
        <v>118</v>
      </c>
      <c r="O995" t="s">
        <v>119</v>
      </c>
      <c r="Q995" t="s">
        <v>1883</v>
      </c>
      <c r="R995" s="14">
        <v>34</v>
      </c>
      <c r="S995" s="14">
        <v>15</v>
      </c>
      <c r="T995" s="14">
        <v>0</v>
      </c>
    </row>
    <row r="996" spans="1:20">
      <c r="A996" t="s">
        <v>113</v>
      </c>
      <c r="C996" t="s">
        <v>238</v>
      </c>
      <c r="D996" t="s">
        <v>121</v>
      </c>
      <c r="F996" s="12" t="s">
        <v>1884</v>
      </c>
      <c r="G996" s="12" t="s">
        <v>21</v>
      </c>
      <c r="H996" s="12" t="s">
        <v>22</v>
      </c>
      <c r="I996" s="12" t="s">
        <v>1885</v>
      </c>
      <c r="J996" s="12" t="s">
        <v>1886</v>
      </c>
      <c r="K996" s="13" t="s">
        <v>1865</v>
      </c>
      <c r="L996" t="s">
        <v>117</v>
      </c>
      <c r="M996">
        <v>2</v>
      </c>
      <c r="N996" t="s">
        <v>118</v>
      </c>
      <c r="O996" t="s">
        <v>119</v>
      </c>
      <c r="Q996" t="s">
        <v>1887</v>
      </c>
      <c r="R996" s="14">
        <v>9</v>
      </c>
      <c r="S996" s="14">
        <v>8</v>
      </c>
      <c r="T996" s="14">
        <v>0.4</v>
      </c>
    </row>
    <row r="997" spans="1:20">
      <c r="A997" t="s">
        <v>113</v>
      </c>
      <c r="C997" t="s">
        <v>238</v>
      </c>
      <c r="D997" t="s">
        <v>121</v>
      </c>
      <c r="F997" s="12" t="s">
        <v>1888</v>
      </c>
      <c r="G997" s="12" t="s">
        <v>21</v>
      </c>
      <c r="H997" s="12" t="s">
        <v>22</v>
      </c>
      <c r="I997" s="12" t="s">
        <v>33</v>
      </c>
      <c r="J997" s="12" t="s">
        <v>1889</v>
      </c>
      <c r="K997" s="13" t="s">
        <v>1865</v>
      </c>
      <c r="L997" t="s">
        <v>117</v>
      </c>
      <c r="M997">
        <v>2</v>
      </c>
      <c r="N997" t="s">
        <v>118</v>
      </c>
      <c r="O997" t="s">
        <v>119</v>
      </c>
      <c r="Q997" t="s">
        <v>1890</v>
      </c>
      <c r="R997" s="14">
        <v>4</v>
      </c>
      <c r="S997" s="14">
        <v>2</v>
      </c>
      <c r="T997" s="14">
        <v>0.1</v>
      </c>
    </row>
    <row r="998" spans="1:20">
      <c r="A998" t="s">
        <v>113</v>
      </c>
      <c r="C998" t="s">
        <v>238</v>
      </c>
      <c r="D998" t="s">
        <v>121</v>
      </c>
      <c r="F998" s="12" t="s">
        <v>1891</v>
      </c>
      <c r="G998" s="12" t="s">
        <v>21</v>
      </c>
      <c r="H998" s="12" t="s">
        <v>22</v>
      </c>
      <c r="I998" s="12" t="s">
        <v>33</v>
      </c>
      <c r="J998" s="12" t="s">
        <v>1880</v>
      </c>
      <c r="K998" s="13" t="s">
        <v>1865</v>
      </c>
      <c r="L998" t="s">
        <v>117</v>
      </c>
      <c r="M998">
        <v>2</v>
      </c>
      <c r="N998" t="s">
        <v>118</v>
      </c>
      <c r="O998" t="s">
        <v>119</v>
      </c>
      <c r="Q998" t="s">
        <v>1892</v>
      </c>
      <c r="R998" s="14">
        <v>3</v>
      </c>
      <c r="S998" s="14">
        <v>1</v>
      </c>
      <c r="T998" s="14">
        <v>1</v>
      </c>
    </row>
    <row r="999" spans="1:20">
      <c r="A999" t="s">
        <v>113</v>
      </c>
      <c r="C999" t="s">
        <v>238</v>
      </c>
      <c r="D999" t="s">
        <v>121</v>
      </c>
      <c r="F999" s="12" t="s">
        <v>1893</v>
      </c>
      <c r="G999" s="12" t="s">
        <v>21</v>
      </c>
      <c r="H999" s="12" t="s">
        <v>22</v>
      </c>
      <c r="I999" s="12" t="s">
        <v>33</v>
      </c>
      <c r="J999" s="12" t="s">
        <v>1880</v>
      </c>
      <c r="K999" s="13" t="s">
        <v>1865</v>
      </c>
      <c r="L999" t="s">
        <v>117</v>
      </c>
      <c r="M999">
        <v>2</v>
      </c>
      <c r="N999" t="s">
        <v>118</v>
      </c>
      <c r="O999" t="s">
        <v>119</v>
      </c>
      <c r="Q999" t="s">
        <v>1894</v>
      </c>
      <c r="R999" s="14">
        <v>4</v>
      </c>
      <c r="S999" s="14">
        <v>1</v>
      </c>
      <c r="T999" s="14">
        <v>0.1</v>
      </c>
    </row>
    <row r="1000" spans="1:20">
      <c r="A1000" t="s">
        <v>113</v>
      </c>
      <c r="C1000" t="s">
        <v>238</v>
      </c>
      <c r="D1000" t="s">
        <v>121</v>
      </c>
      <c r="F1000" s="12" t="s">
        <v>1895</v>
      </c>
      <c r="G1000" s="12" t="s">
        <v>21</v>
      </c>
      <c r="H1000" s="12" t="s">
        <v>22</v>
      </c>
      <c r="I1000" s="12" t="s">
        <v>33</v>
      </c>
      <c r="J1000" s="12" t="s">
        <v>1880</v>
      </c>
      <c r="K1000" s="13" t="s">
        <v>1865</v>
      </c>
      <c r="L1000" t="s">
        <v>117</v>
      </c>
      <c r="M1000">
        <v>2</v>
      </c>
      <c r="N1000" t="s">
        <v>118</v>
      </c>
      <c r="O1000" t="s">
        <v>119</v>
      </c>
      <c r="Q1000" t="s">
        <v>1896</v>
      </c>
      <c r="R1000" s="14">
        <v>8</v>
      </c>
      <c r="S1000" s="14">
        <v>1</v>
      </c>
      <c r="T1000" s="14">
        <v>0.2</v>
      </c>
    </row>
    <row r="1001" spans="1:20">
      <c r="A1001" t="s">
        <v>113</v>
      </c>
      <c r="C1001" t="s">
        <v>238</v>
      </c>
      <c r="D1001" t="s">
        <v>121</v>
      </c>
      <c r="F1001" s="12" t="s">
        <v>1897</v>
      </c>
      <c r="G1001" s="12" t="s">
        <v>21</v>
      </c>
      <c r="H1001" s="12" t="s">
        <v>22</v>
      </c>
      <c r="I1001" s="12" t="s">
        <v>252</v>
      </c>
      <c r="J1001" s="12" t="s">
        <v>1898</v>
      </c>
      <c r="K1001" s="13" t="s">
        <v>1865</v>
      </c>
      <c r="L1001" t="s">
        <v>117</v>
      </c>
      <c r="M1001">
        <v>2</v>
      </c>
      <c r="N1001" t="s">
        <v>118</v>
      </c>
      <c r="O1001" t="s">
        <v>119</v>
      </c>
      <c r="Q1001" t="s">
        <v>1899</v>
      </c>
      <c r="R1001" s="14">
        <v>22</v>
      </c>
      <c r="S1001" s="14">
        <v>8</v>
      </c>
      <c r="T1001" s="14">
        <v>0</v>
      </c>
    </row>
    <row r="1002" spans="1:20">
      <c r="A1002" t="s">
        <v>113</v>
      </c>
      <c r="C1002" t="s">
        <v>238</v>
      </c>
      <c r="D1002" t="s">
        <v>121</v>
      </c>
      <c r="F1002" s="12" t="s">
        <v>1900</v>
      </c>
      <c r="G1002" s="12" t="s">
        <v>21</v>
      </c>
      <c r="H1002" s="12" t="s">
        <v>22</v>
      </c>
      <c r="I1002" s="12" t="s">
        <v>33</v>
      </c>
      <c r="J1002" s="12" t="s">
        <v>1901</v>
      </c>
      <c r="K1002" s="13" t="s">
        <v>1865</v>
      </c>
      <c r="L1002" t="s">
        <v>117</v>
      </c>
      <c r="M1002">
        <v>2</v>
      </c>
      <c r="N1002" t="s">
        <v>118</v>
      </c>
      <c r="O1002" t="s">
        <v>119</v>
      </c>
      <c r="Q1002" t="s">
        <v>1902</v>
      </c>
      <c r="R1002" s="14">
        <v>7</v>
      </c>
      <c r="S1002" s="14">
        <v>9</v>
      </c>
      <c r="T1002" s="14">
        <v>0.2</v>
      </c>
    </row>
    <row r="1003" spans="1:20">
      <c r="A1003" t="s">
        <v>113</v>
      </c>
      <c r="C1003" t="s">
        <v>238</v>
      </c>
      <c r="D1003" t="s">
        <v>121</v>
      </c>
      <c r="F1003" s="12" t="s">
        <v>1903</v>
      </c>
      <c r="G1003" s="12" t="s">
        <v>21</v>
      </c>
      <c r="H1003" s="12" t="s">
        <v>22</v>
      </c>
      <c r="I1003" s="12" t="s">
        <v>33</v>
      </c>
      <c r="J1003" s="12" t="s">
        <v>1904</v>
      </c>
      <c r="K1003" s="13" t="s">
        <v>1865</v>
      </c>
      <c r="L1003" t="s">
        <v>117</v>
      </c>
      <c r="M1003">
        <v>2</v>
      </c>
      <c r="N1003" t="s">
        <v>118</v>
      </c>
      <c r="O1003" t="s">
        <v>119</v>
      </c>
      <c r="Q1003" t="s">
        <v>1905</v>
      </c>
      <c r="R1003" s="14">
        <v>16</v>
      </c>
      <c r="S1003" s="14">
        <v>6</v>
      </c>
      <c r="T1003" s="14">
        <v>0.5</v>
      </c>
    </row>
    <row r="1004" spans="1:20">
      <c r="A1004" t="s">
        <v>113</v>
      </c>
      <c r="C1004" t="s">
        <v>238</v>
      </c>
      <c r="D1004" t="s">
        <v>121</v>
      </c>
      <c r="F1004" s="12" t="s">
        <v>249</v>
      </c>
      <c r="G1004" s="12" t="s">
        <v>21</v>
      </c>
      <c r="H1004" s="12" t="s">
        <v>22</v>
      </c>
      <c r="I1004" s="12" t="s">
        <v>106</v>
      </c>
      <c r="J1004" s="12" t="s">
        <v>244</v>
      </c>
      <c r="K1004" s="13" t="s">
        <v>1966</v>
      </c>
      <c r="L1004" t="s">
        <v>117</v>
      </c>
      <c r="M1004">
        <v>2</v>
      </c>
      <c r="N1004" t="s">
        <v>118</v>
      </c>
      <c r="O1004" t="s">
        <v>119</v>
      </c>
      <c r="Q1004" t="s">
        <v>1968</v>
      </c>
      <c r="R1004" s="14">
        <v>21.15</v>
      </c>
      <c r="S1004" s="14">
        <v>11.98</v>
      </c>
      <c r="T1004" s="14">
        <v>0.66</v>
      </c>
    </row>
    <row r="1005" spans="1:20">
      <c r="A1005" t="s">
        <v>113</v>
      </c>
      <c r="C1005" t="s">
        <v>238</v>
      </c>
      <c r="D1005" t="s">
        <v>121</v>
      </c>
      <c r="F1005" s="12" t="s">
        <v>1895</v>
      </c>
      <c r="G1005" s="12" t="s">
        <v>21</v>
      </c>
      <c r="H1005" s="12" t="s">
        <v>22</v>
      </c>
      <c r="I1005" s="12" t="s">
        <v>33</v>
      </c>
      <c r="J1005" s="12" t="s">
        <v>1880</v>
      </c>
      <c r="K1005" s="13" t="s">
        <v>1966</v>
      </c>
      <c r="L1005" t="s">
        <v>117</v>
      </c>
      <c r="M1005">
        <v>2</v>
      </c>
      <c r="N1005" t="s">
        <v>118</v>
      </c>
      <c r="O1005" t="s">
        <v>119</v>
      </c>
      <c r="Q1005" t="s">
        <v>1896</v>
      </c>
      <c r="R1005" s="14">
        <v>13.35</v>
      </c>
      <c r="S1005" s="14">
        <v>7.54</v>
      </c>
      <c r="T1005" s="14">
        <v>1.47</v>
      </c>
    </row>
    <row r="1006" spans="1:20">
      <c r="A1006" t="s">
        <v>113</v>
      </c>
      <c r="C1006" t="s">
        <v>238</v>
      </c>
      <c r="D1006" t="s">
        <v>121</v>
      </c>
      <c r="F1006" s="12" t="s">
        <v>1986</v>
      </c>
      <c r="G1006" s="12" t="s">
        <v>21</v>
      </c>
      <c r="H1006" s="12" t="s">
        <v>22</v>
      </c>
      <c r="I1006" s="12" t="s">
        <v>1481</v>
      </c>
      <c r="J1006" s="12" t="s">
        <v>1485</v>
      </c>
      <c r="K1006" s="13" t="s">
        <v>1987</v>
      </c>
      <c r="L1006" t="s">
        <v>117</v>
      </c>
      <c r="M1006">
        <v>2</v>
      </c>
      <c r="N1006" t="s">
        <v>118</v>
      </c>
      <c r="O1006" t="s">
        <v>119</v>
      </c>
      <c r="Q1006" t="s">
        <v>1988</v>
      </c>
      <c r="R1006" s="14">
        <v>4.25</v>
      </c>
      <c r="S1006" s="14">
        <v>1.65</v>
      </c>
      <c r="T1006" s="14">
        <v>22.200000000000003</v>
      </c>
    </row>
    <row r="1007" spans="1:20">
      <c r="A1007" t="s">
        <v>113</v>
      </c>
      <c r="C1007" t="s">
        <v>238</v>
      </c>
      <c r="D1007" t="s">
        <v>121</v>
      </c>
      <c r="F1007" s="12" t="s">
        <v>1989</v>
      </c>
      <c r="G1007" s="12" t="s">
        <v>21</v>
      </c>
      <c r="H1007" s="12" t="s">
        <v>22</v>
      </c>
      <c r="I1007" s="12" t="s">
        <v>1493</v>
      </c>
      <c r="J1007" s="12" t="s">
        <v>1990</v>
      </c>
      <c r="K1007" s="13" t="s">
        <v>1987</v>
      </c>
      <c r="L1007" t="s">
        <v>117</v>
      </c>
      <c r="M1007">
        <v>2</v>
      </c>
      <c r="N1007" t="s">
        <v>118</v>
      </c>
      <c r="O1007" t="s">
        <v>119</v>
      </c>
      <c r="Q1007" t="s">
        <v>1991</v>
      </c>
      <c r="R1007" s="14">
        <v>20.149999999999999</v>
      </c>
      <c r="S1007" s="14">
        <v>6.75</v>
      </c>
      <c r="T1007" s="14">
        <v>2.2999999999999998</v>
      </c>
    </row>
    <row r="1008" spans="1:20">
      <c r="A1008" t="s">
        <v>113</v>
      </c>
      <c r="C1008" t="s">
        <v>238</v>
      </c>
      <c r="D1008" t="s">
        <v>121</v>
      </c>
      <c r="F1008" s="12" t="s">
        <v>1992</v>
      </c>
      <c r="G1008" s="12" t="s">
        <v>21</v>
      </c>
      <c r="H1008" s="12" t="s">
        <v>22</v>
      </c>
      <c r="I1008" s="12" t="s">
        <v>1885</v>
      </c>
      <c r="J1008" s="12" t="s">
        <v>1886</v>
      </c>
      <c r="K1008" s="13" t="s">
        <v>1987</v>
      </c>
      <c r="L1008" t="s">
        <v>117</v>
      </c>
      <c r="M1008">
        <v>2</v>
      </c>
      <c r="N1008" t="s">
        <v>118</v>
      </c>
      <c r="O1008" t="s">
        <v>119</v>
      </c>
      <c r="Q1008" t="s">
        <v>1993</v>
      </c>
      <c r="R1008" s="14">
        <v>10.899999999999999</v>
      </c>
      <c r="S1008" s="14">
        <v>11.85</v>
      </c>
      <c r="T1008" s="14">
        <v>3.1</v>
      </c>
    </row>
    <row r="1009" spans="1:20">
      <c r="A1009" t="s">
        <v>113</v>
      </c>
      <c r="C1009" t="s">
        <v>238</v>
      </c>
      <c r="D1009" t="s">
        <v>121</v>
      </c>
      <c r="F1009" s="12" t="s">
        <v>1994</v>
      </c>
      <c r="G1009" s="12" t="s">
        <v>21</v>
      </c>
      <c r="H1009" s="12" t="s">
        <v>22</v>
      </c>
      <c r="I1009" s="12" t="s">
        <v>1885</v>
      </c>
      <c r="J1009" s="12" t="s">
        <v>1886</v>
      </c>
      <c r="K1009" s="13" t="s">
        <v>1987</v>
      </c>
      <c r="L1009" t="s">
        <v>117</v>
      </c>
      <c r="M1009">
        <v>2</v>
      </c>
      <c r="N1009" t="s">
        <v>118</v>
      </c>
      <c r="O1009" t="s">
        <v>119</v>
      </c>
      <c r="Q1009" t="s">
        <v>1995</v>
      </c>
      <c r="R1009" s="14">
        <v>11.100000000000001</v>
      </c>
      <c r="S1009" s="14">
        <v>10.85</v>
      </c>
      <c r="T1009" s="14">
        <v>5.25</v>
      </c>
    </row>
    <row r="1010" spans="1:20">
      <c r="A1010" t="s">
        <v>113</v>
      </c>
      <c r="C1010" t="s">
        <v>238</v>
      </c>
      <c r="D1010" t="s">
        <v>121</v>
      </c>
      <c r="F1010" s="12" t="s">
        <v>1996</v>
      </c>
      <c r="G1010" s="12" t="s">
        <v>21</v>
      </c>
      <c r="H1010" s="12" t="s">
        <v>22</v>
      </c>
      <c r="I1010" s="12" t="s">
        <v>1885</v>
      </c>
      <c r="J1010" s="12" t="s">
        <v>1886</v>
      </c>
      <c r="K1010" s="13" t="s">
        <v>1987</v>
      </c>
      <c r="L1010" t="s">
        <v>117</v>
      </c>
      <c r="M1010">
        <v>2</v>
      </c>
      <c r="N1010" t="s">
        <v>118</v>
      </c>
      <c r="O1010" t="s">
        <v>119</v>
      </c>
      <c r="Q1010" t="s">
        <v>1997</v>
      </c>
      <c r="R1010" s="14">
        <v>4.9000000000000004</v>
      </c>
      <c r="S1010" s="14">
        <v>7.4</v>
      </c>
      <c r="T1010" s="14">
        <v>3.25</v>
      </c>
    </row>
    <row r="1011" spans="1:20">
      <c r="A1011" t="s">
        <v>113</v>
      </c>
      <c r="C1011" t="s">
        <v>238</v>
      </c>
      <c r="D1011" t="s">
        <v>121</v>
      </c>
      <c r="F1011" s="12" t="s">
        <v>1996</v>
      </c>
      <c r="G1011" s="12" t="s">
        <v>21</v>
      </c>
      <c r="H1011" s="12" t="s">
        <v>22</v>
      </c>
      <c r="I1011" s="12" t="s">
        <v>1885</v>
      </c>
      <c r="J1011" s="12" t="s">
        <v>1886</v>
      </c>
      <c r="K1011" s="13" t="s">
        <v>1987</v>
      </c>
      <c r="L1011" t="s">
        <v>117</v>
      </c>
      <c r="M1011">
        <v>2</v>
      </c>
      <c r="N1011" t="s">
        <v>118</v>
      </c>
      <c r="O1011" t="s">
        <v>119</v>
      </c>
      <c r="Q1011" t="s">
        <v>1997</v>
      </c>
      <c r="R1011" s="14">
        <v>10.4</v>
      </c>
      <c r="S1011" s="14">
        <v>8.6999999999999993</v>
      </c>
      <c r="T1011" s="14">
        <v>3.65</v>
      </c>
    </row>
    <row r="1012" spans="1:20">
      <c r="A1012" t="s">
        <v>113</v>
      </c>
      <c r="C1012" t="s">
        <v>238</v>
      </c>
      <c r="D1012" t="s">
        <v>121</v>
      </c>
      <c r="F1012" s="12" t="s">
        <v>1998</v>
      </c>
      <c r="G1012" s="12" t="s">
        <v>21</v>
      </c>
      <c r="H1012" s="12" t="s">
        <v>22</v>
      </c>
      <c r="I1012" s="12" t="s">
        <v>33</v>
      </c>
      <c r="J1012" s="12" t="s">
        <v>1999</v>
      </c>
      <c r="K1012" s="13" t="s">
        <v>1987</v>
      </c>
      <c r="L1012" t="s">
        <v>117</v>
      </c>
      <c r="M1012">
        <v>2</v>
      </c>
      <c r="N1012" t="s">
        <v>118</v>
      </c>
      <c r="O1012" t="s">
        <v>119</v>
      </c>
      <c r="Q1012" t="s">
        <v>2000</v>
      </c>
      <c r="R1012" s="14">
        <v>10.95</v>
      </c>
      <c r="S1012" s="14">
        <v>6.55</v>
      </c>
      <c r="T1012" s="14">
        <v>2.0499999999999998</v>
      </c>
    </row>
    <row r="1013" spans="1:20">
      <c r="A1013" t="s">
        <v>113</v>
      </c>
      <c r="C1013" t="s">
        <v>238</v>
      </c>
      <c r="D1013" t="s">
        <v>121</v>
      </c>
      <c r="F1013" s="12" t="s">
        <v>2001</v>
      </c>
      <c r="G1013" s="12" t="s">
        <v>21</v>
      </c>
      <c r="H1013" s="12" t="s">
        <v>22</v>
      </c>
      <c r="I1013" s="12" t="s">
        <v>33</v>
      </c>
      <c r="J1013" s="12" t="s">
        <v>1871</v>
      </c>
      <c r="K1013" s="13" t="s">
        <v>1987</v>
      </c>
      <c r="L1013" t="s">
        <v>117</v>
      </c>
      <c r="M1013">
        <v>2</v>
      </c>
      <c r="N1013" t="s">
        <v>118</v>
      </c>
      <c r="O1013" t="s">
        <v>119</v>
      </c>
      <c r="Q1013" t="s">
        <v>2002</v>
      </c>
      <c r="R1013" s="14">
        <v>6.75</v>
      </c>
      <c r="S1013" s="14">
        <v>8.25</v>
      </c>
      <c r="T1013" s="14">
        <v>1.4</v>
      </c>
    </row>
    <row r="1014" spans="1:20">
      <c r="A1014" t="s">
        <v>113</v>
      </c>
      <c r="C1014" t="s">
        <v>238</v>
      </c>
      <c r="D1014" t="s">
        <v>121</v>
      </c>
      <c r="F1014" s="12" t="s">
        <v>2024</v>
      </c>
      <c r="G1014" s="12" t="s">
        <v>21</v>
      </c>
      <c r="H1014" s="12" t="s">
        <v>22</v>
      </c>
      <c r="I1014" s="12" t="s">
        <v>33</v>
      </c>
      <c r="J1014" s="12" t="s">
        <v>2025</v>
      </c>
      <c r="K1014" s="13" t="s">
        <v>2026</v>
      </c>
      <c r="L1014" t="s">
        <v>117</v>
      </c>
      <c r="M1014">
        <v>2</v>
      </c>
      <c r="N1014" t="s">
        <v>118</v>
      </c>
      <c r="O1014" t="s">
        <v>119</v>
      </c>
      <c r="Q1014" t="s">
        <v>2027</v>
      </c>
      <c r="R1014" s="14">
        <v>10.7</v>
      </c>
      <c r="S1014" s="14">
        <v>16.5</v>
      </c>
      <c r="T1014" s="14">
        <v>1.1000000000000001</v>
      </c>
    </row>
    <row r="1015" spans="1:20">
      <c r="A1015" t="s">
        <v>113</v>
      </c>
      <c r="C1015" t="s">
        <v>238</v>
      </c>
      <c r="D1015" t="s">
        <v>121</v>
      </c>
      <c r="F1015" s="12" t="s">
        <v>2028</v>
      </c>
      <c r="G1015" s="12" t="s">
        <v>21</v>
      </c>
      <c r="H1015" s="12" t="s">
        <v>22</v>
      </c>
      <c r="I1015" s="12" t="s">
        <v>2029</v>
      </c>
      <c r="J1015" s="12" t="s">
        <v>2030</v>
      </c>
      <c r="K1015" s="13" t="s">
        <v>2026</v>
      </c>
      <c r="L1015" t="s">
        <v>117</v>
      </c>
      <c r="M1015">
        <v>2</v>
      </c>
      <c r="N1015" t="s">
        <v>118</v>
      </c>
      <c r="O1015" t="s">
        <v>119</v>
      </c>
      <c r="Q1015" t="s">
        <v>2031</v>
      </c>
      <c r="R1015" s="14">
        <v>9.4</v>
      </c>
      <c r="S1015" s="14">
        <v>10.199999999999999</v>
      </c>
      <c r="T1015" s="14">
        <v>1.3</v>
      </c>
    </row>
    <row r="1016" spans="1:20">
      <c r="A1016" t="s">
        <v>113</v>
      </c>
      <c r="C1016" t="s">
        <v>238</v>
      </c>
      <c r="D1016" t="s">
        <v>121</v>
      </c>
      <c r="F1016" s="12" t="s">
        <v>2032</v>
      </c>
      <c r="G1016" s="12" t="s">
        <v>21</v>
      </c>
      <c r="H1016" s="12" t="s">
        <v>22</v>
      </c>
      <c r="I1016" s="12" t="s">
        <v>2029</v>
      </c>
      <c r="J1016" s="12" t="s">
        <v>2030</v>
      </c>
      <c r="K1016" s="13" t="s">
        <v>2026</v>
      </c>
      <c r="L1016" t="s">
        <v>117</v>
      </c>
      <c r="M1016">
        <v>2</v>
      </c>
      <c r="N1016" t="s">
        <v>118</v>
      </c>
      <c r="O1016" t="s">
        <v>119</v>
      </c>
      <c r="Q1016" t="s">
        <v>2033</v>
      </c>
      <c r="R1016" s="14">
        <v>11</v>
      </c>
      <c r="S1016" s="14">
        <v>8.5</v>
      </c>
      <c r="T1016" s="14">
        <v>2.2999999999999998</v>
      </c>
    </row>
    <row r="1017" spans="1:20">
      <c r="A1017" t="s">
        <v>113</v>
      </c>
      <c r="C1017" t="s">
        <v>238</v>
      </c>
      <c r="D1017" t="s">
        <v>121</v>
      </c>
      <c r="F1017" s="12" t="s">
        <v>2034</v>
      </c>
      <c r="G1017" s="12" t="s">
        <v>21</v>
      </c>
      <c r="H1017" s="12" t="s">
        <v>22</v>
      </c>
      <c r="I1017" s="12" t="s">
        <v>2029</v>
      </c>
      <c r="J1017" s="12" t="s">
        <v>2030</v>
      </c>
      <c r="K1017" s="13" t="s">
        <v>2026</v>
      </c>
      <c r="L1017" t="s">
        <v>117</v>
      </c>
      <c r="M1017">
        <v>2</v>
      </c>
      <c r="N1017" t="s">
        <v>118</v>
      </c>
      <c r="O1017" t="s">
        <v>119</v>
      </c>
      <c r="Q1017" t="s">
        <v>2035</v>
      </c>
      <c r="R1017" s="14">
        <v>8.8000000000000007</v>
      </c>
      <c r="S1017" s="14">
        <v>8.6</v>
      </c>
      <c r="T1017" s="14">
        <v>1.6</v>
      </c>
    </row>
    <row r="1018" spans="1:20">
      <c r="A1018" t="s">
        <v>113</v>
      </c>
      <c r="C1018" t="s">
        <v>238</v>
      </c>
      <c r="D1018" t="s">
        <v>121</v>
      </c>
      <c r="F1018" s="12" t="s">
        <v>2034</v>
      </c>
      <c r="G1018" s="12" t="s">
        <v>21</v>
      </c>
      <c r="H1018" s="12" t="s">
        <v>22</v>
      </c>
      <c r="I1018" s="12" t="s">
        <v>2029</v>
      </c>
      <c r="J1018" s="12" t="s">
        <v>2030</v>
      </c>
      <c r="K1018" s="13" t="s">
        <v>2026</v>
      </c>
      <c r="L1018" t="s">
        <v>117</v>
      </c>
      <c r="M1018">
        <v>2</v>
      </c>
      <c r="N1018" t="s">
        <v>118</v>
      </c>
      <c r="O1018" t="s">
        <v>119</v>
      </c>
      <c r="Q1018" t="s">
        <v>2035</v>
      </c>
      <c r="R1018" s="14">
        <v>20.5</v>
      </c>
      <c r="S1018" s="14">
        <v>9.8000000000000007</v>
      </c>
      <c r="T1018" s="14">
        <v>1.3</v>
      </c>
    </row>
    <row r="1019" spans="1:20">
      <c r="A1019" t="s">
        <v>113</v>
      </c>
      <c r="C1019" t="s">
        <v>238</v>
      </c>
      <c r="D1019" t="s">
        <v>121</v>
      </c>
      <c r="F1019" s="12" t="s">
        <v>2036</v>
      </c>
      <c r="G1019" s="12" t="s">
        <v>21</v>
      </c>
      <c r="H1019" s="12" t="s">
        <v>22</v>
      </c>
      <c r="I1019" s="12" t="s">
        <v>2029</v>
      </c>
      <c r="J1019" s="12" t="s">
        <v>2030</v>
      </c>
      <c r="K1019" s="13" t="s">
        <v>2026</v>
      </c>
      <c r="L1019" t="s">
        <v>117</v>
      </c>
      <c r="M1019">
        <v>2</v>
      </c>
      <c r="N1019" t="s">
        <v>118</v>
      </c>
      <c r="O1019" t="s">
        <v>119</v>
      </c>
      <c r="Q1019" t="s">
        <v>2037</v>
      </c>
      <c r="R1019" s="14">
        <v>5.5</v>
      </c>
      <c r="S1019" s="14">
        <v>6.7</v>
      </c>
      <c r="T1019" s="14">
        <v>1</v>
      </c>
    </row>
    <row r="1020" spans="1:20">
      <c r="A1020" t="s">
        <v>113</v>
      </c>
      <c r="C1020" t="s">
        <v>238</v>
      </c>
      <c r="D1020" t="s">
        <v>121</v>
      </c>
      <c r="F1020" s="12" t="s">
        <v>2038</v>
      </c>
      <c r="G1020" s="12" t="s">
        <v>21</v>
      </c>
      <c r="H1020" s="12" t="s">
        <v>22</v>
      </c>
      <c r="I1020" s="12" t="s">
        <v>2029</v>
      </c>
      <c r="J1020" s="12" t="s">
        <v>2030</v>
      </c>
      <c r="K1020" s="13" t="s">
        <v>2026</v>
      </c>
      <c r="L1020" t="s">
        <v>117</v>
      </c>
      <c r="M1020">
        <v>2</v>
      </c>
      <c r="N1020" t="s">
        <v>118</v>
      </c>
      <c r="O1020" t="s">
        <v>119</v>
      </c>
      <c r="Q1020" t="s">
        <v>2039</v>
      </c>
      <c r="R1020" s="14">
        <v>8.3000000000000007</v>
      </c>
      <c r="S1020" s="14">
        <v>7</v>
      </c>
      <c r="T1020" s="14">
        <v>1.3</v>
      </c>
    </row>
    <row r="1021" spans="1:20">
      <c r="A1021" t="s">
        <v>113</v>
      </c>
      <c r="C1021" t="s">
        <v>238</v>
      </c>
      <c r="D1021" t="s">
        <v>121</v>
      </c>
      <c r="F1021" s="12" t="s">
        <v>2040</v>
      </c>
      <c r="G1021" s="12" t="s">
        <v>21</v>
      </c>
      <c r="H1021" s="12" t="s">
        <v>22</v>
      </c>
      <c r="I1021" s="12" t="s">
        <v>2029</v>
      </c>
      <c r="J1021" s="12" t="s">
        <v>2030</v>
      </c>
      <c r="K1021" s="13" t="s">
        <v>2026</v>
      </c>
      <c r="L1021" t="s">
        <v>117</v>
      </c>
      <c r="M1021">
        <v>2</v>
      </c>
      <c r="N1021" t="s">
        <v>118</v>
      </c>
      <c r="O1021" t="s">
        <v>119</v>
      </c>
      <c r="Q1021" t="s">
        <v>2041</v>
      </c>
      <c r="R1021" s="14">
        <v>12.2</v>
      </c>
      <c r="S1021" s="14">
        <v>7.9</v>
      </c>
      <c r="T1021" s="14">
        <v>1.7</v>
      </c>
    </row>
    <row r="1022" spans="1:20">
      <c r="A1022" t="s">
        <v>113</v>
      </c>
      <c r="C1022" t="s">
        <v>238</v>
      </c>
      <c r="D1022" t="s">
        <v>121</v>
      </c>
      <c r="F1022" s="12" t="s">
        <v>2040</v>
      </c>
      <c r="G1022" s="12" t="s">
        <v>21</v>
      </c>
      <c r="H1022" s="12" t="s">
        <v>22</v>
      </c>
      <c r="I1022" s="12" t="s">
        <v>2029</v>
      </c>
      <c r="J1022" s="12" t="s">
        <v>2030</v>
      </c>
      <c r="K1022" s="13" t="s">
        <v>2026</v>
      </c>
      <c r="L1022" t="s">
        <v>117</v>
      </c>
      <c r="M1022">
        <v>2</v>
      </c>
      <c r="N1022" t="s">
        <v>118</v>
      </c>
      <c r="O1022" t="s">
        <v>119</v>
      </c>
      <c r="Q1022" t="s">
        <v>2041</v>
      </c>
      <c r="R1022" s="14">
        <v>18.899999999999999</v>
      </c>
      <c r="S1022" s="14">
        <v>9.6</v>
      </c>
      <c r="T1022" s="14">
        <v>1.2</v>
      </c>
    </row>
    <row r="1023" spans="1:20">
      <c r="A1023" t="s">
        <v>113</v>
      </c>
      <c r="C1023" t="s">
        <v>238</v>
      </c>
      <c r="D1023" t="s">
        <v>121</v>
      </c>
      <c r="F1023" s="12" t="s">
        <v>249</v>
      </c>
      <c r="G1023" s="12" t="s">
        <v>21</v>
      </c>
      <c r="H1023" s="12" t="s">
        <v>22</v>
      </c>
      <c r="I1023" s="12" t="s">
        <v>106</v>
      </c>
      <c r="J1023" s="12" t="s">
        <v>244</v>
      </c>
      <c r="K1023" s="13" t="s">
        <v>2174</v>
      </c>
      <c r="L1023" t="s">
        <v>117</v>
      </c>
      <c r="M1023">
        <v>2</v>
      </c>
      <c r="N1023" t="s">
        <v>118</v>
      </c>
      <c r="O1023" t="s">
        <v>119</v>
      </c>
      <c r="Q1023" t="s">
        <v>1968</v>
      </c>
      <c r="R1023" s="14">
        <v>22.3</v>
      </c>
      <c r="S1023" s="14">
        <v>14.5</v>
      </c>
      <c r="T1023" s="14">
        <v>0.9</v>
      </c>
    </row>
    <row r="1024" spans="1:20">
      <c r="A1024" t="s">
        <v>113</v>
      </c>
      <c r="C1024" t="s">
        <v>238</v>
      </c>
      <c r="D1024" t="s">
        <v>121</v>
      </c>
      <c r="F1024" s="12" t="s">
        <v>251</v>
      </c>
      <c r="G1024" s="12" t="s">
        <v>21</v>
      </c>
      <c r="H1024" s="12" t="s">
        <v>22</v>
      </c>
      <c r="I1024" s="12" t="s">
        <v>252</v>
      </c>
      <c r="J1024" s="12" t="s">
        <v>253</v>
      </c>
      <c r="K1024" s="13" t="s">
        <v>2174</v>
      </c>
      <c r="L1024" t="s">
        <v>117</v>
      </c>
      <c r="M1024">
        <v>2</v>
      </c>
      <c r="N1024" t="s">
        <v>118</v>
      </c>
      <c r="O1024" t="s">
        <v>119</v>
      </c>
      <c r="Q1024" t="s">
        <v>2178</v>
      </c>
      <c r="R1024" s="14">
        <v>11.9</v>
      </c>
      <c r="S1024" s="14">
        <v>11</v>
      </c>
      <c r="T1024" s="14">
        <v>0.3</v>
      </c>
    </row>
    <row r="1025" spans="1:20">
      <c r="A1025" t="s">
        <v>113</v>
      </c>
      <c r="C1025" t="s">
        <v>238</v>
      </c>
      <c r="D1025" t="s">
        <v>121</v>
      </c>
      <c r="F1025" s="12" t="s">
        <v>2179</v>
      </c>
      <c r="G1025" s="12" t="s">
        <v>21</v>
      </c>
      <c r="H1025" s="12" t="s">
        <v>22</v>
      </c>
      <c r="I1025" s="12" t="s">
        <v>252</v>
      </c>
      <c r="J1025" s="12" t="s">
        <v>253</v>
      </c>
      <c r="K1025" s="13" t="s">
        <v>2174</v>
      </c>
      <c r="L1025" t="s">
        <v>117</v>
      </c>
      <c r="M1025">
        <v>2</v>
      </c>
      <c r="N1025" t="s">
        <v>118</v>
      </c>
      <c r="O1025" t="s">
        <v>119</v>
      </c>
      <c r="Q1025" t="s">
        <v>279</v>
      </c>
      <c r="R1025" s="14">
        <v>8.6999999999999993</v>
      </c>
      <c r="S1025" s="14">
        <v>8.1</v>
      </c>
      <c r="T1025" s="14">
        <v>0.3</v>
      </c>
    </row>
    <row r="1026" spans="1:20">
      <c r="A1026" t="s">
        <v>113</v>
      </c>
      <c r="C1026" t="s">
        <v>238</v>
      </c>
      <c r="D1026" t="s">
        <v>121</v>
      </c>
      <c r="F1026" s="12" t="s">
        <v>2179</v>
      </c>
      <c r="G1026" s="12" t="s">
        <v>21</v>
      </c>
      <c r="H1026" s="12" t="s">
        <v>22</v>
      </c>
      <c r="I1026" s="12" t="s">
        <v>252</v>
      </c>
      <c r="J1026" s="12" t="s">
        <v>253</v>
      </c>
      <c r="K1026" s="13" t="s">
        <v>2174</v>
      </c>
      <c r="L1026" t="s">
        <v>117</v>
      </c>
      <c r="M1026">
        <v>2</v>
      </c>
      <c r="N1026" t="s">
        <v>118</v>
      </c>
      <c r="O1026" t="s">
        <v>119</v>
      </c>
      <c r="Q1026" t="s">
        <v>279</v>
      </c>
      <c r="R1026" s="14">
        <v>4.8</v>
      </c>
      <c r="S1026" s="14">
        <v>3.7</v>
      </c>
      <c r="T1026" s="14">
        <v>0.9</v>
      </c>
    </row>
    <row r="1027" spans="1:20">
      <c r="A1027" t="s">
        <v>113</v>
      </c>
      <c r="C1027" t="s">
        <v>238</v>
      </c>
      <c r="D1027" t="s">
        <v>121</v>
      </c>
      <c r="F1027" s="12" t="s">
        <v>2186</v>
      </c>
      <c r="G1027" s="12" t="s">
        <v>21</v>
      </c>
      <c r="H1027" s="12" t="s">
        <v>22</v>
      </c>
      <c r="I1027" s="12" t="s">
        <v>33</v>
      </c>
      <c r="J1027" s="12" t="s">
        <v>1880</v>
      </c>
      <c r="K1027" s="13" t="s">
        <v>2187</v>
      </c>
      <c r="L1027" t="s">
        <v>117</v>
      </c>
      <c r="M1027">
        <v>2</v>
      </c>
      <c r="N1027" t="s">
        <v>118</v>
      </c>
      <c r="O1027" t="s">
        <v>119</v>
      </c>
      <c r="Q1027" t="s">
        <v>2188</v>
      </c>
      <c r="R1027" s="14">
        <v>31.1</v>
      </c>
      <c r="S1027" s="14">
        <v>7.1</v>
      </c>
      <c r="T1027" s="14">
        <v>0.8</v>
      </c>
    </row>
    <row r="1028" spans="1:20">
      <c r="A1028" t="s">
        <v>113</v>
      </c>
      <c r="C1028" t="s">
        <v>238</v>
      </c>
      <c r="D1028" t="s">
        <v>121</v>
      </c>
      <c r="F1028" s="12" t="s">
        <v>2186</v>
      </c>
      <c r="G1028" s="12" t="s">
        <v>21</v>
      </c>
      <c r="H1028" s="12" t="s">
        <v>22</v>
      </c>
      <c r="I1028" s="12" t="s">
        <v>33</v>
      </c>
      <c r="J1028" s="12" t="s">
        <v>1880</v>
      </c>
      <c r="K1028" s="13" t="s">
        <v>2187</v>
      </c>
      <c r="L1028" t="s">
        <v>117</v>
      </c>
      <c r="M1028">
        <v>2</v>
      </c>
      <c r="N1028" t="s">
        <v>118</v>
      </c>
      <c r="O1028" t="s">
        <v>119</v>
      </c>
      <c r="Q1028" t="s">
        <v>2188</v>
      </c>
      <c r="R1028" s="14">
        <v>31.4</v>
      </c>
      <c r="S1028" s="14">
        <v>7.5</v>
      </c>
      <c r="T1028" s="14">
        <v>0.8</v>
      </c>
    </row>
    <row r="1029" spans="1:20">
      <c r="A1029" t="s">
        <v>113</v>
      </c>
      <c r="C1029" t="s">
        <v>238</v>
      </c>
      <c r="D1029" t="s">
        <v>121</v>
      </c>
      <c r="F1029" s="12" t="s">
        <v>2186</v>
      </c>
      <c r="G1029" s="12" t="s">
        <v>21</v>
      </c>
      <c r="H1029" s="12" t="s">
        <v>22</v>
      </c>
      <c r="I1029" s="12" t="s">
        <v>33</v>
      </c>
      <c r="J1029" s="12" t="s">
        <v>1880</v>
      </c>
      <c r="K1029" s="13" t="s">
        <v>2187</v>
      </c>
      <c r="L1029" t="s">
        <v>117</v>
      </c>
      <c r="M1029">
        <v>2</v>
      </c>
      <c r="N1029" t="s">
        <v>118</v>
      </c>
      <c r="O1029" t="s">
        <v>119</v>
      </c>
      <c r="Q1029" t="s">
        <v>2188</v>
      </c>
      <c r="R1029" s="14">
        <v>31.3</v>
      </c>
      <c r="S1029" s="14">
        <v>7.5</v>
      </c>
      <c r="T1029" s="14">
        <v>0.8</v>
      </c>
    </row>
    <row r="1030" spans="1:20">
      <c r="A1030" t="s">
        <v>113</v>
      </c>
      <c r="C1030" t="s">
        <v>238</v>
      </c>
      <c r="D1030" t="s">
        <v>121</v>
      </c>
      <c r="F1030" s="12" t="s">
        <v>2186</v>
      </c>
      <c r="G1030" s="12" t="s">
        <v>21</v>
      </c>
      <c r="H1030" s="12" t="s">
        <v>22</v>
      </c>
      <c r="I1030" s="12" t="s">
        <v>33</v>
      </c>
      <c r="J1030" s="12" t="s">
        <v>1880</v>
      </c>
      <c r="K1030" s="13" t="s">
        <v>2187</v>
      </c>
      <c r="L1030" t="s">
        <v>117</v>
      </c>
      <c r="M1030">
        <v>2</v>
      </c>
      <c r="N1030" t="s">
        <v>118</v>
      </c>
      <c r="O1030" t="s">
        <v>119</v>
      </c>
      <c r="Q1030" t="s">
        <v>2188</v>
      </c>
      <c r="R1030" s="14">
        <v>31.2</v>
      </c>
      <c r="S1030" s="14">
        <v>8.1999999999999993</v>
      </c>
      <c r="T1030" s="14">
        <v>0.8</v>
      </c>
    </row>
    <row r="1031" spans="1:20">
      <c r="A1031" t="s">
        <v>113</v>
      </c>
      <c r="C1031" t="s">
        <v>238</v>
      </c>
      <c r="D1031" t="s">
        <v>121</v>
      </c>
      <c r="F1031" s="12" t="s">
        <v>2186</v>
      </c>
      <c r="G1031" s="12" t="s">
        <v>21</v>
      </c>
      <c r="H1031" s="12" t="s">
        <v>22</v>
      </c>
      <c r="I1031" s="12" t="s">
        <v>33</v>
      </c>
      <c r="J1031" s="12" t="s">
        <v>1880</v>
      </c>
      <c r="K1031" s="13" t="s">
        <v>2187</v>
      </c>
      <c r="L1031" t="s">
        <v>117</v>
      </c>
      <c r="M1031">
        <v>2</v>
      </c>
      <c r="N1031" t="s">
        <v>118</v>
      </c>
      <c r="O1031" t="s">
        <v>119</v>
      </c>
      <c r="Q1031" t="s">
        <v>2188</v>
      </c>
      <c r="R1031" s="14">
        <v>32.5</v>
      </c>
      <c r="S1031" s="14">
        <v>8.1999999999999993</v>
      </c>
      <c r="T1031" s="14">
        <v>0.9</v>
      </c>
    </row>
    <row r="1032" spans="1:20">
      <c r="A1032" t="s">
        <v>113</v>
      </c>
      <c r="C1032" t="s">
        <v>238</v>
      </c>
      <c r="D1032" t="s">
        <v>121</v>
      </c>
      <c r="F1032" s="12" t="s">
        <v>2186</v>
      </c>
      <c r="G1032" s="12" t="s">
        <v>21</v>
      </c>
      <c r="H1032" s="12" t="s">
        <v>22</v>
      </c>
      <c r="I1032" s="12" t="s">
        <v>33</v>
      </c>
      <c r="J1032" s="12" t="s">
        <v>1880</v>
      </c>
      <c r="K1032" s="13" t="s">
        <v>2187</v>
      </c>
      <c r="L1032" t="s">
        <v>117</v>
      </c>
      <c r="M1032">
        <v>2</v>
      </c>
      <c r="N1032" t="s">
        <v>118</v>
      </c>
      <c r="O1032" t="s">
        <v>119</v>
      </c>
      <c r="Q1032" t="s">
        <v>2188</v>
      </c>
      <c r="R1032" s="14">
        <v>32.4</v>
      </c>
      <c r="S1032" s="14">
        <v>7.8</v>
      </c>
      <c r="T1032" s="14">
        <v>0.9</v>
      </c>
    </row>
    <row r="1033" spans="1:20">
      <c r="A1033" t="s">
        <v>113</v>
      </c>
      <c r="C1033" t="s">
        <v>238</v>
      </c>
      <c r="D1033" t="s">
        <v>121</v>
      </c>
      <c r="F1033" s="12" t="s">
        <v>2196</v>
      </c>
      <c r="G1033" s="12" t="s">
        <v>21</v>
      </c>
      <c r="H1033" s="12" t="s">
        <v>22</v>
      </c>
      <c r="I1033" s="12" t="s">
        <v>33</v>
      </c>
      <c r="J1033" s="12" t="s">
        <v>2197</v>
      </c>
      <c r="K1033" s="13" t="s">
        <v>2194</v>
      </c>
      <c r="L1033" t="s">
        <v>117</v>
      </c>
      <c r="M1033">
        <v>2</v>
      </c>
      <c r="N1033" t="s">
        <v>118</v>
      </c>
      <c r="O1033" t="s">
        <v>119</v>
      </c>
      <c r="Q1033" t="s">
        <v>2198</v>
      </c>
      <c r="R1033" s="14">
        <v>5.87</v>
      </c>
      <c r="S1033" s="14">
        <v>3.73</v>
      </c>
      <c r="T1033" s="14">
        <v>0.39</v>
      </c>
    </row>
    <row r="1034" spans="1:20">
      <c r="A1034" t="s">
        <v>113</v>
      </c>
      <c r="C1034" t="s">
        <v>238</v>
      </c>
      <c r="D1034" t="s">
        <v>121</v>
      </c>
      <c r="F1034" s="12" t="s">
        <v>2199</v>
      </c>
      <c r="G1034" s="12" t="s">
        <v>21</v>
      </c>
      <c r="H1034" s="12" t="s">
        <v>22</v>
      </c>
      <c r="I1034" s="12" t="s">
        <v>106</v>
      </c>
      <c r="J1034" s="12" t="s">
        <v>2200</v>
      </c>
      <c r="K1034" s="13" t="s">
        <v>2194</v>
      </c>
      <c r="L1034" t="s">
        <v>117</v>
      </c>
      <c r="M1034">
        <v>2</v>
      </c>
      <c r="N1034" t="s">
        <v>118</v>
      </c>
      <c r="O1034" t="s">
        <v>119</v>
      </c>
      <c r="Q1034" t="s">
        <v>2201</v>
      </c>
      <c r="R1034" s="14">
        <v>7.49</v>
      </c>
      <c r="S1034" s="14">
        <v>6.36</v>
      </c>
      <c r="T1034" s="14">
        <v>0.7</v>
      </c>
    </row>
    <row r="1035" spans="1:20">
      <c r="A1035" t="s">
        <v>113</v>
      </c>
      <c r="C1035" t="s">
        <v>238</v>
      </c>
      <c r="D1035" t="s">
        <v>121</v>
      </c>
      <c r="F1035" s="12" t="s">
        <v>2202</v>
      </c>
      <c r="G1035" s="12" t="s">
        <v>21</v>
      </c>
      <c r="H1035" s="12" t="s">
        <v>22</v>
      </c>
      <c r="I1035" s="12" t="s">
        <v>106</v>
      </c>
      <c r="J1035" s="12" t="s">
        <v>2203</v>
      </c>
      <c r="K1035" s="13" t="s">
        <v>2194</v>
      </c>
      <c r="L1035" t="s">
        <v>117</v>
      </c>
      <c r="M1035">
        <v>2</v>
      </c>
      <c r="N1035" t="s">
        <v>118</v>
      </c>
      <c r="O1035" t="s">
        <v>119</v>
      </c>
      <c r="Q1035" t="s">
        <v>2204</v>
      </c>
      <c r="R1035" s="14">
        <v>10.08</v>
      </c>
      <c r="S1035" s="14">
        <v>6.76</v>
      </c>
      <c r="T1035" s="14">
        <v>0.74</v>
      </c>
    </row>
    <row r="1036" spans="1:20">
      <c r="A1036" t="s">
        <v>113</v>
      </c>
      <c r="C1036" t="s">
        <v>238</v>
      </c>
      <c r="D1036" t="s">
        <v>121</v>
      </c>
      <c r="F1036" s="12" t="s">
        <v>2205</v>
      </c>
      <c r="G1036" s="12" t="s">
        <v>21</v>
      </c>
      <c r="H1036" s="12" t="s">
        <v>22</v>
      </c>
      <c r="I1036" s="12" t="s">
        <v>106</v>
      </c>
      <c r="J1036" s="12" t="s">
        <v>2206</v>
      </c>
      <c r="K1036" s="13" t="s">
        <v>2194</v>
      </c>
      <c r="L1036" t="s">
        <v>117</v>
      </c>
      <c r="M1036">
        <v>2</v>
      </c>
      <c r="N1036" t="s">
        <v>118</v>
      </c>
      <c r="O1036" t="s">
        <v>119</v>
      </c>
      <c r="Q1036" t="s">
        <v>2207</v>
      </c>
      <c r="R1036" s="14">
        <v>9.98</v>
      </c>
      <c r="S1036" s="14">
        <v>5.13</v>
      </c>
      <c r="T1036" s="14">
        <v>0.57999999999999996</v>
      </c>
    </row>
    <row r="1037" spans="1:20">
      <c r="A1037" s="19" t="s">
        <v>113</v>
      </c>
      <c r="B1037" s="19"/>
      <c r="C1037" s="19" t="s">
        <v>238</v>
      </c>
      <c r="D1037" s="19" t="s">
        <v>121</v>
      </c>
      <c r="E1037" s="19"/>
      <c r="F1037" s="20" t="s">
        <v>2309</v>
      </c>
      <c r="G1037" s="20" t="s">
        <v>21</v>
      </c>
      <c r="H1037" s="20" t="s">
        <v>22</v>
      </c>
      <c r="I1037" s="20" t="s">
        <v>33</v>
      </c>
      <c r="J1037" s="20" t="s">
        <v>1880</v>
      </c>
      <c r="K1037" s="21" t="s">
        <v>2308</v>
      </c>
      <c r="L1037" s="19" t="s">
        <v>117</v>
      </c>
      <c r="M1037" s="19">
        <v>2</v>
      </c>
      <c r="N1037" s="19" t="s">
        <v>118</v>
      </c>
      <c r="O1037" s="19" t="s">
        <v>119</v>
      </c>
      <c r="P1037" s="19"/>
      <c r="Q1037" s="19" t="s">
        <v>2310</v>
      </c>
      <c r="R1037" s="82">
        <v>32.799999999999997</v>
      </c>
      <c r="S1037" s="82">
        <v>9.1999999999999993</v>
      </c>
      <c r="T1037" s="82">
        <v>0.8</v>
      </c>
    </row>
    <row r="1038" spans="1:20">
      <c r="A1038" s="19" t="s">
        <v>113</v>
      </c>
      <c r="B1038" s="19"/>
      <c r="C1038" s="19" t="s">
        <v>238</v>
      </c>
      <c r="D1038" s="19" t="s">
        <v>121</v>
      </c>
      <c r="E1038" s="19"/>
      <c r="F1038" s="20" t="s">
        <v>2186</v>
      </c>
      <c r="G1038" s="20" t="s">
        <v>21</v>
      </c>
      <c r="H1038" s="20" t="s">
        <v>22</v>
      </c>
      <c r="I1038" s="20" t="s">
        <v>33</v>
      </c>
      <c r="J1038" s="20" t="s">
        <v>1880</v>
      </c>
      <c r="K1038" s="21" t="s">
        <v>2308</v>
      </c>
      <c r="L1038" s="19" t="s">
        <v>117</v>
      </c>
      <c r="M1038" s="19">
        <v>2</v>
      </c>
      <c r="N1038" s="19" t="s">
        <v>118</v>
      </c>
      <c r="O1038" s="19" t="s">
        <v>119</v>
      </c>
      <c r="P1038" s="19"/>
      <c r="Q1038" s="19" t="s">
        <v>2188</v>
      </c>
      <c r="R1038" s="82">
        <v>25.1</v>
      </c>
      <c r="S1038" s="82">
        <v>2.2999999999999998</v>
      </c>
      <c r="T1038" s="82">
        <v>0.1</v>
      </c>
    </row>
    <row r="1039" spans="1:20">
      <c r="A1039" s="19" t="s">
        <v>113</v>
      </c>
      <c r="B1039" s="19"/>
      <c r="C1039" s="19" t="s">
        <v>238</v>
      </c>
      <c r="D1039" s="19" t="s">
        <v>121</v>
      </c>
      <c r="E1039" s="19"/>
      <c r="F1039" s="20" t="s">
        <v>2186</v>
      </c>
      <c r="G1039" s="20" t="s">
        <v>21</v>
      </c>
      <c r="H1039" s="20" t="s">
        <v>22</v>
      </c>
      <c r="I1039" s="20" t="s">
        <v>33</v>
      </c>
      <c r="J1039" s="20" t="s">
        <v>1880</v>
      </c>
      <c r="K1039" s="21" t="s">
        <v>2308</v>
      </c>
      <c r="L1039" s="19" t="s">
        <v>117</v>
      </c>
      <c r="M1039" s="19">
        <v>2</v>
      </c>
      <c r="N1039" s="19" t="s">
        <v>118</v>
      </c>
      <c r="O1039" s="19" t="s">
        <v>119</v>
      </c>
      <c r="P1039" s="19"/>
      <c r="Q1039" s="19" t="s">
        <v>2188</v>
      </c>
      <c r="R1039" s="82">
        <v>17.399999999999999</v>
      </c>
      <c r="S1039" s="82">
        <v>5.2</v>
      </c>
      <c r="T1039" s="82">
        <v>0.7</v>
      </c>
    </row>
    <row r="1040" spans="1:20">
      <c r="A1040" s="19" t="s">
        <v>113</v>
      </c>
      <c r="B1040" s="19"/>
      <c r="C1040" s="19" t="s">
        <v>238</v>
      </c>
      <c r="D1040" s="19" t="s">
        <v>121</v>
      </c>
      <c r="E1040" s="19"/>
      <c r="F1040" s="20" t="s">
        <v>2186</v>
      </c>
      <c r="G1040" s="20" t="s">
        <v>21</v>
      </c>
      <c r="H1040" s="20" t="s">
        <v>22</v>
      </c>
      <c r="I1040" s="20" t="s">
        <v>33</v>
      </c>
      <c r="J1040" s="20" t="s">
        <v>1880</v>
      </c>
      <c r="K1040" s="21" t="s">
        <v>2308</v>
      </c>
      <c r="L1040" s="19" t="s">
        <v>117</v>
      </c>
      <c r="M1040" s="19">
        <v>2</v>
      </c>
      <c r="N1040" s="19" t="s">
        <v>118</v>
      </c>
      <c r="O1040" s="19" t="s">
        <v>119</v>
      </c>
      <c r="P1040" s="19"/>
      <c r="Q1040" s="19" t="s">
        <v>2188</v>
      </c>
      <c r="R1040" s="82">
        <v>22.4</v>
      </c>
      <c r="S1040" s="82">
        <v>4.8</v>
      </c>
      <c r="T1040" s="82">
        <v>0.4</v>
      </c>
    </row>
    <row r="1041" spans="1:20">
      <c r="A1041" t="s">
        <v>113</v>
      </c>
      <c r="C1041" t="s">
        <v>238</v>
      </c>
      <c r="D1041" t="s">
        <v>121</v>
      </c>
      <c r="F1041" s="12" t="s">
        <v>2319</v>
      </c>
      <c r="G1041" s="12" t="s">
        <v>21</v>
      </c>
      <c r="H1041" s="12" t="s">
        <v>22</v>
      </c>
      <c r="I1041" s="12" t="s">
        <v>77</v>
      </c>
      <c r="J1041" s="12" t="s">
        <v>2320</v>
      </c>
      <c r="K1041" s="13" t="s">
        <v>2311</v>
      </c>
      <c r="L1041" t="s">
        <v>117</v>
      </c>
      <c r="M1041">
        <v>2</v>
      </c>
      <c r="N1041" t="s">
        <v>118</v>
      </c>
      <c r="O1041" t="s">
        <v>119</v>
      </c>
      <c r="Q1041" t="s">
        <v>2321</v>
      </c>
      <c r="R1041" s="14">
        <v>18.600000000000001</v>
      </c>
      <c r="S1041" s="14">
        <v>11.100000000000001</v>
      </c>
      <c r="T1041" s="14">
        <v>1</v>
      </c>
    </row>
    <row r="1042" spans="1:20">
      <c r="A1042" t="s">
        <v>113</v>
      </c>
      <c r="C1042" t="s">
        <v>238</v>
      </c>
      <c r="D1042" t="s">
        <v>121</v>
      </c>
      <c r="F1042" s="12" t="s">
        <v>2322</v>
      </c>
      <c r="G1042" s="12" t="s">
        <v>21</v>
      </c>
      <c r="H1042" s="12" t="s">
        <v>22</v>
      </c>
      <c r="I1042" s="12" t="s">
        <v>33</v>
      </c>
      <c r="J1042" s="12" t="s">
        <v>1871</v>
      </c>
      <c r="K1042" s="13" t="s">
        <v>2311</v>
      </c>
      <c r="L1042" t="s">
        <v>117</v>
      </c>
      <c r="M1042">
        <v>2</v>
      </c>
      <c r="N1042" t="s">
        <v>118</v>
      </c>
      <c r="O1042" t="s">
        <v>119</v>
      </c>
      <c r="Q1042" t="s">
        <v>1872</v>
      </c>
      <c r="R1042" s="14">
        <v>20.549999999999997</v>
      </c>
      <c r="S1042" s="14">
        <v>6.1999999999999993</v>
      </c>
      <c r="T1042" s="14">
        <v>2.4</v>
      </c>
    </row>
    <row r="1043" spans="1:20">
      <c r="A1043" t="s">
        <v>113</v>
      </c>
      <c r="C1043" t="s">
        <v>238</v>
      </c>
      <c r="D1043" t="s">
        <v>121</v>
      </c>
      <c r="F1043" s="12" t="s">
        <v>2323</v>
      </c>
      <c r="G1043" s="12" t="s">
        <v>21</v>
      </c>
      <c r="H1043" s="12" t="s">
        <v>22</v>
      </c>
      <c r="I1043" s="12" t="s">
        <v>33</v>
      </c>
      <c r="J1043" s="12" t="s">
        <v>1901</v>
      </c>
      <c r="K1043" s="13" t="s">
        <v>2311</v>
      </c>
      <c r="L1043" t="s">
        <v>117</v>
      </c>
      <c r="M1043">
        <v>2</v>
      </c>
      <c r="N1043" t="s">
        <v>118</v>
      </c>
      <c r="O1043" t="s">
        <v>119</v>
      </c>
      <c r="Q1043" t="s">
        <v>2324</v>
      </c>
      <c r="R1043" s="14">
        <v>10.95</v>
      </c>
      <c r="S1043" s="14">
        <v>7.4</v>
      </c>
      <c r="T1043" s="14">
        <v>1.3</v>
      </c>
    </row>
    <row r="1044" spans="1:20">
      <c r="A1044" t="s">
        <v>113</v>
      </c>
      <c r="C1044" t="s">
        <v>238</v>
      </c>
      <c r="D1044" t="s">
        <v>121</v>
      </c>
      <c r="F1044" s="12" t="s">
        <v>2325</v>
      </c>
      <c r="G1044" s="12" t="s">
        <v>21</v>
      </c>
      <c r="H1044" s="12" t="s">
        <v>22</v>
      </c>
      <c r="I1044" s="12" t="s">
        <v>33</v>
      </c>
      <c r="J1044" s="12" t="s">
        <v>2326</v>
      </c>
      <c r="K1044" s="13" t="s">
        <v>2311</v>
      </c>
      <c r="L1044" t="s">
        <v>117</v>
      </c>
      <c r="M1044">
        <v>2</v>
      </c>
      <c r="N1044" t="s">
        <v>118</v>
      </c>
      <c r="O1044" t="s">
        <v>119</v>
      </c>
      <c r="Q1044" t="s">
        <v>2327</v>
      </c>
      <c r="R1044" s="14">
        <v>15.9</v>
      </c>
      <c r="S1044" s="14">
        <v>10.050000000000001</v>
      </c>
      <c r="T1044" s="14">
        <v>1.65</v>
      </c>
    </row>
    <row r="1045" spans="1:20">
      <c r="A1045" t="s">
        <v>113</v>
      </c>
      <c r="C1045" t="s">
        <v>238</v>
      </c>
      <c r="D1045" t="s">
        <v>121</v>
      </c>
      <c r="F1045" s="12" t="s">
        <v>2328</v>
      </c>
      <c r="G1045" s="12" t="s">
        <v>21</v>
      </c>
      <c r="H1045" s="12" t="s">
        <v>22</v>
      </c>
      <c r="I1045" s="12" t="s">
        <v>33</v>
      </c>
      <c r="J1045" s="12" t="s">
        <v>103</v>
      </c>
      <c r="K1045" s="13" t="s">
        <v>2311</v>
      </c>
      <c r="L1045" t="s">
        <v>117</v>
      </c>
      <c r="M1045">
        <v>2</v>
      </c>
      <c r="N1045" t="s">
        <v>118</v>
      </c>
      <c r="O1045" t="s">
        <v>119</v>
      </c>
      <c r="Q1045" t="s">
        <v>2329</v>
      </c>
      <c r="R1045" s="14">
        <v>23.65</v>
      </c>
      <c r="S1045" s="14">
        <v>10.65</v>
      </c>
      <c r="T1045" s="14">
        <v>0.7</v>
      </c>
    </row>
    <row r="1046" spans="1:20">
      <c r="A1046" t="s">
        <v>113</v>
      </c>
      <c r="C1046" t="s">
        <v>238</v>
      </c>
      <c r="D1046" t="s">
        <v>121</v>
      </c>
      <c r="F1046" s="12" t="s">
        <v>2330</v>
      </c>
      <c r="G1046" s="12" t="s">
        <v>21</v>
      </c>
      <c r="H1046" s="12" t="s">
        <v>22</v>
      </c>
      <c r="I1046" s="12" t="s">
        <v>33</v>
      </c>
      <c r="J1046" s="12" t="s">
        <v>1871</v>
      </c>
      <c r="K1046" s="13" t="s">
        <v>2311</v>
      </c>
      <c r="L1046" t="s">
        <v>117</v>
      </c>
      <c r="M1046">
        <v>2</v>
      </c>
      <c r="N1046" t="s">
        <v>118</v>
      </c>
      <c r="O1046" t="s">
        <v>119</v>
      </c>
      <c r="Q1046" t="s">
        <v>2331</v>
      </c>
      <c r="R1046" s="14">
        <v>18.799999999999997</v>
      </c>
      <c r="S1046" s="14">
        <v>9.75</v>
      </c>
      <c r="T1046" s="14">
        <v>1.2000000000000002</v>
      </c>
    </row>
    <row r="1047" spans="1:20">
      <c r="A1047" t="s">
        <v>113</v>
      </c>
      <c r="C1047" t="s">
        <v>238</v>
      </c>
      <c r="D1047" t="s">
        <v>121</v>
      </c>
      <c r="F1047" s="12" t="s">
        <v>2332</v>
      </c>
      <c r="G1047" s="12" t="s">
        <v>21</v>
      </c>
      <c r="H1047" s="12" t="s">
        <v>22</v>
      </c>
      <c r="I1047" s="12" t="s">
        <v>252</v>
      </c>
      <c r="J1047" s="12" t="s">
        <v>2333</v>
      </c>
      <c r="K1047" s="13" t="s">
        <v>2311</v>
      </c>
      <c r="L1047" t="s">
        <v>117</v>
      </c>
      <c r="M1047">
        <v>2</v>
      </c>
      <c r="N1047" t="s">
        <v>118</v>
      </c>
      <c r="O1047" t="s">
        <v>119</v>
      </c>
      <c r="Q1047" t="s">
        <v>2334</v>
      </c>
      <c r="R1047" s="14">
        <v>19.399999999999999</v>
      </c>
      <c r="S1047" s="14">
        <v>7.65</v>
      </c>
      <c r="T1047" s="14">
        <v>0.75</v>
      </c>
    </row>
    <row r="1048" spans="1:20">
      <c r="A1048" t="s">
        <v>113</v>
      </c>
      <c r="C1048" t="s">
        <v>238</v>
      </c>
      <c r="D1048" t="s">
        <v>121</v>
      </c>
      <c r="F1048" s="12" t="s">
        <v>2335</v>
      </c>
      <c r="G1048" s="12" t="s">
        <v>21</v>
      </c>
      <c r="H1048" s="12" t="s">
        <v>22</v>
      </c>
      <c r="I1048" s="12" t="s">
        <v>33</v>
      </c>
      <c r="J1048" s="12" t="s">
        <v>1871</v>
      </c>
      <c r="K1048" s="13" t="s">
        <v>2311</v>
      </c>
      <c r="L1048" t="s">
        <v>117</v>
      </c>
      <c r="M1048">
        <v>2</v>
      </c>
      <c r="N1048" t="s">
        <v>118</v>
      </c>
      <c r="O1048" t="s">
        <v>119</v>
      </c>
      <c r="Q1048" t="s">
        <v>2336</v>
      </c>
      <c r="R1048" s="14">
        <v>14.95</v>
      </c>
      <c r="S1048" s="14">
        <v>8.5500000000000007</v>
      </c>
      <c r="T1048" s="14">
        <v>1.1000000000000001</v>
      </c>
    </row>
    <row r="1049" spans="1:20">
      <c r="A1049" t="s">
        <v>113</v>
      </c>
      <c r="C1049" t="s">
        <v>238</v>
      </c>
      <c r="D1049" t="s">
        <v>121</v>
      </c>
      <c r="F1049" s="12" t="s">
        <v>2337</v>
      </c>
      <c r="G1049" s="12" t="s">
        <v>21</v>
      </c>
      <c r="H1049" s="12" t="s">
        <v>22</v>
      </c>
      <c r="I1049" s="12" t="s">
        <v>106</v>
      </c>
      <c r="J1049" s="12" t="s">
        <v>2203</v>
      </c>
      <c r="K1049" s="13" t="s">
        <v>2311</v>
      </c>
      <c r="L1049" t="s">
        <v>117</v>
      </c>
      <c r="M1049">
        <v>2</v>
      </c>
      <c r="N1049" t="s">
        <v>118</v>
      </c>
      <c r="O1049" t="s">
        <v>119</v>
      </c>
      <c r="Q1049" t="s">
        <v>2338</v>
      </c>
      <c r="R1049" s="14">
        <v>14.5</v>
      </c>
      <c r="S1049" s="14">
        <v>8.9499999999999993</v>
      </c>
      <c r="T1049" s="14">
        <v>1.5</v>
      </c>
    </row>
    <row r="1050" spans="1:20">
      <c r="A1050" t="s">
        <v>113</v>
      </c>
      <c r="C1050" t="s">
        <v>238</v>
      </c>
      <c r="D1050" t="s">
        <v>121</v>
      </c>
      <c r="F1050" s="12" t="s">
        <v>2339</v>
      </c>
      <c r="G1050" s="12" t="s">
        <v>21</v>
      </c>
      <c r="H1050" s="12" t="s">
        <v>22</v>
      </c>
      <c r="I1050" s="12" t="s">
        <v>33</v>
      </c>
      <c r="J1050" s="12" t="s">
        <v>1889</v>
      </c>
      <c r="K1050" s="13" t="s">
        <v>2311</v>
      </c>
      <c r="L1050" t="s">
        <v>117</v>
      </c>
      <c r="M1050">
        <v>2</v>
      </c>
      <c r="N1050" t="s">
        <v>118</v>
      </c>
      <c r="O1050" t="s">
        <v>119</v>
      </c>
      <c r="Q1050" t="s">
        <v>1890</v>
      </c>
      <c r="R1050" s="14">
        <v>19.399999999999999</v>
      </c>
      <c r="S1050" s="14">
        <v>7.9</v>
      </c>
      <c r="T1050" s="14">
        <v>1.25</v>
      </c>
    </row>
    <row r="1051" spans="1:20">
      <c r="A1051" t="s">
        <v>113</v>
      </c>
      <c r="C1051" t="s">
        <v>238</v>
      </c>
      <c r="D1051" t="s">
        <v>121</v>
      </c>
      <c r="F1051" s="12" t="s">
        <v>2340</v>
      </c>
      <c r="G1051" s="12" t="s">
        <v>21</v>
      </c>
      <c r="H1051" s="12" t="s">
        <v>22</v>
      </c>
      <c r="I1051" s="12" t="s">
        <v>33</v>
      </c>
      <c r="J1051" s="12" t="s">
        <v>1889</v>
      </c>
      <c r="K1051" s="13" t="s">
        <v>2311</v>
      </c>
      <c r="L1051" t="s">
        <v>117</v>
      </c>
      <c r="M1051">
        <v>2</v>
      </c>
      <c r="N1051" t="s">
        <v>118</v>
      </c>
      <c r="O1051" t="s">
        <v>119</v>
      </c>
      <c r="Q1051" t="s">
        <v>2341</v>
      </c>
      <c r="R1051" s="14">
        <v>13.9</v>
      </c>
      <c r="S1051" s="14">
        <v>8.5500000000000007</v>
      </c>
      <c r="T1051" s="14">
        <v>0.7</v>
      </c>
    </row>
    <row r="1052" spans="1:20">
      <c r="A1052" t="s">
        <v>113</v>
      </c>
      <c r="C1052" t="s">
        <v>238</v>
      </c>
      <c r="D1052" t="s">
        <v>121</v>
      </c>
      <c r="F1052" s="12" t="s">
        <v>2342</v>
      </c>
      <c r="G1052" s="12" t="s">
        <v>21</v>
      </c>
      <c r="H1052" s="12" t="s">
        <v>22</v>
      </c>
      <c r="I1052" s="12" t="s">
        <v>33</v>
      </c>
      <c r="J1052" s="12" t="s">
        <v>1871</v>
      </c>
      <c r="K1052" s="13" t="s">
        <v>2311</v>
      </c>
      <c r="L1052" t="s">
        <v>117</v>
      </c>
      <c r="M1052">
        <v>2</v>
      </c>
      <c r="N1052" t="s">
        <v>118</v>
      </c>
      <c r="O1052" t="s">
        <v>119</v>
      </c>
      <c r="Q1052" t="s">
        <v>2343</v>
      </c>
      <c r="R1052" s="14">
        <v>16.2</v>
      </c>
      <c r="S1052" s="14">
        <v>12.4</v>
      </c>
      <c r="T1052" s="14">
        <v>0.64999999999999991</v>
      </c>
    </row>
    <row r="1053" spans="1:20">
      <c r="A1053" t="s">
        <v>113</v>
      </c>
      <c r="C1053" t="s">
        <v>238</v>
      </c>
      <c r="D1053" t="s">
        <v>121</v>
      </c>
      <c r="F1053" s="12" t="s">
        <v>898</v>
      </c>
      <c r="G1053" s="12" t="s">
        <v>21</v>
      </c>
      <c r="H1053" s="12" t="s">
        <v>22</v>
      </c>
      <c r="I1053" s="12" t="s">
        <v>50</v>
      </c>
      <c r="J1053" s="12" t="s">
        <v>51</v>
      </c>
      <c r="K1053" s="13" t="s">
        <v>2311</v>
      </c>
      <c r="L1053" t="s">
        <v>117</v>
      </c>
      <c r="M1053">
        <v>2</v>
      </c>
      <c r="N1053" t="s">
        <v>118</v>
      </c>
      <c r="O1053" t="s">
        <v>119</v>
      </c>
      <c r="Q1053" t="s">
        <v>2344</v>
      </c>
      <c r="R1053" s="14">
        <v>26.5</v>
      </c>
      <c r="S1053" s="14">
        <v>7.85</v>
      </c>
      <c r="T1053" s="14">
        <v>1.5</v>
      </c>
    </row>
    <row r="1054" spans="1:20">
      <c r="A1054" t="s">
        <v>113</v>
      </c>
      <c r="C1054" t="s">
        <v>238</v>
      </c>
      <c r="D1054" t="s">
        <v>121</v>
      </c>
      <c r="F1054" s="12" t="s">
        <v>2345</v>
      </c>
      <c r="G1054" s="12" t="s">
        <v>21</v>
      </c>
      <c r="H1054" s="12" t="s">
        <v>22</v>
      </c>
      <c r="I1054" s="12" t="s">
        <v>33</v>
      </c>
      <c r="J1054" s="12" t="s">
        <v>1880</v>
      </c>
      <c r="K1054" s="13" t="s">
        <v>2311</v>
      </c>
      <c r="L1054" t="s">
        <v>117</v>
      </c>
      <c r="M1054">
        <v>2</v>
      </c>
      <c r="N1054" t="s">
        <v>118</v>
      </c>
      <c r="O1054" t="s">
        <v>119</v>
      </c>
      <c r="Q1054" t="s">
        <v>2346</v>
      </c>
      <c r="R1054" s="14">
        <v>24.150000000000002</v>
      </c>
      <c r="S1054" s="14">
        <v>8.4499999999999993</v>
      </c>
      <c r="T1054" s="14">
        <v>1.2</v>
      </c>
    </row>
    <row r="1055" spans="1:20">
      <c r="A1055" t="s">
        <v>113</v>
      </c>
      <c r="C1055" t="s">
        <v>238</v>
      </c>
      <c r="D1055" t="s">
        <v>121</v>
      </c>
      <c r="F1055" s="12" t="s">
        <v>2347</v>
      </c>
      <c r="G1055" s="12" t="s">
        <v>21</v>
      </c>
      <c r="H1055" s="12" t="s">
        <v>22</v>
      </c>
      <c r="I1055" s="12" t="s">
        <v>33</v>
      </c>
      <c r="J1055" s="12" t="s">
        <v>2348</v>
      </c>
      <c r="K1055" s="13" t="s">
        <v>2311</v>
      </c>
      <c r="L1055" t="s">
        <v>117</v>
      </c>
      <c r="M1055">
        <v>2</v>
      </c>
      <c r="N1055" t="s">
        <v>118</v>
      </c>
      <c r="O1055" t="s">
        <v>119</v>
      </c>
      <c r="Q1055" t="s">
        <v>2349</v>
      </c>
      <c r="R1055" s="14">
        <v>20.399999999999999</v>
      </c>
      <c r="S1055" s="14">
        <v>7.9</v>
      </c>
      <c r="T1055" s="14">
        <v>1.7</v>
      </c>
    </row>
    <row r="1056" spans="1:20">
      <c r="A1056" t="s">
        <v>113</v>
      </c>
      <c r="C1056" t="s">
        <v>238</v>
      </c>
      <c r="D1056" t="s">
        <v>121</v>
      </c>
      <c r="F1056" s="12" t="s">
        <v>2350</v>
      </c>
      <c r="G1056" s="12" t="s">
        <v>21</v>
      </c>
      <c r="H1056" s="12" t="s">
        <v>22</v>
      </c>
      <c r="I1056" s="12" t="s">
        <v>33</v>
      </c>
      <c r="J1056" s="12" t="s">
        <v>2351</v>
      </c>
      <c r="K1056" s="13" t="s">
        <v>2311</v>
      </c>
      <c r="L1056" t="s">
        <v>117</v>
      </c>
      <c r="M1056">
        <v>2</v>
      </c>
      <c r="N1056" t="s">
        <v>118</v>
      </c>
      <c r="O1056" t="s">
        <v>119</v>
      </c>
      <c r="Q1056" t="s">
        <v>2352</v>
      </c>
      <c r="R1056" s="14">
        <v>26.85</v>
      </c>
      <c r="S1056" s="14">
        <v>9.5500000000000007</v>
      </c>
      <c r="T1056" s="14">
        <v>0.7</v>
      </c>
    </row>
    <row r="1057" spans="1:20">
      <c r="A1057" t="s">
        <v>113</v>
      </c>
      <c r="C1057" t="s">
        <v>238</v>
      </c>
      <c r="D1057" t="s">
        <v>121</v>
      </c>
      <c r="F1057" s="12" t="s">
        <v>2186</v>
      </c>
      <c r="G1057" s="12" t="s">
        <v>21</v>
      </c>
      <c r="H1057" s="12" t="s">
        <v>22</v>
      </c>
      <c r="I1057" s="12" t="s">
        <v>33</v>
      </c>
      <c r="J1057" s="12" t="s">
        <v>1880</v>
      </c>
      <c r="K1057" s="13" t="s">
        <v>2311</v>
      </c>
      <c r="L1057" t="s">
        <v>117</v>
      </c>
      <c r="M1057">
        <v>2</v>
      </c>
      <c r="N1057" t="s">
        <v>118</v>
      </c>
      <c r="O1057" t="s">
        <v>119</v>
      </c>
      <c r="Q1057" t="s">
        <v>2188</v>
      </c>
      <c r="R1057" s="14">
        <v>30.45</v>
      </c>
      <c r="S1057" s="14">
        <v>6.05</v>
      </c>
      <c r="T1057" s="14">
        <v>0.35</v>
      </c>
    </row>
    <row r="1058" spans="1:20">
      <c r="A1058" t="s">
        <v>113</v>
      </c>
      <c r="C1058" t="s">
        <v>238</v>
      </c>
      <c r="D1058" t="s">
        <v>121</v>
      </c>
      <c r="F1058" s="12" t="s">
        <v>2353</v>
      </c>
      <c r="G1058" s="12" t="s">
        <v>21</v>
      </c>
      <c r="H1058" s="12" t="s">
        <v>22</v>
      </c>
      <c r="I1058" s="12" t="s">
        <v>33</v>
      </c>
      <c r="J1058" s="12" t="s">
        <v>2354</v>
      </c>
      <c r="K1058" s="13" t="s">
        <v>2311</v>
      </c>
      <c r="L1058" t="s">
        <v>117</v>
      </c>
      <c r="M1058">
        <v>2</v>
      </c>
      <c r="N1058" t="s">
        <v>118</v>
      </c>
      <c r="O1058" t="s">
        <v>119</v>
      </c>
      <c r="Q1058" t="s">
        <v>2355</v>
      </c>
      <c r="R1058" s="14">
        <v>23.25</v>
      </c>
      <c r="S1058" s="14">
        <v>9.65</v>
      </c>
      <c r="T1058" s="14">
        <v>0.64999999999999991</v>
      </c>
    </row>
    <row r="1059" spans="1:20">
      <c r="A1059" t="s">
        <v>113</v>
      </c>
      <c r="C1059" t="s">
        <v>238</v>
      </c>
      <c r="D1059" t="s">
        <v>121</v>
      </c>
      <c r="F1059" s="12" t="s">
        <v>2356</v>
      </c>
      <c r="G1059" s="12" t="s">
        <v>21</v>
      </c>
      <c r="H1059" s="12" t="s">
        <v>22</v>
      </c>
      <c r="I1059" s="12" t="s">
        <v>33</v>
      </c>
      <c r="J1059" s="12" t="s">
        <v>1904</v>
      </c>
      <c r="K1059" s="13" t="s">
        <v>2311</v>
      </c>
      <c r="L1059" t="s">
        <v>117</v>
      </c>
      <c r="M1059">
        <v>2</v>
      </c>
      <c r="N1059" t="s">
        <v>118</v>
      </c>
      <c r="O1059" t="s">
        <v>119</v>
      </c>
      <c r="Q1059" t="s">
        <v>2357</v>
      </c>
      <c r="R1059" s="14">
        <v>21.55</v>
      </c>
      <c r="S1059" s="14">
        <v>6.9</v>
      </c>
      <c r="T1059" s="14">
        <v>1</v>
      </c>
    </row>
    <row r="1060" spans="1:20">
      <c r="A1060" t="s">
        <v>113</v>
      </c>
      <c r="C1060" t="s">
        <v>238</v>
      </c>
      <c r="D1060" t="s">
        <v>121</v>
      </c>
      <c r="F1060" s="12" t="s">
        <v>2358</v>
      </c>
      <c r="G1060" s="12" t="s">
        <v>21</v>
      </c>
      <c r="H1060" s="12" t="s">
        <v>22</v>
      </c>
      <c r="I1060" s="12" t="s">
        <v>77</v>
      </c>
      <c r="J1060" s="12" t="s">
        <v>2320</v>
      </c>
      <c r="K1060" s="13" t="s">
        <v>2311</v>
      </c>
      <c r="L1060" t="s">
        <v>117</v>
      </c>
      <c r="M1060">
        <v>2</v>
      </c>
      <c r="N1060" t="s">
        <v>118</v>
      </c>
      <c r="O1060" t="s">
        <v>119</v>
      </c>
      <c r="Q1060" t="s">
        <v>2359</v>
      </c>
      <c r="R1060" s="14">
        <v>21.4</v>
      </c>
      <c r="S1060" s="14">
        <v>12.75</v>
      </c>
      <c r="T1060" s="14">
        <v>0.75</v>
      </c>
    </row>
    <row r="1061" spans="1:20">
      <c r="A1061" t="s">
        <v>113</v>
      </c>
      <c r="C1061" t="s">
        <v>238</v>
      </c>
      <c r="D1061" t="s">
        <v>121</v>
      </c>
      <c r="F1061" s="12" t="s">
        <v>2360</v>
      </c>
      <c r="G1061" s="12" t="s">
        <v>21</v>
      </c>
      <c r="H1061" s="12" t="s">
        <v>22</v>
      </c>
      <c r="I1061" s="12" t="s">
        <v>77</v>
      </c>
      <c r="J1061" s="12" t="s">
        <v>2320</v>
      </c>
      <c r="K1061" s="13" t="s">
        <v>2311</v>
      </c>
      <c r="L1061" t="s">
        <v>117</v>
      </c>
      <c r="M1061">
        <v>2</v>
      </c>
      <c r="N1061" t="s">
        <v>118</v>
      </c>
      <c r="O1061" t="s">
        <v>119</v>
      </c>
      <c r="Q1061" t="s">
        <v>2361</v>
      </c>
      <c r="R1061" s="14">
        <v>17</v>
      </c>
      <c r="S1061" s="14">
        <v>9.1000000000000014</v>
      </c>
      <c r="T1061" s="14">
        <v>1.05</v>
      </c>
    </row>
    <row r="1062" spans="1:20">
      <c r="A1062" t="s">
        <v>113</v>
      </c>
      <c r="C1062" t="s">
        <v>238</v>
      </c>
      <c r="D1062" t="s">
        <v>121</v>
      </c>
      <c r="F1062" s="12" t="s">
        <v>2431</v>
      </c>
      <c r="G1062" s="12" t="s">
        <v>21</v>
      </c>
      <c r="H1062" s="12" t="s">
        <v>22</v>
      </c>
      <c r="I1062" s="12" t="s">
        <v>33</v>
      </c>
      <c r="J1062" s="12" t="s">
        <v>2432</v>
      </c>
      <c r="K1062" s="13" t="s">
        <v>2392</v>
      </c>
      <c r="L1062" t="s">
        <v>117</v>
      </c>
      <c r="M1062">
        <v>2</v>
      </c>
      <c r="N1062" t="s">
        <v>118</v>
      </c>
      <c r="O1062" t="s">
        <v>119</v>
      </c>
      <c r="Q1062" t="s">
        <v>2433</v>
      </c>
      <c r="R1062" s="14">
        <v>15.8</v>
      </c>
      <c r="S1062" s="14">
        <v>4.3</v>
      </c>
      <c r="T1062" s="14">
        <v>0.7</v>
      </c>
    </row>
    <row r="1063" spans="1:20">
      <c r="A1063" t="s">
        <v>113</v>
      </c>
      <c r="C1063" t="s">
        <v>238</v>
      </c>
      <c r="D1063" t="s">
        <v>121</v>
      </c>
      <c r="F1063" s="12" t="s">
        <v>2434</v>
      </c>
      <c r="G1063" s="12" t="s">
        <v>21</v>
      </c>
      <c r="H1063" s="12" t="s">
        <v>22</v>
      </c>
      <c r="I1063" s="12" t="s">
        <v>2435</v>
      </c>
      <c r="J1063" s="12" t="s">
        <v>2436</v>
      </c>
      <c r="K1063" s="13" t="s">
        <v>2392</v>
      </c>
      <c r="L1063" t="s">
        <v>117</v>
      </c>
      <c r="M1063">
        <v>2</v>
      </c>
      <c r="N1063" t="s">
        <v>118</v>
      </c>
      <c r="O1063" t="s">
        <v>119</v>
      </c>
      <c r="Q1063" t="s">
        <v>2437</v>
      </c>
      <c r="R1063" s="14">
        <v>15.5</v>
      </c>
      <c r="S1063" s="14">
        <v>4.7</v>
      </c>
      <c r="T1063" s="14">
        <v>0.9</v>
      </c>
    </row>
    <row r="1064" spans="1:20">
      <c r="A1064" t="s">
        <v>113</v>
      </c>
      <c r="C1064" t="s">
        <v>238</v>
      </c>
      <c r="D1064" t="s">
        <v>121</v>
      </c>
      <c r="F1064" s="12" t="s">
        <v>2438</v>
      </c>
      <c r="G1064" s="12" t="s">
        <v>21</v>
      </c>
      <c r="H1064" s="12" t="s">
        <v>22</v>
      </c>
      <c r="I1064" s="12" t="s">
        <v>2435</v>
      </c>
      <c r="J1064" s="12" t="s">
        <v>2439</v>
      </c>
      <c r="K1064" s="13" t="s">
        <v>2392</v>
      </c>
      <c r="L1064" t="s">
        <v>117</v>
      </c>
      <c r="M1064">
        <v>2</v>
      </c>
      <c r="N1064" t="s">
        <v>118</v>
      </c>
      <c r="O1064" t="s">
        <v>119</v>
      </c>
      <c r="Q1064" t="s">
        <v>2440</v>
      </c>
      <c r="R1064" s="14">
        <v>6.2</v>
      </c>
      <c r="S1064" s="14">
        <v>1.5</v>
      </c>
      <c r="T1064" s="14">
        <v>0</v>
      </c>
    </row>
    <row r="1065" spans="1:20">
      <c r="A1065" t="s">
        <v>113</v>
      </c>
      <c r="C1065" t="s">
        <v>238</v>
      </c>
      <c r="D1065" t="s">
        <v>121</v>
      </c>
      <c r="F1065" s="12" t="s">
        <v>2441</v>
      </c>
      <c r="G1065" s="12" t="s">
        <v>21</v>
      </c>
      <c r="H1065" s="12" t="s">
        <v>22</v>
      </c>
      <c r="I1065" s="12" t="s">
        <v>2442</v>
      </c>
      <c r="J1065" s="12" t="s">
        <v>2443</v>
      </c>
      <c r="K1065" s="13" t="s">
        <v>2392</v>
      </c>
      <c r="L1065" t="s">
        <v>117</v>
      </c>
      <c r="M1065">
        <v>2</v>
      </c>
      <c r="N1065" t="s">
        <v>118</v>
      </c>
      <c r="O1065" t="s">
        <v>119</v>
      </c>
      <c r="Q1065" t="s">
        <v>2444</v>
      </c>
      <c r="R1065" s="14">
        <v>12.3</v>
      </c>
      <c r="S1065" s="14">
        <v>7.8</v>
      </c>
      <c r="T1065" s="14">
        <v>0</v>
      </c>
    </row>
    <row r="1066" spans="1:20">
      <c r="A1066" t="s">
        <v>113</v>
      </c>
      <c r="C1066" t="s">
        <v>238</v>
      </c>
      <c r="D1066" t="s">
        <v>121</v>
      </c>
      <c r="F1066" s="12" t="s">
        <v>2445</v>
      </c>
      <c r="G1066" s="12" t="s">
        <v>21</v>
      </c>
      <c r="H1066" s="12" t="s">
        <v>22</v>
      </c>
      <c r="I1066" s="12" t="s">
        <v>2435</v>
      </c>
      <c r="J1066" s="12" t="s">
        <v>2439</v>
      </c>
      <c r="K1066" s="13" t="s">
        <v>2392</v>
      </c>
      <c r="L1066" t="s">
        <v>117</v>
      </c>
      <c r="M1066">
        <v>2</v>
      </c>
      <c r="N1066" t="s">
        <v>118</v>
      </c>
      <c r="O1066" t="s">
        <v>119</v>
      </c>
      <c r="Q1066" t="s">
        <v>2446</v>
      </c>
      <c r="R1066" s="14">
        <v>8.9</v>
      </c>
      <c r="S1066" s="14">
        <v>5.5</v>
      </c>
      <c r="T1066" s="14">
        <v>0</v>
      </c>
    </row>
    <row r="1067" spans="1:20">
      <c r="A1067" t="s">
        <v>113</v>
      </c>
      <c r="C1067" t="s">
        <v>238</v>
      </c>
      <c r="D1067" t="s">
        <v>121</v>
      </c>
      <c r="F1067" s="12" t="s">
        <v>2447</v>
      </c>
      <c r="G1067" s="12" t="s">
        <v>21</v>
      </c>
      <c r="H1067" s="12" t="s">
        <v>22</v>
      </c>
      <c r="I1067" s="12" t="s">
        <v>106</v>
      </c>
      <c r="J1067" s="12" t="s">
        <v>2200</v>
      </c>
      <c r="K1067" s="13" t="s">
        <v>2392</v>
      </c>
      <c r="L1067" t="s">
        <v>117</v>
      </c>
      <c r="M1067">
        <v>2</v>
      </c>
      <c r="N1067" t="s">
        <v>118</v>
      </c>
      <c r="O1067" t="s">
        <v>119</v>
      </c>
      <c r="Q1067" t="s">
        <v>2448</v>
      </c>
      <c r="R1067" s="14">
        <v>17.600000000000001</v>
      </c>
      <c r="S1067" s="14">
        <v>2.6</v>
      </c>
      <c r="T1067" s="14">
        <v>0</v>
      </c>
    </row>
    <row r="1068" spans="1:20">
      <c r="A1068" t="s">
        <v>113</v>
      </c>
      <c r="C1068" t="s">
        <v>238</v>
      </c>
      <c r="D1068" t="s">
        <v>121</v>
      </c>
      <c r="F1068" s="12" t="s">
        <v>2449</v>
      </c>
      <c r="G1068" s="12" t="s">
        <v>21</v>
      </c>
      <c r="H1068" s="12" t="s">
        <v>22</v>
      </c>
      <c r="I1068" s="12" t="s">
        <v>2029</v>
      </c>
      <c r="J1068" s="12" t="s">
        <v>2030</v>
      </c>
      <c r="K1068" s="13" t="s">
        <v>2392</v>
      </c>
      <c r="L1068" t="s">
        <v>117</v>
      </c>
      <c r="M1068">
        <v>2</v>
      </c>
      <c r="N1068" t="s">
        <v>118</v>
      </c>
      <c r="O1068" t="s">
        <v>119</v>
      </c>
      <c r="Q1068" t="s">
        <v>2450</v>
      </c>
      <c r="R1068" s="14">
        <v>13.2</v>
      </c>
      <c r="S1068" s="14">
        <v>5.2</v>
      </c>
      <c r="T1068" s="14">
        <v>1.5</v>
      </c>
    </row>
    <row r="1069" spans="1:20">
      <c r="A1069" t="s">
        <v>113</v>
      </c>
      <c r="C1069" t="s">
        <v>238</v>
      </c>
      <c r="D1069" t="s">
        <v>121</v>
      </c>
      <c r="F1069" s="12" t="s">
        <v>2451</v>
      </c>
      <c r="G1069" s="12" t="s">
        <v>21</v>
      </c>
      <c r="H1069" s="12" t="s">
        <v>22</v>
      </c>
      <c r="I1069" s="12" t="s">
        <v>2029</v>
      </c>
      <c r="J1069" s="12" t="s">
        <v>2030</v>
      </c>
      <c r="K1069" s="13" t="s">
        <v>2392</v>
      </c>
      <c r="L1069" t="s">
        <v>117</v>
      </c>
      <c r="M1069">
        <v>2</v>
      </c>
      <c r="N1069" t="s">
        <v>118</v>
      </c>
      <c r="O1069" t="s">
        <v>119</v>
      </c>
      <c r="Q1069" t="s">
        <v>2450</v>
      </c>
      <c r="R1069" s="14">
        <v>19.8</v>
      </c>
      <c r="S1069" s="14">
        <v>5.2</v>
      </c>
      <c r="T1069" s="14">
        <v>1.6</v>
      </c>
    </row>
    <row r="1070" spans="1:20">
      <c r="A1070" t="s">
        <v>113</v>
      </c>
      <c r="C1070" t="s">
        <v>238</v>
      </c>
      <c r="D1070" t="s">
        <v>121</v>
      </c>
      <c r="F1070" s="12" t="s">
        <v>2452</v>
      </c>
      <c r="G1070" s="12" t="s">
        <v>21</v>
      </c>
      <c r="H1070" s="12" t="s">
        <v>22</v>
      </c>
      <c r="I1070" s="12" t="s">
        <v>2029</v>
      </c>
      <c r="J1070" s="12" t="s">
        <v>2030</v>
      </c>
      <c r="K1070" s="13" t="s">
        <v>2392</v>
      </c>
      <c r="L1070" t="s">
        <v>117</v>
      </c>
      <c r="M1070">
        <v>2</v>
      </c>
      <c r="N1070" t="s">
        <v>118</v>
      </c>
      <c r="O1070" t="s">
        <v>119</v>
      </c>
      <c r="Q1070" t="s">
        <v>2450</v>
      </c>
      <c r="R1070" s="14">
        <v>19.2</v>
      </c>
      <c r="S1070" s="14">
        <v>3</v>
      </c>
      <c r="T1070" s="14">
        <v>0.7</v>
      </c>
    </row>
    <row r="1071" spans="1:20">
      <c r="A1071" t="s">
        <v>113</v>
      </c>
      <c r="C1071" t="s">
        <v>238</v>
      </c>
      <c r="D1071" t="s">
        <v>121</v>
      </c>
      <c r="F1071" s="12" t="s">
        <v>2453</v>
      </c>
      <c r="G1071" s="12" t="s">
        <v>21</v>
      </c>
      <c r="H1071" s="12" t="s">
        <v>22</v>
      </c>
      <c r="I1071" s="12" t="s">
        <v>2029</v>
      </c>
      <c r="J1071" s="12" t="s">
        <v>2030</v>
      </c>
      <c r="K1071" s="13" t="s">
        <v>2392</v>
      </c>
      <c r="L1071" t="s">
        <v>117</v>
      </c>
      <c r="M1071">
        <v>2</v>
      </c>
      <c r="N1071" t="s">
        <v>118</v>
      </c>
      <c r="O1071" t="s">
        <v>119</v>
      </c>
      <c r="Q1071" t="s">
        <v>2454</v>
      </c>
      <c r="R1071" s="14">
        <v>10.6</v>
      </c>
      <c r="S1071" s="14">
        <v>4.0999999999999996</v>
      </c>
      <c r="T1071" s="14">
        <v>1.3</v>
      </c>
    </row>
    <row r="1072" spans="1:20">
      <c r="A1072" t="s">
        <v>113</v>
      </c>
      <c r="C1072" t="s">
        <v>238</v>
      </c>
      <c r="D1072" t="s">
        <v>121</v>
      </c>
      <c r="F1072" s="12" t="s">
        <v>2455</v>
      </c>
      <c r="G1072" s="12" t="s">
        <v>21</v>
      </c>
      <c r="H1072" s="12" t="s">
        <v>22</v>
      </c>
      <c r="I1072" s="12" t="s">
        <v>2029</v>
      </c>
      <c r="J1072" s="12" t="s">
        <v>2030</v>
      </c>
      <c r="K1072" s="13" t="s">
        <v>2392</v>
      </c>
      <c r="L1072" t="s">
        <v>117</v>
      </c>
      <c r="M1072">
        <v>2</v>
      </c>
      <c r="N1072" t="s">
        <v>118</v>
      </c>
      <c r="O1072" t="s">
        <v>119</v>
      </c>
      <c r="Q1072" t="s">
        <v>2456</v>
      </c>
      <c r="R1072" s="14">
        <v>9.8000000000000007</v>
      </c>
      <c r="S1072" s="14">
        <v>4.2</v>
      </c>
      <c r="T1072" s="14">
        <v>1</v>
      </c>
    </row>
    <row r="1073" spans="1:20">
      <c r="A1073" t="s">
        <v>113</v>
      </c>
      <c r="C1073" t="s">
        <v>238</v>
      </c>
      <c r="D1073" t="s">
        <v>121</v>
      </c>
      <c r="F1073" s="12" t="s">
        <v>2457</v>
      </c>
      <c r="G1073" s="12" t="s">
        <v>21</v>
      </c>
      <c r="H1073" s="12" t="s">
        <v>22</v>
      </c>
      <c r="I1073" s="12" t="s">
        <v>33</v>
      </c>
      <c r="J1073" s="12" t="s">
        <v>2458</v>
      </c>
      <c r="K1073" s="13" t="s">
        <v>2392</v>
      </c>
      <c r="L1073" t="s">
        <v>117</v>
      </c>
      <c r="M1073">
        <v>2</v>
      </c>
      <c r="N1073" t="s">
        <v>118</v>
      </c>
      <c r="O1073" t="s">
        <v>119</v>
      </c>
      <c r="Q1073" t="s">
        <v>2459</v>
      </c>
      <c r="R1073" s="14">
        <v>5.8</v>
      </c>
      <c r="S1073" s="14">
        <v>2.5</v>
      </c>
      <c r="T1073" s="14">
        <v>0</v>
      </c>
    </row>
    <row r="1074" spans="1:20">
      <c r="A1074" t="s">
        <v>113</v>
      </c>
      <c r="C1074" t="s">
        <v>238</v>
      </c>
      <c r="D1074" t="s">
        <v>121</v>
      </c>
      <c r="F1074" s="12" t="s">
        <v>2460</v>
      </c>
      <c r="G1074" s="12" t="s">
        <v>21</v>
      </c>
      <c r="H1074" s="12" t="s">
        <v>22</v>
      </c>
      <c r="I1074" s="12" t="s">
        <v>33</v>
      </c>
      <c r="J1074" s="12" t="s">
        <v>2461</v>
      </c>
      <c r="K1074" s="13" t="s">
        <v>2392</v>
      </c>
      <c r="L1074" t="s">
        <v>117</v>
      </c>
      <c r="M1074">
        <v>2</v>
      </c>
      <c r="N1074" t="s">
        <v>118</v>
      </c>
      <c r="O1074" t="s">
        <v>119</v>
      </c>
      <c r="Q1074" t="s">
        <v>2462</v>
      </c>
      <c r="R1074" s="14">
        <v>6.8</v>
      </c>
      <c r="S1074" s="14">
        <v>2.2999999999999998</v>
      </c>
      <c r="T1074" s="14">
        <v>0</v>
      </c>
    </row>
    <row r="1075" spans="1:20">
      <c r="A1075" t="s">
        <v>113</v>
      </c>
      <c r="C1075" t="s">
        <v>238</v>
      </c>
      <c r="D1075" t="s">
        <v>121</v>
      </c>
      <c r="F1075" s="12" t="s">
        <v>2463</v>
      </c>
      <c r="G1075" s="12" t="s">
        <v>21</v>
      </c>
      <c r="H1075" s="12" t="s">
        <v>22</v>
      </c>
      <c r="I1075" s="12" t="s">
        <v>33</v>
      </c>
      <c r="J1075" s="12" t="s">
        <v>2461</v>
      </c>
      <c r="K1075" s="13" t="s">
        <v>2392</v>
      </c>
      <c r="L1075" t="s">
        <v>117</v>
      </c>
      <c r="M1075">
        <v>2</v>
      </c>
      <c r="N1075" t="s">
        <v>118</v>
      </c>
      <c r="O1075" t="s">
        <v>119</v>
      </c>
      <c r="Q1075" t="s">
        <v>2464</v>
      </c>
      <c r="R1075" s="14">
        <v>19</v>
      </c>
      <c r="S1075" s="14">
        <v>4.7</v>
      </c>
      <c r="T1075" s="14">
        <v>0</v>
      </c>
    </row>
    <row r="1076" spans="1:20">
      <c r="A1076" t="s">
        <v>113</v>
      </c>
      <c r="C1076" t="s">
        <v>238</v>
      </c>
      <c r="D1076" t="s">
        <v>121</v>
      </c>
      <c r="F1076" s="12" t="s">
        <v>2465</v>
      </c>
      <c r="G1076" s="12" t="s">
        <v>21</v>
      </c>
      <c r="H1076" s="12" t="s">
        <v>22</v>
      </c>
      <c r="I1076" s="12" t="s">
        <v>2029</v>
      </c>
      <c r="J1076" s="12" t="s">
        <v>2030</v>
      </c>
      <c r="K1076" s="13" t="s">
        <v>2392</v>
      </c>
      <c r="L1076" t="s">
        <v>117</v>
      </c>
      <c r="M1076">
        <v>2</v>
      </c>
      <c r="N1076" t="s">
        <v>118</v>
      </c>
      <c r="O1076" t="s">
        <v>119</v>
      </c>
      <c r="Q1076" t="s">
        <v>2466</v>
      </c>
      <c r="R1076" s="14">
        <v>13.3</v>
      </c>
      <c r="S1076" s="14">
        <v>4.8</v>
      </c>
      <c r="T1076" s="14">
        <v>0.9</v>
      </c>
    </row>
    <row r="1077" spans="1:20">
      <c r="A1077" t="s">
        <v>113</v>
      </c>
      <c r="C1077" t="s">
        <v>238</v>
      </c>
      <c r="D1077" t="s">
        <v>121</v>
      </c>
      <c r="F1077" s="12" t="s">
        <v>2467</v>
      </c>
      <c r="G1077" s="12" t="s">
        <v>21</v>
      </c>
      <c r="H1077" s="12" t="s">
        <v>22</v>
      </c>
      <c r="I1077" s="12" t="s">
        <v>2029</v>
      </c>
      <c r="J1077" s="12" t="s">
        <v>2030</v>
      </c>
      <c r="K1077" s="13" t="s">
        <v>2392</v>
      </c>
      <c r="L1077" t="s">
        <v>117</v>
      </c>
      <c r="M1077">
        <v>2</v>
      </c>
      <c r="N1077" t="s">
        <v>118</v>
      </c>
      <c r="O1077" t="s">
        <v>119</v>
      </c>
      <c r="Q1077" t="s">
        <v>2468</v>
      </c>
      <c r="R1077" s="14">
        <v>13.2</v>
      </c>
      <c r="S1077" s="14">
        <v>7.2</v>
      </c>
      <c r="T1077" s="14">
        <v>1.1000000000000001</v>
      </c>
    </row>
    <row r="1078" spans="1:20">
      <c r="A1078" t="s">
        <v>113</v>
      </c>
      <c r="C1078" t="s">
        <v>238</v>
      </c>
      <c r="D1078" t="s">
        <v>121</v>
      </c>
      <c r="F1078" s="12" t="s">
        <v>2469</v>
      </c>
      <c r="G1078" s="12" t="s">
        <v>21</v>
      </c>
      <c r="H1078" s="12" t="s">
        <v>22</v>
      </c>
      <c r="I1078" s="12" t="s">
        <v>2029</v>
      </c>
      <c r="J1078" s="12" t="s">
        <v>2030</v>
      </c>
      <c r="K1078" s="13" t="s">
        <v>2392</v>
      </c>
      <c r="L1078" t="s">
        <v>117</v>
      </c>
      <c r="M1078">
        <v>2</v>
      </c>
      <c r="N1078" t="s">
        <v>118</v>
      </c>
      <c r="O1078" t="s">
        <v>119</v>
      </c>
      <c r="Q1078" t="s">
        <v>2470</v>
      </c>
      <c r="R1078" s="14">
        <v>10.4</v>
      </c>
      <c r="S1078" s="14">
        <v>5.0999999999999996</v>
      </c>
      <c r="T1078" s="14">
        <v>0.4</v>
      </c>
    </row>
    <row r="1079" spans="1:20">
      <c r="A1079" t="s">
        <v>113</v>
      </c>
      <c r="C1079" t="s">
        <v>238</v>
      </c>
      <c r="D1079" t="s">
        <v>121</v>
      </c>
      <c r="F1079" s="12" t="s">
        <v>2471</v>
      </c>
      <c r="G1079" s="12" t="s">
        <v>21</v>
      </c>
      <c r="H1079" s="12" t="s">
        <v>22</v>
      </c>
      <c r="I1079" s="12" t="s">
        <v>106</v>
      </c>
      <c r="J1079" s="12" t="s">
        <v>2200</v>
      </c>
      <c r="K1079" s="13" t="s">
        <v>2392</v>
      </c>
      <c r="L1079" t="s">
        <v>117</v>
      </c>
      <c r="M1079">
        <v>2</v>
      </c>
      <c r="N1079" t="s">
        <v>118</v>
      </c>
      <c r="O1079" t="s">
        <v>119</v>
      </c>
      <c r="Q1079" t="s">
        <v>2472</v>
      </c>
      <c r="R1079" s="14">
        <v>16.5</v>
      </c>
      <c r="S1079" s="14">
        <v>6.2</v>
      </c>
      <c r="T1079" s="14">
        <v>1.4</v>
      </c>
    </row>
    <row r="1080" spans="1:20">
      <c r="A1080" t="s">
        <v>113</v>
      </c>
      <c r="C1080" t="s">
        <v>238</v>
      </c>
      <c r="D1080" t="s">
        <v>121</v>
      </c>
      <c r="F1080" s="12" t="s">
        <v>2202</v>
      </c>
      <c r="G1080" s="12" t="s">
        <v>21</v>
      </c>
      <c r="H1080" s="12" t="s">
        <v>22</v>
      </c>
      <c r="I1080" s="12" t="s">
        <v>106</v>
      </c>
      <c r="J1080" s="12" t="s">
        <v>2203</v>
      </c>
      <c r="K1080" s="13" t="s">
        <v>2392</v>
      </c>
      <c r="L1080" t="s">
        <v>117</v>
      </c>
      <c r="M1080">
        <v>2</v>
      </c>
      <c r="N1080" t="s">
        <v>118</v>
      </c>
      <c r="O1080" t="s">
        <v>119</v>
      </c>
      <c r="Q1080" t="s">
        <v>2473</v>
      </c>
      <c r="R1080" s="14">
        <v>11.2</v>
      </c>
      <c r="S1080" s="14">
        <v>4</v>
      </c>
      <c r="T1080" s="14">
        <v>0.4</v>
      </c>
    </row>
    <row r="1081" spans="1:20">
      <c r="A1081" t="s">
        <v>113</v>
      </c>
      <c r="C1081" t="s">
        <v>238</v>
      </c>
      <c r="D1081" t="s">
        <v>121</v>
      </c>
      <c r="F1081" s="12" t="s">
        <v>2474</v>
      </c>
      <c r="G1081" s="12" t="s">
        <v>21</v>
      </c>
      <c r="H1081" s="12" t="s">
        <v>22</v>
      </c>
      <c r="I1081" s="12" t="s">
        <v>2435</v>
      </c>
      <c r="J1081" s="12" t="s">
        <v>2436</v>
      </c>
      <c r="K1081" s="13" t="s">
        <v>2392</v>
      </c>
      <c r="L1081" t="s">
        <v>117</v>
      </c>
      <c r="M1081">
        <v>2</v>
      </c>
      <c r="N1081" t="s">
        <v>118</v>
      </c>
      <c r="O1081" t="s">
        <v>119</v>
      </c>
      <c r="Q1081" t="s">
        <v>2475</v>
      </c>
      <c r="R1081" s="14">
        <v>11.5</v>
      </c>
      <c r="S1081" s="14">
        <v>3</v>
      </c>
      <c r="T1081" s="14">
        <v>0.5</v>
      </c>
    </row>
    <row r="1082" spans="1:20">
      <c r="A1082" t="s">
        <v>113</v>
      </c>
      <c r="C1082" t="s">
        <v>238</v>
      </c>
      <c r="D1082" t="s">
        <v>121</v>
      </c>
      <c r="F1082" s="12" t="s">
        <v>2476</v>
      </c>
      <c r="G1082" s="12" t="s">
        <v>21</v>
      </c>
      <c r="H1082" s="12" t="s">
        <v>22</v>
      </c>
      <c r="I1082" s="12" t="s">
        <v>2029</v>
      </c>
      <c r="J1082" s="12" t="s">
        <v>2030</v>
      </c>
      <c r="K1082" s="13" t="s">
        <v>2392</v>
      </c>
      <c r="L1082" t="s">
        <v>117</v>
      </c>
      <c r="M1082">
        <v>2</v>
      </c>
      <c r="N1082" t="s">
        <v>118</v>
      </c>
      <c r="O1082" t="s">
        <v>119</v>
      </c>
      <c r="Q1082" t="s">
        <v>2477</v>
      </c>
      <c r="R1082" s="14">
        <v>9.6</v>
      </c>
      <c r="S1082" s="14">
        <v>3.2</v>
      </c>
      <c r="T1082" s="14">
        <v>0.5</v>
      </c>
    </row>
    <row r="1083" spans="1:20">
      <c r="A1083" t="s">
        <v>113</v>
      </c>
      <c r="C1083" t="s">
        <v>238</v>
      </c>
      <c r="D1083" t="s">
        <v>121</v>
      </c>
      <c r="F1083" s="12" t="s">
        <v>2478</v>
      </c>
      <c r="G1083" s="12" t="s">
        <v>21</v>
      </c>
      <c r="H1083" s="12" t="s">
        <v>22</v>
      </c>
      <c r="I1083" s="12" t="s">
        <v>2029</v>
      </c>
      <c r="J1083" s="12" t="s">
        <v>2030</v>
      </c>
      <c r="K1083" s="13" t="s">
        <v>2392</v>
      </c>
      <c r="L1083" t="s">
        <v>117</v>
      </c>
      <c r="M1083">
        <v>2</v>
      </c>
      <c r="N1083" t="s">
        <v>118</v>
      </c>
      <c r="O1083" t="s">
        <v>119</v>
      </c>
      <c r="Q1083" t="s">
        <v>2479</v>
      </c>
      <c r="R1083" s="14">
        <v>8</v>
      </c>
      <c r="S1083" s="14">
        <v>3.7</v>
      </c>
      <c r="T1083" s="14">
        <v>0.3</v>
      </c>
    </row>
    <row r="1084" spans="1:20">
      <c r="A1084" t="s">
        <v>113</v>
      </c>
      <c r="C1084" t="s">
        <v>238</v>
      </c>
      <c r="D1084" t="s">
        <v>121</v>
      </c>
      <c r="F1084" s="12" t="s">
        <v>2480</v>
      </c>
      <c r="G1084" s="12" t="s">
        <v>21</v>
      </c>
      <c r="H1084" s="12" t="s">
        <v>22</v>
      </c>
      <c r="I1084" s="12" t="s">
        <v>2442</v>
      </c>
      <c r="J1084" s="12" t="s">
        <v>2481</v>
      </c>
      <c r="K1084" s="13" t="s">
        <v>2392</v>
      </c>
      <c r="L1084" t="s">
        <v>117</v>
      </c>
      <c r="M1084">
        <v>2</v>
      </c>
      <c r="N1084" t="s">
        <v>118</v>
      </c>
      <c r="O1084" t="s">
        <v>119</v>
      </c>
      <c r="Q1084" t="s">
        <v>2482</v>
      </c>
      <c r="R1084" s="14">
        <v>7.7</v>
      </c>
      <c r="S1084" s="14">
        <v>0.9</v>
      </c>
      <c r="T1084" s="14">
        <v>0.3</v>
      </c>
    </row>
    <row r="1085" spans="1:20">
      <c r="A1085" t="s">
        <v>113</v>
      </c>
      <c r="C1085" t="s">
        <v>238</v>
      </c>
      <c r="D1085" t="s">
        <v>121</v>
      </c>
      <c r="F1085" s="12" t="s">
        <v>2483</v>
      </c>
      <c r="G1085" s="12" t="s">
        <v>21</v>
      </c>
      <c r="H1085" s="12" t="s">
        <v>22</v>
      </c>
      <c r="I1085" s="12" t="s">
        <v>2484</v>
      </c>
      <c r="J1085" s="12" t="s">
        <v>2485</v>
      </c>
      <c r="K1085" s="13" t="s">
        <v>2392</v>
      </c>
      <c r="L1085" t="s">
        <v>117</v>
      </c>
      <c r="M1085">
        <v>2</v>
      </c>
      <c r="N1085" t="s">
        <v>118</v>
      </c>
      <c r="O1085" t="s">
        <v>119</v>
      </c>
      <c r="Q1085" t="s">
        <v>2486</v>
      </c>
      <c r="R1085" s="14">
        <v>17.5</v>
      </c>
      <c r="S1085" s="14">
        <v>4.4000000000000004</v>
      </c>
      <c r="T1085" s="14">
        <v>0.3</v>
      </c>
    </row>
    <row r="1086" spans="1:20">
      <c r="A1086" t="s">
        <v>113</v>
      </c>
      <c r="C1086" t="s">
        <v>238</v>
      </c>
      <c r="D1086" t="s">
        <v>121</v>
      </c>
      <c r="F1086" s="12" t="s">
        <v>2487</v>
      </c>
      <c r="G1086" s="12" t="s">
        <v>21</v>
      </c>
      <c r="H1086" s="12" t="s">
        <v>22</v>
      </c>
      <c r="I1086" s="12" t="s">
        <v>2488</v>
      </c>
      <c r="J1086" s="12" t="s">
        <v>2489</v>
      </c>
      <c r="K1086" s="13" t="s">
        <v>2392</v>
      </c>
      <c r="L1086" t="s">
        <v>117</v>
      </c>
      <c r="M1086">
        <v>2</v>
      </c>
      <c r="N1086" t="s">
        <v>118</v>
      </c>
      <c r="O1086" t="s">
        <v>119</v>
      </c>
      <c r="Q1086" t="s">
        <v>2490</v>
      </c>
      <c r="R1086" s="14">
        <v>6.5</v>
      </c>
      <c r="S1086" s="14">
        <v>3.3</v>
      </c>
      <c r="T1086" s="14">
        <v>0</v>
      </c>
    </row>
    <row r="1087" spans="1:20">
      <c r="A1087" t="s">
        <v>113</v>
      </c>
      <c r="C1087" t="s">
        <v>238</v>
      </c>
      <c r="D1087" t="s">
        <v>121</v>
      </c>
      <c r="F1087" s="12" t="s">
        <v>2491</v>
      </c>
      <c r="G1087" s="12" t="s">
        <v>21</v>
      </c>
      <c r="H1087" s="12" t="s">
        <v>22</v>
      </c>
      <c r="I1087" s="12" t="s">
        <v>23</v>
      </c>
      <c r="J1087" s="12" t="s">
        <v>2492</v>
      </c>
      <c r="K1087" s="13" t="s">
        <v>2392</v>
      </c>
      <c r="L1087" t="s">
        <v>117</v>
      </c>
      <c r="M1087">
        <v>2</v>
      </c>
      <c r="N1087" t="s">
        <v>118</v>
      </c>
      <c r="O1087" t="s">
        <v>119</v>
      </c>
      <c r="Q1087" t="s">
        <v>2493</v>
      </c>
      <c r="R1087" s="14">
        <v>19.3</v>
      </c>
      <c r="S1087" s="14">
        <v>6.6</v>
      </c>
      <c r="T1087" s="14">
        <v>1.3</v>
      </c>
    </row>
    <row r="1088" spans="1:20">
      <c r="A1088" t="s">
        <v>113</v>
      </c>
      <c r="C1088" t="s">
        <v>238</v>
      </c>
      <c r="D1088" t="s">
        <v>121</v>
      </c>
      <c r="F1088" s="12" t="s">
        <v>2494</v>
      </c>
      <c r="G1088" s="12" t="s">
        <v>21</v>
      </c>
      <c r="H1088" s="12" t="s">
        <v>22</v>
      </c>
      <c r="I1088" s="12" t="s">
        <v>2435</v>
      </c>
      <c r="J1088" s="12" t="s">
        <v>2495</v>
      </c>
      <c r="K1088" s="13" t="s">
        <v>2392</v>
      </c>
      <c r="L1088" t="s">
        <v>117</v>
      </c>
      <c r="M1088">
        <v>2</v>
      </c>
      <c r="N1088" t="s">
        <v>118</v>
      </c>
      <c r="O1088" t="s">
        <v>119</v>
      </c>
      <c r="Q1088" t="s">
        <v>2496</v>
      </c>
      <c r="R1088" s="14">
        <v>14.8</v>
      </c>
      <c r="S1088" s="14">
        <v>5.8</v>
      </c>
      <c r="T1088" s="14">
        <v>1</v>
      </c>
    </row>
    <row r="1089" spans="1:20">
      <c r="A1089" t="s">
        <v>113</v>
      </c>
      <c r="C1089" t="s">
        <v>238</v>
      </c>
      <c r="D1089" t="s">
        <v>121</v>
      </c>
      <c r="F1089" s="12" t="s">
        <v>2497</v>
      </c>
      <c r="G1089" s="12" t="s">
        <v>21</v>
      </c>
      <c r="H1089" s="12" t="s">
        <v>22</v>
      </c>
      <c r="I1089" s="12" t="s">
        <v>2029</v>
      </c>
      <c r="J1089" s="12" t="s">
        <v>2030</v>
      </c>
      <c r="K1089" s="13" t="s">
        <v>2392</v>
      </c>
      <c r="L1089" t="s">
        <v>117</v>
      </c>
      <c r="M1089">
        <v>2</v>
      </c>
      <c r="N1089" t="s">
        <v>118</v>
      </c>
      <c r="O1089" t="s">
        <v>119</v>
      </c>
      <c r="Q1089" t="s">
        <v>2498</v>
      </c>
      <c r="R1089" s="14">
        <v>18.899999999999999</v>
      </c>
      <c r="S1089" s="14">
        <v>4.3</v>
      </c>
      <c r="T1089" s="14">
        <v>0.4</v>
      </c>
    </row>
    <row r="1090" spans="1:20">
      <c r="A1090" t="s">
        <v>113</v>
      </c>
      <c r="C1090" t="s">
        <v>238</v>
      </c>
      <c r="D1090" t="s">
        <v>121</v>
      </c>
      <c r="F1090" s="12" t="s">
        <v>2499</v>
      </c>
      <c r="G1090" s="12" t="s">
        <v>21</v>
      </c>
      <c r="H1090" s="12" t="s">
        <v>22</v>
      </c>
      <c r="I1090" s="12" t="s">
        <v>2500</v>
      </c>
      <c r="J1090" s="12" t="s">
        <v>2501</v>
      </c>
      <c r="K1090" s="13" t="s">
        <v>2392</v>
      </c>
      <c r="L1090" t="s">
        <v>117</v>
      </c>
      <c r="M1090">
        <v>2</v>
      </c>
      <c r="N1090" t="s">
        <v>118</v>
      </c>
      <c r="O1090" t="s">
        <v>119</v>
      </c>
      <c r="Q1090" t="s">
        <v>2502</v>
      </c>
      <c r="R1090" s="14">
        <v>11.7</v>
      </c>
      <c r="S1090" s="14">
        <v>3.6</v>
      </c>
      <c r="T1090" s="14">
        <v>0.9</v>
      </c>
    </row>
    <row r="1091" spans="1:20">
      <c r="A1091" t="s">
        <v>113</v>
      </c>
      <c r="C1091" t="s">
        <v>238</v>
      </c>
      <c r="D1091" t="s">
        <v>121</v>
      </c>
      <c r="F1091" s="12" t="s">
        <v>2503</v>
      </c>
      <c r="G1091" s="12" t="s">
        <v>21</v>
      </c>
      <c r="H1091" s="12" t="s">
        <v>22</v>
      </c>
      <c r="I1091" s="12" t="s">
        <v>2435</v>
      </c>
      <c r="J1091" s="12" t="s">
        <v>2439</v>
      </c>
      <c r="K1091" s="13" t="s">
        <v>2392</v>
      </c>
      <c r="L1091" t="s">
        <v>117</v>
      </c>
      <c r="M1091">
        <v>2</v>
      </c>
      <c r="N1091" t="s">
        <v>118</v>
      </c>
      <c r="O1091" t="s">
        <v>119</v>
      </c>
      <c r="Q1091" t="s">
        <v>2504</v>
      </c>
      <c r="R1091" s="14">
        <v>14.2</v>
      </c>
      <c r="S1091" s="14">
        <v>4.9000000000000004</v>
      </c>
      <c r="T1091" s="14">
        <v>1.2</v>
      </c>
    </row>
    <row r="1092" spans="1:20">
      <c r="A1092" t="s">
        <v>113</v>
      </c>
      <c r="C1092" t="s">
        <v>238</v>
      </c>
      <c r="D1092" t="s">
        <v>121</v>
      </c>
      <c r="F1092" s="12" t="s">
        <v>2505</v>
      </c>
      <c r="G1092" s="12" t="s">
        <v>21</v>
      </c>
      <c r="H1092" s="12" t="s">
        <v>22</v>
      </c>
      <c r="I1092" s="12" t="s">
        <v>2029</v>
      </c>
      <c r="J1092" s="12" t="s">
        <v>2030</v>
      </c>
      <c r="K1092" s="13" t="s">
        <v>2392</v>
      </c>
      <c r="L1092" t="s">
        <v>117</v>
      </c>
      <c r="M1092">
        <v>2</v>
      </c>
      <c r="N1092" t="s">
        <v>118</v>
      </c>
      <c r="O1092" t="s">
        <v>119</v>
      </c>
      <c r="Q1092" t="s">
        <v>2506</v>
      </c>
      <c r="R1092" s="14">
        <v>17.899999999999999</v>
      </c>
      <c r="S1092" s="14">
        <v>5.5</v>
      </c>
      <c r="T1092" s="14">
        <v>0.8</v>
      </c>
    </row>
    <row r="1093" spans="1:20">
      <c r="A1093" t="s">
        <v>113</v>
      </c>
      <c r="C1093" t="s">
        <v>238</v>
      </c>
      <c r="D1093" t="s">
        <v>121</v>
      </c>
      <c r="F1093" s="12" t="s">
        <v>2507</v>
      </c>
      <c r="G1093" s="12" t="s">
        <v>21</v>
      </c>
      <c r="H1093" s="12" t="s">
        <v>22</v>
      </c>
      <c r="I1093" s="12" t="s">
        <v>2029</v>
      </c>
      <c r="J1093" s="12" t="s">
        <v>2030</v>
      </c>
      <c r="K1093" s="13" t="s">
        <v>2392</v>
      </c>
      <c r="L1093" t="s">
        <v>117</v>
      </c>
      <c r="M1093">
        <v>2</v>
      </c>
      <c r="N1093" t="s">
        <v>118</v>
      </c>
      <c r="O1093" t="s">
        <v>119</v>
      </c>
      <c r="Q1093" t="s">
        <v>2508</v>
      </c>
      <c r="R1093" s="14">
        <v>7.4</v>
      </c>
      <c r="S1093" s="14">
        <v>6.5</v>
      </c>
      <c r="T1093" s="14">
        <v>1.5</v>
      </c>
    </row>
    <row r="1094" spans="1:20">
      <c r="A1094" t="s">
        <v>113</v>
      </c>
      <c r="C1094" t="s">
        <v>238</v>
      </c>
      <c r="D1094" t="s">
        <v>121</v>
      </c>
      <c r="F1094" s="12" t="s">
        <v>2509</v>
      </c>
      <c r="G1094" s="12" t="s">
        <v>21</v>
      </c>
      <c r="H1094" s="12" t="s">
        <v>22</v>
      </c>
      <c r="I1094" s="12" t="s">
        <v>33</v>
      </c>
      <c r="J1094" s="12" t="s">
        <v>2510</v>
      </c>
      <c r="K1094" s="13" t="s">
        <v>2392</v>
      </c>
      <c r="L1094" t="s">
        <v>117</v>
      </c>
      <c r="M1094">
        <v>2</v>
      </c>
      <c r="N1094" t="s">
        <v>118</v>
      </c>
      <c r="O1094" t="s">
        <v>119</v>
      </c>
      <c r="Q1094" t="s">
        <v>2511</v>
      </c>
      <c r="R1094" s="14">
        <v>16.899999999999999</v>
      </c>
      <c r="S1094" s="14">
        <v>4.0999999999999996</v>
      </c>
      <c r="T1094" s="14">
        <v>0</v>
      </c>
    </row>
    <row r="1095" spans="1:20">
      <c r="A1095" t="s">
        <v>113</v>
      </c>
      <c r="C1095" t="s">
        <v>238</v>
      </c>
      <c r="D1095" t="s">
        <v>121</v>
      </c>
      <c r="F1095" s="12" t="s">
        <v>2512</v>
      </c>
      <c r="G1095" s="12" t="s">
        <v>21</v>
      </c>
      <c r="H1095" s="12" t="s">
        <v>22</v>
      </c>
      <c r="I1095" s="12" t="s">
        <v>33</v>
      </c>
      <c r="J1095" s="12" t="s">
        <v>2513</v>
      </c>
      <c r="K1095" s="13" t="s">
        <v>2392</v>
      </c>
      <c r="L1095" t="s">
        <v>117</v>
      </c>
      <c r="M1095">
        <v>2</v>
      </c>
      <c r="N1095" t="s">
        <v>118</v>
      </c>
      <c r="O1095" t="s">
        <v>119</v>
      </c>
      <c r="Q1095" t="s">
        <v>2514</v>
      </c>
      <c r="R1095" s="14">
        <v>8.6</v>
      </c>
      <c r="S1095" s="14">
        <v>3.2</v>
      </c>
      <c r="T1095" s="14">
        <v>0.5</v>
      </c>
    </row>
    <row r="1096" spans="1:20">
      <c r="A1096" t="s">
        <v>113</v>
      </c>
      <c r="C1096" t="s">
        <v>238</v>
      </c>
      <c r="D1096" t="s">
        <v>121</v>
      </c>
      <c r="F1096" s="12" t="s">
        <v>2515</v>
      </c>
      <c r="G1096" s="12" t="s">
        <v>21</v>
      </c>
      <c r="H1096" s="12" t="s">
        <v>22</v>
      </c>
      <c r="I1096" s="12" t="s">
        <v>2442</v>
      </c>
      <c r="J1096" s="12" t="s">
        <v>2516</v>
      </c>
      <c r="K1096" s="13" t="s">
        <v>2392</v>
      </c>
      <c r="L1096" t="s">
        <v>117</v>
      </c>
      <c r="M1096">
        <v>2</v>
      </c>
      <c r="N1096" t="s">
        <v>118</v>
      </c>
      <c r="O1096" t="s">
        <v>119</v>
      </c>
      <c r="Q1096" t="s">
        <v>2517</v>
      </c>
      <c r="R1096" s="14">
        <v>20</v>
      </c>
      <c r="S1096" s="14">
        <v>2.4</v>
      </c>
      <c r="T1096" s="14">
        <v>0</v>
      </c>
    </row>
    <row r="1097" spans="1:20">
      <c r="A1097" t="s">
        <v>113</v>
      </c>
      <c r="C1097" t="s">
        <v>238</v>
      </c>
      <c r="D1097" t="s">
        <v>121</v>
      </c>
      <c r="F1097" s="12" t="s">
        <v>2518</v>
      </c>
      <c r="G1097" s="12" t="s">
        <v>21</v>
      </c>
      <c r="H1097" s="12" t="s">
        <v>22</v>
      </c>
      <c r="I1097" s="12" t="s">
        <v>2435</v>
      </c>
      <c r="J1097" s="12" t="s">
        <v>2495</v>
      </c>
      <c r="K1097" s="13" t="s">
        <v>2392</v>
      </c>
      <c r="L1097" t="s">
        <v>117</v>
      </c>
      <c r="M1097">
        <v>2</v>
      </c>
      <c r="N1097" t="s">
        <v>118</v>
      </c>
      <c r="O1097" t="s">
        <v>119</v>
      </c>
      <c r="Q1097" t="s">
        <v>2519</v>
      </c>
      <c r="R1097" s="14">
        <v>8.6</v>
      </c>
      <c r="S1097" s="14">
        <v>4.7</v>
      </c>
      <c r="T1097" s="14">
        <v>1.1000000000000001</v>
      </c>
    </row>
    <row r="1098" spans="1:20">
      <c r="A1098" t="s">
        <v>113</v>
      </c>
      <c r="C1098" t="s">
        <v>238</v>
      </c>
      <c r="D1098" t="s">
        <v>121</v>
      </c>
      <c r="F1098" s="12" t="s">
        <v>2538</v>
      </c>
      <c r="G1098" s="12" t="s">
        <v>21</v>
      </c>
      <c r="H1098" s="12" t="s">
        <v>22</v>
      </c>
      <c r="I1098" s="12" t="s">
        <v>2500</v>
      </c>
      <c r="J1098" s="12" t="s">
        <v>2539</v>
      </c>
      <c r="K1098" s="13" t="s">
        <v>2530</v>
      </c>
      <c r="L1098" t="s">
        <v>117</v>
      </c>
      <c r="M1098">
        <v>2</v>
      </c>
      <c r="N1098" t="s">
        <v>118</v>
      </c>
      <c r="O1098" t="s">
        <v>119</v>
      </c>
      <c r="Q1098" t="s">
        <v>2540</v>
      </c>
      <c r="R1098" s="14">
        <v>14.6</v>
      </c>
      <c r="S1098" s="14">
        <v>9.1999999999999993</v>
      </c>
      <c r="T1098" s="14">
        <v>0</v>
      </c>
    </row>
    <row r="1099" spans="1:20">
      <c r="A1099" t="s">
        <v>113</v>
      </c>
      <c r="C1099" t="s">
        <v>238</v>
      </c>
      <c r="D1099" t="s">
        <v>121</v>
      </c>
      <c r="F1099" s="12" t="s">
        <v>2032</v>
      </c>
      <c r="G1099" s="12" t="s">
        <v>21</v>
      </c>
      <c r="H1099" s="12" t="s">
        <v>22</v>
      </c>
      <c r="I1099" s="12" t="s">
        <v>2029</v>
      </c>
      <c r="J1099" s="12" t="s">
        <v>2030</v>
      </c>
      <c r="K1099" s="13" t="s">
        <v>2530</v>
      </c>
      <c r="L1099" t="s">
        <v>117</v>
      </c>
      <c r="M1099">
        <v>2</v>
      </c>
      <c r="N1099" t="s">
        <v>118</v>
      </c>
      <c r="O1099" t="s">
        <v>119</v>
      </c>
      <c r="Q1099" t="s">
        <v>2033</v>
      </c>
      <c r="R1099" s="14">
        <v>17</v>
      </c>
      <c r="S1099" s="14">
        <v>7.8</v>
      </c>
      <c r="T1099" s="14">
        <v>0</v>
      </c>
    </row>
    <row r="1100" spans="1:20">
      <c r="A1100" t="s">
        <v>113</v>
      </c>
      <c r="C1100" t="s">
        <v>238</v>
      </c>
      <c r="D1100" t="s">
        <v>121</v>
      </c>
      <c r="F1100" s="12" t="s">
        <v>2541</v>
      </c>
      <c r="G1100" s="12" t="s">
        <v>21</v>
      </c>
      <c r="H1100" s="12" t="s">
        <v>22</v>
      </c>
      <c r="I1100" s="12" t="s">
        <v>2029</v>
      </c>
      <c r="J1100" s="12" t="s">
        <v>2030</v>
      </c>
      <c r="K1100" s="13" t="s">
        <v>2530</v>
      </c>
      <c r="L1100" t="s">
        <v>117</v>
      </c>
      <c r="M1100">
        <v>2</v>
      </c>
      <c r="N1100" t="s">
        <v>118</v>
      </c>
      <c r="O1100" t="s">
        <v>119</v>
      </c>
      <c r="Q1100" t="s">
        <v>2542</v>
      </c>
      <c r="R1100" s="14">
        <v>8.3000000000000007</v>
      </c>
      <c r="S1100" s="14">
        <v>2.8</v>
      </c>
      <c r="T1100" s="14">
        <v>0</v>
      </c>
    </row>
    <row r="1101" spans="1:20">
      <c r="A1101" t="s">
        <v>113</v>
      </c>
      <c r="C1101" t="s">
        <v>238</v>
      </c>
      <c r="D1101" t="s">
        <v>121</v>
      </c>
      <c r="F1101" s="12" t="s">
        <v>2036</v>
      </c>
      <c r="G1101" s="12" t="s">
        <v>21</v>
      </c>
      <c r="H1101" s="12" t="s">
        <v>22</v>
      </c>
      <c r="I1101" s="12" t="s">
        <v>2029</v>
      </c>
      <c r="J1101" s="12" t="s">
        <v>2030</v>
      </c>
      <c r="K1101" s="13" t="s">
        <v>2530</v>
      </c>
      <c r="L1101" t="s">
        <v>117</v>
      </c>
      <c r="M1101">
        <v>2</v>
      </c>
      <c r="N1101" t="s">
        <v>118</v>
      </c>
      <c r="O1101" t="s">
        <v>119</v>
      </c>
      <c r="Q1101" t="s">
        <v>2037</v>
      </c>
      <c r="R1101" s="14">
        <v>18.3</v>
      </c>
      <c r="S1101" s="14">
        <v>5.4</v>
      </c>
      <c r="T1101" s="14">
        <v>0</v>
      </c>
    </row>
    <row r="1102" spans="1:20">
      <c r="A1102" t="s">
        <v>113</v>
      </c>
      <c r="C1102" t="s">
        <v>238</v>
      </c>
      <c r="D1102" t="s">
        <v>121</v>
      </c>
      <c r="F1102" s="12" t="s">
        <v>2036</v>
      </c>
      <c r="G1102" s="12" t="s">
        <v>21</v>
      </c>
      <c r="H1102" s="12" t="s">
        <v>22</v>
      </c>
      <c r="I1102" s="12" t="s">
        <v>2029</v>
      </c>
      <c r="J1102" s="12" t="s">
        <v>2030</v>
      </c>
      <c r="K1102" s="13" t="s">
        <v>2530</v>
      </c>
      <c r="L1102" t="s">
        <v>117</v>
      </c>
      <c r="M1102">
        <v>2</v>
      </c>
      <c r="N1102" t="s">
        <v>118</v>
      </c>
      <c r="O1102" t="s">
        <v>119</v>
      </c>
      <c r="Q1102" t="s">
        <v>2037</v>
      </c>
      <c r="R1102" s="14">
        <v>6.3</v>
      </c>
      <c r="S1102" s="14">
        <v>5.4</v>
      </c>
      <c r="T1102" s="14">
        <v>0</v>
      </c>
    </row>
    <row r="1103" spans="1:20">
      <c r="A1103" t="s">
        <v>113</v>
      </c>
      <c r="C1103" t="s">
        <v>238</v>
      </c>
      <c r="D1103" t="s">
        <v>121</v>
      </c>
      <c r="F1103" s="12" t="s">
        <v>2543</v>
      </c>
      <c r="G1103" s="12" t="s">
        <v>21</v>
      </c>
      <c r="H1103" s="12" t="s">
        <v>22</v>
      </c>
      <c r="I1103" s="12" t="s">
        <v>33</v>
      </c>
      <c r="J1103" s="12" t="s">
        <v>2513</v>
      </c>
      <c r="K1103" s="13" t="s">
        <v>2530</v>
      </c>
      <c r="L1103" t="s">
        <v>117</v>
      </c>
      <c r="M1103">
        <v>2</v>
      </c>
      <c r="N1103" t="s">
        <v>118</v>
      </c>
      <c r="O1103" t="s">
        <v>119</v>
      </c>
      <c r="Q1103" t="s">
        <v>2544</v>
      </c>
      <c r="R1103" s="14">
        <v>12.8</v>
      </c>
      <c r="S1103" s="14">
        <v>6.7</v>
      </c>
      <c r="T1103" s="14">
        <v>0</v>
      </c>
    </row>
    <row r="1104" spans="1:20">
      <c r="A1104" t="s">
        <v>113</v>
      </c>
      <c r="C1104" t="s">
        <v>238</v>
      </c>
      <c r="D1104" t="s">
        <v>121</v>
      </c>
      <c r="F1104" s="12" t="s">
        <v>2545</v>
      </c>
      <c r="G1104" s="12" t="s">
        <v>21</v>
      </c>
      <c r="H1104" s="12" t="s">
        <v>22</v>
      </c>
      <c r="I1104" s="12" t="s">
        <v>33</v>
      </c>
      <c r="J1104" s="12" t="s">
        <v>2510</v>
      </c>
      <c r="K1104" s="13" t="s">
        <v>2530</v>
      </c>
      <c r="L1104" t="s">
        <v>117</v>
      </c>
      <c r="M1104">
        <v>2</v>
      </c>
      <c r="N1104" t="s">
        <v>118</v>
      </c>
      <c r="O1104" t="s">
        <v>119</v>
      </c>
      <c r="Q1104" t="s">
        <v>2546</v>
      </c>
      <c r="R1104" s="14">
        <v>6.7</v>
      </c>
      <c r="S1104" s="14">
        <v>4.3</v>
      </c>
      <c r="T1104" s="14">
        <v>0</v>
      </c>
    </row>
    <row r="1105" spans="1:20">
      <c r="A1105" t="s">
        <v>113</v>
      </c>
      <c r="C1105" t="s">
        <v>238</v>
      </c>
      <c r="D1105" t="s">
        <v>121</v>
      </c>
      <c r="F1105" s="12" t="s">
        <v>2547</v>
      </c>
      <c r="G1105" s="12" t="s">
        <v>21</v>
      </c>
      <c r="H1105" s="12" t="s">
        <v>22</v>
      </c>
      <c r="I1105" s="12" t="s">
        <v>2435</v>
      </c>
      <c r="J1105" s="12" t="s">
        <v>2495</v>
      </c>
      <c r="K1105" s="13" t="s">
        <v>2530</v>
      </c>
      <c r="L1105" t="s">
        <v>117</v>
      </c>
      <c r="M1105">
        <v>2</v>
      </c>
      <c r="N1105" t="s">
        <v>118</v>
      </c>
      <c r="O1105" t="s">
        <v>119</v>
      </c>
      <c r="Q1105" t="s">
        <v>2496</v>
      </c>
      <c r="R1105" s="14">
        <v>12</v>
      </c>
      <c r="S1105" s="14">
        <v>4.7</v>
      </c>
      <c r="T1105" s="14">
        <v>0</v>
      </c>
    </row>
    <row r="1106" spans="1:20">
      <c r="A1106" t="s">
        <v>113</v>
      </c>
      <c r="C1106" t="s">
        <v>238</v>
      </c>
      <c r="D1106" t="s">
        <v>121</v>
      </c>
      <c r="F1106" s="12" t="s">
        <v>2548</v>
      </c>
      <c r="G1106" s="12" t="s">
        <v>21</v>
      </c>
      <c r="H1106" s="12" t="s">
        <v>22</v>
      </c>
      <c r="I1106" s="12" t="s">
        <v>106</v>
      </c>
      <c r="J1106" s="12" t="s">
        <v>2206</v>
      </c>
      <c r="K1106" s="13" t="s">
        <v>2530</v>
      </c>
      <c r="L1106" t="s">
        <v>117</v>
      </c>
      <c r="M1106">
        <v>2</v>
      </c>
      <c r="N1106" t="s">
        <v>118</v>
      </c>
      <c r="O1106" t="s">
        <v>119</v>
      </c>
      <c r="Q1106" t="s">
        <v>2549</v>
      </c>
      <c r="R1106" s="14">
        <v>31.7</v>
      </c>
      <c r="S1106" s="14">
        <v>8.8000000000000007</v>
      </c>
      <c r="T1106" s="14">
        <v>0</v>
      </c>
    </row>
    <row r="1107" spans="1:20">
      <c r="A1107" t="s">
        <v>113</v>
      </c>
      <c r="C1107" t="s">
        <v>238</v>
      </c>
      <c r="D1107" t="s">
        <v>121</v>
      </c>
      <c r="F1107" s="12" t="s">
        <v>2802</v>
      </c>
      <c r="G1107" s="12" t="s">
        <v>21</v>
      </c>
      <c r="H1107" s="12" t="s">
        <v>22</v>
      </c>
      <c r="I1107" s="12" t="s">
        <v>1481</v>
      </c>
      <c r="J1107" s="12" t="s">
        <v>1485</v>
      </c>
      <c r="K1107" s="13" t="s">
        <v>2800</v>
      </c>
      <c r="L1107" t="s">
        <v>117</v>
      </c>
      <c r="M1107">
        <v>2</v>
      </c>
      <c r="N1107" t="s">
        <v>118</v>
      </c>
      <c r="O1107" t="s">
        <v>119</v>
      </c>
      <c r="Q1107" t="s">
        <v>1486</v>
      </c>
      <c r="R1107" s="14">
        <v>17.71</v>
      </c>
      <c r="S1107" s="14">
        <v>4.66</v>
      </c>
      <c r="T1107" s="14">
        <v>1.69</v>
      </c>
    </row>
    <row r="1108" spans="1:20">
      <c r="A1108" t="s">
        <v>113</v>
      </c>
      <c r="C1108" t="s">
        <v>238</v>
      </c>
      <c r="D1108" t="s">
        <v>121</v>
      </c>
      <c r="F1108" s="12" t="s">
        <v>1492</v>
      </c>
      <c r="G1108" s="12" t="s">
        <v>21</v>
      </c>
      <c r="H1108" s="12" t="s">
        <v>22</v>
      </c>
      <c r="I1108" s="12" t="s">
        <v>1493</v>
      </c>
      <c r="J1108" s="12" t="s">
        <v>1494</v>
      </c>
      <c r="K1108" s="13" t="s">
        <v>2800</v>
      </c>
      <c r="L1108" t="s">
        <v>117</v>
      </c>
      <c r="M1108">
        <v>2</v>
      </c>
      <c r="N1108" t="s">
        <v>118</v>
      </c>
      <c r="O1108" t="s">
        <v>119</v>
      </c>
      <c r="Q1108" t="s">
        <v>2803</v>
      </c>
      <c r="R1108" s="14">
        <v>23.98</v>
      </c>
      <c r="S1108" s="14">
        <v>4.47</v>
      </c>
      <c r="T1108" s="14">
        <v>2.1800000000000002</v>
      </c>
    </row>
    <row r="1109" spans="1:20">
      <c r="A1109" t="s">
        <v>113</v>
      </c>
      <c r="C1109" t="s">
        <v>238</v>
      </c>
      <c r="D1109" t="s">
        <v>121</v>
      </c>
      <c r="F1109" s="12" t="s">
        <v>1884</v>
      </c>
      <c r="G1109" s="12" t="s">
        <v>21</v>
      </c>
      <c r="H1109" s="12" t="s">
        <v>22</v>
      </c>
      <c r="I1109" s="12" t="s">
        <v>1885</v>
      </c>
      <c r="J1109" s="12" t="s">
        <v>1886</v>
      </c>
      <c r="K1109" s="13" t="s">
        <v>2800</v>
      </c>
      <c r="L1109" t="s">
        <v>117</v>
      </c>
      <c r="M1109">
        <v>2</v>
      </c>
      <c r="N1109" t="s">
        <v>118</v>
      </c>
      <c r="O1109" t="s">
        <v>119</v>
      </c>
      <c r="Q1109" t="s">
        <v>2804</v>
      </c>
      <c r="R1109" s="14">
        <v>19.66</v>
      </c>
      <c r="S1109" s="14">
        <v>9.08</v>
      </c>
      <c r="T1109" s="14">
        <v>0.26</v>
      </c>
    </row>
    <row r="1110" spans="1:20">
      <c r="A1110" t="s">
        <v>113</v>
      </c>
      <c r="C1110" t="s">
        <v>238</v>
      </c>
      <c r="D1110" t="s">
        <v>121</v>
      </c>
      <c r="F1110" s="12" t="s">
        <v>2805</v>
      </c>
      <c r="G1110" s="12" t="s">
        <v>21</v>
      </c>
      <c r="H1110" s="12" t="s">
        <v>22</v>
      </c>
      <c r="I1110" s="12" t="s">
        <v>1481</v>
      </c>
      <c r="J1110" s="12" t="s">
        <v>1490</v>
      </c>
      <c r="K1110" s="13" t="s">
        <v>2800</v>
      </c>
      <c r="L1110" t="s">
        <v>117</v>
      </c>
      <c r="M1110">
        <v>2</v>
      </c>
      <c r="N1110" t="s">
        <v>118</v>
      </c>
      <c r="O1110" t="s">
        <v>119</v>
      </c>
      <c r="Q1110" t="s">
        <v>2806</v>
      </c>
      <c r="R1110" s="14">
        <v>13.09</v>
      </c>
      <c r="S1110" s="14">
        <v>2.75</v>
      </c>
      <c r="T1110" s="14">
        <v>2.52</v>
      </c>
    </row>
    <row r="1111" spans="1:20">
      <c r="A1111" t="s">
        <v>113</v>
      </c>
      <c r="C1111" t="s">
        <v>238</v>
      </c>
      <c r="D1111" t="s">
        <v>121</v>
      </c>
      <c r="F1111" s="12" t="s">
        <v>2807</v>
      </c>
      <c r="G1111" s="12" t="s">
        <v>21</v>
      </c>
      <c r="H1111" s="12" t="s">
        <v>22</v>
      </c>
      <c r="I1111" s="12" t="s">
        <v>106</v>
      </c>
      <c r="J1111" s="12" t="s">
        <v>2206</v>
      </c>
      <c r="K1111" s="13" t="s">
        <v>2808</v>
      </c>
      <c r="L1111" t="s">
        <v>117</v>
      </c>
      <c r="M1111">
        <v>2</v>
      </c>
      <c r="N1111" t="s">
        <v>118</v>
      </c>
      <c r="O1111" t="s">
        <v>119</v>
      </c>
      <c r="Q1111" t="s">
        <v>2809</v>
      </c>
      <c r="R1111" s="14">
        <v>42.8</v>
      </c>
      <c r="S1111" s="14">
        <v>7.3</v>
      </c>
      <c r="T1111" s="14">
        <v>0.4</v>
      </c>
    </row>
    <row r="1112" spans="1:20">
      <c r="A1112" t="s">
        <v>113</v>
      </c>
      <c r="C1112" t="s">
        <v>238</v>
      </c>
      <c r="D1112" t="s">
        <v>121</v>
      </c>
      <c r="F1112" s="12" t="s">
        <v>2807</v>
      </c>
      <c r="G1112" s="12" t="s">
        <v>21</v>
      </c>
      <c r="H1112" s="12" t="s">
        <v>22</v>
      </c>
      <c r="I1112" s="12" t="s">
        <v>106</v>
      </c>
      <c r="J1112" s="12" t="s">
        <v>2206</v>
      </c>
      <c r="K1112" s="13" t="s">
        <v>2808</v>
      </c>
      <c r="L1112" t="s">
        <v>117</v>
      </c>
      <c r="M1112">
        <v>2</v>
      </c>
      <c r="N1112" t="s">
        <v>118</v>
      </c>
      <c r="O1112" t="s">
        <v>119</v>
      </c>
      <c r="Q1112" t="s">
        <v>2809</v>
      </c>
      <c r="R1112" s="14">
        <v>43.9</v>
      </c>
      <c r="S1112" s="14">
        <v>7</v>
      </c>
      <c r="T1112" s="14">
        <v>0.2</v>
      </c>
    </row>
    <row r="1113" spans="1:20">
      <c r="A1113" t="s">
        <v>113</v>
      </c>
      <c r="C1113" t="s">
        <v>238</v>
      </c>
      <c r="D1113" t="s">
        <v>121</v>
      </c>
      <c r="F1113" s="12" t="s">
        <v>2807</v>
      </c>
      <c r="G1113" s="12" t="s">
        <v>21</v>
      </c>
      <c r="H1113" s="12" t="s">
        <v>22</v>
      </c>
      <c r="I1113" s="12" t="s">
        <v>106</v>
      </c>
      <c r="J1113" s="12" t="s">
        <v>2206</v>
      </c>
      <c r="K1113" s="13" t="s">
        <v>2808</v>
      </c>
      <c r="L1113" t="s">
        <v>117</v>
      </c>
      <c r="M1113">
        <v>2</v>
      </c>
      <c r="N1113" t="s">
        <v>118</v>
      </c>
      <c r="O1113" t="s">
        <v>119</v>
      </c>
      <c r="Q1113" t="s">
        <v>2809</v>
      </c>
      <c r="R1113" s="14">
        <v>41.6</v>
      </c>
      <c r="S1113" s="14">
        <v>7.5</v>
      </c>
      <c r="T1113" s="14">
        <v>0.3</v>
      </c>
    </row>
    <row r="1114" spans="1:20">
      <c r="A1114" t="s">
        <v>113</v>
      </c>
      <c r="C1114" t="s">
        <v>238</v>
      </c>
      <c r="D1114" t="s">
        <v>121</v>
      </c>
      <c r="F1114" s="12" t="s">
        <v>2807</v>
      </c>
      <c r="G1114" s="12" t="s">
        <v>21</v>
      </c>
      <c r="H1114" s="12" t="s">
        <v>22</v>
      </c>
      <c r="I1114" s="12" t="s">
        <v>106</v>
      </c>
      <c r="J1114" s="12" t="s">
        <v>2206</v>
      </c>
      <c r="K1114" s="13" t="s">
        <v>2808</v>
      </c>
      <c r="L1114" t="s">
        <v>117</v>
      </c>
      <c r="M1114">
        <v>2</v>
      </c>
      <c r="N1114" t="s">
        <v>118</v>
      </c>
      <c r="O1114" t="s">
        <v>119</v>
      </c>
      <c r="Q1114" t="s">
        <v>2809</v>
      </c>
      <c r="R1114" s="14">
        <v>42</v>
      </c>
      <c r="S1114" s="14">
        <v>7.3</v>
      </c>
      <c r="T1114" s="14">
        <v>0.3</v>
      </c>
    </row>
    <row r="1115" spans="1:20">
      <c r="A1115" t="s">
        <v>113</v>
      </c>
      <c r="C1115" t="s">
        <v>238</v>
      </c>
      <c r="D1115" t="s">
        <v>121</v>
      </c>
      <c r="F1115" s="12" t="s">
        <v>2810</v>
      </c>
      <c r="G1115" s="12" t="s">
        <v>21</v>
      </c>
      <c r="H1115" s="12" t="s">
        <v>22</v>
      </c>
      <c r="I1115" s="12" t="s">
        <v>106</v>
      </c>
      <c r="J1115" s="12" t="s">
        <v>2200</v>
      </c>
      <c r="K1115" s="13" t="s">
        <v>2808</v>
      </c>
      <c r="L1115" t="s">
        <v>117</v>
      </c>
      <c r="M1115">
        <v>2</v>
      </c>
      <c r="N1115" t="s">
        <v>118</v>
      </c>
      <c r="O1115" t="s">
        <v>119</v>
      </c>
      <c r="Q1115" t="s">
        <v>2811</v>
      </c>
      <c r="R1115" s="14">
        <v>42.2</v>
      </c>
      <c r="S1115" s="14">
        <v>6.6</v>
      </c>
      <c r="T1115" s="14">
        <v>0.1</v>
      </c>
    </row>
    <row r="1116" spans="1:20">
      <c r="A1116" t="s">
        <v>113</v>
      </c>
      <c r="C1116" t="s">
        <v>238</v>
      </c>
      <c r="D1116" t="s">
        <v>121</v>
      </c>
      <c r="F1116" s="12" t="s">
        <v>2810</v>
      </c>
      <c r="G1116" s="12" t="s">
        <v>21</v>
      </c>
      <c r="H1116" s="12" t="s">
        <v>22</v>
      </c>
      <c r="I1116" s="12" t="s">
        <v>106</v>
      </c>
      <c r="J1116" s="12" t="s">
        <v>2200</v>
      </c>
      <c r="K1116" s="13" t="s">
        <v>2808</v>
      </c>
      <c r="L1116" t="s">
        <v>117</v>
      </c>
      <c r="M1116">
        <v>2</v>
      </c>
      <c r="N1116" t="s">
        <v>118</v>
      </c>
      <c r="O1116" t="s">
        <v>119</v>
      </c>
      <c r="Q1116" t="s">
        <v>2811</v>
      </c>
      <c r="R1116" s="14">
        <v>34.6</v>
      </c>
      <c r="S1116" s="14">
        <v>7.4</v>
      </c>
      <c r="T1116" s="14">
        <v>0.3</v>
      </c>
    </row>
    <row r="1117" spans="1:20">
      <c r="A1117" t="s">
        <v>113</v>
      </c>
      <c r="C1117" t="s">
        <v>238</v>
      </c>
      <c r="D1117" t="s">
        <v>121</v>
      </c>
      <c r="F1117" s="12" t="s">
        <v>2810</v>
      </c>
      <c r="G1117" s="12" t="s">
        <v>21</v>
      </c>
      <c r="H1117" s="12" t="s">
        <v>22</v>
      </c>
      <c r="I1117" s="12" t="s">
        <v>106</v>
      </c>
      <c r="J1117" s="12" t="s">
        <v>2200</v>
      </c>
      <c r="K1117" s="13" t="s">
        <v>2808</v>
      </c>
      <c r="L1117" t="s">
        <v>117</v>
      </c>
      <c r="M1117">
        <v>2</v>
      </c>
      <c r="N1117" t="s">
        <v>118</v>
      </c>
      <c r="O1117" t="s">
        <v>119</v>
      </c>
      <c r="Q1117" t="s">
        <v>2811</v>
      </c>
      <c r="R1117" s="14">
        <v>38.299999999999997</v>
      </c>
      <c r="S1117" s="14">
        <v>7</v>
      </c>
      <c r="T1117" s="14">
        <v>0.2</v>
      </c>
    </row>
    <row r="1118" spans="1:20">
      <c r="A1118" t="s">
        <v>113</v>
      </c>
      <c r="C1118" t="s">
        <v>238</v>
      </c>
      <c r="D1118" t="s">
        <v>121</v>
      </c>
      <c r="F1118" s="12" t="s">
        <v>2812</v>
      </c>
      <c r="G1118" s="12" t="s">
        <v>21</v>
      </c>
      <c r="H1118" s="12" t="s">
        <v>22</v>
      </c>
      <c r="I1118" s="12" t="s">
        <v>106</v>
      </c>
      <c r="J1118" s="12" t="s">
        <v>2200</v>
      </c>
      <c r="K1118" s="13" t="s">
        <v>2808</v>
      </c>
      <c r="L1118" t="s">
        <v>117</v>
      </c>
      <c r="M1118">
        <v>2</v>
      </c>
      <c r="N1118" t="s">
        <v>118</v>
      </c>
      <c r="O1118" t="s">
        <v>119</v>
      </c>
      <c r="Q1118" t="s">
        <v>2813</v>
      </c>
      <c r="R1118" s="14">
        <v>44.3</v>
      </c>
      <c r="S1118" s="14">
        <v>7.3</v>
      </c>
      <c r="T1118" s="14">
        <v>0.2</v>
      </c>
    </row>
    <row r="1119" spans="1:20">
      <c r="A1119" t="s">
        <v>113</v>
      </c>
      <c r="C1119" t="s">
        <v>238</v>
      </c>
      <c r="D1119" t="s">
        <v>121</v>
      </c>
      <c r="F1119" s="12" t="s">
        <v>2812</v>
      </c>
      <c r="G1119" s="12" t="s">
        <v>21</v>
      </c>
      <c r="H1119" s="12" t="s">
        <v>22</v>
      </c>
      <c r="I1119" s="12" t="s">
        <v>106</v>
      </c>
      <c r="J1119" s="12" t="s">
        <v>2200</v>
      </c>
      <c r="K1119" s="13" t="s">
        <v>2808</v>
      </c>
      <c r="L1119" t="s">
        <v>117</v>
      </c>
      <c r="M1119">
        <v>2</v>
      </c>
      <c r="N1119" t="s">
        <v>118</v>
      </c>
      <c r="O1119" t="s">
        <v>119</v>
      </c>
      <c r="Q1119" t="s">
        <v>2813</v>
      </c>
      <c r="R1119" s="14">
        <v>43.4</v>
      </c>
      <c r="S1119" s="14">
        <v>6.9</v>
      </c>
      <c r="T1119" s="14">
        <v>0.3</v>
      </c>
    </row>
    <row r="1120" spans="1:20">
      <c r="A1120" t="s">
        <v>113</v>
      </c>
      <c r="C1120" t="s">
        <v>238</v>
      </c>
      <c r="D1120" t="s">
        <v>121</v>
      </c>
      <c r="F1120" s="12" t="s">
        <v>2812</v>
      </c>
      <c r="G1120" s="12" t="s">
        <v>21</v>
      </c>
      <c r="H1120" s="12" t="s">
        <v>22</v>
      </c>
      <c r="I1120" s="12" t="s">
        <v>106</v>
      </c>
      <c r="J1120" s="12" t="s">
        <v>2200</v>
      </c>
      <c r="K1120" s="13" t="s">
        <v>2808</v>
      </c>
      <c r="L1120" t="s">
        <v>117</v>
      </c>
      <c r="M1120">
        <v>2</v>
      </c>
      <c r="N1120" t="s">
        <v>118</v>
      </c>
      <c r="O1120" t="s">
        <v>119</v>
      </c>
      <c r="Q1120" t="s">
        <v>2813</v>
      </c>
      <c r="R1120" s="14">
        <v>42.3</v>
      </c>
      <c r="S1120" s="14">
        <v>7.2</v>
      </c>
      <c r="T1120" s="14">
        <v>0.3</v>
      </c>
    </row>
    <row r="1121" spans="1:20">
      <c r="A1121" t="s">
        <v>113</v>
      </c>
      <c r="C1121" t="s">
        <v>238</v>
      </c>
      <c r="D1121" t="s">
        <v>121</v>
      </c>
      <c r="F1121" s="12" t="s">
        <v>2812</v>
      </c>
      <c r="G1121" s="12" t="s">
        <v>21</v>
      </c>
      <c r="H1121" s="12" t="s">
        <v>22</v>
      </c>
      <c r="I1121" s="12" t="s">
        <v>106</v>
      </c>
      <c r="J1121" s="12" t="s">
        <v>2200</v>
      </c>
      <c r="K1121" s="13" t="s">
        <v>2808</v>
      </c>
      <c r="L1121" t="s">
        <v>117</v>
      </c>
      <c r="M1121">
        <v>2</v>
      </c>
      <c r="N1121" t="s">
        <v>118</v>
      </c>
      <c r="O1121" t="s">
        <v>119</v>
      </c>
      <c r="Q1121" t="s">
        <v>2813</v>
      </c>
      <c r="R1121" s="14">
        <v>43</v>
      </c>
      <c r="S1121" s="14">
        <v>7.1</v>
      </c>
      <c r="T1121" s="14">
        <v>0.3</v>
      </c>
    </row>
    <row r="1122" spans="1:20">
      <c r="A1122" t="s">
        <v>113</v>
      </c>
      <c r="C1122" t="s">
        <v>238</v>
      </c>
      <c r="D1122" t="s">
        <v>121</v>
      </c>
      <c r="F1122" s="12" t="s">
        <v>2814</v>
      </c>
      <c r="G1122" s="12" t="s">
        <v>21</v>
      </c>
      <c r="H1122" s="12" t="s">
        <v>22</v>
      </c>
      <c r="I1122" s="12" t="s">
        <v>106</v>
      </c>
      <c r="J1122" s="12" t="s">
        <v>2200</v>
      </c>
      <c r="K1122" s="13" t="s">
        <v>2808</v>
      </c>
      <c r="L1122" t="s">
        <v>117</v>
      </c>
      <c r="M1122">
        <v>2</v>
      </c>
      <c r="N1122" t="s">
        <v>118</v>
      </c>
      <c r="O1122" t="s">
        <v>119</v>
      </c>
      <c r="Q1122" t="s">
        <v>2815</v>
      </c>
      <c r="R1122" s="14">
        <v>38.9</v>
      </c>
      <c r="S1122" s="14">
        <v>7.9</v>
      </c>
      <c r="T1122" s="14">
        <v>0.4</v>
      </c>
    </row>
    <row r="1123" spans="1:20">
      <c r="A1123" t="s">
        <v>113</v>
      </c>
      <c r="C1123" t="s">
        <v>238</v>
      </c>
      <c r="D1123" t="s">
        <v>121</v>
      </c>
      <c r="F1123" s="12" t="s">
        <v>2814</v>
      </c>
      <c r="G1123" s="12" t="s">
        <v>21</v>
      </c>
      <c r="H1123" s="12" t="s">
        <v>22</v>
      </c>
      <c r="I1123" s="12" t="s">
        <v>106</v>
      </c>
      <c r="J1123" s="12" t="s">
        <v>2200</v>
      </c>
      <c r="K1123" s="13" t="s">
        <v>2808</v>
      </c>
      <c r="L1123" t="s">
        <v>117</v>
      </c>
      <c r="M1123">
        <v>2</v>
      </c>
      <c r="N1123" t="s">
        <v>118</v>
      </c>
      <c r="O1123" t="s">
        <v>119</v>
      </c>
      <c r="Q1123" t="s">
        <v>2815</v>
      </c>
      <c r="R1123" s="14">
        <v>36.1</v>
      </c>
      <c r="S1123" s="14">
        <v>9.1</v>
      </c>
      <c r="T1123" s="14">
        <v>0.3</v>
      </c>
    </row>
    <row r="1124" spans="1:20">
      <c r="A1124" t="s">
        <v>113</v>
      </c>
      <c r="C1124" t="s">
        <v>238</v>
      </c>
      <c r="D1124" t="s">
        <v>121</v>
      </c>
      <c r="F1124" s="12" t="s">
        <v>2814</v>
      </c>
      <c r="G1124" s="12" t="s">
        <v>21</v>
      </c>
      <c r="H1124" s="12" t="s">
        <v>22</v>
      </c>
      <c r="I1124" s="12" t="s">
        <v>106</v>
      </c>
      <c r="J1124" s="12" t="s">
        <v>2200</v>
      </c>
      <c r="K1124" s="13" t="s">
        <v>2808</v>
      </c>
      <c r="L1124" t="s">
        <v>117</v>
      </c>
      <c r="M1124">
        <v>2</v>
      </c>
      <c r="N1124" t="s">
        <v>118</v>
      </c>
      <c r="O1124" t="s">
        <v>119</v>
      </c>
      <c r="Q1124" t="s">
        <v>2815</v>
      </c>
      <c r="R1124" s="14">
        <v>37.4</v>
      </c>
      <c r="S1124" s="14">
        <v>8.6</v>
      </c>
      <c r="T1124" s="14">
        <v>0.4</v>
      </c>
    </row>
    <row r="1125" spans="1:20">
      <c r="A1125" t="s">
        <v>113</v>
      </c>
      <c r="C1125" t="s">
        <v>238</v>
      </c>
      <c r="D1125" t="s">
        <v>121</v>
      </c>
      <c r="F1125" s="12" t="s">
        <v>2816</v>
      </c>
      <c r="G1125" s="12" t="s">
        <v>21</v>
      </c>
      <c r="H1125" s="12" t="s">
        <v>22</v>
      </c>
      <c r="I1125" s="12" t="s">
        <v>106</v>
      </c>
      <c r="J1125" s="12" t="s">
        <v>2206</v>
      </c>
      <c r="K1125" s="13" t="s">
        <v>2808</v>
      </c>
      <c r="L1125" t="s">
        <v>117</v>
      </c>
      <c r="M1125">
        <v>2</v>
      </c>
      <c r="N1125" t="s">
        <v>118</v>
      </c>
      <c r="O1125" t="s">
        <v>119</v>
      </c>
      <c r="Q1125" t="s">
        <v>2817</v>
      </c>
      <c r="R1125" s="14">
        <v>37.1</v>
      </c>
      <c r="S1125" s="14">
        <v>8</v>
      </c>
      <c r="T1125" s="14">
        <v>0.3</v>
      </c>
    </row>
    <row r="1126" spans="1:20">
      <c r="A1126" t="s">
        <v>113</v>
      </c>
      <c r="C1126" t="s">
        <v>238</v>
      </c>
      <c r="D1126" t="s">
        <v>121</v>
      </c>
      <c r="F1126" s="12" t="s">
        <v>2186</v>
      </c>
      <c r="G1126" s="12" t="s">
        <v>21</v>
      </c>
      <c r="H1126" s="12" t="s">
        <v>22</v>
      </c>
      <c r="I1126" s="12" t="s">
        <v>33</v>
      </c>
      <c r="J1126" s="12" t="s">
        <v>1880</v>
      </c>
      <c r="K1126" s="13" t="s">
        <v>3138</v>
      </c>
      <c r="L1126" t="s">
        <v>117</v>
      </c>
      <c r="M1126">
        <v>2</v>
      </c>
      <c r="N1126" t="s">
        <v>118</v>
      </c>
      <c r="O1126" t="s">
        <v>119</v>
      </c>
      <c r="Q1126" t="s">
        <v>3139</v>
      </c>
      <c r="R1126" s="14">
        <v>27.5</v>
      </c>
      <c r="S1126" s="14">
        <v>11.7</v>
      </c>
      <c r="T1126" s="14">
        <v>1</v>
      </c>
    </row>
    <row r="1127" spans="1:20">
      <c r="A1127" t="s">
        <v>113</v>
      </c>
      <c r="C1127" t="s">
        <v>238</v>
      </c>
      <c r="D1127" t="s">
        <v>121</v>
      </c>
      <c r="F1127" s="12" t="s">
        <v>2186</v>
      </c>
      <c r="G1127" s="12" t="s">
        <v>21</v>
      </c>
      <c r="H1127" s="12" t="s">
        <v>22</v>
      </c>
      <c r="I1127" s="12" t="s">
        <v>33</v>
      </c>
      <c r="J1127" s="12" t="s">
        <v>1880</v>
      </c>
      <c r="K1127" s="13" t="s">
        <v>3138</v>
      </c>
      <c r="L1127" t="s">
        <v>117</v>
      </c>
      <c r="M1127">
        <v>2</v>
      </c>
      <c r="N1127" t="s">
        <v>118</v>
      </c>
      <c r="O1127" t="s">
        <v>119</v>
      </c>
      <c r="Q1127" t="s">
        <v>3139</v>
      </c>
      <c r="R1127" s="14">
        <v>27.2</v>
      </c>
      <c r="S1127" s="14">
        <v>11</v>
      </c>
      <c r="T1127" s="14">
        <v>1</v>
      </c>
    </row>
    <row r="1128" spans="1:20">
      <c r="A1128" t="s">
        <v>113</v>
      </c>
      <c r="C1128" t="s">
        <v>238</v>
      </c>
      <c r="D1128" t="s">
        <v>121</v>
      </c>
      <c r="F1128" s="12" t="s">
        <v>2186</v>
      </c>
      <c r="G1128" s="12" t="s">
        <v>21</v>
      </c>
      <c r="H1128" s="12" t="s">
        <v>22</v>
      </c>
      <c r="I1128" s="12" t="s">
        <v>33</v>
      </c>
      <c r="J1128" s="12" t="s">
        <v>1880</v>
      </c>
      <c r="K1128" s="13" t="s">
        <v>3138</v>
      </c>
      <c r="L1128" t="s">
        <v>117</v>
      </c>
      <c r="M1128">
        <v>2</v>
      </c>
      <c r="N1128" t="s">
        <v>118</v>
      </c>
      <c r="O1128" t="s">
        <v>119</v>
      </c>
      <c r="Q1128" t="s">
        <v>3139</v>
      </c>
      <c r="R1128" s="14">
        <v>24.1</v>
      </c>
      <c r="S1128" s="14">
        <v>11.5</v>
      </c>
      <c r="T1128" s="14">
        <v>1</v>
      </c>
    </row>
    <row r="1129" spans="1:20">
      <c r="A1129" t="s">
        <v>113</v>
      </c>
      <c r="C1129" t="s">
        <v>238</v>
      </c>
      <c r="D1129" t="s">
        <v>121</v>
      </c>
      <c r="F1129" s="12" t="s">
        <v>2186</v>
      </c>
      <c r="G1129" s="12" t="s">
        <v>21</v>
      </c>
      <c r="H1129" s="12" t="s">
        <v>22</v>
      </c>
      <c r="I1129" s="12" t="s">
        <v>33</v>
      </c>
      <c r="J1129" s="12" t="s">
        <v>1880</v>
      </c>
      <c r="K1129" s="13" t="s">
        <v>3138</v>
      </c>
      <c r="L1129" t="s">
        <v>117</v>
      </c>
      <c r="M1129">
        <v>2</v>
      </c>
      <c r="N1129" t="s">
        <v>118</v>
      </c>
      <c r="O1129" t="s">
        <v>119</v>
      </c>
      <c r="Q1129" t="s">
        <v>3139</v>
      </c>
      <c r="R1129" s="14">
        <v>24.2</v>
      </c>
      <c r="S1129" s="14">
        <v>13.3</v>
      </c>
      <c r="T1129" s="14">
        <v>1.1000000000000001</v>
      </c>
    </row>
    <row r="1130" spans="1:20">
      <c r="A1130" t="s">
        <v>113</v>
      </c>
      <c r="C1130" t="s">
        <v>238</v>
      </c>
      <c r="D1130" t="s">
        <v>121</v>
      </c>
      <c r="F1130" s="12" t="s">
        <v>2186</v>
      </c>
      <c r="G1130" s="12" t="s">
        <v>21</v>
      </c>
      <c r="H1130" s="12" t="s">
        <v>22</v>
      </c>
      <c r="I1130" s="12" t="s">
        <v>33</v>
      </c>
      <c r="J1130" s="12" t="s">
        <v>1880</v>
      </c>
      <c r="K1130" s="13" t="s">
        <v>3138</v>
      </c>
      <c r="L1130" t="s">
        <v>117</v>
      </c>
      <c r="M1130">
        <v>2</v>
      </c>
      <c r="N1130" t="s">
        <v>118</v>
      </c>
      <c r="O1130" t="s">
        <v>119</v>
      </c>
      <c r="Q1130" t="s">
        <v>3139</v>
      </c>
      <c r="R1130" s="14">
        <v>29</v>
      </c>
      <c r="S1130" s="14">
        <v>11.4</v>
      </c>
      <c r="T1130" s="14">
        <v>0.9</v>
      </c>
    </row>
    <row r="1131" spans="1:20">
      <c r="A1131" t="s">
        <v>113</v>
      </c>
      <c r="C1131" t="s">
        <v>238</v>
      </c>
      <c r="D1131" t="s">
        <v>121</v>
      </c>
      <c r="F1131" s="12" t="s">
        <v>2186</v>
      </c>
      <c r="G1131" s="12" t="s">
        <v>21</v>
      </c>
      <c r="H1131" s="12" t="s">
        <v>22</v>
      </c>
      <c r="I1131" s="12" t="s">
        <v>33</v>
      </c>
      <c r="J1131" s="12" t="s">
        <v>1880</v>
      </c>
      <c r="K1131" s="13" t="s">
        <v>3138</v>
      </c>
      <c r="L1131" t="s">
        <v>117</v>
      </c>
      <c r="M1131">
        <v>2</v>
      </c>
      <c r="N1131" t="s">
        <v>118</v>
      </c>
      <c r="O1131" t="s">
        <v>119</v>
      </c>
      <c r="Q1131" t="s">
        <v>3139</v>
      </c>
      <c r="R1131" s="14">
        <v>28.3</v>
      </c>
      <c r="S1131" s="14">
        <v>10.9</v>
      </c>
      <c r="T1131" s="14">
        <v>0.9</v>
      </c>
    </row>
    <row r="1132" spans="1:20">
      <c r="A1132" t="s">
        <v>113</v>
      </c>
      <c r="C1132" t="s">
        <v>238</v>
      </c>
      <c r="D1132" t="s">
        <v>121</v>
      </c>
      <c r="F1132" s="12" t="s">
        <v>3167</v>
      </c>
      <c r="G1132" s="12" t="s">
        <v>21</v>
      </c>
      <c r="H1132" s="12" t="s">
        <v>22</v>
      </c>
      <c r="I1132" s="12" t="s">
        <v>2029</v>
      </c>
      <c r="J1132" s="12" t="s">
        <v>2030</v>
      </c>
      <c r="K1132" s="13" t="s">
        <v>3154</v>
      </c>
      <c r="L1132" t="s">
        <v>117</v>
      </c>
      <c r="M1132">
        <v>2</v>
      </c>
      <c r="N1132" t="s">
        <v>118</v>
      </c>
      <c r="O1132" t="s">
        <v>119</v>
      </c>
      <c r="Q1132" t="s">
        <v>3168</v>
      </c>
      <c r="R1132" s="14">
        <v>20.399999999999999</v>
      </c>
      <c r="S1132" s="14">
        <v>4.9000000000000004</v>
      </c>
      <c r="T1132" s="14">
        <v>1</v>
      </c>
    </row>
    <row r="1133" spans="1:20">
      <c r="A1133" t="s">
        <v>113</v>
      </c>
      <c r="C1133" t="s">
        <v>238</v>
      </c>
      <c r="D1133" t="s">
        <v>121</v>
      </c>
      <c r="F1133" s="12" t="s">
        <v>3169</v>
      </c>
      <c r="G1133" s="12" t="s">
        <v>21</v>
      </c>
      <c r="H1133" s="12" t="s">
        <v>22</v>
      </c>
      <c r="I1133" s="12" t="s">
        <v>33</v>
      </c>
      <c r="J1133" s="12" t="s">
        <v>3170</v>
      </c>
      <c r="K1133" s="13" t="s">
        <v>3154</v>
      </c>
      <c r="L1133" t="s">
        <v>117</v>
      </c>
      <c r="M1133">
        <v>2</v>
      </c>
      <c r="N1133" t="s">
        <v>118</v>
      </c>
      <c r="O1133" t="s">
        <v>119</v>
      </c>
      <c r="Q1133" t="s">
        <v>3171</v>
      </c>
      <c r="R1133" s="14">
        <v>9.4</v>
      </c>
      <c r="S1133" s="14">
        <v>2.2999999999999998</v>
      </c>
      <c r="T1133" s="14">
        <v>0.7</v>
      </c>
    </row>
    <row r="1134" spans="1:20">
      <c r="A1134" t="s">
        <v>113</v>
      </c>
      <c r="C1134" t="s">
        <v>238</v>
      </c>
      <c r="D1134" t="s">
        <v>121</v>
      </c>
      <c r="F1134" s="12" t="s">
        <v>3172</v>
      </c>
      <c r="G1134" s="12" t="s">
        <v>21</v>
      </c>
      <c r="H1134" s="12" t="s">
        <v>22</v>
      </c>
      <c r="I1134" s="12" t="s">
        <v>33</v>
      </c>
      <c r="J1134" s="12" t="s">
        <v>3170</v>
      </c>
      <c r="K1134" s="13" t="s">
        <v>3154</v>
      </c>
      <c r="L1134" t="s">
        <v>117</v>
      </c>
      <c r="M1134">
        <v>2</v>
      </c>
      <c r="N1134" t="s">
        <v>118</v>
      </c>
      <c r="O1134" t="s">
        <v>119</v>
      </c>
      <c r="Q1134" t="s">
        <v>3173</v>
      </c>
      <c r="R1134" s="14">
        <v>18.100000000000001</v>
      </c>
      <c r="S1134" s="14">
        <v>2.7</v>
      </c>
      <c r="T1134" s="14">
        <v>0.6</v>
      </c>
    </row>
    <row r="1135" spans="1:20">
      <c r="A1135" t="s">
        <v>113</v>
      </c>
      <c r="C1135" t="s">
        <v>238</v>
      </c>
      <c r="D1135" t="s">
        <v>121</v>
      </c>
      <c r="F1135" s="12" t="s">
        <v>3174</v>
      </c>
      <c r="G1135" s="12" t="s">
        <v>21</v>
      </c>
      <c r="H1135" s="12" t="s">
        <v>22</v>
      </c>
      <c r="I1135" s="12" t="s">
        <v>2029</v>
      </c>
      <c r="J1135" s="12" t="s">
        <v>2030</v>
      </c>
      <c r="K1135" s="13" t="s">
        <v>3154</v>
      </c>
      <c r="L1135" t="s">
        <v>117</v>
      </c>
      <c r="M1135">
        <v>2</v>
      </c>
      <c r="N1135" t="s">
        <v>118</v>
      </c>
      <c r="O1135" t="s">
        <v>119</v>
      </c>
      <c r="Q1135" t="s">
        <v>2479</v>
      </c>
      <c r="R1135" s="14">
        <v>24.7</v>
      </c>
      <c r="S1135" s="14">
        <v>4.7</v>
      </c>
      <c r="T1135" s="14">
        <v>0.6</v>
      </c>
    </row>
    <row r="1136" spans="1:20">
      <c r="A1136" t="s">
        <v>113</v>
      </c>
      <c r="C1136" t="s">
        <v>238</v>
      </c>
      <c r="D1136" t="s">
        <v>121</v>
      </c>
      <c r="F1136" s="12" t="s">
        <v>2449</v>
      </c>
      <c r="G1136" s="12" t="s">
        <v>21</v>
      </c>
      <c r="H1136" s="12" t="s">
        <v>22</v>
      </c>
      <c r="I1136" s="12" t="s">
        <v>2029</v>
      </c>
      <c r="J1136" s="12" t="s">
        <v>2030</v>
      </c>
      <c r="K1136" s="13" t="s">
        <v>3154</v>
      </c>
      <c r="L1136" t="s">
        <v>117</v>
      </c>
      <c r="M1136">
        <v>2</v>
      </c>
      <c r="N1136" t="s">
        <v>118</v>
      </c>
      <c r="O1136" t="s">
        <v>119</v>
      </c>
      <c r="Q1136" t="s">
        <v>3175</v>
      </c>
      <c r="R1136" s="14">
        <v>18.8</v>
      </c>
      <c r="S1136" s="14">
        <v>5.6</v>
      </c>
      <c r="T1136" s="14">
        <v>1.3</v>
      </c>
    </row>
    <row r="1137" spans="1:20">
      <c r="A1137" t="s">
        <v>113</v>
      </c>
      <c r="C1137" t="s">
        <v>238</v>
      </c>
      <c r="D1137" t="s">
        <v>121</v>
      </c>
      <c r="F1137" s="12" t="s">
        <v>3176</v>
      </c>
      <c r="G1137" s="12" t="s">
        <v>21</v>
      </c>
      <c r="H1137" s="12" t="s">
        <v>22</v>
      </c>
      <c r="I1137" s="12" t="s">
        <v>2029</v>
      </c>
      <c r="J1137" s="12" t="s">
        <v>2030</v>
      </c>
      <c r="K1137" s="13" t="s">
        <v>3154</v>
      </c>
      <c r="L1137" t="s">
        <v>117</v>
      </c>
      <c r="M1137">
        <v>2</v>
      </c>
      <c r="N1137" t="s">
        <v>118</v>
      </c>
      <c r="O1137" t="s">
        <v>119</v>
      </c>
      <c r="Q1137" t="s">
        <v>3177</v>
      </c>
      <c r="R1137" s="14">
        <v>18.899999999999999</v>
      </c>
      <c r="S1137" s="14">
        <v>4.9000000000000004</v>
      </c>
      <c r="T1137" s="14">
        <v>0.8</v>
      </c>
    </row>
    <row r="1138" spans="1:20">
      <c r="A1138" t="s">
        <v>113</v>
      </c>
      <c r="C1138" t="s">
        <v>238</v>
      </c>
      <c r="D1138" t="s">
        <v>121</v>
      </c>
      <c r="F1138" s="12" t="s">
        <v>3178</v>
      </c>
      <c r="G1138" s="12" t="s">
        <v>21</v>
      </c>
      <c r="H1138" s="12" t="s">
        <v>22</v>
      </c>
      <c r="I1138" s="12" t="s">
        <v>2029</v>
      </c>
      <c r="J1138" s="12" t="s">
        <v>2030</v>
      </c>
      <c r="K1138" s="13" t="s">
        <v>3154</v>
      </c>
      <c r="L1138" t="s">
        <v>117</v>
      </c>
      <c r="M1138">
        <v>2</v>
      </c>
      <c r="N1138" t="s">
        <v>118</v>
      </c>
      <c r="O1138" t="s">
        <v>119</v>
      </c>
      <c r="Q1138" t="s">
        <v>2479</v>
      </c>
      <c r="R1138" s="14">
        <v>19.8</v>
      </c>
      <c r="S1138" s="14">
        <v>4.4000000000000004</v>
      </c>
      <c r="T1138" s="14">
        <v>0.6</v>
      </c>
    </row>
    <row r="1139" spans="1:20">
      <c r="A1139" t="s">
        <v>113</v>
      </c>
      <c r="C1139" t="s">
        <v>238</v>
      </c>
      <c r="D1139" t="s">
        <v>121</v>
      </c>
      <c r="F1139" s="12" t="s">
        <v>3179</v>
      </c>
      <c r="G1139" s="12" t="s">
        <v>21</v>
      </c>
      <c r="H1139" s="12" t="s">
        <v>22</v>
      </c>
      <c r="I1139" s="12" t="s">
        <v>2029</v>
      </c>
      <c r="J1139" s="12" t="s">
        <v>2030</v>
      </c>
      <c r="K1139" s="13" t="s">
        <v>3154</v>
      </c>
      <c r="L1139" t="s">
        <v>117</v>
      </c>
      <c r="M1139">
        <v>2</v>
      </c>
      <c r="N1139" t="s">
        <v>118</v>
      </c>
      <c r="O1139" t="s">
        <v>119</v>
      </c>
      <c r="Q1139" t="s">
        <v>3180</v>
      </c>
      <c r="R1139" s="14">
        <v>21.9</v>
      </c>
      <c r="S1139" s="14">
        <v>5.2</v>
      </c>
      <c r="T1139" s="14">
        <v>0.8</v>
      </c>
    </row>
    <row r="1140" spans="1:20">
      <c r="A1140" t="s">
        <v>113</v>
      </c>
      <c r="C1140" t="s">
        <v>238</v>
      </c>
      <c r="D1140" t="s">
        <v>121</v>
      </c>
      <c r="F1140" s="12" t="s">
        <v>3181</v>
      </c>
      <c r="G1140" s="12" t="s">
        <v>21</v>
      </c>
      <c r="H1140" s="12" t="s">
        <v>22</v>
      </c>
      <c r="I1140" s="12" t="s">
        <v>2029</v>
      </c>
      <c r="J1140" s="12" t="s">
        <v>2030</v>
      </c>
      <c r="K1140" s="13" t="s">
        <v>3154</v>
      </c>
      <c r="L1140" t="s">
        <v>117</v>
      </c>
      <c r="M1140">
        <v>2</v>
      </c>
      <c r="N1140" t="s">
        <v>118</v>
      </c>
      <c r="O1140" t="s">
        <v>119</v>
      </c>
      <c r="Q1140" t="s">
        <v>2479</v>
      </c>
      <c r="R1140" s="14">
        <v>16.7</v>
      </c>
      <c r="S1140" s="14">
        <v>4.4000000000000004</v>
      </c>
      <c r="T1140" s="14">
        <v>1.1000000000000001</v>
      </c>
    </row>
    <row r="1141" spans="1:20">
      <c r="A1141" t="s">
        <v>113</v>
      </c>
      <c r="C1141" t="s">
        <v>238</v>
      </c>
      <c r="D1141" t="s">
        <v>121</v>
      </c>
      <c r="F1141" s="12" t="s">
        <v>3182</v>
      </c>
      <c r="G1141" s="12" t="s">
        <v>21</v>
      </c>
      <c r="H1141" s="12" t="s">
        <v>22</v>
      </c>
      <c r="I1141" s="12" t="s">
        <v>2029</v>
      </c>
      <c r="J1141" s="12" t="s">
        <v>2030</v>
      </c>
      <c r="K1141" s="13" t="s">
        <v>3154</v>
      </c>
      <c r="L1141" t="s">
        <v>117</v>
      </c>
      <c r="M1141">
        <v>2</v>
      </c>
      <c r="N1141" t="s">
        <v>118</v>
      </c>
      <c r="O1141" t="s">
        <v>119</v>
      </c>
      <c r="Q1141" t="s">
        <v>2479</v>
      </c>
      <c r="R1141" s="14">
        <v>20</v>
      </c>
      <c r="S1141" s="14">
        <v>4.9000000000000004</v>
      </c>
      <c r="T1141" s="14">
        <v>0.9</v>
      </c>
    </row>
    <row r="1142" spans="1:20">
      <c r="A1142" t="s">
        <v>113</v>
      </c>
      <c r="C1142" t="s">
        <v>238</v>
      </c>
      <c r="D1142" t="s">
        <v>121</v>
      </c>
      <c r="F1142" s="12" t="s">
        <v>3183</v>
      </c>
      <c r="G1142" s="12" t="s">
        <v>21</v>
      </c>
      <c r="H1142" s="12" t="s">
        <v>22</v>
      </c>
      <c r="I1142" s="12" t="s">
        <v>3184</v>
      </c>
      <c r="J1142" s="12" t="s">
        <v>3185</v>
      </c>
      <c r="K1142" s="13" t="s">
        <v>3154</v>
      </c>
      <c r="L1142" t="s">
        <v>117</v>
      </c>
      <c r="M1142">
        <v>2</v>
      </c>
      <c r="N1142" t="s">
        <v>118</v>
      </c>
      <c r="O1142" t="s">
        <v>119</v>
      </c>
      <c r="Q1142" t="s">
        <v>3186</v>
      </c>
      <c r="R1142" s="14">
        <v>13.6</v>
      </c>
      <c r="S1142" s="14">
        <v>7.9</v>
      </c>
      <c r="T1142" s="14">
        <v>4.4000000000000004</v>
      </c>
    </row>
    <row r="1143" spans="1:20">
      <c r="A1143" t="s">
        <v>113</v>
      </c>
      <c r="C1143" t="s">
        <v>238</v>
      </c>
      <c r="D1143" t="s">
        <v>121</v>
      </c>
      <c r="F1143" s="12" t="s">
        <v>3187</v>
      </c>
      <c r="G1143" s="12" t="s">
        <v>21</v>
      </c>
      <c r="H1143" s="12" t="s">
        <v>22</v>
      </c>
      <c r="I1143" s="12" t="s">
        <v>33</v>
      </c>
      <c r="J1143" s="12" t="s">
        <v>1880</v>
      </c>
      <c r="K1143" s="13" t="s">
        <v>3154</v>
      </c>
      <c r="L1143" t="s">
        <v>117</v>
      </c>
      <c r="M1143">
        <v>2</v>
      </c>
      <c r="N1143" t="s">
        <v>118</v>
      </c>
      <c r="O1143" t="s">
        <v>119</v>
      </c>
      <c r="Q1143" t="s">
        <v>3188</v>
      </c>
      <c r="R1143" s="14">
        <v>25.4</v>
      </c>
      <c r="S1143" s="14">
        <v>5.9</v>
      </c>
      <c r="T1143" s="14">
        <v>0.9</v>
      </c>
    </row>
    <row r="1144" spans="1:20">
      <c r="A1144" t="s">
        <v>113</v>
      </c>
      <c r="C1144" t="s">
        <v>238</v>
      </c>
      <c r="D1144" t="s">
        <v>121</v>
      </c>
      <c r="F1144" s="12" t="s">
        <v>3189</v>
      </c>
      <c r="G1144" s="12" t="s">
        <v>21</v>
      </c>
      <c r="H1144" s="12" t="s">
        <v>22</v>
      </c>
      <c r="I1144" s="12" t="s">
        <v>2500</v>
      </c>
      <c r="J1144" s="12" t="s">
        <v>3190</v>
      </c>
      <c r="K1144" s="13" t="s">
        <v>3154</v>
      </c>
      <c r="L1144" t="s">
        <v>117</v>
      </c>
      <c r="M1144">
        <v>2</v>
      </c>
      <c r="N1144" t="s">
        <v>118</v>
      </c>
      <c r="O1144" t="s">
        <v>119</v>
      </c>
      <c r="Q1144" t="s">
        <v>3191</v>
      </c>
      <c r="R1144" s="14">
        <v>18.7</v>
      </c>
      <c r="S1144" s="14">
        <v>4.7</v>
      </c>
      <c r="T1144" s="14">
        <v>0.3</v>
      </c>
    </row>
    <row r="1145" spans="1:20">
      <c r="A1145" t="s">
        <v>113</v>
      </c>
      <c r="C1145" t="s">
        <v>238</v>
      </c>
      <c r="D1145" t="s">
        <v>121</v>
      </c>
      <c r="F1145" s="12" t="s">
        <v>3192</v>
      </c>
      <c r="G1145" s="12" t="s">
        <v>21</v>
      </c>
      <c r="H1145" s="12" t="s">
        <v>22</v>
      </c>
      <c r="I1145" s="12" t="s">
        <v>33</v>
      </c>
      <c r="J1145" s="12" t="s">
        <v>3193</v>
      </c>
      <c r="K1145" s="13" t="s">
        <v>3154</v>
      </c>
      <c r="L1145" t="s">
        <v>117</v>
      </c>
      <c r="M1145">
        <v>2</v>
      </c>
      <c r="N1145" t="s">
        <v>118</v>
      </c>
      <c r="O1145" t="s">
        <v>119</v>
      </c>
      <c r="Q1145" t="s">
        <v>3194</v>
      </c>
      <c r="R1145" s="14">
        <v>11.7</v>
      </c>
      <c r="S1145" s="14">
        <v>2.2000000000000002</v>
      </c>
      <c r="T1145" s="14">
        <v>0.6</v>
      </c>
    </row>
    <row r="1146" spans="1:20">
      <c r="A1146" t="s">
        <v>113</v>
      </c>
      <c r="C1146" t="s">
        <v>238</v>
      </c>
      <c r="D1146" t="s">
        <v>121</v>
      </c>
      <c r="F1146" s="12" t="s">
        <v>3192</v>
      </c>
      <c r="G1146" s="12" t="s">
        <v>21</v>
      </c>
      <c r="H1146" s="12" t="s">
        <v>22</v>
      </c>
      <c r="I1146" s="12" t="s">
        <v>33</v>
      </c>
      <c r="J1146" s="12" t="s">
        <v>3193</v>
      </c>
      <c r="K1146" s="13" t="s">
        <v>3154</v>
      </c>
      <c r="L1146" t="s">
        <v>117</v>
      </c>
      <c r="M1146">
        <v>2</v>
      </c>
      <c r="N1146" t="s">
        <v>118</v>
      </c>
      <c r="O1146" t="s">
        <v>119</v>
      </c>
      <c r="Q1146" t="s">
        <v>3194</v>
      </c>
      <c r="R1146" s="14">
        <v>9.6999999999999993</v>
      </c>
      <c r="S1146" s="14">
        <v>2.1</v>
      </c>
      <c r="T1146" s="14">
        <v>0.6</v>
      </c>
    </row>
    <row r="1147" spans="1:20">
      <c r="A1147" t="s">
        <v>113</v>
      </c>
      <c r="C1147" t="s">
        <v>238</v>
      </c>
      <c r="D1147" t="s">
        <v>121</v>
      </c>
      <c r="F1147" s="12" t="s">
        <v>3192</v>
      </c>
      <c r="G1147" s="12" t="s">
        <v>21</v>
      </c>
      <c r="H1147" s="12" t="s">
        <v>22</v>
      </c>
      <c r="I1147" s="12" t="s">
        <v>33</v>
      </c>
      <c r="J1147" s="12" t="s">
        <v>3193</v>
      </c>
      <c r="K1147" s="13" t="s">
        <v>3154</v>
      </c>
      <c r="L1147" t="s">
        <v>117</v>
      </c>
      <c r="M1147">
        <v>2</v>
      </c>
      <c r="N1147" t="s">
        <v>118</v>
      </c>
      <c r="O1147" t="s">
        <v>119</v>
      </c>
      <c r="Q1147" t="s">
        <v>3194</v>
      </c>
      <c r="R1147" s="14">
        <v>7.7</v>
      </c>
      <c r="S1147" s="14">
        <v>1.6</v>
      </c>
      <c r="T1147" s="14">
        <v>0.7</v>
      </c>
    </row>
    <row r="1148" spans="1:20">
      <c r="A1148" t="s">
        <v>113</v>
      </c>
      <c r="C1148" t="s">
        <v>4215</v>
      </c>
      <c r="D1148" t="s">
        <v>121</v>
      </c>
      <c r="F1148" t="s">
        <v>994</v>
      </c>
      <c r="G1148" t="s">
        <v>21</v>
      </c>
      <c r="H1148" t="s">
        <v>22</v>
      </c>
      <c r="I1148" t="s">
        <v>50</v>
      </c>
      <c r="J1148" t="s">
        <v>51</v>
      </c>
      <c r="K1148" t="s">
        <v>4216</v>
      </c>
      <c r="L1148" t="s">
        <v>117</v>
      </c>
      <c r="M1148">
        <v>31</v>
      </c>
      <c r="N1148" t="s">
        <v>4217</v>
      </c>
      <c r="O1148" t="s">
        <v>4216</v>
      </c>
      <c r="P1148" t="s">
        <v>28</v>
      </c>
      <c r="Q1148" t="s">
        <v>996</v>
      </c>
      <c r="R1148" s="14">
        <f>AVERAGE(35.7, 38.2, 39.9, 34, 29.7, 36, 39.2, 29.3, 29.8, 33.6, 35.8, 34.2, 37.7)</f>
        <v>34.853846153846156</v>
      </c>
    </row>
    <row r="1149" spans="1:20">
      <c r="A1149" s="30" t="s">
        <v>113</v>
      </c>
      <c r="D1149" s="30" t="s">
        <v>121</v>
      </c>
      <c r="F1149" s="50" t="s">
        <v>4169</v>
      </c>
      <c r="G1149" s="30" t="s">
        <v>21</v>
      </c>
      <c r="H1149" s="30" t="s">
        <v>4170</v>
      </c>
      <c r="I1149" s="30" t="s">
        <v>275</v>
      </c>
      <c r="J1149" s="30" t="s">
        <v>4171</v>
      </c>
      <c r="K1149" s="51" t="s">
        <v>4172</v>
      </c>
      <c r="L1149" s="31" t="s">
        <v>26</v>
      </c>
      <c r="M1149" s="44">
        <v>22</v>
      </c>
      <c r="N1149" s="52" t="s">
        <v>3866</v>
      </c>
      <c r="O1149" s="51" t="s">
        <v>4172</v>
      </c>
      <c r="Q1149" s="51" t="s">
        <v>4173</v>
      </c>
      <c r="R1149" s="53">
        <v>25.279162637543639</v>
      </c>
      <c r="S1149" s="53">
        <v>9.1868559851221008</v>
      </c>
      <c r="T1149" s="53">
        <v>0</v>
      </c>
    </row>
    <row r="1150" spans="1:20">
      <c r="A1150" s="30" t="s">
        <v>113</v>
      </c>
      <c r="D1150" s="30" t="s">
        <v>121</v>
      </c>
      <c r="F1150" s="50" t="s">
        <v>4174</v>
      </c>
      <c r="G1150" s="30" t="s">
        <v>21</v>
      </c>
      <c r="H1150" s="30" t="s">
        <v>4170</v>
      </c>
      <c r="I1150" s="30" t="s">
        <v>275</v>
      </c>
      <c r="J1150" s="30" t="s">
        <v>4171</v>
      </c>
      <c r="K1150" s="51" t="s">
        <v>4172</v>
      </c>
      <c r="L1150" s="31" t="s">
        <v>26</v>
      </c>
      <c r="M1150" s="44">
        <v>22</v>
      </c>
      <c r="N1150" s="52" t="s">
        <v>3866</v>
      </c>
      <c r="O1150" s="51" t="s">
        <v>4172</v>
      </c>
      <c r="Q1150" s="51" t="s">
        <v>4175</v>
      </c>
      <c r="R1150" s="53">
        <v>15.819352539128834</v>
      </c>
      <c r="S1150" s="53">
        <v>5.7851517367596186</v>
      </c>
      <c r="T1150" s="53">
        <v>0.16209206494037712</v>
      </c>
    </row>
    <row r="1151" spans="1:20">
      <c r="A1151" s="30" t="s">
        <v>113</v>
      </c>
      <c r="D1151" s="30" t="s">
        <v>121</v>
      </c>
      <c r="F1151" s="50" t="s">
        <v>4176</v>
      </c>
      <c r="G1151" s="30" t="s">
        <v>21</v>
      </c>
      <c r="H1151" s="30" t="s">
        <v>4170</v>
      </c>
      <c r="I1151" s="30" t="s">
        <v>275</v>
      </c>
      <c r="J1151" s="30" t="s">
        <v>4171</v>
      </c>
      <c r="K1151" s="51" t="s">
        <v>4172</v>
      </c>
      <c r="L1151" s="54" t="s">
        <v>26</v>
      </c>
      <c r="M1151" s="44">
        <v>22</v>
      </c>
      <c r="N1151" s="52" t="s">
        <v>3866</v>
      </c>
      <c r="O1151" s="51" t="s">
        <v>4172</v>
      </c>
      <c r="Q1151" s="51" t="s">
        <v>4177</v>
      </c>
      <c r="R1151" s="53">
        <v>23.333244482758641</v>
      </c>
      <c r="S1151" s="53">
        <v>7.0308777175856862</v>
      </c>
      <c r="T1151" s="53">
        <v>0</v>
      </c>
    </row>
    <row r="1152" spans="1:20">
      <c r="A1152" s="30" t="s">
        <v>113</v>
      </c>
      <c r="D1152" s="30" t="s">
        <v>121</v>
      </c>
      <c r="F1152" s="55" t="s">
        <v>4178</v>
      </c>
      <c r="G1152" s="30" t="s">
        <v>21</v>
      </c>
      <c r="H1152" s="30" t="s">
        <v>4170</v>
      </c>
      <c r="I1152" s="30" t="s">
        <v>1011</v>
      </c>
      <c r="J1152" s="30" t="s">
        <v>1012</v>
      </c>
      <c r="K1152" s="51" t="s">
        <v>4172</v>
      </c>
      <c r="L1152" s="54" t="s">
        <v>26</v>
      </c>
      <c r="M1152" s="44">
        <v>22</v>
      </c>
      <c r="N1152" s="52" t="s">
        <v>3866</v>
      </c>
      <c r="O1152" s="51" t="s">
        <v>4172</v>
      </c>
      <c r="Q1152" s="56" t="s">
        <v>4179</v>
      </c>
      <c r="R1152" s="53">
        <v>17.406986145906721</v>
      </c>
      <c r="S1152" s="53">
        <v>2.322686748828299</v>
      </c>
      <c r="T1152" s="53">
        <v>5.1396487760851352E-2</v>
      </c>
    </row>
    <row r="1153" spans="1:20">
      <c r="A1153" s="30" t="s">
        <v>113</v>
      </c>
      <c r="D1153" s="30" t="s">
        <v>121</v>
      </c>
      <c r="F1153" s="55" t="s">
        <v>4180</v>
      </c>
      <c r="G1153" s="30" t="s">
        <v>21</v>
      </c>
      <c r="H1153" s="30" t="s">
        <v>4170</v>
      </c>
      <c r="I1153" s="30" t="s">
        <v>1011</v>
      </c>
      <c r="J1153" s="30" t="s">
        <v>4181</v>
      </c>
      <c r="K1153" s="51" t="s">
        <v>4172</v>
      </c>
      <c r="L1153" s="54" t="s">
        <v>26</v>
      </c>
      <c r="M1153" s="44">
        <v>22</v>
      </c>
      <c r="N1153" s="52" t="s">
        <v>3866</v>
      </c>
      <c r="O1153" s="51" t="s">
        <v>4172</v>
      </c>
      <c r="Q1153" s="56" t="s">
        <v>4182</v>
      </c>
      <c r="R1153" s="53">
        <v>14.327863253657711</v>
      </c>
      <c r="S1153" s="53">
        <v>1.3906228718070424</v>
      </c>
      <c r="T1153" s="53">
        <v>0</v>
      </c>
    </row>
    <row r="1154" spans="1:20">
      <c r="A1154" s="30" t="s">
        <v>113</v>
      </c>
      <c r="D1154" s="30" t="s">
        <v>121</v>
      </c>
      <c r="F1154" s="55" t="s">
        <v>4178</v>
      </c>
      <c r="G1154" s="30" t="s">
        <v>21</v>
      </c>
      <c r="H1154" s="30" t="s">
        <v>4170</v>
      </c>
      <c r="I1154" s="30" t="s">
        <v>1011</v>
      </c>
      <c r="J1154" s="30" t="s">
        <v>1012</v>
      </c>
      <c r="K1154" s="51" t="s">
        <v>4172</v>
      </c>
      <c r="L1154" s="54" t="s">
        <v>26</v>
      </c>
      <c r="M1154" s="44">
        <v>22</v>
      </c>
      <c r="N1154" s="52" t="s">
        <v>3866</v>
      </c>
      <c r="O1154" s="51" t="s">
        <v>4172</v>
      </c>
      <c r="Q1154" s="56" t="s">
        <v>4183</v>
      </c>
      <c r="R1154" s="53">
        <v>14.627157619722173</v>
      </c>
      <c r="S1154" s="53">
        <v>3.2144052584825245</v>
      </c>
      <c r="T1154" s="53">
        <v>4.2574072407307866E-2</v>
      </c>
    </row>
    <row r="1155" spans="1:20">
      <c r="A1155" t="s">
        <v>113</v>
      </c>
      <c r="C1155" t="s">
        <v>238</v>
      </c>
      <c r="D1155" t="s">
        <v>121</v>
      </c>
      <c r="F1155" s="12" t="s">
        <v>273</v>
      </c>
      <c r="G1155" s="12" t="s">
        <v>21</v>
      </c>
      <c r="H1155" s="12" t="s">
        <v>274</v>
      </c>
      <c r="I1155" s="12" t="s">
        <v>275</v>
      </c>
      <c r="J1155" s="12" t="s">
        <v>276</v>
      </c>
      <c r="K1155" s="13" t="s">
        <v>241</v>
      </c>
      <c r="L1155" t="s">
        <v>117</v>
      </c>
      <c r="M1155">
        <v>2</v>
      </c>
      <c r="N1155" t="s">
        <v>118</v>
      </c>
      <c r="O1155" t="s">
        <v>119</v>
      </c>
      <c r="Q1155" t="s">
        <v>277</v>
      </c>
      <c r="R1155" s="14">
        <v>20</v>
      </c>
      <c r="S1155" s="14">
        <v>10.9</v>
      </c>
      <c r="T1155" s="14">
        <v>0.28000000000000003</v>
      </c>
    </row>
    <row r="1156" spans="1:20">
      <c r="A1156" t="s">
        <v>113</v>
      </c>
      <c r="C1156" t="s">
        <v>238</v>
      </c>
      <c r="D1156" t="s">
        <v>121</v>
      </c>
      <c r="F1156" s="12" t="s">
        <v>1010</v>
      </c>
      <c r="G1156" s="12" t="s">
        <v>21</v>
      </c>
      <c r="H1156" s="12" t="s">
        <v>274</v>
      </c>
      <c r="I1156" s="12" t="s">
        <v>1011</v>
      </c>
      <c r="J1156" s="12" t="s">
        <v>1012</v>
      </c>
      <c r="K1156" s="13" t="s">
        <v>1013</v>
      </c>
      <c r="L1156" t="s">
        <v>117</v>
      </c>
      <c r="M1156">
        <v>2</v>
      </c>
      <c r="N1156" t="s">
        <v>118</v>
      </c>
      <c r="O1156" t="s">
        <v>119</v>
      </c>
      <c r="Q1156" t="s">
        <v>1014</v>
      </c>
      <c r="R1156" s="14">
        <v>12.5</v>
      </c>
      <c r="S1156" s="14">
        <v>1.8</v>
      </c>
      <c r="T1156" s="14">
        <v>0</v>
      </c>
    </row>
    <row r="1157" spans="1:20">
      <c r="A1157" t="s">
        <v>113</v>
      </c>
      <c r="C1157" t="s">
        <v>238</v>
      </c>
      <c r="D1157" t="s">
        <v>121</v>
      </c>
      <c r="F1157" s="12" t="s">
        <v>1010</v>
      </c>
      <c r="G1157" s="12" t="s">
        <v>21</v>
      </c>
      <c r="H1157" s="12" t="s">
        <v>274</v>
      </c>
      <c r="I1157" s="12" t="s">
        <v>1011</v>
      </c>
      <c r="J1157" s="12" t="s">
        <v>1012</v>
      </c>
      <c r="K1157" s="13" t="s">
        <v>1013</v>
      </c>
      <c r="L1157" t="s">
        <v>117</v>
      </c>
      <c r="M1157">
        <v>2</v>
      </c>
      <c r="N1157" t="s">
        <v>118</v>
      </c>
      <c r="O1157" t="s">
        <v>119</v>
      </c>
      <c r="Q1157" t="s">
        <v>1014</v>
      </c>
      <c r="R1157" s="14">
        <v>10.3</v>
      </c>
      <c r="S1157" s="14">
        <v>1</v>
      </c>
      <c r="T1157" s="14">
        <v>0</v>
      </c>
    </row>
    <row r="1158" spans="1:20">
      <c r="A1158" t="s">
        <v>113</v>
      </c>
      <c r="C1158" t="s">
        <v>238</v>
      </c>
      <c r="D1158" t="s">
        <v>121</v>
      </c>
      <c r="F1158" s="12" t="s">
        <v>1075</v>
      </c>
      <c r="G1158" s="12" t="s">
        <v>21</v>
      </c>
      <c r="H1158" s="12" t="s">
        <v>274</v>
      </c>
      <c r="I1158" s="12" t="s">
        <v>1076</v>
      </c>
      <c r="J1158" s="12" t="s">
        <v>1077</v>
      </c>
      <c r="K1158" s="13" t="s">
        <v>1078</v>
      </c>
      <c r="L1158" t="s">
        <v>117</v>
      </c>
      <c r="M1158">
        <v>2</v>
      </c>
      <c r="N1158" t="s">
        <v>118</v>
      </c>
      <c r="O1158" t="s">
        <v>119</v>
      </c>
      <c r="Q1158" t="s">
        <v>1079</v>
      </c>
      <c r="R1158" s="14">
        <v>6.07</v>
      </c>
      <c r="S1158" s="14">
        <v>2.5299999999999998</v>
      </c>
      <c r="T1158" s="14">
        <v>1.18</v>
      </c>
    </row>
    <row r="1159" spans="1:20">
      <c r="A1159" t="s">
        <v>113</v>
      </c>
      <c r="C1159" t="s">
        <v>238</v>
      </c>
      <c r="D1159" t="s">
        <v>121</v>
      </c>
      <c r="F1159" s="12" t="s">
        <v>1075</v>
      </c>
      <c r="G1159" s="12" t="s">
        <v>21</v>
      </c>
      <c r="H1159" s="12" t="s">
        <v>274</v>
      </c>
      <c r="I1159" s="12" t="s">
        <v>1076</v>
      </c>
      <c r="J1159" s="12" t="s">
        <v>1077</v>
      </c>
      <c r="K1159" s="13" t="s">
        <v>1078</v>
      </c>
      <c r="L1159" t="s">
        <v>117</v>
      </c>
      <c r="M1159">
        <v>2</v>
      </c>
      <c r="N1159" t="s">
        <v>118</v>
      </c>
      <c r="O1159" t="s">
        <v>119</v>
      </c>
      <c r="Q1159" t="s">
        <v>1079</v>
      </c>
      <c r="R1159" s="14">
        <v>6.12</v>
      </c>
      <c r="S1159" s="14">
        <v>3.92</v>
      </c>
      <c r="T1159" s="14">
        <v>1.47</v>
      </c>
    </row>
    <row r="1160" spans="1:20">
      <c r="A1160" t="s">
        <v>113</v>
      </c>
      <c r="C1160" t="s">
        <v>238</v>
      </c>
      <c r="D1160" t="s">
        <v>121</v>
      </c>
      <c r="F1160" s="12" t="s">
        <v>1075</v>
      </c>
      <c r="G1160" s="12" t="s">
        <v>21</v>
      </c>
      <c r="H1160" s="12" t="s">
        <v>274</v>
      </c>
      <c r="I1160" s="12" t="s">
        <v>1076</v>
      </c>
      <c r="J1160" s="12" t="s">
        <v>1077</v>
      </c>
      <c r="K1160" s="13" t="s">
        <v>1078</v>
      </c>
      <c r="L1160" t="s">
        <v>117</v>
      </c>
      <c r="M1160">
        <v>2</v>
      </c>
      <c r="N1160" t="s">
        <v>118</v>
      </c>
      <c r="O1160" t="s">
        <v>119</v>
      </c>
      <c r="Q1160" t="s">
        <v>1079</v>
      </c>
      <c r="R1160" s="14">
        <v>6.67</v>
      </c>
      <c r="S1160" s="14">
        <v>2.2999999999999998</v>
      </c>
      <c r="T1160" s="14">
        <v>1.44</v>
      </c>
    </row>
    <row r="1161" spans="1:20">
      <c r="A1161" t="s">
        <v>113</v>
      </c>
      <c r="C1161" t="s">
        <v>238</v>
      </c>
      <c r="D1161" t="s">
        <v>121</v>
      </c>
      <c r="F1161" s="12" t="s">
        <v>1075</v>
      </c>
      <c r="G1161" s="12" t="s">
        <v>21</v>
      </c>
      <c r="H1161" s="12" t="s">
        <v>274</v>
      </c>
      <c r="I1161" s="12" t="s">
        <v>1076</v>
      </c>
      <c r="J1161" s="12" t="s">
        <v>1077</v>
      </c>
      <c r="K1161" s="13" t="s">
        <v>1078</v>
      </c>
      <c r="L1161" t="s">
        <v>117</v>
      </c>
      <c r="M1161">
        <v>2</v>
      </c>
      <c r="N1161" t="s">
        <v>118</v>
      </c>
      <c r="O1161" t="s">
        <v>119</v>
      </c>
      <c r="Q1161" t="s">
        <v>1080</v>
      </c>
      <c r="R1161" s="14">
        <v>7.52</v>
      </c>
      <c r="S1161" s="14">
        <v>2.71</v>
      </c>
      <c r="T1161" s="14">
        <v>1.33</v>
      </c>
    </row>
    <row r="1162" spans="1:20">
      <c r="A1162" t="s">
        <v>113</v>
      </c>
      <c r="C1162" t="s">
        <v>238</v>
      </c>
      <c r="D1162" t="s">
        <v>121</v>
      </c>
      <c r="F1162" s="12" t="s">
        <v>1081</v>
      </c>
      <c r="G1162" s="12" t="s">
        <v>21</v>
      </c>
      <c r="H1162" s="12" t="s">
        <v>274</v>
      </c>
      <c r="I1162" s="12" t="s">
        <v>1076</v>
      </c>
      <c r="J1162" s="12" t="s">
        <v>1077</v>
      </c>
      <c r="K1162" s="13" t="s">
        <v>1078</v>
      </c>
      <c r="L1162" t="s">
        <v>117</v>
      </c>
      <c r="M1162">
        <v>2</v>
      </c>
      <c r="N1162" t="s">
        <v>118</v>
      </c>
      <c r="O1162" t="s">
        <v>119</v>
      </c>
      <c r="Q1162" t="s">
        <v>1082</v>
      </c>
      <c r="R1162" s="14">
        <v>7.29</v>
      </c>
      <c r="S1162" s="14">
        <v>1.73</v>
      </c>
      <c r="T1162" s="14">
        <v>0.86</v>
      </c>
    </row>
    <row r="1163" spans="1:20">
      <c r="A1163" t="s">
        <v>113</v>
      </c>
      <c r="C1163" t="s">
        <v>238</v>
      </c>
      <c r="D1163" t="s">
        <v>121</v>
      </c>
      <c r="F1163" s="12" t="s">
        <v>1083</v>
      </c>
      <c r="G1163" s="12" t="s">
        <v>21</v>
      </c>
      <c r="H1163" s="12" t="s">
        <v>274</v>
      </c>
      <c r="I1163" s="12" t="s">
        <v>1076</v>
      </c>
      <c r="J1163" s="12" t="s">
        <v>1077</v>
      </c>
      <c r="K1163" s="13" t="s">
        <v>1078</v>
      </c>
      <c r="L1163" t="s">
        <v>117</v>
      </c>
      <c r="M1163">
        <v>2</v>
      </c>
      <c r="N1163" t="s">
        <v>118</v>
      </c>
      <c r="O1163" t="s">
        <v>119</v>
      </c>
      <c r="Q1163" t="s">
        <v>1084</v>
      </c>
      <c r="R1163" s="14">
        <v>18.27</v>
      </c>
      <c r="S1163" s="14">
        <v>4.04</v>
      </c>
      <c r="T1163" s="14">
        <v>1.59</v>
      </c>
    </row>
    <row r="1164" spans="1:20">
      <c r="A1164" t="s">
        <v>113</v>
      </c>
      <c r="C1164" t="s">
        <v>238</v>
      </c>
      <c r="D1164" t="s">
        <v>121</v>
      </c>
      <c r="F1164" s="12" t="s">
        <v>1085</v>
      </c>
      <c r="G1164" s="12" t="s">
        <v>21</v>
      </c>
      <c r="H1164" s="12" t="s">
        <v>274</v>
      </c>
      <c r="I1164" s="12" t="s">
        <v>1076</v>
      </c>
      <c r="J1164" s="12" t="s">
        <v>1077</v>
      </c>
      <c r="K1164" s="13" t="s">
        <v>1078</v>
      </c>
      <c r="L1164" t="s">
        <v>117</v>
      </c>
      <c r="M1164">
        <v>2</v>
      </c>
      <c r="N1164" t="s">
        <v>118</v>
      </c>
      <c r="O1164" t="s">
        <v>119</v>
      </c>
      <c r="Q1164" t="s">
        <v>1086</v>
      </c>
      <c r="R1164" s="14">
        <v>17.670000000000002</v>
      </c>
      <c r="S1164" s="14">
        <v>2.4900000000000002</v>
      </c>
      <c r="T1164" s="14">
        <v>0.93</v>
      </c>
    </row>
    <row r="1165" spans="1:20">
      <c r="A1165" t="s">
        <v>113</v>
      </c>
      <c r="C1165" t="s">
        <v>238</v>
      </c>
      <c r="D1165" t="s">
        <v>121</v>
      </c>
      <c r="F1165" s="12" t="s">
        <v>1087</v>
      </c>
      <c r="G1165" s="12" t="s">
        <v>21</v>
      </c>
      <c r="H1165" s="12" t="s">
        <v>274</v>
      </c>
      <c r="I1165" s="12" t="s">
        <v>1088</v>
      </c>
      <c r="J1165" s="12" t="s">
        <v>1089</v>
      </c>
      <c r="K1165" s="13" t="s">
        <v>1078</v>
      </c>
      <c r="L1165" t="s">
        <v>117</v>
      </c>
      <c r="M1165">
        <v>2</v>
      </c>
      <c r="N1165" t="s">
        <v>118</v>
      </c>
      <c r="O1165" t="s">
        <v>119</v>
      </c>
      <c r="Q1165" t="s">
        <v>1090</v>
      </c>
      <c r="R1165" s="14">
        <v>10.57</v>
      </c>
      <c r="S1165" s="14">
        <v>2.12</v>
      </c>
      <c r="T1165" s="14">
        <v>1.08</v>
      </c>
    </row>
    <row r="1166" spans="1:20">
      <c r="A1166" t="s">
        <v>113</v>
      </c>
      <c r="C1166" t="s">
        <v>238</v>
      </c>
      <c r="D1166" t="s">
        <v>121</v>
      </c>
      <c r="F1166" s="12" t="s">
        <v>1091</v>
      </c>
      <c r="G1166" s="12" t="s">
        <v>21</v>
      </c>
      <c r="H1166" s="12" t="s">
        <v>274</v>
      </c>
      <c r="I1166" s="12" t="s">
        <v>1088</v>
      </c>
      <c r="J1166" s="12" t="s">
        <v>1092</v>
      </c>
      <c r="K1166" s="13" t="s">
        <v>1078</v>
      </c>
      <c r="L1166" t="s">
        <v>117</v>
      </c>
      <c r="M1166">
        <v>2</v>
      </c>
      <c r="N1166" t="s">
        <v>118</v>
      </c>
      <c r="O1166" t="s">
        <v>119</v>
      </c>
      <c r="Q1166" t="s">
        <v>1093</v>
      </c>
      <c r="R1166" s="14">
        <v>9.9</v>
      </c>
      <c r="S1166" s="14">
        <v>2.08</v>
      </c>
      <c r="T1166" s="14">
        <v>1.36</v>
      </c>
    </row>
    <row r="1167" spans="1:20">
      <c r="A1167" t="s">
        <v>113</v>
      </c>
      <c r="C1167" t="s">
        <v>238</v>
      </c>
      <c r="D1167" t="s">
        <v>121</v>
      </c>
      <c r="F1167" s="12" t="s">
        <v>1094</v>
      </c>
      <c r="G1167" s="12" t="s">
        <v>21</v>
      </c>
      <c r="H1167" s="12" t="s">
        <v>274</v>
      </c>
      <c r="I1167" s="12" t="s">
        <v>1076</v>
      </c>
      <c r="J1167" s="12" t="s">
        <v>1077</v>
      </c>
      <c r="K1167" s="13" t="s">
        <v>1078</v>
      </c>
      <c r="L1167" t="s">
        <v>117</v>
      </c>
      <c r="M1167">
        <v>2</v>
      </c>
      <c r="N1167" t="s">
        <v>118</v>
      </c>
      <c r="O1167" t="s">
        <v>119</v>
      </c>
      <c r="Q1167" t="s">
        <v>1095</v>
      </c>
      <c r="R1167" s="14">
        <v>13.83</v>
      </c>
      <c r="S1167" s="14">
        <v>3.38</v>
      </c>
      <c r="T1167" s="14">
        <v>1.36</v>
      </c>
    </row>
    <row r="1168" spans="1:20">
      <c r="A1168" t="s">
        <v>113</v>
      </c>
      <c r="C1168" t="s">
        <v>238</v>
      </c>
      <c r="D1168" t="s">
        <v>121</v>
      </c>
      <c r="F1168" s="12" t="s">
        <v>1096</v>
      </c>
      <c r="G1168" s="12" t="s">
        <v>21</v>
      </c>
      <c r="H1168" s="12" t="s">
        <v>274</v>
      </c>
      <c r="I1168" s="12" t="s">
        <v>1076</v>
      </c>
      <c r="J1168" s="12" t="s">
        <v>1097</v>
      </c>
      <c r="K1168" s="13" t="s">
        <v>1078</v>
      </c>
      <c r="L1168" t="s">
        <v>117</v>
      </c>
      <c r="M1168">
        <v>2</v>
      </c>
      <c r="N1168" t="s">
        <v>118</v>
      </c>
      <c r="O1168" t="s">
        <v>119</v>
      </c>
      <c r="Q1168" t="s">
        <v>1098</v>
      </c>
      <c r="R1168" s="14">
        <v>22.79</v>
      </c>
      <c r="S1168" s="14">
        <v>4.76</v>
      </c>
      <c r="T1168" s="14">
        <v>1.1000000000000001</v>
      </c>
    </row>
    <row r="1169" spans="1:20">
      <c r="A1169" t="s">
        <v>113</v>
      </c>
      <c r="C1169" t="s">
        <v>238</v>
      </c>
      <c r="D1169" t="s">
        <v>121</v>
      </c>
      <c r="F1169" s="12" t="s">
        <v>1099</v>
      </c>
      <c r="G1169" s="12" t="s">
        <v>21</v>
      </c>
      <c r="H1169" s="12" t="s">
        <v>274</v>
      </c>
      <c r="I1169" s="12" t="s">
        <v>1076</v>
      </c>
      <c r="J1169" s="12" t="s">
        <v>1097</v>
      </c>
      <c r="K1169" s="13" t="s">
        <v>1078</v>
      </c>
      <c r="L1169" t="s">
        <v>117</v>
      </c>
      <c r="M1169">
        <v>2</v>
      </c>
      <c r="N1169" t="s">
        <v>118</v>
      </c>
      <c r="O1169" t="s">
        <v>119</v>
      </c>
      <c r="Q1169" t="s">
        <v>1100</v>
      </c>
      <c r="R1169" s="14">
        <v>17.52</v>
      </c>
      <c r="S1169" s="14">
        <v>2.71</v>
      </c>
      <c r="T1169" s="14">
        <v>1.33</v>
      </c>
    </row>
    <row r="1170" spans="1:20">
      <c r="A1170" t="s">
        <v>113</v>
      </c>
      <c r="C1170" t="s">
        <v>238</v>
      </c>
      <c r="D1170" t="s">
        <v>121</v>
      </c>
      <c r="F1170" s="12" t="s">
        <v>2173</v>
      </c>
      <c r="G1170" s="12" t="s">
        <v>21</v>
      </c>
      <c r="H1170" s="12" t="s">
        <v>274</v>
      </c>
      <c r="I1170" s="12" t="s">
        <v>275</v>
      </c>
      <c r="J1170" s="12" t="s">
        <v>276</v>
      </c>
      <c r="K1170" s="13" t="s">
        <v>2174</v>
      </c>
      <c r="L1170" t="s">
        <v>117</v>
      </c>
      <c r="M1170">
        <v>2</v>
      </c>
      <c r="N1170" t="s">
        <v>118</v>
      </c>
      <c r="O1170" t="s">
        <v>119</v>
      </c>
      <c r="Q1170" t="s">
        <v>2175</v>
      </c>
      <c r="R1170" s="14">
        <v>30.5</v>
      </c>
      <c r="S1170" s="14">
        <v>10.3</v>
      </c>
      <c r="T1170" s="14">
        <v>0.3</v>
      </c>
    </row>
    <row r="1171" spans="1:20">
      <c r="A1171" t="s">
        <v>113</v>
      </c>
      <c r="C1171" t="s">
        <v>238</v>
      </c>
      <c r="D1171" t="s">
        <v>121</v>
      </c>
      <c r="F1171" s="12" t="s">
        <v>2176</v>
      </c>
      <c r="G1171" s="12" t="s">
        <v>21</v>
      </c>
      <c r="H1171" s="12" t="s">
        <v>274</v>
      </c>
      <c r="I1171" s="12" t="s">
        <v>275</v>
      </c>
      <c r="J1171" s="12" t="s">
        <v>276</v>
      </c>
      <c r="K1171" s="13" t="s">
        <v>2174</v>
      </c>
      <c r="L1171" t="s">
        <v>117</v>
      </c>
      <c r="M1171">
        <v>2</v>
      </c>
      <c r="N1171" t="s">
        <v>118</v>
      </c>
      <c r="O1171" t="s">
        <v>119</v>
      </c>
      <c r="Q1171" t="s">
        <v>2177</v>
      </c>
      <c r="R1171" s="14">
        <v>20</v>
      </c>
      <c r="S1171" s="14">
        <v>10.9</v>
      </c>
      <c r="T1171" s="14">
        <v>0.3</v>
      </c>
    </row>
    <row r="1172" spans="1:20">
      <c r="A1172" t="s">
        <v>113</v>
      </c>
      <c r="C1172" t="s">
        <v>238</v>
      </c>
      <c r="D1172" t="s">
        <v>121</v>
      </c>
      <c r="F1172" s="12" t="s">
        <v>2180</v>
      </c>
      <c r="G1172" s="12" t="s">
        <v>21</v>
      </c>
      <c r="H1172" s="12" t="s">
        <v>274</v>
      </c>
      <c r="I1172" s="12" t="s">
        <v>2181</v>
      </c>
      <c r="J1172" s="12" t="s">
        <v>2182</v>
      </c>
      <c r="K1172" s="13" t="s">
        <v>2174</v>
      </c>
      <c r="L1172" t="s">
        <v>117</v>
      </c>
      <c r="M1172">
        <v>2</v>
      </c>
      <c r="N1172" t="s">
        <v>118</v>
      </c>
      <c r="O1172" t="s">
        <v>119</v>
      </c>
      <c r="Q1172" t="s">
        <v>2183</v>
      </c>
      <c r="R1172" s="14">
        <v>11</v>
      </c>
      <c r="S1172" s="14">
        <v>7.4</v>
      </c>
      <c r="T1172" s="14">
        <v>0.3</v>
      </c>
    </row>
    <row r="1173" spans="1:20">
      <c r="A1173" t="s">
        <v>113</v>
      </c>
      <c r="C1173" t="s">
        <v>238</v>
      </c>
      <c r="D1173" t="s">
        <v>121</v>
      </c>
      <c r="F1173" s="12" t="s">
        <v>2180</v>
      </c>
      <c r="G1173" s="12" t="s">
        <v>21</v>
      </c>
      <c r="H1173" s="12" t="s">
        <v>274</v>
      </c>
      <c r="I1173" s="12" t="s">
        <v>2181</v>
      </c>
      <c r="J1173" s="12" t="s">
        <v>2182</v>
      </c>
      <c r="K1173" s="13" t="s">
        <v>2174</v>
      </c>
      <c r="L1173" t="s">
        <v>117</v>
      </c>
      <c r="M1173">
        <v>2</v>
      </c>
      <c r="N1173" t="s">
        <v>118</v>
      </c>
      <c r="O1173" t="s">
        <v>119</v>
      </c>
      <c r="Q1173" t="s">
        <v>2183</v>
      </c>
      <c r="R1173" s="14">
        <v>8.8000000000000007</v>
      </c>
      <c r="S1173" s="14">
        <v>5.6</v>
      </c>
      <c r="T1173" s="14">
        <v>1.5</v>
      </c>
    </row>
    <row r="1174" spans="1:20">
      <c r="A1174" t="s">
        <v>113</v>
      </c>
      <c r="C1174" t="s">
        <v>238</v>
      </c>
      <c r="D1174" t="s">
        <v>121</v>
      </c>
      <c r="F1174" s="12" t="s">
        <v>2208</v>
      </c>
      <c r="G1174" s="12" t="s">
        <v>21</v>
      </c>
      <c r="H1174" s="12" t="s">
        <v>274</v>
      </c>
      <c r="I1174" s="12" t="s">
        <v>2181</v>
      </c>
      <c r="J1174" s="12" t="s">
        <v>2209</v>
      </c>
      <c r="K1174" s="13" t="s">
        <v>2194</v>
      </c>
      <c r="L1174" t="s">
        <v>117</v>
      </c>
      <c r="M1174">
        <v>2</v>
      </c>
      <c r="N1174" t="s">
        <v>118</v>
      </c>
      <c r="O1174" t="s">
        <v>119</v>
      </c>
      <c r="Q1174" t="s">
        <v>2210</v>
      </c>
      <c r="R1174" s="14">
        <v>7.11</v>
      </c>
      <c r="S1174" s="14">
        <v>3.97</v>
      </c>
      <c r="T1174" s="14">
        <v>0.8</v>
      </c>
    </row>
    <row r="1175" spans="1:20">
      <c r="A1175" t="s">
        <v>113</v>
      </c>
      <c r="C1175" t="s">
        <v>238</v>
      </c>
      <c r="D1175" t="s">
        <v>121</v>
      </c>
      <c r="F1175" s="12" t="s">
        <v>2642</v>
      </c>
      <c r="G1175" s="12" t="s">
        <v>21</v>
      </c>
      <c r="H1175" s="12" t="s">
        <v>274</v>
      </c>
      <c r="I1175" s="12" t="s">
        <v>2643</v>
      </c>
      <c r="J1175" s="12" t="s">
        <v>2644</v>
      </c>
      <c r="K1175" s="13" t="s">
        <v>2645</v>
      </c>
      <c r="L1175" t="s">
        <v>117</v>
      </c>
      <c r="M1175">
        <v>2</v>
      </c>
      <c r="N1175" t="s">
        <v>118</v>
      </c>
      <c r="O1175" t="s">
        <v>119</v>
      </c>
      <c r="Q1175" t="s">
        <v>2646</v>
      </c>
      <c r="R1175" s="14">
        <v>2.8</v>
      </c>
      <c r="S1175" s="14">
        <v>1.2</v>
      </c>
      <c r="T1175" s="14">
        <v>0</v>
      </c>
    </row>
    <row r="1176" spans="1:20">
      <c r="A1176" t="s">
        <v>113</v>
      </c>
      <c r="C1176" t="s">
        <v>148</v>
      </c>
      <c r="D1176" t="s">
        <v>121</v>
      </c>
      <c r="F1176" s="12" t="s">
        <v>149</v>
      </c>
      <c r="G1176" s="12" t="s">
        <v>21</v>
      </c>
      <c r="H1176" t="s">
        <v>150</v>
      </c>
      <c r="I1176" t="s">
        <v>151</v>
      </c>
      <c r="J1176" t="s">
        <v>152</v>
      </c>
      <c r="K1176" s="13" t="s">
        <v>153</v>
      </c>
      <c r="L1176" t="s">
        <v>117</v>
      </c>
      <c r="M1176">
        <v>2</v>
      </c>
      <c r="N1176" t="s">
        <v>118</v>
      </c>
      <c r="O1176" t="s">
        <v>119</v>
      </c>
      <c r="Q1176" t="s">
        <v>154</v>
      </c>
      <c r="R1176" s="14">
        <v>2.75</v>
      </c>
      <c r="S1176" s="14">
        <v>2.2599999999999998</v>
      </c>
      <c r="T1176" s="14">
        <v>0.48</v>
      </c>
    </row>
    <row r="1177" spans="1:20">
      <c r="A1177" t="s">
        <v>113</v>
      </c>
      <c r="C1177" t="s">
        <v>148</v>
      </c>
      <c r="D1177" t="s">
        <v>121</v>
      </c>
      <c r="F1177" s="12" t="s">
        <v>149</v>
      </c>
      <c r="G1177" s="12" t="s">
        <v>21</v>
      </c>
      <c r="H1177" t="s">
        <v>150</v>
      </c>
      <c r="I1177" t="s">
        <v>151</v>
      </c>
      <c r="J1177" t="s">
        <v>152</v>
      </c>
      <c r="K1177" s="13" t="s">
        <v>153</v>
      </c>
      <c r="L1177" t="s">
        <v>117</v>
      </c>
      <c r="M1177">
        <v>2</v>
      </c>
      <c r="N1177" t="s">
        <v>118</v>
      </c>
      <c r="O1177" t="s">
        <v>119</v>
      </c>
      <c r="Q1177" t="s">
        <v>154</v>
      </c>
      <c r="R1177" s="14">
        <v>4.09</v>
      </c>
      <c r="S1177" s="14">
        <v>3.67</v>
      </c>
      <c r="T1177" s="14">
        <v>0.51</v>
      </c>
    </row>
    <row r="1178" spans="1:20">
      <c r="A1178" t="s">
        <v>113</v>
      </c>
      <c r="C1178" t="s">
        <v>148</v>
      </c>
      <c r="D1178" t="s">
        <v>121</v>
      </c>
      <c r="F1178" s="12" t="s">
        <v>155</v>
      </c>
      <c r="G1178" s="12" t="s">
        <v>21</v>
      </c>
      <c r="H1178" t="s">
        <v>150</v>
      </c>
      <c r="I1178" t="s">
        <v>156</v>
      </c>
      <c r="J1178" t="s">
        <v>157</v>
      </c>
      <c r="K1178" s="13" t="s">
        <v>153</v>
      </c>
      <c r="L1178" t="s">
        <v>117</v>
      </c>
      <c r="M1178">
        <v>2</v>
      </c>
      <c r="N1178" t="s">
        <v>118</v>
      </c>
      <c r="O1178" t="s">
        <v>119</v>
      </c>
      <c r="Q1178" t="s">
        <v>158</v>
      </c>
      <c r="R1178" s="14">
        <v>1.06</v>
      </c>
      <c r="S1178" s="14">
        <v>0.9</v>
      </c>
      <c r="T1178" s="14">
        <v>0</v>
      </c>
    </row>
    <row r="1179" spans="1:20">
      <c r="A1179" t="s">
        <v>113</v>
      </c>
      <c r="C1179" t="s">
        <v>148</v>
      </c>
      <c r="D1179" t="s">
        <v>121</v>
      </c>
      <c r="F1179" s="12" t="s">
        <v>155</v>
      </c>
      <c r="G1179" s="12" t="s">
        <v>21</v>
      </c>
      <c r="H1179" t="s">
        <v>150</v>
      </c>
      <c r="I1179" t="s">
        <v>156</v>
      </c>
      <c r="J1179" t="s">
        <v>157</v>
      </c>
      <c r="K1179" s="13" t="s">
        <v>153</v>
      </c>
      <c r="L1179" t="s">
        <v>117</v>
      </c>
      <c r="M1179">
        <v>2</v>
      </c>
      <c r="N1179" t="s">
        <v>118</v>
      </c>
      <c r="O1179" t="s">
        <v>119</v>
      </c>
      <c r="Q1179" t="s">
        <v>158</v>
      </c>
      <c r="R1179" s="14">
        <v>3.45</v>
      </c>
      <c r="S1179" s="14">
        <v>1.98</v>
      </c>
      <c r="T1179" s="14">
        <v>0</v>
      </c>
    </row>
    <row r="1180" spans="1:20">
      <c r="A1180" t="s">
        <v>113</v>
      </c>
      <c r="C1180" t="s">
        <v>148</v>
      </c>
      <c r="D1180" t="s">
        <v>121</v>
      </c>
      <c r="F1180" s="12" t="s">
        <v>155</v>
      </c>
      <c r="G1180" s="12" t="s">
        <v>21</v>
      </c>
      <c r="H1180" t="s">
        <v>150</v>
      </c>
      <c r="I1180" t="s">
        <v>156</v>
      </c>
      <c r="J1180" t="s">
        <v>157</v>
      </c>
      <c r="K1180" s="13" t="s">
        <v>153</v>
      </c>
      <c r="L1180" t="s">
        <v>117</v>
      </c>
      <c r="M1180">
        <v>2</v>
      </c>
      <c r="N1180" t="s">
        <v>118</v>
      </c>
      <c r="O1180" t="s">
        <v>119</v>
      </c>
      <c r="Q1180" t="s">
        <v>158</v>
      </c>
      <c r="R1180" s="14">
        <v>5.23</v>
      </c>
      <c r="S1180" s="14">
        <v>4.09</v>
      </c>
      <c r="T1180" s="14">
        <v>0</v>
      </c>
    </row>
    <row r="1181" spans="1:20">
      <c r="A1181" t="s">
        <v>113</v>
      </c>
      <c r="C1181" t="s">
        <v>148</v>
      </c>
      <c r="D1181" t="s">
        <v>121</v>
      </c>
      <c r="F1181" s="12" t="s">
        <v>149</v>
      </c>
      <c r="G1181" s="12" t="s">
        <v>21</v>
      </c>
      <c r="H1181" t="s">
        <v>150</v>
      </c>
      <c r="I1181" t="s">
        <v>151</v>
      </c>
      <c r="J1181" t="s">
        <v>152</v>
      </c>
      <c r="K1181" s="13" t="s">
        <v>160</v>
      </c>
      <c r="L1181" t="s">
        <v>117</v>
      </c>
      <c r="M1181">
        <v>2</v>
      </c>
      <c r="N1181" t="s">
        <v>118</v>
      </c>
      <c r="O1181" t="s">
        <v>119</v>
      </c>
      <c r="Q1181" t="s">
        <v>154</v>
      </c>
      <c r="R1181" s="14">
        <v>2.74</v>
      </c>
      <c r="S1181" s="14">
        <v>1.82</v>
      </c>
      <c r="T1181" s="14">
        <v>0.83</v>
      </c>
    </row>
    <row r="1182" spans="1:20">
      <c r="A1182" t="s">
        <v>113</v>
      </c>
      <c r="C1182" t="s">
        <v>148</v>
      </c>
      <c r="D1182" t="s">
        <v>121</v>
      </c>
      <c r="F1182" s="12" t="s">
        <v>149</v>
      </c>
      <c r="G1182" s="12" t="s">
        <v>21</v>
      </c>
      <c r="H1182" t="s">
        <v>150</v>
      </c>
      <c r="I1182" t="s">
        <v>151</v>
      </c>
      <c r="J1182" t="s">
        <v>152</v>
      </c>
      <c r="K1182" s="13" t="s">
        <v>160</v>
      </c>
      <c r="L1182" t="s">
        <v>117</v>
      </c>
      <c r="M1182">
        <v>2</v>
      </c>
      <c r="N1182" t="s">
        <v>118</v>
      </c>
      <c r="O1182" t="s">
        <v>119</v>
      </c>
      <c r="Q1182" t="s">
        <v>154</v>
      </c>
      <c r="R1182" s="14">
        <v>4.18</v>
      </c>
      <c r="S1182" s="14">
        <v>2.99</v>
      </c>
      <c r="T1182" s="14">
        <v>0.61</v>
      </c>
    </row>
    <row r="1183" spans="1:20">
      <c r="A1183" t="s">
        <v>113</v>
      </c>
      <c r="C1183" t="s">
        <v>148</v>
      </c>
      <c r="D1183" t="s">
        <v>121</v>
      </c>
      <c r="F1183" s="12" t="s">
        <v>149</v>
      </c>
      <c r="G1183" s="12" t="s">
        <v>21</v>
      </c>
      <c r="H1183" t="s">
        <v>150</v>
      </c>
      <c r="I1183" t="s">
        <v>151</v>
      </c>
      <c r="J1183" t="s">
        <v>152</v>
      </c>
      <c r="K1183" s="13" t="s">
        <v>160</v>
      </c>
      <c r="L1183" t="s">
        <v>117</v>
      </c>
      <c r="M1183">
        <v>2</v>
      </c>
      <c r="N1183" t="s">
        <v>118</v>
      </c>
      <c r="O1183" t="s">
        <v>119</v>
      </c>
      <c r="Q1183" t="s">
        <v>154</v>
      </c>
      <c r="R1183" s="14">
        <v>6.23</v>
      </c>
      <c r="S1183" s="14">
        <v>3.72</v>
      </c>
      <c r="T1183" s="14">
        <v>0.73</v>
      </c>
    </row>
    <row r="1184" spans="1:20">
      <c r="A1184" t="s">
        <v>113</v>
      </c>
      <c r="C1184" t="s">
        <v>148</v>
      </c>
      <c r="D1184" t="s">
        <v>121</v>
      </c>
      <c r="F1184" s="12" t="s">
        <v>149</v>
      </c>
      <c r="G1184" s="12" t="s">
        <v>21</v>
      </c>
      <c r="H1184" t="s">
        <v>150</v>
      </c>
      <c r="I1184" t="s">
        <v>151</v>
      </c>
      <c r="J1184" t="s">
        <v>152</v>
      </c>
      <c r="K1184" s="13" t="s">
        <v>160</v>
      </c>
      <c r="L1184" t="s">
        <v>117</v>
      </c>
      <c r="M1184">
        <v>2</v>
      </c>
      <c r="N1184" t="s">
        <v>118</v>
      </c>
      <c r="O1184" t="s">
        <v>119</v>
      </c>
      <c r="Q1184" t="s">
        <v>154</v>
      </c>
      <c r="R1184" s="14">
        <v>3.5</v>
      </c>
      <c r="S1184" s="14">
        <v>2.19</v>
      </c>
      <c r="T1184" s="14">
        <v>0.71</v>
      </c>
    </row>
    <row r="1185" spans="1:20">
      <c r="A1185" t="s">
        <v>113</v>
      </c>
      <c r="C1185" t="s">
        <v>148</v>
      </c>
      <c r="D1185" t="s">
        <v>121</v>
      </c>
      <c r="F1185" s="12" t="s">
        <v>155</v>
      </c>
      <c r="G1185" s="12" t="s">
        <v>21</v>
      </c>
      <c r="H1185" t="s">
        <v>150</v>
      </c>
      <c r="I1185" t="s">
        <v>156</v>
      </c>
      <c r="J1185" t="s">
        <v>157</v>
      </c>
      <c r="K1185" s="13" t="s">
        <v>160</v>
      </c>
      <c r="L1185" t="s">
        <v>117</v>
      </c>
      <c r="M1185">
        <v>2</v>
      </c>
      <c r="N1185" t="s">
        <v>118</v>
      </c>
      <c r="O1185" t="s">
        <v>119</v>
      </c>
      <c r="Q1185" t="s">
        <v>158</v>
      </c>
      <c r="R1185" s="14">
        <v>8.2200000000000006</v>
      </c>
      <c r="S1185" s="14">
        <v>8.1199999999999992</v>
      </c>
      <c r="T1185" s="14">
        <v>0.34</v>
      </c>
    </row>
    <row r="1186" spans="1:20">
      <c r="A1186" t="s">
        <v>113</v>
      </c>
      <c r="C1186" t="s">
        <v>148</v>
      </c>
      <c r="D1186" t="s">
        <v>121</v>
      </c>
      <c r="F1186" s="12" t="s">
        <v>155</v>
      </c>
      <c r="G1186" s="12" t="s">
        <v>21</v>
      </c>
      <c r="H1186" t="s">
        <v>150</v>
      </c>
      <c r="I1186" t="s">
        <v>156</v>
      </c>
      <c r="J1186" t="s">
        <v>157</v>
      </c>
      <c r="K1186" s="13" t="s">
        <v>160</v>
      </c>
      <c r="L1186" t="s">
        <v>117</v>
      </c>
      <c r="M1186">
        <v>2</v>
      </c>
      <c r="N1186" t="s">
        <v>118</v>
      </c>
      <c r="O1186" t="s">
        <v>119</v>
      </c>
      <c r="Q1186" t="s">
        <v>158</v>
      </c>
      <c r="R1186" s="14">
        <v>6.49</v>
      </c>
      <c r="S1186" s="14">
        <v>6.68</v>
      </c>
      <c r="T1186" s="14">
        <v>0.13</v>
      </c>
    </row>
    <row r="1187" spans="1:20">
      <c r="A1187" t="s">
        <v>113</v>
      </c>
      <c r="C1187" t="s">
        <v>148</v>
      </c>
      <c r="D1187" t="s">
        <v>121</v>
      </c>
      <c r="F1187" s="12" t="s">
        <v>155</v>
      </c>
      <c r="G1187" s="12" t="s">
        <v>21</v>
      </c>
      <c r="H1187" t="s">
        <v>150</v>
      </c>
      <c r="I1187" t="s">
        <v>156</v>
      </c>
      <c r="J1187" t="s">
        <v>157</v>
      </c>
      <c r="K1187" s="13" t="s">
        <v>160</v>
      </c>
      <c r="L1187" t="s">
        <v>117</v>
      </c>
      <c r="M1187">
        <v>2</v>
      </c>
      <c r="N1187" t="s">
        <v>118</v>
      </c>
      <c r="O1187" t="s">
        <v>119</v>
      </c>
      <c r="Q1187" t="s">
        <v>158</v>
      </c>
      <c r="R1187" s="14">
        <v>5.14</v>
      </c>
      <c r="S1187" s="14">
        <v>6.37</v>
      </c>
      <c r="T1187" s="14">
        <v>0.22</v>
      </c>
    </row>
    <row r="1188" spans="1:20">
      <c r="A1188" t="s">
        <v>113</v>
      </c>
      <c r="C1188" t="s">
        <v>148</v>
      </c>
      <c r="D1188" t="s">
        <v>121</v>
      </c>
      <c r="F1188" s="12" t="s">
        <v>400</v>
      </c>
      <c r="G1188" s="12" t="s">
        <v>21</v>
      </c>
      <c r="H1188" t="s">
        <v>150</v>
      </c>
      <c r="I1188" t="s">
        <v>156</v>
      </c>
      <c r="J1188" t="s">
        <v>157</v>
      </c>
      <c r="K1188" s="13" t="s">
        <v>401</v>
      </c>
      <c r="L1188" t="s">
        <v>117</v>
      </c>
      <c r="M1188">
        <v>2</v>
      </c>
      <c r="N1188" t="s">
        <v>118</v>
      </c>
      <c r="O1188" t="s">
        <v>119</v>
      </c>
      <c r="Q1188" t="s">
        <v>402</v>
      </c>
      <c r="R1188" s="14">
        <v>12.66</v>
      </c>
      <c r="S1188" s="14">
        <v>4.47</v>
      </c>
      <c r="T1188" s="14">
        <v>0.49</v>
      </c>
    </row>
    <row r="1189" spans="1:20">
      <c r="A1189" t="s">
        <v>113</v>
      </c>
      <c r="C1189" t="s">
        <v>148</v>
      </c>
      <c r="D1189" t="s">
        <v>121</v>
      </c>
      <c r="F1189" s="12" t="s">
        <v>400</v>
      </c>
      <c r="G1189" s="12" t="s">
        <v>21</v>
      </c>
      <c r="H1189" t="s">
        <v>150</v>
      </c>
      <c r="I1189" t="s">
        <v>156</v>
      </c>
      <c r="J1189" t="s">
        <v>157</v>
      </c>
      <c r="K1189" s="13" t="s">
        <v>401</v>
      </c>
      <c r="L1189" t="s">
        <v>117</v>
      </c>
      <c r="M1189">
        <v>2</v>
      </c>
      <c r="N1189" t="s">
        <v>118</v>
      </c>
      <c r="O1189" t="s">
        <v>119</v>
      </c>
      <c r="Q1189" t="s">
        <v>402</v>
      </c>
      <c r="R1189" s="14">
        <v>10.58</v>
      </c>
      <c r="S1189" s="14">
        <v>6.54</v>
      </c>
      <c r="T1189" s="14">
        <v>0.51</v>
      </c>
    </row>
    <row r="1190" spans="1:20">
      <c r="A1190" t="s">
        <v>113</v>
      </c>
      <c r="C1190" t="s">
        <v>148</v>
      </c>
      <c r="D1190" t="s">
        <v>121</v>
      </c>
      <c r="F1190" s="12" t="s">
        <v>400</v>
      </c>
      <c r="G1190" s="12" t="s">
        <v>21</v>
      </c>
      <c r="H1190" t="s">
        <v>150</v>
      </c>
      <c r="I1190" t="s">
        <v>156</v>
      </c>
      <c r="J1190" t="s">
        <v>157</v>
      </c>
      <c r="K1190" s="13" t="s">
        <v>401</v>
      </c>
      <c r="L1190" t="s">
        <v>117</v>
      </c>
      <c r="M1190">
        <v>2</v>
      </c>
      <c r="N1190" t="s">
        <v>118</v>
      </c>
      <c r="O1190" t="s">
        <v>119</v>
      </c>
      <c r="Q1190" t="s">
        <v>402</v>
      </c>
      <c r="R1190" s="14">
        <v>11.27</v>
      </c>
      <c r="S1190" s="14">
        <v>6.04</v>
      </c>
      <c r="T1190" s="14">
        <v>0.47</v>
      </c>
    </row>
    <row r="1191" spans="1:20">
      <c r="A1191" t="s">
        <v>113</v>
      </c>
      <c r="C1191" t="s">
        <v>148</v>
      </c>
      <c r="D1191" t="s">
        <v>121</v>
      </c>
      <c r="F1191" s="12" t="s">
        <v>400</v>
      </c>
      <c r="G1191" s="12" t="s">
        <v>21</v>
      </c>
      <c r="H1191" t="s">
        <v>150</v>
      </c>
      <c r="I1191" t="s">
        <v>156</v>
      </c>
      <c r="J1191" t="s">
        <v>157</v>
      </c>
      <c r="K1191" s="13" t="s">
        <v>401</v>
      </c>
      <c r="L1191" t="s">
        <v>117</v>
      </c>
      <c r="M1191">
        <v>2</v>
      </c>
      <c r="N1191" t="s">
        <v>118</v>
      </c>
      <c r="O1191" t="s">
        <v>119</v>
      </c>
      <c r="Q1191" t="s">
        <v>402</v>
      </c>
      <c r="R1191" s="14">
        <v>12.68</v>
      </c>
      <c r="S1191" s="14">
        <v>5.58</v>
      </c>
      <c r="T1191" s="14">
        <v>0.54</v>
      </c>
    </row>
    <row r="1192" spans="1:20">
      <c r="A1192" t="s">
        <v>113</v>
      </c>
      <c r="C1192" t="s">
        <v>148</v>
      </c>
      <c r="D1192" t="s">
        <v>121</v>
      </c>
      <c r="F1192" s="12" t="s">
        <v>400</v>
      </c>
      <c r="G1192" s="12" t="s">
        <v>21</v>
      </c>
      <c r="H1192" t="s">
        <v>150</v>
      </c>
      <c r="I1192" t="s">
        <v>156</v>
      </c>
      <c r="J1192" t="s">
        <v>157</v>
      </c>
      <c r="K1192" s="13" t="s">
        <v>401</v>
      </c>
      <c r="L1192" t="s">
        <v>117</v>
      </c>
      <c r="M1192">
        <v>2</v>
      </c>
      <c r="N1192" t="s">
        <v>118</v>
      </c>
      <c r="O1192" t="s">
        <v>119</v>
      </c>
      <c r="Q1192" t="s">
        <v>402</v>
      </c>
      <c r="R1192" s="14">
        <v>11.21</v>
      </c>
      <c r="S1192" s="14">
        <v>8.35</v>
      </c>
      <c r="T1192" s="14">
        <v>0.53</v>
      </c>
    </row>
    <row r="1193" spans="1:20">
      <c r="A1193" t="s">
        <v>113</v>
      </c>
      <c r="C1193" t="s">
        <v>148</v>
      </c>
      <c r="D1193" t="s">
        <v>121</v>
      </c>
      <c r="F1193" s="12" t="s">
        <v>400</v>
      </c>
      <c r="G1193" s="12" t="s">
        <v>21</v>
      </c>
      <c r="H1193" t="s">
        <v>150</v>
      </c>
      <c r="I1193" t="s">
        <v>156</v>
      </c>
      <c r="J1193" t="s">
        <v>157</v>
      </c>
      <c r="K1193" s="13" t="s">
        <v>401</v>
      </c>
      <c r="L1193" t="s">
        <v>117</v>
      </c>
      <c r="M1193">
        <v>2</v>
      </c>
      <c r="N1193" t="s">
        <v>118</v>
      </c>
      <c r="O1193" t="s">
        <v>119</v>
      </c>
      <c r="Q1193" t="s">
        <v>402</v>
      </c>
      <c r="R1193" s="14">
        <v>11.96</v>
      </c>
      <c r="S1193" s="14">
        <v>6.05</v>
      </c>
      <c r="T1193" s="14">
        <v>0.45</v>
      </c>
    </row>
    <row r="1194" spans="1:20">
      <c r="A1194" t="s">
        <v>113</v>
      </c>
      <c r="C1194" t="s">
        <v>148</v>
      </c>
      <c r="D1194" t="s">
        <v>121</v>
      </c>
      <c r="F1194" s="12" t="s">
        <v>400</v>
      </c>
      <c r="G1194" s="12" t="s">
        <v>21</v>
      </c>
      <c r="H1194" t="s">
        <v>150</v>
      </c>
      <c r="I1194" t="s">
        <v>156</v>
      </c>
      <c r="J1194" t="s">
        <v>157</v>
      </c>
      <c r="K1194" s="13" t="s">
        <v>401</v>
      </c>
      <c r="L1194" t="s">
        <v>117</v>
      </c>
      <c r="M1194">
        <v>2</v>
      </c>
      <c r="N1194" t="s">
        <v>118</v>
      </c>
      <c r="O1194" t="s">
        <v>119</v>
      </c>
      <c r="Q1194" t="s">
        <v>402</v>
      </c>
      <c r="R1194" s="14">
        <v>11.3</v>
      </c>
      <c r="S1194" s="14">
        <v>6.64</v>
      </c>
      <c r="T1194" s="14">
        <v>0.52</v>
      </c>
    </row>
    <row r="1195" spans="1:20">
      <c r="A1195" t="s">
        <v>113</v>
      </c>
      <c r="C1195" t="s">
        <v>148</v>
      </c>
      <c r="D1195" t="s">
        <v>121</v>
      </c>
      <c r="F1195" s="12" t="s">
        <v>403</v>
      </c>
      <c r="G1195" s="12" t="s">
        <v>21</v>
      </c>
      <c r="H1195" t="s">
        <v>150</v>
      </c>
      <c r="I1195" t="s">
        <v>156</v>
      </c>
      <c r="J1195" t="s">
        <v>404</v>
      </c>
      <c r="K1195" s="13" t="s">
        <v>405</v>
      </c>
      <c r="L1195" t="s">
        <v>117</v>
      </c>
      <c r="M1195">
        <v>2</v>
      </c>
      <c r="N1195" t="s">
        <v>118</v>
      </c>
      <c r="O1195" t="s">
        <v>119</v>
      </c>
      <c r="Q1195" t="s">
        <v>406</v>
      </c>
      <c r="R1195" s="14">
        <v>8.1300000000000008</v>
      </c>
      <c r="S1195" s="14">
        <v>4.6100000000000003</v>
      </c>
      <c r="T1195" s="14">
        <v>0.62</v>
      </c>
    </row>
    <row r="1196" spans="1:20">
      <c r="A1196" t="s">
        <v>113</v>
      </c>
      <c r="C1196" t="s">
        <v>148</v>
      </c>
      <c r="D1196" t="s">
        <v>121</v>
      </c>
      <c r="F1196" s="12" t="s">
        <v>403</v>
      </c>
      <c r="G1196" s="12" t="s">
        <v>21</v>
      </c>
      <c r="H1196" t="s">
        <v>150</v>
      </c>
      <c r="I1196" t="s">
        <v>156</v>
      </c>
      <c r="J1196" t="s">
        <v>404</v>
      </c>
      <c r="K1196" s="13" t="s">
        <v>405</v>
      </c>
      <c r="L1196" t="s">
        <v>117</v>
      </c>
      <c r="M1196">
        <v>2</v>
      </c>
      <c r="N1196" t="s">
        <v>118</v>
      </c>
      <c r="O1196" t="s">
        <v>119</v>
      </c>
      <c r="Q1196" t="s">
        <v>406</v>
      </c>
      <c r="R1196" s="14">
        <v>7.78</v>
      </c>
      <c r="S1196" s="14">
        <v>4.13</v>
      </c>
      <c r="T1196" s="14">
        <v>0.49</v>
      </c>
    </row>
    <row r="1197" spans="1:20">
      <c r="A1197" t="s">
        <v>113</v>
      </c>
      <c r="C1197" t="s">
        <v>148</v>
      </c>
      <c r="D1197" t="s">
        <v>121</v>
      </c>
      <c r="F1197" s="12" t="s">
        <v>403</v>
      </c>
      <c r="G1197" s="12" t="s">
        <v>21</v>
      </c>
      <c r="H1197" t="s">
        <v>150</v>
      </c>
      <c r="I1197" t="s">
        <v>156</v>
      </c>
      <c r="J1197" t="s">
        <v>404</v>
      </c>
      <c r="K1197" s="13" t="s">
        <v>405</v>
      </c>
      <c r="L1197" t="s">
        <v>117</v>
      </c>
      <c r="M1197">
        <v>2</v>
      </c>
      <c r="N1197" t="s">
        <v>118</v>
      </c>
      <c r="O1197" t="s">
        <v>119</v>
      </c>
      <c r="Q1197" t="s">
        <v>406</v>
      </c>
      <c r="R1197" s="14">
        <v>8.9700000000000006</v>
      </c>
      <c r="S1197" s="14">
        <v>4.1399999999999997</v>
      </c>
      <c r="T1197" s="14">
        <v>0.65</v>
      </c>
    </row>
    <row r="1198" spans="1:20">
      <c r="A1198" t="s">
        <v>113</v>
      </c>
      <c r="C1198" t="s">
        <v>148</v>
      </c>
      <c r="D1198" t="s">
        <v>121</v>
      </c>
      <c r="F1198" s="12" t="s">
        <v>403</v>
      </c>
      <c r="G1198" s="12" t="s">
        <v>21</v>
      </c>
      <c r="H1198" t="s">
        <v>150</v>
      </c>
      <c r="I1198" t="s">
        <v>156</v>
      </c>
      <c r="J1198" t="s">
        <v>404</v>
      </c>
      <c r="K1198" s="13" t="s">
        <v>405</v>
      </c>
      <c r="L1198" t="s">
        <v>117</v>
      </c>
      <c r="M1198">
        <v>2</v>
      </c>
      <c r="N1198" t="s">
        <v>118</v>
      </c>
      <c r="O1198" t="s">
        <v>119</v>
      </c>
      <c r="Q1198" t="s">
        <v>406</v>
      </c>
      <c r="R1198" s="14">
        <v>9.48</v>
      </c>
      <c r="S1198" s="14">
        <v>3.82</v>
      </c>
      <c r="T1198" s="14">
        <v>0.57999999999999996</v>
      </c>
    </row>
    <row r="1199" spans="1:20">
      <c r="A1199" t="s">
        <v>113</v>
      </c>
      <c r="C1199" t="s">
        <v>148</v>
      </c>
      <c r="D1199" t="s">
        <v>121</v>
      </c>
      <c r="F1199" s="12" t="s">
        <v>403</v>
      </c>
      <c r="G1199" s="12" t="s">
        <v>21</v>
      </c>
      <c r="H1199" t="s">
        <v>150</v>
      </c>
      <c r="I1199" t="s">
        <v>156</v>
      </c>
      <c r="J1199" t="s">
        <v>404</v>
      </c>
      <c r="K1199" s="13" t="s">
        <v>405</v>
      </c>
      <c r="L1199" t="s">
        <v>117</v>
      </c>
      <c r="M1199">
        <v>2</v>
      </c>
      <c r="N1199" t="s">
        <v>118</v>
      </c>
      <c r="O1199" t="s">
        <v>119</v>
      </c>
      <c r="Q1199" t="s">
        <v>406</v>
      </c>
      <c r="R1199" s="14">
        <v>7.8</v>
      </c>
      <c r="S1199" s="14">
        <v>5.9</v>
      </c>
      <c r="T1199" s="14">
        <v>0.54</v>
      </c>
    </row>
    <row r="1200" spans="1:20">
      <c r="A1200" t="s">
        <v>113</v>
      </c>
      <c r="C1200" t="s">
        <v>148</v>
      </c>
      <c r="D1200" t="s">
        <v>121</v>
      </c>
      <c r="F1200" s="12" t="s">
        <v>403</v>
      </c>
      <c r="G1200" s="12" t="s">
        <v>21</v>
      </c>
      <c r="H1200" t="s">
        <v>150</v>
      </c>
      <c r="I1200" t="s">
        <v>156</v>
      </c>
      <c r="J1200" t="s">
        <v>404</v>
      </c>
      <c r="K1200" s="13" t="s">
        <v>405</v>
      </c>
      <c r="L1200" t="s">
        <v>117</v>
      </c>
      <c r="M1200">
        <v>2</v>
      </c>
      <c r="N1200" t="s">
        <v>118</v>
      </c>
      <c r="O1200" t="s">
        <v>119</v>
      </c>
      <c r="Q1200" t="s">
        <v>406</v>
      </c>
      <c r="R1200" s="14">
        <v>8.52</v>
      </c>
      <c r="S1200" s="14">
        <v>3.63</v>
      </c>
      <c r="T1200" s="14">
        <v>0.57999999999999996</v>
      </c>
    </row>
    <row r="1201" spans="1:20">
      <c r="A1201" t="s">
        <v>113</v>
      </c>
      <c r="C1201" t="s">
        <v>148</v>
      </c>
      <c r="D1201" t="s">
        <v>121</v>
      </c>
      <c r="F1201" s="12" t="s">
        <v>403</v>
      </c>
      <c r="G1201" s="12" t="s">
        <v>21</v>
      </c>
      <c r="H1201" t="s">
        <v>150</v>
      </c>
      <c r="I1201" t="s">
        <v>156</v>
      </c>
      <c r="J1201" t="s">
        <v>404</v>
      </c>
      <c r="K1201" s="13" t="s">
        <v>405</v>
      </c>
      <c r="L1201" t="s">
        <v>117</v>
      </c>
      <c r="M1201">
        <v>2</v>
      </c>
      <c r="N1201" t="s">
        <v>118</v>
      </c>
      <c r="O1201" t="s">
        <v>119</v>
      </c>
      <c r="Q1201" t="s">
        <v>406</v>
      </c>
      <c r="R1201" s="14">
        <v>7.69</v>
      </c>
      <c r="S1201" s="14">
        <v>4.8499999999999996</v>
      </c>
      <c r="T1201" s="14">
        <v>0.57999999999999996</v>
      </c>
    </row>
    <row r="1202" spans="1:20">
      <c r="A1202" t="s">
        <v>113</v>
      </c>
      <c r="C1202" t="s">
        <v>148</v>
      </c>
      <c r="D1202" t="s">
        <v>121</v>
      </c>
      <c r="F1202" s="12" t="s">
        <v>403</v>
      </c>
      <c r="G1202" s="12" t="s">
        <v>21</v>
      </c>
      <c r="H1202" t="s">
        <v>150</v>
      </c>
      <c r="I1202" t="s">
        <v>156</v>
      </c>
      <c r="J1202" t="s">
        <v>404</v>
      </c>
      <c r="K1202" s="13" t="s">
        <v>405</v>
      </c>
      <c r="L1202" t="s">
        <v>117</v>
      </c>
      <c r="M1202">
        <v>2</v>
      </c>
      <c r="N1202" t="s">
        <v>118</v>
      </c>
      <c r="O1202" t="s">
        <v>119</v>
      </c>
      <c r="Q1202" t="s">
        <v>406</v>
      </c>
      <c r="R1202" s="14">
        <v>8.68</v>
      </c>
      <c r="S1202" s="14">
        <v>4.91</v>
      </c>
      <c r="T1202" s="14">
        <v>0.55000000000000004</v>
      </c>
    </row>
    <row r="1203" spans="1:20">
      <c r="A1203" t="s">
        <v>113</v>
      </c>
      <c r="C1203" t="s">
        <v>148</v>
      </c>
      <c r="D1203" t="s">
        <v>121</v>
      </c>
      <c r="F1203" s="12" t="s">
        <v>403</v>
      </c>
      <c r="G1203" s="12" t="s">
        <v>21</v>
      </c>
      <c r="H1203" t="s">
        <v>150</v>
      </c>
      <c r="I1203" t="s">
        <v>156</v>
      </c>
      <c r="J1203" t="s">
        <v>404</v>
      </c>
      <c r="K1203" s="13" t="s">
        <v>405</v>
      </c>
      <c r="L1203" t="s">
        <v>117</v>
      </c>
      <c r="M1203">
        <v>2</v>
      </c>
      <c r="N1203" t="s">
        <v>118</v>
      </c>
      <c r="O1203" t="s">
        <v>119</v>
      </c>
      <c r="Q1203" t="s">
        <v>406</v>
      </c>
      <c r="R1203" s="14">
        <v>11.63</v>
      </c>
      <c r="S1203" s="14">
        <v>6.11</v>
      </c>
      <c r="T1203" s="14">
        <v>0.5</v>
      </c>
    </row>
    <row r="1204" spans="1:20">
      <c r="A1204" t="s">
        <v>113</v>
      </c>
      <c r="C1204" t="s">
        <v>148</v>
      </c>
      <c r="D1204" t="s">
        <v>121</v>
      </c>
      <c r="F1204" s="12" t="s">
        <v>416</v>
      </c>
      <c r="G1204" s="12" t="s">
        <v>21</v>
      </c>
      <c r="H1204" t="s">
        <v>150</v>
      </c>
      <c r="I1204" t="s">
        <v>156</v>
      </c>
      <c r="J1204" t="s">
        <v>157</v>
      </c>
      <c r="K1204" s="13" t="s">
        <v>417</v>
      </c>
      <c r="L1204" t="s">
        <v>117</v>
      </c>
      <c r="M1204">
        <v>2</v>
      </c>
      <c r="N1204" t="s">
        <v>118</v>
      </c>
      <c r="O1204" t="s">
        <v>119</v>
      </c>
      <c r="Q1204" t="s">
        <v>418</v>
      </c>
      <c r="R1204" s="14">
        <v>5.5</v>
      </c>
      <c r="S1204" s="14">
        <v>4.5999999999999996</v>
      </c>
      <c r="T1204" s="14">
        <v>0</v>
      </c>
    </row>
    <row r="1205" spans="1:20">
      <c r="A1205" t="s">
        <v>113</v>
      </c>
      <c r="C1205" t="s">
        <v>148</v>
      </c>
      <c r="D1205" t="s">
        <v>121</v>
      </c>
      <c r="F1205" s="12" t="s">
        <v>416</v>
      </c>
      <c r="G1205" s="12" t="s">
        <v>21</v>
      </c>
      <c r="H1205" t="s">
        <v>150</v>
      </c>
      <c r="I1205" t="s">
        <v>156</v>
      </c>
      <c r="J1205" t="s">
        <v>157</v>
      </c>
      <c r="K1205" s="13" t="s">
        <v>417</v>
      </c>
      <c r="L1205" t="s">
        <v>117</v>
      </c>
      <c r="M1205">
        <v>2</v>
      </c>
      <c r="N1205" t="s">
        <v>118</v>
      </c>
      <c r="O1205" t="s">
        <v>119</v>
      </c>
      <c r="Q1205" t="s">
        <v>418</v>
      </c>
      <c r="R1205" s="14">
        <v>4.5999999999999996</v>
      </c>
      <c r="S1205" s="14">
        <v>2.2000000000000002</v>
      </c>
      <c r="T1205" s="14">
        <v>0</v>
      </c>
    </row>
    <row r="1206" spans="1:20">
      <c r="A1206" t="s">
        <v>113</v>
      </c>
      <c r="C1206" t="s">
        <v>148</v>
      </c>
      <c r="D1206" t="s">
        <v>121</v>
      </c>
      <c r="F1206" s="12" t="s">
        <v>427</v>
      </c>
      <c r="G1206" s="12" t="s">
        <v>21</v>
      </c>
      <c r="H1206" t="s">
        <v>150</v>
      </c>
      <c r="I1206" t="s">
        <v>151</v>
      </c>
      <c r="J1206" t="s">
        <v>152</v>
      </c>
      <c r="K1206" s="13" t="s">
        <v>428</v>
      </c>
      <c r="L1206" t="s">
        <v>117</v>
      </c>
      <c r="M1206">
        <v>2</v>
      </c>
      <c r="N1206" t="s">
        <v>118</v>
      </c>
      <c r="O1206" t="s">
        <v>119</v>
      </c>
      <c r="Q1206" t="s">
        <v>429</v>
      </c>
      <c r="R1206" s="14">
        <v>1.45</v>
      </c>
      <c r="S1206" s="14">
        <v>2.13</v>
      </c>
      <c r="T1206" s="14">
        <v>0</v>
      </c>
    </row>
    <row r="1207" spans="1:20">
      <c r="A1207" t="s">
        <v>113</v>
      </c>
      <c r="C1207" t="s">
        <v>148</v>
      </c>
      <c r="D1207" t="s">
        <v>121</v>
      </c>
      <c r="F1207" s="12" t="s">
        <v>427</v>
      </c>
      <c r="G1207" s="12" t="s">
        <v>21</v>
      </c>
      <c r="H1207" t="s">
        <v>150</v>
      </c>
      <c r="I1207" t="s">
        <v>151</v>
      </c>
      <c r="J1207" t="s">
        <v>152</v>
      </c>
      <c r="K1207" s="13" t="s">
        <v>428</v>
      </c>
      <c r="L1207" t="s">
        <v>117</v>
      </c>
      <c r="M1207">
        <v>2</v>
      </c>
      <c r="N1207" t="s">
        <v>118</v>
      </c>
      <c r="O1207" t="s">
        <v>119</v>
      </c>
      <c r="Q1207" t="s">
        <v>429</v>
      </c>
      <c r="R1207" s="14">
        <v>0.22500000000000001</v>
      </c>
      <c r="S1207" s="14">
        <v>0.67900000000000005</v>
      </c>
      <c r="T1207" s="14">
        <v>0</v>
      </c>
    </row>
    <row r="1208" spans="1:20">
      <c r="A1208" t="s">
        <v>113</v>
      </c>
      <c r="C1208" t="s">
        <v>148</v>
      </c>
      <c r="D1208" t="s">
        <v>121</v>
      </c>
      <c r="F1208" s="12" t="s">
        <v>427</v>
      </c>
      <c r="G1208" s="12" t="s">
        <v>21</v>
      </c>
      <c r="H1208" t="s">
        <v>150</v>
      </c>
      <c r="I1208" t="s">
        <v>151</v>
      </c>
      <c r="J1208" t="s">
        <v>152</v>
      </c>
      <c r="K1208" s="13" t="s">
        <v>428</v>
      </c>
      <c r="L1208" t="s">
        <v>117</v>
      </c>
      <c r="M1208">
        <v>2</v>
      </c>
      <c r="N1208" t="s">
        <v>118</v>
      </c>
      <c r="O1208" t="s">
        <v>119</v>
      </c>
      <c r="Q1208" t="s">
        <v>429</v>
      </c>
      <c r="R1208" s="14">
        <v>0.504</v>
      </c>
      <c r="S1208" s="14">
        <v>1.1200000000000001</v>
      </c>
      <c r="T1208" s="14">
        <v>0</v>
      </c>
    </row>
    <row r="1209" spans="1:20">
      <c r="A1209" t="s">
        <v>113</v>
      </c>
      <c r="C1209" t="s">
        <v>148</v>
      </c>
      <c r="D1209" t="s">
        <v>121</v>
      </c>
      <c r="F1209" s="12" t="s">
        <v>427</v>
      </c>
      <c r="G1209" s="12" t="s">
        <v>21</v>
      </c>
      <c r="H1209" t="s">
        <v>150</v>
      </c>
      <c r="I1209" t="s">
        <v>151</v>
      </c>
      <c r="J1209" t="s">
        <v>152</v>
      </c>
      <c r="K1209" s="13" t="s">
        <v>428</v>
      </c>
      <c r="L1209" t="s">
        <v>117</v>
      </c>
      <c r="M1209">
        <v>2</v>
      </c>
      <c r="N1209" t="s">
        <v>118</v>
      </c>
      <c r="O1209" t="s">
        <v>119</v>
      </c>
      <c r="Q1209" t="s">
        <v>429</v>
      </c>
      <c r="R1209" s="14">
        <v>1.63</v>
      </c>
      <c r="S1209" s="14">
        <v>2.8</v>
      </c>
      <c r="T1209" s="14">
        <v>0</v>
      </c>
    </row>
    <row r="1210" spans="1:20">
      <c r="A1210" t="s">
        <v>113</v>
      </c>
      <c r="C1210" t="s">
        <v>148</v>
      </c>
      <c r="D1210" t="s">
        <v>121</v>
      </c>
      <c r="F1210" s="12" t="s">
        <v>427</v>
      </c>
      <c r="G1210" s="12" t="s">
        <v>21</v>
      </c>
      <c r="H1210" t="s">
        <v>150</v>
      </c>
      <c r="I1210" t="s">
        <v>151</v>
      </c>
      <c r="J1210" t="s">
        <v>152</v>
      </c>
      <c r="K1210" s="13" t="s">
        <v>428</v>
      </c>
      <c r="L1210" t="s">
        <v>117</v>
      </c>
      <c r="M1210">
        <v>2</v>
      </c>
      <c r="N1210" t="s">
        <v>118</v>
      </c>
      <c r="O1210" t="s">
        <v>119</v>
      </c>
      <c r="Q1210" t="s">
        <v>429</v>
      </c>
      <c r="R1210" s="14">
        <v>4.3</v>
      </c>
      <c r="S1210" s="14">
        <v>2.83</v>
      </c>
      <c r="T1210" s="14">
        <v>0</v>
      </c>
    </row>
    <row r="1211" spans="1:20">
      <c r="A1211" t="s">
        <v>113</v>
      </c>
      <c r="C1211" t="s">
        <v>148</v>
      </c>
      <c r="D1211" t="s">
        <v>121</v>
      </c>
      <c r="F1211" s="12" t="s">
        <v>427</v>
      </c>
      <c r="G1211" s="12" t="s">
        <v>21</v>
      </c>
      <c r="H1211" t="s">
        <v>150</v>
      </c>
      <c r="I1211" t="s">
        <v>151</v>
      </c>
      <c r="J1211" t="s">
        <v>152</v>
      </c>
      <c r="K1211" s="13" t="s">
        <v>428</v>
      </c>
      <c r="L1211" t="s">
        <v>117</v>
      </c>
      <c r="M1211">
        <v>2</v>
      </c>
      <c r="N1211" t="s">
        <v>118</v>
      </c>
      <c r="O1211" t="s">
        <v>119</v>
      </c>
      <c r="Q1211" t="s">
        <v>429</v>
      </c>
      <c r="R1211" s="14">
        <v>0.85499999999999998</v>
      </c>
      <c r="S1211" s="14">
        <v>0.84099999999999997</v>
      </c>
      <c r="T1211" s="14">
        <v>0</v>
      </c>
    </row>
    <row r="1212" spans="1:20">
      <c r="A1212" t="s">
        <v>113</v>
      </c>
      <c r="C1212" t="s">
        <v>148</v>
      </c>
      <c r="D1212" t="s">
        <v>121</v>
      </c>
      <c r="F1212" s="12" t="s">
        <v>427</v>
      </c>
      <c r="G1212" s="12" t="s">
        <v>21</v>
      </c>
      <c r="H1212" t="s">
        <v>150</v>
      </c>
      <c r="I1212" t="s">
        <v>151</v>
      </c>
      <c r="J1212" t="s">
        <v>152</v>
      </c>
      <c r="K1212" s="13" t="s">
        <v>428</v>
      </c>
      <c r="L1212" t="s">
        <v>117</v>
      </c>
      <c r="M1212">
        <v>2</v>
      </c>
      <c r="N1212" t="s">
        <v>118</v>
      </c>
      <c r="O1212" t="s">
        <v>119</v>
      </c>
      <c r="Q1212" t="s">
        <v>429</v>
      </c>
      <c r="R1212" s="14">
        <v>1.55</v>
      </c>
      <c r="S1212" s="14">
        <v>1.95</v>
      </c>
      <c r="T1212" s="14">
        <v>0</v>
      </c>
    </row>
    <row r="1213" spans="1:20">
      <c r="A1213" t="s">
        <v>113</v>
      </c>
      <c r="C1213" t="s">
        <v>148</v>
      </c>
      <c r="D1213" t="s">
        <v>121</v>
      </c>
      <c r="F1213" s="12" t="s">
        <v>427</v>
      </c>
      <c r="G1213" s="12" t="s">
        <v>21</v>
      </c>
      <c r="H1213" t="s">
        <v>150</v>
      </c>
      <c r="I1213" t="s">
        <v>151</v>
      </c>
      <c r="J1213" t="s">
        <v>152</v>
      </c>
      <c r="K1213" s="13" t="s">
        <v>428</v>
      </c>
      <c r="L1213" t="s">
        <v>117</v>
      </c>
      <c r="M1213">
        <v>2</v>
      </c>
      <c r="N1213" t="s">
        <v>118</v>
      </c>
      <c r="O1213" t="s">
        <v>119</v>
      </c>
      <c r="Q1213" t="s">
        <v>429</v>
      </c>
      <c r="R1213" s="14">
        <v>0.46800000000000003</v>
      </c>
      <c r="S1213" s="14">
        <v>0.89600000000000002</v>
      </c>
      <c r="T1213" s="14">
        <v>0</v>
      </c>
    </row>
    <row r="1214" spans="1:20">
      <c r="A1214" t="s">
        <v>113</v>
      </c>
      <c r="C1214" t="s">
        <v>148</v>
      </c>
      <c r="D1214" t="s">
        <v>121</v>
      </c>
      <c r="F1214" s="12" t="s">
        <v>427</v>
      </c>
      <c r="G1214" s="12" t="s">
        <v>21</v>
      </c>
      <c r="H1214" t="s">
        <v>150</v>
      </c>
      <c r="I1214" t="s">
        <v>151</v>
      </c>
      <c r="J1214" t="s">
        <v>152</v>
      </c>
      <c r="K1214" s="13" t="s">
        <v>428</v>
      </c>
      <c r="L1214" t="s">
        <v>117</v>
      </c>
      <c r="M1214">
        <v>2</v>
      </c>
      <c r="N1214" t="s">
        <v>118</v>
      </c>
      <c r="O1214" t="s">
        <v>119</v>
      </c>
      <c r="Q1214" t="s">
        <v>429</v>
      </c>
      <c r="R1214" s="14">
        <v>0.55700000000000005</v>
      </c>
      <c r="S1214" s="14">
        <v>1.3</v>
      </c>
      <c r="T1214" s="14">
        <v>0</v>
      </c>
    </row>
    <row r="1215" spans="1:20">
      <c r="A1215" t="s">
        <v>113</v>
      </c>
      <c r="C1215" t="s">
        <v>148</v>
      </c>
      <c r="D1215" t="s">
        <v>121</v>
      </c>
      <c r="F1215" s="12" t="s">
        <v>845</v>
      </c>
      <c r="G1215" s="12" t="s">
        <v>21</v>
      </c>
      <c r="H1215" t="s">
        <v>150</v>
      </c>
      <c r="I1215" t="s">
        <v>156</v>
      </c>
      <c r="J1215" t="s">
        <v>157</v>
      </c>
      <c r="K1215" s="13" t="s">
        <v>846</v>
      </c>
      <c r="L1215" t="s">
        <v>117</v>
      </c>
      <c r="M1215">
        <v>2</v>
      </c>
      <c r="N1215" t="s">
        <v>118</v>
      </c>
      <c r="O1215" t="s">
        <v>119</v>
      </c>
      <c r="Q1215" t="s">
        <v>847</v>
      </c>
      <c r="R1215" s="14">
        <v>9.5</v>
      </c>
      <c r="S1215" s="14">
        <v>4.7</v>
      </c>
      <c r="T1215" s="14">
        <v>0</v>
      </c>
    </row>
    <row r="1216" spans="1:20">
      <c r="A1216" t="s">
        <v>113</v>
      </c>
      <c r="C1216" t="s">
        <v>148</v>
      </c>
      <c r="D1216" t="s">
        <v>121</v>
      </c>
      <c r="F1216" s="12" t="s">
        <v>845</v>
      </c>
      <c r="G1216" s="12" t="s">
        <v>21</v>
      </c>
      <c r="H1216" t="s">
        <v>150</v>
      </c>
      <c r="I1216" t="s">
        <v>156</v>
      </c>
      <c r="J1216" t="s">
        <v>157</v>
      </c>
      <c r="K1216" s="13" t="s">
        <v>846</v>
      </c>
      <c r="L1216" t="s">
        <v>117</v>
      </c>
      <c r="M1216">
        <v>2</v>
      </c>
      <c r="N1216" t="s">
        <v>118</v>
      </c>
      <c r="O1216" t="s">
        <v>119</v>
      </c>
      <c r="Q1216" t="s">
        <v>847</v>
      </c>
      <c r="R1216" s="14">
        <v>5.6</v>
      </c>
      <c r="S1216" s="14">
        <v>4.4000000000000004</v>
      </c>
      <c r="T1216" s="14">
        <v>0</v>
      </c>
    </row>
    <row r="1217" spans="1:20">
      <c r="A1217" t="s">
        <v>113</v>
      </c>
      <c r="C1217" t="s">
        <v>148</v>
      </c>
      <c r="D1217" t="s">
        <v>121</v>
      </c>
      <c r="F1217" s="12" t="s">
        <v>155</v>
      </c>
      <c r="G1217" s="12" t="s">
        <v>21</v>
      </c>
      <c r="H1217" t="s">
        <v>150</v>
      </c>
      <c r="I1217" t="s">
        <v>156</v>
      </c>
      <c r="J1217" t="s">
        <v>157</v>
      </c>
      <c r="K1217" s="13" t="s">
        <v>846</v>
      </c>
      <c r="L1217" t="s">
        <v>117</v>
      </c>
      <c r="M1217">
        <v>2</v>
      </c>
      <c r="N1217" t="s">
        <v>118</v>
      </c>
      <c r="O1217" t="s">
        <v>119</v>
      </c>
      <c r="Q1217" t="s">
        <v>158</v>
      </c>
      <c r="R1217" s="14">
        <v>7.2</v>
      </c>
      <c r="S1217" s="14">
        <v>9.1999999999999993</v>
      </c>
      <c r="T1217" s="14">
        <v>0</v>
      </c>
    </row>
    <row r="1218" spans="1:20">
      <c r="A1218" t="s">
        <v>113</v>
      </c>
      <c r="C1218" t="s">
        <v>148</v>
      </c>
      <c r="D1218" t="s">
        <v>121</v>
      </c>
      <c r="F1218" s="12" t="s">
        <v>155</v>
      </c>
      <c r="G1218" s="12" t="s">
        <v>21</v>
      </c>
      <c r="H1218" t="s">
        <v>150</v>
      </c>
      <c r="I1218" t="s">
        <v>156</v>
      </c>
      <c r="J1218" t="s">
        <v>157</v>
      </c>
      <c r="K1218" s="13" t="s">
        <v>846</v>
      </c>
      <c r="L1218" t="s">
        <v>117</v>
      </c>
      <c r="M1218">
        <v>2</v>
      </c>
      <c r="N1218" t="s">
        <v>118</v>
      </c>
      <c r="O1218" t="s">
        <v>119</v>
      </c>
      <c r="Q1218" t="s">
        <v>158</v>
      </c>
      <c r="R1218" s="14">
        <v>4.9000000000000004</v>
      </c>
      <c r="S1218" s="14">
        <v>3.4</v>
      </c>
      <c r="T1218" s="14">
        <v>0</v>
      </c>
    </row>
    <row r="1219" spans="1:20">
      <c r="A1219" t="s">
        <v>113</v>
      </c>
      <c r="C1219" t="s">
        <v>148</v>
      </c>
      <c r="D1219" t="s">
        <v>121</v>
      </c>
      <c r="F1219" s="12" t="s">
        <v>870</v>
      </c>
      <c r="G1219" s="12" t="s">
        <v>21</v>
      </c>
      <c r="H1219" t="s">
        <v>150</v>
      </c>
      <c r="I1219" t="s">
        <v>151</v>
      </c>
      <c r="J1219" t="s">
        <v>871</v>
      </c>
      <c r="K1219" s="13" t="s">
        <v>862</v>
      </c>
      <c r="L1219" t="s">
        <v>117</v>
      </c>
      <c r="M1219">
        <v>2</v>
      </c>
      <c r="N1219" t="s">
        <v>118</v>
      </c>
      <c r="O1219" t="s">
        <v>119</v>
      </c>
      <c r="Q1219" t="s">
        <v>872</v>
      </c>
      <c r="R1219" s="14">
        <v>6.19</v>
      </c>
      <c r="S1219" s="14">
        <v>7.4</v>
      </c>
      <c r="T1219" s="14">
        <v>0.31</v>
      </c>
    </row>
    <row r="1220" spans="1:20">
      <c r="A1220" t="s">
        <v>113</v>
      </c>
      <c r="C1220" t="s">
        <v>148</v>
      </c>
      <c r="D1220" t="s">
        <v>121</v>
      </c>
      <c r="F1220" s="12" t="s">
        <v>870</v>
      </c>
      <c r="G1220" s="12" t="s">
        <v>21</v>
      </c>
      <c r="H1220" t="s">
        <v>150</v>
      </c>
      <c r="I1220" t="s">
        <v>151</v>
      </c>
      <c r="J1220" t="s">
        <v>871</v>
      </c>
      <c r="K1220" s="13" t="s">
        <v>862</v>
      </c>
      <c r="L1220" t="s">
        <v>117</v>
      </c>
      <c r="M1220">
        <v>2</v>
      </c>
      <c r="N1220" t="s">
        <v>118</v>
      </c>
      <c r="O1220" t="s">
        <v>119</v>
      </c>
      <c r="Q1220" t="s">
        <v>872</v>
      </c>
      <c r="R1220" s="14">
        <v>5.09</v>
      </c>
      <c r="S1220" s="14">
        <v>8.15</v>
      </c>
      <c r="T1220" s="14">
        <v>0.32</v>
      </c>
    </row>
    <row r="1221" spans="1:20">
      <c r="A1221" t="s">
        <v>113</v>
      </c>
      <c r="C1221" t="s">
        <v>148</v>
      </c>
      <c r="D1221" t="s">
        <v>121</v>
      </c>
      <c r="F1221" s="12" t="s">
        <v>870</v>
      </c>
      <c r="G1221" s="12" t="s">
        <v>21</v>
      </c>
      <c r="H1221" t="s">
        <v>150</v>
      </c>
      <c r="I1221" t="s">
        <v>151</v>
      </c>
      <c r="J1221" t="s">
        <v>871</v>
      </c>
      <c r="K1221" s="13" t="s">
        <v>862</v>
      </c>
      <c r="L1221" t="s">
        <v>117</v>
      </c>
      <c r="M1221">
        <v>2</v>
      </c>
      <c r="N1221" t="s">
        <v>118</v>
      </c>
      <c r="O1221" t="s">
        <v>119</v>
      </c>
      <c r="Q1221" t="s">
        <v>872</v>
      </c>
      <c r="R1221" s="14">
        <v>4.46</v>
      </c>
      <c r="S1221" s="14">
        <v>9.2899999999999991</v>
      </c>
      <c r="T1221" s="14">
        <v>0.33</v>
      </c>
    </row>
    <row r="1222" spans="1:20">
      <c r="A1222" t="s">
        <v>113</v>
      </c>
      <c r="C1222" t="s">
        <v>148</v>
      </c>
      <c r="D1222" t="s">
        <v>121</v>
      </c>
      <c r="F1222" s="12" t="s">
        <v>870</v>
      </c>
      <c r="G1222" s="12" t="s">
        <v>21</v>
      </c>
      <c r="H1222" t="s">
        <v>150</v>
      </c>
      <c r="I1222" t="s">
        <v>151</v>
      </c>
      <c r="J1222" t="s">
        <v>871</v>
      </c>
      <c r="K1222" s="13" t="s">
        <v>862</v>
      </c>
      <c r="L1222" t="s">
        <v>117</v>
      </c>
      <c r="M1222">
        <v>2</v>
      </c>
      <c r="N1222" t="s">
        <v>118</v>
      </c>
      <c r="O1222" t="s">
        <v>119</v>
      </c>
      <c r="Q1222" t="s">
        <v>872</v>
      </c>
      <c r="R1222" s="14">
        <v>4.26</v>
      </c>
      <c r="S1222" s="14">
        <v>9.94</v>
      </c>
      <c r="T1222" s="14">
        <v>0.34</v>
      </c>
    </row>
    <row r="1223" spans="1:20">
      <c r="A1223" t="s">
        <v>113</v>
      </c>
      <c r="C1223" t="s">
        <v>148</v>
      </c>
      <c r="D1223" t="s">
        <v>121</v>
      </c>
      <c r="F1223" s="12" t="s">
        <v>870</v>
      </c>
      <c r="G1223" s="12" t="s">
        <v>21</v>
      </c>
      <c r="H1223" t="s">
        <v>150</v>
      </c>
      <c r="I1223" t="s">
        <v>151</v>
      </c>
      <c r="J1223" t="s">
        <v>871</v>
      </c>
      <c r="K1223" s="13" t="s">
        <v>862</v>
      </c>
      <c r="L1223" t="s">
        <v>117</v>
      </c>
      <c r="M1223">
        <v>2</v>
      </c>
      <c r="N1223" t="s">
        <v>118</v>
      </c>
      <c r="O1223" t="s">
        <v>119</v>
      </c>
      <c r="Q1223" t="s">
        <v>872</v>
      </c>
      <c r="R1223" s="14">
        <v>4.3</v>
      </c>
      <c r="S1223" s="14">
        <v>9.4</v>
      </c>
      <c r="T1223" s="14">
        <v>0.34</v>
      </c>
    </row>
    <row r="1224" spans="1:20">
      <c r="A1224" t="s">
        <v>113</v>
      </c>
      <c r="C1224" t="s">
        <v>148</v>
      </c>
      <c r="D1224" t="s">
        <v>121</v>
      </c>
      <c r="F1224" s="12" t="s">
        <v>870</v>
      </c>
      <c r="G1224" s="12" t="s">
        <v>21</v>
      </c>
      <c r="H1224" t="s">
        <v>150</v>
      </c>
      <c r="I1224" t="s">
        <v>151</v>
      </c>
      <c r="J1224" t="s">
        <v>871</v>
      </c>
      <c r="K1224" s="13" t="s">
        <v>862</v>
      </c>
      <c r="L1224" t="s">
        <v>117</v>
      </c>
      <c r="M1224">
        <v>2</v>
      </c>
      <c r="N1224" t="s">
        <v>118</v>
      </c>
      <c r="O1224" t="s">
        <v>119</v>
      </c>
      <c r="Q1224" t="s">
        <v>872</v>
      </c>
      <c r="R1224" s="14">
        <v>5.14</v>
      </c>
      <c r="S1224" s="14">
        <v>9.26</v>
      </c>
      <c r="T1224" s="14">
        <v>0.33</v>
      </c>
    </row>
    <row r="1225" spans="1:20">
      <c r="A1225" t="s">
        <v>113</v>
      </c>
      <c r="C1225" t="s">
        <v>148</v>
      </c>
      <c r="D1225" t="s">
        <v>121</v>
      </c>
      <c r="F1225" s="12" t="s">
        <v>870</v>
      </c>
      <c r="G1225" s="12" t="s">
        <v>21</v>
      </c>
      <c r="H1225" t="s">
        <v>150</v>
      </c>
      <c r="I1225" t="s">
        <v>151</v>
      </c>
      <c r="J1225" t="s">
        <v>871</v>
      </c>
      <c r="K1225" s="13" t="s">
        <v>862</v>
      </c>
      <c r="L1225" t="s">
        <v>117</v>
      </c>
      <c r="M1225">
        <v>2</v>
      </c>
      <c r="N1225" t="s">
        <v>118</v>
      </c>
      <c r="O1225" t="s">
        <v>119</v>
      </c>
      <c r="Q1225" t="s">
        <v>872</v>
      </c>
      <c r="R1225" s="14">
        <v>5.74</v>
      </c>
      <c r="S1225" s="14">
        <v>9.42</v>
      </c>
      <c r="T1225" s="14">
        <v>0.28999999999999998</v>
      </c>
    </row>
    <row r="1226" spans="1:20">
      <c r="A1226" t="s">
        <v>113</v>
      </c>
      <c r="C1226" t="s">
        <v>148</v>
      </c>
      <c r="D1226" t="s">
        <v>121</v>
      </c>
      <c r="F1226" s="12" t="s">
        <v>870</v>
      </c>
      <c r="G1226" s="12" t="s">
        <v>21</v>
      </c>
      <c r="H1226" t="s">
        <v>150</v>
      </c>
      <c r="I1226" t="s">
        <v>151</v>
      </c>
      <c r="J1226" t="s">
        <v>871</v>
      </c>
      <c r="K1226" s="13" t="s">
        <v>862</v>
      </c>
      <c r="L1226" t="s">
        <v>117</v>
      </c>
      <c r="M1226">
        <v>2</v>
      </c>
      <c r="N1226" t="s">
        <v>118</v>
      </c>
      <c r="O1226" t="s">
        <v>119</v>
      </c>
      <c r="Q1226" t="s">
        <v>872</v>
      </c>
      <c r="R1226" s="14">
        <v>5.61</v>
      </c>
      <c r="S1226" s="14">
        <v>8.5500000000000007</v>
      </c>
      <c r="T1226" s="14">
        <v>0.36</v>
      </c>
    </row>
    <row r="1227" spans="1:20">
      <c r="A1227" t="s">
        <v>113</v>
      </c>
      <c r="C1227" t="s">
        <v>148</v>
      </c>
      <c r="D1227" t="s">
        <v>121</v>
      </c>
      <c r="F1227" s="12" t="s">
        <v>870</v>
      </c>
      <c r="G1227" s="12" t="s">
        <v>21</v>
      </c>
      <c r="H1227" t="s">
        <v>150</v>
      </c>
      <c r="I1227" t="s">
        <v>151</v>
      </c>
      <c r="J1227" t="s">
        <v>871</v>
      </c>
      <c r="K1227" s="13" t="s">
        <v>862</v>
      </c>
      <c r="L1227" t="s">
        <v>117</v>
      </c>
      <c r="M1227">
        <v>2</v>
      </c>
      <c r="N1227" t="s">
        <v>118</v>
      </c>
      <c r="O1227" t="s">
        <v>119</v>
      </c>
      <c r="Q1227" t="s">
        <v>872</v>
      </c>
      <c r="R1227" s="14">
        <v>6.09</v>
      </c>
      <c r="S1227" s="14">
        <v>7.5</v>
      </c>
      <c r="T1227" s="14">
        <v>0.31</v>
      </c>
    </row>
    <row r="1228" spans="1:20">
      <c r="A1228" t="s">
        <v>113</v>
      </c>
      <c r="C1228" t="s">
        <v>148</v>
      </c>
      <c r="D1228" t="s">
        <v>121</v>
      </c>
      <c r="F1228" s="12" t="s">
        <v>870</v>
      </c>
      <c r="G1228" s="12" t="s">
        <v>21</v>
      </c>
      <c r="H1228" t="s">
        <v>150</v>
      </c>
      <c r="I1228" t="s">
        <v>151</v>
      </c>
      <c r="J1228" t="s">
        <v>871</v>
      </c>
      <c r="K1228" s="13" t="s">
        <v>862</v>
      </c>
      <c r="L1228" t="s">
        <v>117</v>
      </c>
      <c r="M1228">
        <v>2</v>
      </c>
      <c r="N1228" t="s">
        <v>118</v>
      </c>
      <c r="O1228" t="s">
        <v>119</v>
      </c>
      <c r="Q1228" t="s">
        <v>872</v>
      </c>
      <c r="R1228" s="14">
        <v>6.1</v>
      </c>
      <c r="S1228" s="14">
        <v>7.78</v>
      </c>
      <c r="T1228" s="14">
        <v>0.3</v>
      </c>
    </row>
    <row r="1229" spans="1:20">
      <c r="A1229" t="s">
        <v>113</v>
      </c>
      <c r="C1229" t="s">
        <v>148</v>
      </c>
      <c r="D1229" t="s">
        <v>121</v>
      </c>
      <c r="F1229" s="12" t="s">
        <v>1036</v>
      </c>
      <c r="G1229" s="12" t="s">
        <v>21</v>
      </c>
      <c r="H1229" t="s">
        <v>150</v>
      </c>
      <c r="I1229" t="s">
        <v>151</v>
      </c>
      <c r="J1229" t="s">
        <v>1037</v>
      </c>
      <c r="K1229" s="13" t="s">
        <v>1038</v>
      </c>
      <c r="L1229" t="s">
        <v>117</v>
      </c>
      <c r="M1229">
        <v>2</v>
      </c>
      <c r="N1229" t="s">
        <v>118</v>
      </c>
      <c r="O1229" t="s">
        <v>119</v>
      </c>
      <c r="Q1229" t="s">
        <v>1039</v>
      </c>
      <c r="R1229" s="14">
        <v>4.5</v>
      </c>
      <c r="S1229" s="14">
        <v>2.7</v>
      </c>
      <c r="T1229" s="14">
        <v>0.5</v>
      </c>
    </row>
    <row r="1230" spans="1:20">
      <c r="A1230" t="s">
        <v>113</v>
      </c>
      <c r="C1230" t="s">
        <v>148</v>
      </c>
      <c r="D1230" t="s">
        <v>121</v>
      </c>
      <c r="F1230" s="12" t="s">
        <v>1036</v>
      </c>
      <c r="G1230" s="12" t="s">
        <v>21</v>
      </c>
      <c r="H1230" t="s">
        <v>150</v>
      </c>
      <c r="I1230" t="s">
        <v>151</v>
      </c>
      <c r="J1230" t="s">
        <v>1037</v>
      </c>
      <c r="K1230" s="13" t="s">
        <v>1038</v>
      </c>
      <c r="L1230" t="s">
        <v>117</v>
      </c>
      <c r="M1230">
        <v>2</v>
      </c>
      <c r="N1230" t="s">
        <v>118</v>
      </c>
      <c r="O1230" t="s">
        <v>119</v>
      </c>
      <c r="Q1230" t="s">
        <v>1039</v>
      </c>
      <c r="R1230" s="14">
        <v>3.9</v>
      </c>
      <c r="S1230" s="14">
        <v>3.5</v>
      </c>
      <c r="T1230" s="14">
        <v>0.5</v>
      </c>
    </row>
    <row r="1231" spans="1:20">
      <c r="A1231" t="s">
        <v>113</v>
      </c>
      <c r="C1231" t="s">
        <v>148</v>
      </c>
      <c r="D1231" t="s">
        <v>121</v>
      </c>
      <c r="F1231" s="12" t="s">
        <v>1036</v>
      </c>
      <c r="G1231" s="12" t="s">
        <v>21</v>
      </c>
      <c r="H1231" t="s">
        <v>150</v>
      </c>
      <c r="I1231" t="s">
        <v>151</v>
      </c>
      <c r="J1231" t="s">
        <v>1037</v>
      </c>
      <c r="K1231" s="13" t="s">
        <v>1038</v>
      </c>
      <c r="L1231" t="s">
        <v>117</v>
      </c>
      <c r="M1231">
        <v>2</v>
      </c>
      <c r="N1231" t="s">
        <v>118</v>
      </c>
      <c r="O1231" t="s">
        <v>119</v>
      </c>
      <c r="Q1231" t="s">
        <v>1039</v>
      </c>
      <c r="R1231" s="14">
        <v>2.9</v>
      </c>
      <c r="S1231" s="14">
        <v>3</v>
      </c>
      <c r="T1231" s="14">
        <v>0.6</v>
      </c>
    </row>
    <row r="1232" spans="1:20">
      <c r="A1232" t="s">
        <v>113</v>
      </c>
      <c r="C1232" t="s">
        <v>148</v>
      </c>
      <c r="D1232" t="s">
        <v>121</v>
      </c>
      <c r="F1232" s="12" t="s">
        <v>1036</v>
      </c>
      <c r="G1232" s="12" t="s">
        <v>21</v>
      </c>
      <c r="H1232" t="s">
        <v>150</v>
      </c>
      <c r="I1232" t="s">
        <v>151</v>
      </c>
      <c r="J1232" t="s">
        <v>1037</v>
      </c>
      <c r="K1232" s="13" t="s">
        <v>1038</v>
      </c>
      <c r="L1232" t="s">
        <v>117</v>
      </c>
      <c r="M1232">
        <v>2</v>
      </c>
      <c r="N1232" t="s">
        <v>118</v>
      </c>
      <c r="O1232" t="s">
        <v>119</v>
      </c>
      <c r="Q1232" t="s">
        <v>1039</v>
      </c>
      <c r="R1232" s="14">
        <v>3.6</v>
      </c>
      <c r="S1232" s="14">
        <v>3.6</v>
      </c>
      <c r="T1232" s="14">
        <v>0.6</v>
      </c>
    </row>
    <row r="1233" spans="1:20">
      <c r="A1233" t="s">
        <v>113</v>
      </c>
      <c r="C1233" t="s">
        <v>148</v>
      </c>
      <c r="D1233" t="s">
        <v>121</v>
      </c>
      <c r="F1233" s="12" t="s">
        <v>1036</v>
      </c>
      <c r="G1233" s="12" t="s">
        <v>21</v>
      </c>
      <c r="H1233" t="s">
        <v>150</v>
      </c>
      <c r="I1233" t="s">
        <v>151</v>
      </c>
      <c r="J1233" t="s">
        <v>1037</v>
      </c>
      <c r="K1233" s="13" t="s">
        <v>1038</v>
      </c>
      <c r="L1233" t="s">
        <v>117</v>
      </c>
      <c r="M1233">
        <v>2</v>
      </c>
      <c r="N1233" t="s">
        <v>118</v>
      </c>
      <c r="O1233" t="s">
        <v>119</v>
      </c>
      <c r="Q1233" t="s">
        <v>1039</v>
      </c>
      <c r="R1233" s="14">
        <v>3.3</v>
      </c>
      <c r="S1233" s="14">
        <v>2.7</v>
      </c>
      <c r="T1233" s="14">
        <v>0.6</v>
      </c>
    </row>
    <row r="1234" spans="1:20">
      <c r="A1234" t="s">
        <v>113</v>
      </c>
      <c r="C1234" t="s">
        <v>148</v>
      </c>
      <c r="D1234" t="s">
        <v>121</v>
      </c>
      <c r="F1234" s="12" t="s">
        <v>1036</v>
      </c>
      <c r="G1234" s="12" t="s">
        <v>21</v>
      </c>
      <c r="H1234" t="s">
        <v>150</v>
      </c>
      <c r="I1234" t="s">
        <v>151</v>
      </c>
      <c r="J1234" t="s">
        <v>1037</v>
      </c>
      <c r="K1234" s="13" t="s">
        <v>1038</v>
      </c>
      <c r="L1234" t="s">
        <v>117</v>
      </c>
      <c r="M1234">
        <v>2</v>
      </c>
      <c r="N1234" t="s">
        <v>118</v>
      </c>
      <c r="O1234" t="s">
        <v>119</v>
      </c>
      <c r="Q1234" t="s">
        <v>1039</v>
      </c>
      <c r="R1234" s="14">
        <v>2.9</v>
      </c>
      <c r="S1234" s="14">
        <v>2.8</v>
      </c>
      <c r="T1234" s="14">
        <v>0.5</v>
      </c>
    </row>
    <row r="1235" spans="1:20">
      <c r="A1235" t="s">
        <v>113</v>
      </c>
      <c r="C1235" t="s">
        <v>148</v>
      </c>
      <c r="D1235" t="s">
        <v>121</v>
      </c>
      <c r="F1235" s="12" t="s">
        <v>1036</v>
      </c>
      <c r="G1235" s="12" t="s">
        <v>21</v>
      </c>
      <c r="H1235" t="s">
        <v>150</v>
      </c>
      <c r="I1235" t="s">
        <v>151</v>
      </c>
      <c r="J1235" t="s">
        <v>1037</v>
      </c>
      <c r="K1235" s="13" t="s">
        <v>1038</v>
      </c>
      <c r="L1235" t="s">
        <v>117</v>
      </c>
      <c r="M1235">
        <v>2</v>
      </c>
      <c r="N1235" t="s">
        <v>118</v>
      </c>
      <c r="O1235" t="s">
        <v>119</v>
      </c>
      <c r="Q1235" t="s">
        <v>1039</v>
      </c>
      <c r="R1235" s="14">
        <v>3.5</v>
      </c>
      <c r="S1235" s="14">
        <v>3</v>
      </c>
      <c r="T1235" s="14">
        <v>0.5</v>
      </c>
    </row>
    <row r="1236" spans="1:20">
      <c r="A1236" t="s">
        <v>113</v>
      </c>
      <c r="C1236" t="s">
        <v>148</v>
      </c>
      <c r="D1236" t="s">
        <v>121</v>
      </c>
      <c r="F1236" s="12" t="s">
        <v>1405</v>
      </c>
      <c r="G1236" s="12" t="s">
        <v>21</v>
      </c>
      <c r="H1236" t="s">
        <v>150</v>
      </c>
      <c r="I1236" t="s">
        <v>156</v>
      </c>
      <c r="J1236" t="s">
        <v>157</v>
      </c>
      <c r="K1236" s="13" t="s">
        <v>1406</v>
      </c>
      <c r="L1236" t="s">
        <v>117</v>
      </c>
      <c r="M1236">
        <v>2</v>
      </c>
      <c r="N1236" t="s">
        <v>118</v>
      </c>
      <c r="O1236" t="s">
        <v>119</v>
      </c>
      <c r="Q1236" t="s">
        <v>158</v>
      </c>
      <c r="R1236" s="14">
        <v>6.6</v>
      </c>
      <c r="S1236" s="14">
        <v>9</v>
      </c>
      <c r="T1236" s="14">
        <v>1</v>
      </c>
    </row>
    <row r="1237" spans="1:20">
      <c r="A1237" t="s">
        <v>113</v>
      </c>
      <c r="C1237" t="s">
        <v>148</v>
      </c>
      <c r="D1237" t="s">
        <v>121</v>
      </c>
      <c r="F1237" s="12" t="s">
        <v>1405</v>
      </c>
      <c r="G1237" s="12" t="s">
        <v>21</v>
      </c>
      <c r="H1237" t="s">
        <v>150</v>
      </c>
      <c r="I1237" t="s">
        <v>156</v>
      </c>
      <c r="J1237" t="s">
        <v>157</v>
      </c>
      <c r="K1237" s="13" t="s">
        <v>1406</v>
      </c>
      <c r="L1237" t="s">
        <v>117</v>
      </c>
      <c r="M1237">
        <v>2</v>
      </c>
      <c r="N1237" t="s">
        <v>118</v>
      </c>
      <c r="O1237" t="s">
        <v>119</v>
      </c>
      <c r="Q1237" t="s">
        <v>158</v>
      </c>
      <c r="R1237" s="14">
        <v>9.5</v>
      </c>
      <c r="S1237" s="14">
        <v>4.5</v>
      </c>
      <c r="T1237" s="14">
        <v>0.9</v>
      </c>
    </row>
    <row r="1238" spans="1:20">
      <c r="A1238" t="s">
        <v>113</v>
      </c>
      <c r="C1238" t="s">
        <v>148</v>
      </c>
      <c r="D1238" t="s">
        <v>121</v>
      </c>
      <c r="F1238" s="12" t="s">
        <v>1405</v>
      </c>
      <c r="G1238" s="12" t="s">
        <v>21</v>
      </c>
      <c r="H1238" t="s">
        <v>150</v>
      </c>
      <c r="I1238" t="s">
        <v>156</v>
      </c>
      <c r="J1238" t="s">
        <v>157</v>
      </c>
      <c r="K1238" s="13" t="s">
        <v>1406</v>
      </c>
      <c r="L1238" t="s">
        <v>117</v>
      </c>
      <c r="M1238">
        <v>2</v>
      </c>
      <c r="N1238" t="s">
        <v>118</v>
      </c>
      <c r="O1238" t="s">
        <v>119</v>
      </c>
      <c r="Q1238" t="s">
        <v>158</v>
      </c>
      <c r="R1238" s="14">
        <v>13.3</v>
      </c>
      <c r="S1238" s="14">
        <v>2.8</v>
      </c>
      <c r="T1238" s="14">
        <v>1.2</v>
      </c>
    </row>
    <row r="1239" spans="1:20">
      <c r="A1239" t="s">
        <v>113</v>
      </c>
      <c r="C1239" t="s">
        <v>148</v>
      </c>
      <c r="D1239" t="s">
        <v>121</v>
      </c>
      <c r="F1239" s="12" t="s">
        <v>1405</v>
      </c>
      <c r="G1239" s="12" t="s">
        <v>21</v>
      </c>
      <c r="H1239" t="s">
        <v>150</v>
      </c>
      <c r="I1239" t="s">
        <v>156</v>
      </c>
      <c r="J1239" t="s">
        <v>157</v>
      </c>
      <c r="K1239" s="13" t="s">
        <v>1406</v>
      </c>
      <c r="L1239" t="s">
        <v>117</v>
      </c>
      <c r="M1239">
        <v>2</v>
      </c>
      <c r="N1239" t="s">
        <v>118</v>
      </c>
      <c r="O1239" t="s">
        <v>119</v>
      </c>
      <c r="Q1239" t="s">
        <v>158</v>
      </c>
      <c r="R1239" s="14">
        <v>9.6</v>
      </c>
      <c r="S1239" s="14">
        <v>7.1</v>
      </c>
      <c r="T1239" s="14">
        <v>1.1000000000000001</v>
      </c>
    </row>
    <row r="1240" spans="1:20">
      <c r="A1240" t="s">
        <v>113</v>
      </c>
      <c r="C1240" t="s">
        <v>148</v>
      </c>
      <c r="D1240" t="s">
        <v>121</v>
      </c>
      <c r="F1240" s="12" t="s">
        <v>1405</v>
      </c>
      <c r="G1240" s="12" t="s">
        <v>21</v>
      </c>
      <c r="H1240" t="s">
        <v>150</v>
      </c>
      <c r="I1240" t="s">
        <v>156</v>
      </c>
      <c r="J1240" t="s">
        <v>157</v>
      </c>
      <c r="K1240" s="13" t="s">
        <v>1406</v>
      </c>
      <c r="L1240" t="s">
        <v>117</v>
      </c>
      <c r="M1240">
        <v>2</v>
      </c>
      <c r="N1240" t="s">
        <v>118</v>
      </c>
      <c r="O1240" t="s">
        <v>119</v>
      </c>
      <c r="Q1240" t="s">
        <v>158</v>
      </c>
      <c r="R1240" s="14">
        <v>9.8000000000000007</v>
      </c>
      <c r="S1240" s="14">
        <v>4.5</v>
      </c>
      <c r="T1240" s="14">
        <v>0.9</v>
      </c>
    </row>
    <row r="1241" spans="1:20">
      <c r="A1241" t="s">
        <v>113</v>
      </c>
      <c r="C1241" t="s">
        <v>148</v>
      </c>
      <c r="D1241" t="s">
        <v>121</v>
      </c>
      <c r="F1241" s="12" t="s">
        <v>1405</v>
      </c>
      <c r="G1241" s="12" t="s">
        <v>21</v>
      </c>
      <c r="H1241" t="s">
        <v>150</v>
      </c>
      <c r="I1241" t="s">
        <v>156</v>
      </c>
      <c r="J1241" t="s">
        <v>157</v>
      </c>
      <c r="K1241" s="13" t="s">
        <v>1406</v>
      </c>
      <c r="L1241" t="s">
        <v>117</v>
      </c>
      <c r="M1241">
        <v>2</v>
      </c>
      <c r="N1241" t="s">
        <v>118</v>
      </c>
      <c r="O1241" t="s">
        <v>119</v>
      </c>
      <c r="Q1241" t="s">
        <v>158</v>
      </c>
      <c r="R1241" s="14">
        <v>8.1</v>
      </c>
      <c r="S1241" s="14">
        <v>4.9000000000000004</v>
      </c>
      <c r="T1241" s="14">
        <v>0.8</v>
      </c>
    </row>
    <row r="1242" spans="1:20">
      <c r="A1242" t="s">
        <v>113</v>
      </c>
      <c r="C1242" t="s">
        <v>148</v>
      </c>
      <c r="D1242" t="s">
        <v>121</v>
      </c>
      <c r="F1242" s="12" t="s">
        <v>1405</v>
      </c>
      <c r="G1242" s="12" t="s">
        <v>21</v>
      </c>
      <c r="H1242" t="s">
        <v>150</v>
      </c>
      <c r="I1242" t="s">
        <v>156</v>
      </c>
      <c r="J1242" t="s">
        <v>157</v>
      </c>
      <c r="K1242" s="13" t="s">
        <v>1406</v>
      </c>
      <c r="L1242" t="s">
        <v>117</v>
      </c>
      <c r="M1242">
        <v>2</v>
      </c>
      <c r="N1242" t="s">
        <v>118</v>
      </c>
      <c r="O1242" t="s">
        <v>119</v>
      </c>
      <c r="Q1242" t="s">
        <v>158</v>
      </c>
      <c r="R1242" s="14">
        <v>9.6999999999999993</v>
      </c>
      <c r="S1242" s="14">
        <v>6.8</v>
      </c>
      <c r="T1242" s="14">
        <v>0.7</v>
      </c>
    </row>
    <row r="1243" spans="1:20">
      <c r="A1243" t="s">
        <v>113</v>
      </c>
      <c r="C1243" t="s">
        <v>148</v>
      </c>
      <c r="D1243" t="s">
        <v>121</v>
      </c>
      <c r="F1243" s="12" t="s">
        <v>1405</v>
      </c>
      <c r="G1243" s="12" t="s">
        <v>21</v>
      </c>
      <c r="H1243" t="s">
        <v>150</v>
      </c>
      <c r="I1243" t="s">
        <v>156</v>
      </c>
      <c r="J1243" t="s">
        <v>157</v>
      </c>
      <c r="K1243" s="13" t="s">
        <v>1406</v>
      </c>
      <c r="L1243" t="s">
        <v>117</v>
      </c>
      <c r="M1243">
        <v>2</v>
      </c>
      <c r="N1243" t="s">
        <v>118</v>
      </c>
      <c r="O1243" t="s">
        <v>119</v>
      </c>
      <c r="Q1243" t="s">
        <v>158</v>
      </c>
      <c r="R1243" s="14">
        <v>8.1999999999999993</v>
      </c>
      <c r="S1243" s="14">
        <v>6.6</v>
      </c>
      <c r="T1243" s="14">
        <v>0.4</v>
      </c>
    </row>
    <row r="1244" spans="1:20">
      <c r="A1244" t="s">
        <v>113</v>
      </c>
      <c r="C1244" t="s">
        <v>148</v>
      </c>
      <c r="D1244" t="s">
        <v>121</v>
      </c>
      <c r="F1244" s="12" t="s">
        <v>1405</v>
      </c>
      <c r="G1244" s="12" t="s">
        <v>21</v>
      </c>
      <c r="H1244" t="s">
        <v>150</v>
      </c>
      <c r="I1244" t="s">
        <v>156</v>
      </c>
      <c r="J1244" t="s">
        <v>157</v>
      </c>
      <c r="K1244" s="13" t="s">
        <v>1406</v>
      </c>
      <c r="L1244" t="s">
        <v>117</v>
      </c>
      <c r="M1244">
        <v>2</v>
      </c>
      <c r="N1244" t="s">
        <v>118</v>
      </c>
      <c r="O1244" t="s">
        <v>119</v>
      </c>
      <c r="Q1244" t="s">
        <v>158</v>
      </c>
      <c r="R1244" s="14">
        <v>7</v>
      </c>
      <c r="S1244" s="14">
        <v>7.9</v>
      </c>
      <c r="T1244" s="14">
        <v>1</v>
      </c>
    </row>
    <row r="1245" spans="1:20">
      <c r="A1245" t="s">
        <v>113</v>
      </c>
      <c r="C1245" t="s">
        <v>148</v>
      </c>
      <c r="D1245" t="s">
        <v>121</v>
      </c>
      <c r="F1245" s="12" t="s">
        <v>1405</v>
      </c>
      <c r="G1245" s="12" t="s">
        <v>21</v>
      </c>
      <c r="H1245" t="s">
        <v>150</v>
      </c>
      <c r="I1245" t="s">
        <v>156</v>
      </c>
      <c r="J1245" t="s">
        <v>157</v>
      </c>
      <c r="K1245" s="13" t="s">
        <v>1406</v>
      </c>
      <c r="L1245" t="s">
        <v>117</v>
      </c>
      <c r="M1245">
        <v>2</v>
      </c>
      <c r="N1245" t="s">
        <v>118</v>
      </c>
      <c r="O1245" t="s">
        <v>119</v>
      </c>
      <c r="Q1245" t="s">
        <v>158</v>
      </c>
      <c r="R1245" s="14">
        <v>9.5</v>
      </c>
      <c r="S1245" s="14">
        <v>3.1</v>
      </c>
      <c r="T1245" s="14">
        <v>0.6</v>
      </c>
    </row>
    <row r="1246" spans="1:20">
      <c r="A1246" t="s">
        <v>113</v>
      </c>
      <c r="C1246" t="s">
        <v>148</v>
      </c>
      <c r="D1246" t="s">
        <v>121</v>
      </c>
      <c r="F1246" s="12" t="s">
        <v>1405</v>
      </c>
      <c r="G1246" s="12" t="s">
        <v>21</v>
      </c>
      <c r="H1246" t="s">
        <v>150</v>
      </c>
      <c r="I1246" t="s">
        <v>156</v>
      </c>
      <c r="J1246" t="s">
        <v>157</v>
      </c>
      <c r="K1246" s="13" t="s">
        <v>1406</v>
      </c>
      <c r="L1246" t="s">
        <v>117</v>
      </c>
      <c r="M1246">
        <v>2</v>
      </c>
      <c r="N1246" t="s">
        <v>118</v>
      </c>
      <c r="O1246" t="s">
        <v>119</v>
      </c>
      <c r="Q1246" t="s">
        <v>158</v>
      </c>
      <c r="R1246" s="14">
        <v>7.4</v>
      </c>
      <c r="S1246" s="14">
        <v>6.1</v>
      </c>
      <c r="T1246" s="14">
        <v>0.4</v>
      </c>
    </row>
    <row r="1247" spans="1:20">
      <c r="A1247" t="s">
        <v>113</v>
      </c>
      <c r="C1247" t="s">
        <v>148</v>
      </c>
      <c r="D1247" t="s">
        <v>121</v>
      </c>
      <c r="F1247" s="12" t="s">
        <v>1405</v>
      </c>
      <c r="G1247" s="12" t="s">
        <v>21</v>
      </c>
      <c r="H1247" t="s">
        <v>150</v>
      </c>
      <c r="I1247" t="s">
        <v>156</v>
      </c>
      <c r="J1247" t="s">
        <v>157</v>
      </c>
      <c r="K1247" s="13" t="s">
        <v>1406</v>
      </c>
      <c r="L1247" t="s">
        <v>117</v>
      </c>
      <c r="M1247">
        <v>2</v>
      </c>
      <c r="N1247" t="s">
        <v>118</v>
      </c>
      <c r="O1247" t="s">
        <v>119</v>
      </c>
      <c r="Q1247" t="s">
        <v>158</v>
      </c>
      <c r="R1247" s="14">
        <v>10.7</v>
      </c>
      <c r="S1247" s="14">
        <v>5.4</v>
      </c>
      <c r="T1247" s="14">
        <v>0.8</v>
      </c>
    </row>
    <row r="1248" spans="1:20">
      <c r="A1248" t="s">
        <v>113</v>
      </c>
      <c r="C1248" t="s">
        <v>148</v>
      </c>
      <c r="D1248" t="s">
        <v>121</v>
      </c>
      <c r="F1248" s="12" t="s">
        <v>1405</v>
      </c>
      <c r="G1248" s="12" t="s">
        <v>21</v>
      </c>
      <c r="H1248" t="s">
        <v>150</v>
      </c>
      <c r="I1248" t="s">
        <v>156</v>
      </c>
      <c r="J1248" t="s">
        <v>157</v>
      </c>
      <c r="K1248" s="13" t="s">
        <v>1406</v>
      </c>
      <c r="L1248" t="s">
        <v>117</v>
      </c>
      <c r="M1248">
        <v>2</v>
      </c>
      <c r="N1248" t="s">
        <v>118</v>
      </c>
      <c r="O1248" t="s">
        <v>119</v>
      </c>
      <c r="Q1248" t="s">
        <v>158</v>
      </c>
      <c r="R1248" s="14">
        <v>7.5</v>
      </c>
      <c r="S1248" s="14">
        <v>4.4000000000000004</v>
      </c>
      <c r="T1248" s="14">
        <v>0.4</v>
      </c>
    </row>
    <row r="1249" spans="1:20">
      <c r="A1249" t="s">
        <v>113</v>
      </c>
      <c r="C1249" t="s">
        <v>148</v>
      </c>
      <c r="D1249" t="s">
        <v>121</v>
      </c>
      <c r="F1249" s="12" t="s">
        <v>1405</v>
      </c>
      <c r="G1249" s="12" t="s">
        <v>21</v>
      </c>
      <c r="H1249" t="s">
        <v>150</v>
      </c>
      <c r="I1249" t="s">
        <v>156</v>
      </c>
      <c r="J1249" t="s">
        <v>157</v>
      </c>
      <c r="K1249" s="13" t="s">
        <v>1406</v>
      </c>
      <c r="L1249" t="s">
        <v>117</v>
      </c>
      <c r="M1249">
        <v>2</v>
      </c>
      <c r="N1249" t="s">
        <v>118</v>
      </c>
      <c r="O1249" t="s">
        <v>119</v>
      </c>
      <c r="Q1249" t="s">
        <v>158</v>
      </c>
      <c r="R1249" s="14">
        <v>10.1</v>
      </c>
      <c r="S1249" s="14">
        <v>3.9</v>
      </c>
      <c r="T1249" s="14">
        <v>0.8</v>
      </c>
    </row>
    <row r="1250" spans="1:20">
      <c r="A1250" t="s">
        <v>113</v>
      </c>
      <c r="C1250" t="s">
        <v>148</v>
      </c>
      <c r="D1250" t="s">
        <v>121</v>
      </c>
      <c r="F1250" s="12" t="s">
        <v>1405</v>
      </c>
      <c r="G1250" s="12" t="s">
        <v>21</v>
      </c>
      <c r="H1250" t="s">
        <v>150</v>
      </c>
      <c r="I1250" t="s">
        <v>156</v>
      </c>
      <c r="J1250" t="s">
        <v>157</v>
      </c>
      <c r="K1250" s="13" t="s">
        <v>1406</v>
      </c>
      <c r="L1250" t="s">
        <v>117</v>
      </c>
      <c r="M1250">
        <v>2</v>
      </c>
      <c r="N1250" t="s">
        <v>118</v>
      </c>
      <c r="O1250" t="s">
        <v>119</v>
      </c>
      <c r="Q1250" t="s">
        <v>158</v>
      </c>
      <c r="R1250" s="14">
        <v>10.199999999999999</v>
      </c>
      <c r="S1250" s="14">
        <v>5.3</v>
      </c>
      <c r="T1250" s="14">
        <v>0.9</v>
      </c>
    </row>
    <row r="1251" spans="1:20">
      <c r="A1251" t="s">
        <v>113</v>
      </c>
      <c r="C1251" t="s">
        <v>148</v>
      </c>
      <c r="D1251" t="s">
        <v>121</v>
      </c>
      <c r="F1251" s="12" t="s">
        <v>1405</v>
      </c>
      <c r="G1251" s="12" t="s">
        <v>21</v>
      </c>
      <c r="H1251" t="s">
        <v>150</v>
      </c>
      <c r="I1251" t="s">
        <v>156</v>
      </c>
      <c r="J1251" t="s">
        <v>157</v>
      </c>
      <c r="K1251" s="13" t="s">
        <v>1406</v>
      </c>
      <c r="L1251" t="s">
        <v>117</v>
      </c>
      <c r="M1251">
        <v>2</v>
      </c>
      <c r="N1251" t="s">
        <v>118</v>
      </c>
      <c r="O1251" t="s">
        <v>119</v>
      </c>
      <c r="Q1251" t="s">
        <v>158</v>
      </c>
      <c r="R1251" s="14">
        <v>12.5</v>
      </c>
      <c r="S1251" s="14">
        <v>5</v>
      </c>
      <c r="T1251" s="14">
        <v>1.4</v>
      </c>
    </row>
    <row r="1252" spans="1:20">
      <c r="A1252" t="s">
        <v>113</v>
      </c>
      <c r="C1252" t="s">
        <v>148</v>
      </c>
      <c r="D1252" t="s">
        <v>121</v>
      </c>
      <c r="F1252" s="12" t="s">
        <v>1405</v>
      </c>
      <c r="G1252" s="12" t="s">
        <v>21</v>
      </c>
      <c r="H1252" t="s">
        <v>150</v>
      </c>
      <c r="I1252" t="s">
        <v>156</v>
      </c>
      <c r="J1252" t="s">
        <v>157</v>
      </c>
      <c r="K1252" s="13" t="s">
        <v>1406</v>
      </c>
      <c r="L1252" t="s">
        <v>117</v>
      </c>
      <c r="M1252">
        <v>2</v>
      </c>
      <c r="N1252" t="s">
        <v>118</v>
      </c>
      <c r="O1252" t="s">
        <v>119</v>
      </c>
      <c r="Q1252" t="s">
        <v>158</v>
      </c>
      <c r="R1252" s="14">
        <v>11.4</v>
      </c>
      <c r="S1252" s="14">
        <v>10.5</v>
      </c>
      <c r="T1252" s="14">
        <v>0.5</v>
      </c>
    </row>
    <row r="1253" spans="1:20">
      <c r="A1253" t="s">
        <v>113</v>
      </c>
      <c r="C1253" t="s">
        <v>148</v>
      </c>
      <c r="D1253" t="s">
        <v>121</v>
      </c>
      <c r="F1253" s="12" t="s">
        <v>1405</v>
      </c>
      <c r="G1253" s="12" t="s">
        <v>21</v>
      </c>
      <c r="H1253" t="s">
        <v>150</v>
      </c>
      <c r="I1253" t="s">
        <v>156</v>
      </c>
      <c r="J1253" t="s">
        <v>157</v>
      </c>
      <c r="K1253" s="13" t="s">
        <v>1406</v>
      </c>
      <c r="L1253" t="s">
        <v>117</v>
      </c>
      <c r="M1253">
        <v>2</v>
      </c>
      <c r="N1253" t="s">
        <v>118</v>
      </c>
      <c r="O1253" t="s">
        <v>119</v>
      </c>
      <c r="Q1253" t="s">
        <v>158</v>
      </c>
      <c r="R1253" s="14">
        <v>9.6999999999999993</v>
      </c>
      <c r="S1253" s="14">
        <v>6.1</v>
      </c>
      <c r="T1253" s="14">
        <v>0.7</v>
      </c>
    </row>
    <row r="1254" spans="1:20">
      <c r="A1254" t="s">
        <v>113</v>
      </c>
      <c r="C1254" t="s">
        <v>148</v>
      </c>
      <c r="D1254" t="s">
        <v>121</v>
      </c>
      <c r="F1254" s="12" t="s">
        <v>1405</v>
      </c>
      <c r="G1254" s="12" t="s">
        <v>21</v>
      </c>
      <c r="H1254" t="s">
        <v>150</v>
      </c>
      <c r="I1254" t="s">
        <v>156</v>
      </c>
      <c r="J1254" t="s">
        <v>157</v>
      </c>
      <c r="K1254" s="13" t="s">
        <v>1406</v>
      </c>
      <c r="L1254" t="s">
        <v>117</v>
      </c>
      <c r="M1254">
        <v>2</v>
      </c>
      <c r="N1254" t="s">
        <v>118</v>
      </c>
      <c r="O1254" t="s">
        <v>119</v>
      </c>
      <c r="Q1254" t="s">
        <v>158</v>
      </c>
      <c r="R1254" s="14">
        <v>9.3000000000000007</v>
      </c>
      <c r="S1254" s="14">
        <v>7.1</v>
      </c>
      <c r="T1254" s="14">
        <v>0.8</v>
      </c>
    </row>
    <row r="1255" spans="1:20">
      <c r="A1255" t="s">
        <v>113</v>
      </c>
      <c r="C1255" t="s">
        <v>148</v>
      </c>
      <c r="D1255" t="s">
        <v>121</v>
      </c>
      <c r="F1255" s="12" t="s">
        <v>1405</v>
      </c>
      <c r="G1255" s="12" t="s">
        <v>21</v>
      </c>
      <c r="H1255" t="s">
        <v>150</v>
      </c>
      <c r="I1255" t="s">
        <v>156</v>
      </c>
      <c r="J1255" t="s">
        <v>157</v>
      </c>
      <c r="K1255" s="13" t="s">
        <v>1406</v>
      </c>
      <c r="L1255" t="s">
        <v>117</v>
      </c>
      <c r="M1255">
        <v>2</v>
      </c>
      <c r="N1255" t="s">
        <v>118</v>
      </c>
      <c r="O1255" t="s">
        <v>119</v>
      </c>
      <c r="Q1255" t="s">
        <v>158</v>
      </c>
      <c r="R1255" s="14">
        <v>11</v>
      </c>
      <c r="S1255" s="14">
        <v>4.7</v>
      </c>
      <c r="T1255" s="14">
        <v>0.8</v>
      </c>
    </row>
    <row r="1256" spans="1:20">
      <c r="A1256" t="s">
        <v>113</v>
      </c>
      <c r="C1256" t="s">
        <v>148</v>
      </c>
      <c r="D1256" t="s">
        <v>121</v>
      </c>
      <c r="F1256" s="12" t="s">
        <v>1496</v>
      </c>
      <c r="G1256" s="12" t="s">
        <v>21</v>
      </c>
      <c r="H1256" t="s">
        <v>150</v>
      </c>
      <c r="I1256" t="s">
        <v>156</v>
      </c>
      <c r="J1256" t="s">
        <v>157</v>
      </c>
      <c r="K1256" s="13" t="s">
        <v>1497</v>
      </c>
      <c r="L1256" t="s">
        <v>117</v>
      </c>
      <c r="M1256">
        <v>2</v>
      </c>
      <c r="N1256" t="s">
        <v>118</v>
      </c>
      <c r="O1256" t="s">
        <v>119</v>
      </c>
      <c r="Q1256" t="s">
        <v>1498</v>
      </c>
      <c r="R1256" s="14">
        <v>6.38</v>
      </c>
      <c r="S1256" s="14">
        <v>2.2200000000000002</v>
      </c>
      <c r="T1256" s="14">
        <v>0.5</v>
      </c>
    </row>
    <row r="1257" spans="1:20">
      <c r="A1257" t="s">
        <v>113</v>
      </c>
      <c r="C1257" t="s">
        <v>148</v>
      </c>
      <c r="D1257" t="s">
        <v>121</v>
      </c>
      <c r="F1257" s="12" t="s">
        <v>1496</v>
      </c>
      <c r="G1257" s="12" t="s">
        <v>21</v>
      </c>
      <c r="H1257" t="s">
        <v>150</v>
      </c>
      <c r="I1257" t="s">
        <v>156</v>
      </c>
      <c r="J1257" t="s">
        <v>157</v>
      </c>
      <c r="K1257" s="13" t="s">
        <v>1497</v>
      </c>
      <c r="L1257" t="s">
        <v>117</v>
      </c>
      <c r="M1257">
        <v>2</v>
      </c>
      <c r="N1257" t="s">
        <v>118</v>
      </c>
      <c r="O1257" t="s">
        <v>119</v>
      </c>
      <c r="Q1257" t="s">
        <v>1498</v>
      </c>
      <c r="R1257" s="14">
        <v>5.93</v>
      </c>
      <c r="S1257" s="14">
        <v>0.74</v>
      </c>
      <c r="T1257" s="14">
        <v>0.37</v>
      </c>
    </row>
    <row r="1258" spans="1:20">
      <c r="A1258" t="s">
        <v>113</v>
      </c>
      <c r="C1258" t="s">
        <v>148</v>
      </c>
      <c r="D1258" t="s">
        <v>121</v>
      </c>
      <c r="F1258" s="12" t="s">
        <v>1496</v>
      </c>
      <c r="G1258" s="12" t="s">
        <v>21</v>
      </c>
      <c r="H1258" t="s">
        <v>150</v>
      </c>
      <c r="I1258" t="s">
        <v>156</v>
      </c>
      <c r="J1258" t="s">
        <v>157</v>
      </c>
      <c r="K1258" s="13" t="s">
        <v>1497</v>
      </c>
      <c r="L1258" t="s">
        <v>117</v>
      </c>
      <c r="M1258">
        <v>2</v>
      </c>
      <c r="N1258" t="s">
        <v>118</v>
      </c>
      <c r="O1258" t="s">
        <v>119</v>
      </c>
      <c r="Q1258" t="s">
        <v>1498</v>
      </c>
      <c r="R1258" s="14">
        <v>4.76</v>
      </c>
      <c r="S1258" s="14">
        <v>1.3</v>
      </c>
      <c r="T1258" s="14">
        <v>0.5</v>
      </c>
    </row>
    <row r="1259" spans="1:20">
      <c r="A1259" t="s">
        <v>113</v>
      </c>
      <c r="C1259" t="s">
        <v>148</v>
      </c>
      <c r="D1259" t="s">
        <v>121</v>
      </c>
      <c r="F1259" s="12" t="s">
        <v>1496</v>
      </c>
      <c r="G1259" s="12" t="s">
        <v>21</v>
      </c>
      <c r="H1259" t="s">
        <v>150</v>
      </c>
      <c r="I1259" t="s">
        <v>156</v>
      </c>
      <c r="J1259" t="s">
        <v>157</v>
      </c>
      <c r="K1259" s="13" t="s">
        <v>1497</v>
      </c>
      <c r="L1259" t="s">
        <v>117</v>
      </c>
      <c r="M1259">
        <v>2</v>
      </c>
      <c r="N1259" t="s">
        <v>118</v>
      </c>
      <c r="O1259" t="s">
        <v>119</v>
      </c>
      <c r="Q1259" t="s">
        <v>1498</v>
      </c>
      <c r="R1259" s="14">
        <v>4.46</v>
      </c>
      <c r="S1259" s="14">
        <v>1.0900000000000001</v>
      </c>
      <c r="T1259" s="14">
        <v>0.47</v>
      </c>
    </row>
    <row r="1260" spans="1:20">
      <c r="A1260" t="s">
        <v>113</v>
      </c>
      <c r="C1260" t="s">
        <v>148</v>
      </c>
      <c r="D1260" t="s">
        <v>121</v>
      </c>
      <c r="F1260" s="12" t="s">
        <v>400</v>
      </c>
      <c r="G1260" s="12" t="s">
        <v>21</v>
      </c>
      <c r="H1260" t="s">
        <v>150</v>
      </c>
      <c r="I1260" t="s">
        <v>156</v>
      </c>
      <c r="J1260" t="s">
        <v>157</v>
      </c>
      <c r="K1260" s="13" t="s">
        <v>1585</v>
      </c>
      <c r="L1260" t="s">
        <v>117</v>
      </c>
      <c r="M1260">
        <v>2</v>
      </c>
      <c r="N1260" t="s">
        <v>118</v>
      </c>
      <c r="O1260" t="s">
        <v>119</v>
      </c>
      <c r="Q1260" t="s">
        <v>402</v>
      </c>
      <c r="R1260" s="14">
        <v>12.7</v>
      </c>
      <c r="S1260" s="14">
        <v>5</v>
      </c>
      <c r="T1260" s="14">
        <v>2.1</v>
      </c>
    </row>
    <row r="1261" spans="1:20">
      <c r="A1261" t="s">
        <v>113</v>
      </c>
      <c r="C1261" t="s">
        <v>148</v>
      </c>
      <c r="D1261" t="s">
        <v>121</v>
      </c>
      <c r="F1261" s="12" t="s">
        <v>1586</v>
      </c>
      <c r="G1261" s="12" t="s">
        <v>21</v>
      </c>
      <c r="H1261" t="s">
        <v>150</v>
      </c>
      <c r="I1261" t="s">
        <v>156</v>
      </c>
      <c r="J1261" t="s">
        <v>157</v>
      </c>
      <c r="K1261" s="13" t="s">
        <v>1585</v>
      </c>
      <c r="L1261" t="s">
        <v>117</v>
      </c>
      <c r="M1261">
        <v>2</v>
      </c>
      <c r="N1261" t="s">
        <v>118</v>
      </c>
      <c r="O1261" t="s">
        <v>119</v>
      </c>
      <c r="Q1261" t="s">
        <v>1587</v>
      </c>
      <c r="R1261" s="14">
        <v>9.6999999999999993</v>
      </c>
      <c r="S1261" s="14">
        <v>4.8</v>
      </c>
      <c r="T1261" s="14">
        <v>1.4</v>
      </c>
    </row>
    <row r="1262" spans="1:20">
      <c r="A1262" t="s">
        <v>113</v>
      </c>
      <c r="C1262" t="s">
        <v>148</v>
      </c>
      <c r="D1262" t="s">
        <v>121</v>
      </c>
      <c r="F1262" s="12" t="s">
        <v>1588</v>
      </c>
      <c r="G1262" s="12" t="s">
        <v>21</v>
      </c>
      <c r="H1262" t="s">
        <v>150</v>
      </c>
      <c r="I1262" t="s">
        <v>156</v>
      </c>
      <c r="J1262" t="s">
        <v>157</v>
      </c>
      <c r="K1262" s="13" t="s">
        <v>1585</v>
      </c>
      <c r="L1262" t="s">
        <v>117</v>
      </c>
      <c r="M1262">
        <v>2</v>
      </c>
      <c r="N1262" t="s">
        <v>118</v>
      </c>
      <c r="O1262" t="s">
        <v>119</v>
      </c>
      <c r="Q1262" t="s">
        <v>1587</v>
      </c>
      <c r="R1262" s="14">
        <v>9.1999999999999993</v>
      </c>
      <c r="S1262" s="14">
        <v>4.2</v>
      </c>
      <c r="T1262" s="14">
        <v>1.5</v>
      </c>
    </row>
    <row r="1263" spans="1:20">
      <c r="A1263" t="s">
        <v>113</v>
      </c>
      <c r="C1263" t="s">
        <v>148</v>
      </c>
      <c r="D1263" t="s">
        <v>121</v>
      </c>
      <c r="F1263" s="12" t="s">
        <v>400</v>
      </c>
      <c r="G1263" s="12" t="s">
        <v>21</v>
      </c>
      <c r="H1263" t="s">
        <v>150</v>
      </c>
      <c r="I1263" t="s">
        <v>156</v>
      </c>
      <c r="J1263" t="s">
        <v>157</v>
      </c>
      <c r="K1263" s="13" t="s">
        <v>1589</v>
      </c>
      <c r="L1263" t="s">
        <v>117</v>
      </c>
      <c r="M1263">
        <v>2</v>
      </c>
      <c r="N1263" t="s">
        <v>118</v>
      </c>
      <c r="O1263" t="s">
        <v>119</v>
      </c>
      <c r="Q1263" t="s">
        <v>402</v>
      </c>
      <c r="R1263" s="14">
        <v>5.4</v>
      </c>
      <c r="S1263" s="14">
        <v>3.7</v>
      </c>
      <c r="T1263" s="14">
        <v>0.6</v>
      </c>
    </row>
    <row r="1264" spans="1:20">
      <c r="A1264" t="s">
        <v>113</v>
      </c>
      <c r="C1264" t="s">
        <v>148</v>
      </c>
      <c r="D1264" t="s">
        <v>121</v>
      </c>
      <c r="F1264" s="12" t="s">
        <v>400</v>
      </c>
      <c r="G1264" s="12" t="s">
        <v>21</v>
      </c>
      <c r="H1264" t="s">
        <v>150</v>
      </c>
      <c r="I1264" t="s">
        <v>156</v>
      </c>
      <c r="J1264" t="s">
        <v>157</v>
      </c>
      <c r="K1264" s="13" t="s">
        <v>1589</v>
      </c>
      <c r="L1264" t="s">
        <v>117</v>
      </c>
      <c r="M1264">
        <v>2</v>
      </c>
      <c r="N1264" t="s">
        <v>118</v>
      </c>
      <c r="O1264" t="s">
        <v>119</v>
      </c>
      <c r="Q1264" t="s">
        <v>402</v>
      </c>
      <c r="R1264" s="14">
        <v>8</v>
      </c>
      <c r="S1264" s="14">
        <v>5.3</v>
      </c>
      <c r="T1264" s="14">
        <v>0.4</v>
      </c>
    </row>
    <row r="1265" spans="1:20">
      <c r="A1265" t="s">
        <v>113</v>
      </c>
      <c r="C1265" t="s">
        <v>148</v>
      </c>
      <c r="D1265" t="s">
        <v>121</v>
      </c>
      <c r="F1265" s="12" t="s">
        <v>1590</v>
      </c>
      <c r="G1265" s="12" t="s">
        <v>21</v>
      </c>
      <c r="H1265" t="s">
        <v>150</v>
      </c>
      <c r="I1265" t="s">
        <v>156</v>
      </c>
      <c r="J1265" t="s">
        <v>157</v>
      </c>
      <c r="K1265" s="13" t="s">
        <v>1591</v>
      </c>
      <c r="L1265" t="s">
        <v>117</v>
      </c>
      <c r="M1265">
        <v>2</v>
      </c>
      <c r="N1265" t="s">
        <v>118</v>
      </c>
      <c r="O1265" t="s">
        <v>119</v>
      </c>
      <c r="Q1265" t="s">
        <v>1592</v>
      </c>
      <c r="R1265" s="14">
        <v>10</v>
      </c>
      <c r="S1265" s="14">
        <v>8</v>
      </c>
      <c r="T1265" s="14">
        <v>0.6</v>
      </c>
    </row>
    <row r="1266" spans="1:20">
      <c r="A1266" t="s">
        <v>113</v>
      </c>
      <c r="C1266" t="s">
        <v>148</v>
      </c>
      <c r="D1266" t="s">
        <v>121</v>
      </c>
      <c r="F1266" s="12" t="s">
        <v>1590</v>
      </c>
      <c r="G1266" s="12" t="s">
        <v>21</v>
      </c>
      <c r="H1266" t="s">
        <v>150</v>
      </c>
      <c r="I1266" t="s">
        <v>156</v>
      </c>
      <c r="J1266" t="s">
        <v>157</v>
      </c>
      <c r="K1266" s="13" t="s">
        <v>1591</v>
      </c>
      <c r="L1266" t="s">
        <v>117</v>
      </c>
      <c r="M1266">
        <v>2</v>
      </c>
      <c r="N1266" t="s">
        <v>118</v>
      </c>
      <c r="O1266" t="s">
        <v>119</v>
      </c>
      <c r="Q1266" t="s">
        <v>1592</v>
      </c>
      <c r="R1266" s="14">
        <v>9</v>
      </c>
      <c r="S1266" s="14">
        <v>9</v>
      </c>
      <c r="T1266" s="14">
        <v>0.7</v>
      </c>
    </row>
    <row r="1267" spans="1:20">
      <c r="A1267" t="s">
        <v>113</v>
      </c>
      <c r="C1267" t="s">
        <v>148</v>
      </c>
      <c r="D1267" t="s">
        <v>121</v>
      </c>
      <c r="F1267" s="12" t="s">
        <v>1593</v>
      </c>
      <c r="G1267" s="12" t="s">
        <v>21</v>
      </c>
      <c r="H1267" t="s">
        <v>150</v>
      </c>
      <c r="I1267" t="s">
        <v>156</v>
      </c>
      <c r="J1267" t="s">
        <v>157</v>
      </c>
      <c r="K1267" s="13" t="s">
        <v>1591</v>
      </c>
      <c r="L1267" t="s">
        <v>117</v>
      </c>
      <c r="M1267">
        <v>2</v>
      </c>
      <c r="N1267" t="s">
        <v>118</v>
      </c>
      <c r="O1267" t="s">
        <v>119</v>
      </c>
      <c r="Q1267" t="s">
        <v>1594</v>
      </c>
      <c r="R1267" s="14">
        <v>1.8</v>
      </c>
      <c r="S1267" s="14">
        <v>1</v>
      </c>
      <c r="T1267" s="14">
        <v>0.13</v>
      </c>
    </row>
    <row r="1268" spans="1:20">
      <c r="A1268" t="s">
        <v>113</v>
      </c>
      <c r="C1268" t="s">
        <v>148</v>
      </c>
      <c r="D1268" t="s">
        <v>121</v>
      </c>
      <c r="F1268" s="12" t="s">
        <v>1593</v>
      </c>
      <c r="G1268" s="12" t="s">
        <v>21</v>
      </c>
      <c r="H1268" t="s">
        <v>150</v>
      </c>
      <c r="I1268" t="s">
        <v>156</v>
      </c>
      <c r="J1268" t="s">
        <v>157</v>
      </c>
      <c r="K1268" s="13" t="s">
        <v>1591</v>
      </c>
      <c r="L1268" t="s">
        <v>117</v>
      </c>
      <c r="M1268">
        <v>2</v>
      </c>
      <c r="N1268" t="s">
        <v>118</v>
      </c>
      <c r="O1268" t="s">
        <v>119</v>
      </c>
      <c r="Q1268" t="s">
        <v>1594</v>
      </c>
      <c r="R1268" s="14">
        <v>4</v>
      </c>
      <c r="S1268" s="14">
        <v>3</v>
      </c>
      <c r="T1268" s="14">
        <v>1.6</v>
      </c>
    </row>
    <row r="1269" spans="1:20">
      <c r="A1269" t="s">
        <v>113</v>
      </c>
      <c r="C1269" t="s">
        <v>148</v>
      </c>
      <c r="D1269" t="s">
        <v>121</v>
      </c>
      <c r="F1269" s="12" t="s">
        <v>1593</v>
      </c>
      <c r="G1269" s="12" t="s">
        <v>21</v>
      </c>
      <c r="H1269" t="s">
        <v>150</v>
      </c>
      <c r="I1269" t="s">
        <v>156</v>
      </c>
      <c r="J1269" t="s">
        <v>157</v>
      </c>
      <c r="K1269" s="13" t="s">
        <v>1591</v>
      </c>
      <c r="L1269" t="s">
        <v>117</v>
      </c>
      <c r="M1269">
        <v>2</v>
      </c>
      <c r="N1269" t="s">
        <v>118</v>
      </c>
      <c r="O1269" t="s">
        <v>119</v>
      </c>
      <c r="Q1269" t="s">
        <v>1594</v>
      </c>
      <c r="R1269" s="14">
        <v>4</v>
      </c>
      <c r="S1269" s="14">
        <v>2.4</v>
      </c>
      <c r="T1269" s="14">
        <v>1.7</v>
      </c>
    </row>
    <row r="1270" spans="1:20">
      <c r="A1270" t="s">
        <v>113</v>
      </c>
      <c r="C1270" t="s">
        <v>148</v>
      </c>
      <c r="D1270" t="s">
        <v>121</v>
      </c>
      <c r="F1270" s="12" t="s">
        <v>1593</v>
      </c>
      <c r="G1270" s="12" t="s">
        <v>21</v>
      </c>
      <c r="H1270" t="s">
        <v>150</v>
      </c>
      <c r="I1270" t="s">
        <v>156</v>
      </c>
      <c r="J1270" t="s">
        <v>157</v>
      </c>
      <c r="K1270" s="13" t="s">
        <v>1591</v>
      </c>
      <c r="L1270" t="s">
        <v>117</v>
      </c>
      <c r="M1270">
        <v>2</v>
      </c>
      <c r="N1270" t="s">
        <v>118</v>
      </c>
      <c r="O1270" t="s">
        <v>119</v>
      </c>
      <c r="Q1270" t="s">
        <v>1594</v>
      </c>
      <c r="R1270" s="14">
        <v>7</v>
      </c>
      <c r="S1270" s="14">
        <v>4</v>
      </c>
      <c r="T1270" s="14">
        <v>2.2999999999999998</v>
      </c>
    </row>
    <row r="1271" spans="1:20">
      <c r="A1271" t="s">
        <v>113</v>
      </c>
      <c r="C1271" t="s">
        <v>148</v>
      </c>
      <c r="D1271" t="s">
        <v>121</v>
      </c>
      <c r="F1271" s="12" t="s">
        <v>1593</v>
      </c>
      <c r="G1271" s="12" t="s">
        <v>21</v>
      </c>
      <c r="H1271" t="s">
        <v>150</v>
      </c>
      <c r="I1271" t="s">
        <v>156</v>
      </c>
      <c r="J1271" t="s">
        <v>157</v>
      </c>
      <c r="K1271" s="13" t="s">
        <v>1591</v>
      </c>
      <c r="L1271" t="s">
        <v>117</v>
      </c>
      <c r="M1271">
        <v>2</v>
      </c>
      <c r="N1271" t="s">
        <v>118</v>
      </c>
      <c r="O1271" t="s">
        <v>119</v>
      </c>
      <c r="Q1271" t="s">
        <v>1594</v>
      </c>
      <c r="R1271" s="14">
        <v>10</v>
      </c>
      <c r="S1271" s="14">
        <v>4</v>
      </c>
      <c r="T1271" s="14">
        <v>3</v>
      </c>
    </row>
    <row r="1272" spans="1:20">
      <c r="A1272" t="s">
        <v>113</v>
      </c>
      <c r="C1272" t="s">
        <v>148</v>
      </c>
      <c r="D1272" t="s">
        <v>121</v>
      </c>
      <c r="F1272" s="12" t="s">
        <v>1595</v>
      </c>
      <c r="G1272" s="12" t="s">
        <v>21</v>
      </c>
      <c r="H1272" t="s">
        <v>150</v>
      </c>
      <c r="I1272" t="s">
        <v>156</v>
      </c>
      <c r="J1272" t="s">
        <v>404</v>
      </c>
      <c r="K1272" s="13" t="s">
        <v>1596</v>
      </c>
      <c r="L1272" t="s">
        <v>117</v>
      </c>
      <c r="M1272">
        <v>2</v>
      </c>
      <c r="N1272" t="s">
        <v>118</v>
      </c>
      <c r="O1272" t="s">
        <v>119</v>
      </c>
      <c r="Q1272" t="s">
        <v>1597</v>
      </c>
      <c r="R1272" s="14">
        <v>12</v>
      </c>
      <c r="S1272" s="14">
        <v>8</v>
      </c>
      <c r="T1272" s="14">
        <v>0.37</v>
      </c>
    </row>
    <row r="1273" spans="1:20">
      <c r="A1273" t="s">
        <v>113</v>
      </c>
      <c r="C1273" t="s">
        <v>148</v>
      </c>
      <c r="D1273" t="s">
        <v>121</v>
      </c>
      <c r="F1273" s="12" t="s">
        <v>1598</v>
      </c>
      <c r="G1273" s="12" t="s">
        <v>21</v>
      </c>
      <c r="H1273" t="s">
        <v>150</v>
      </c>
      <c r="I1273" t="s">
        <v>1599</v>
      </c>
      <c r="J1273" t="s">
        <v>1600</v>
      </c>
      <c r="K1273" s="13" t="s">
        <v>1596</v>
      </c>
      <c r="L1273" t="s">
        <v>117</v>
      </c>
      <c r="M1273">
        <v>2</v>
      </c>
      <c r="N1273" t="s">
        <v>118</v>
      </c>
      <c r="O1273" t="s">
        <v>119</v>
      </c>
      <c r="Q1273" t="s">
        <v>1601</v>
      </c>
      <c r="R1273" s="14">
        <v>1.1000000000000001</v>
      </c>
      <c r="S1273" s="14">
        <v>1.9</v>
      </c>
      <c r="T1273" s="14">
        <v>0.49</v>
      </c>
    </row>
    <row r="1274" spans="1:20">
      <c r="A1274" t="s">
        <v>113</v>
      </c>
      <c r="C1274" t="s">
        <v>148</v>
      </c>
      <c r="D1274" t="s">
        <v>121</v>
      </c>
      <c r="F1274" s="12" t="s">
        <v>1598</v>
      </c>
      <c r="G1274" s="12" t="s">
        <v>21</v>
      </c>
      <c r="H1274" t="s">
        <v>150</v>
      </c>
      <c r="I1274" t="s">
        <v>1599</v>
      </c>
      <c r="J1274" t="s">
        <v>1600</v>
      </c>
      <c r="K1274" s="13" t="s">
        <v>1596</v>
      </c>
      <c r="L1274" t="s">
        <v>117</v>
      </c>
      <c r="M1274">
        <v>2</v>
      </c>
      <c r="N1274" t="s">
        <v>118</v>
      </c>
      <c r="O1274" t="s">
        <v>119</v>
      </c>
      <c r="Q1274" t="s">
        <v>1601</v>
      </c>
      <c r="R1274" s="14">
        <v>16</v>
      </c>
      <c r="S1274" s="14">
        <v>5</v>
      </c>
      <c r="T1274" s="14">
        <v>0.42</v>
      </c>
    </row>
    <row r="1275" spans="1:20">
      <c r="A1275" t="s">
        <v>113</v>
      </c>
      <c r="C1275" t="s">
        <v>148</v>
      </c>
      <c r="D1275" t="s">
        <v>121</v>
      </c>
      <c r="F1275" s="12" t="s">
        <v>1606</v>
      </c>
      <c r="G1275" s="12" t="s">
        <v>21</v>
      </c>
      <c r="H1275" t="s">
        <v>150</v>
      </c>
      <c r="I1275" t="s">
        <v>156</v>
      </c>
      <c r="J1275" t="s">
        <v>404</v>
      </c>
      <c r="K1275" s="13" t="s">
        <v>1607</v>
      </c>
      <c r="L1275" t="s">
        <v>117</v>
      </c>
      <c r="M1275">
        <v>2</v>
      </c>
      <c r="N1275" t="s">
        <v>118</v>
      </c>
      <c r="O1275" t="s">
        <v>119</v>
      </c>
      <c r="Q1275" t="s">
        <v>1608</v>
      </c>
      <c r="R1275" s="14">
        <v>16.3</v>
      </c>
      <c r="S1275" s="14">
        <v>2.5</v>
      </c>
      <c r="T1275" s="14">
        <v>2.1</v>
      </c>
    </row>
    <row r="1276" spans="1:20">
      <c r="A1276" t="s">
        <v>113</v>
      </c>
      <c r="C1276" t="s">
        <v>148</v>
      </c>
      <c r="D1276" t="s">
        <v>121</v>
      </c>
      <c r="F1276" s="12" t="s">
        <v>1606</v>
      </c>
      <c r="G1276" s="12" t="s">
        <v>21</v>
      </c>
      <c r="H1276" t="s">
        <v>150</v>
      </c>
      <c r="I1276" t="s">
        <v>156</v>
      </c>
      <c r="J1276" t="s">
        <v>404</v>
      </c>
      <c r="K1276" s="13" t="s">
        <v>1607</v>
      </c>
      <c r="L1276" t="s">
        <v>117</v>
      </c>
      <c r="M1276">
        <v>2</v>
      </c>
      <c r="N1276" t="s">
        <v>118</v>
      </c>
      <c r="O1276" t="s">
        <v>119</v>
      </c>
      <c r="Q1276" t="s">
        <v>1608</v>
      </c>
      <c r="R1276" s="14">
        <v>15.3</v>
      </c>
      <c r="S1276" s="14">
        <v>1.9</v>
      </c>
      <c r="T1276" s="14">
        <v>1.1000000000000001</v>
      </c>
    </row>
    <row r="1277" spans="1:20">
      <c r="A1277" t="s">
        <v>113</v>
      </c>
      <c r="C1277" t="s">
        <v>148</v>
      </c>
      <c r="D1277" t="s">
        <v>121</v>
      </c>
      <c r="F1277" s="12" t="s">
        <v>1606</v>
      </c>
      <c r="G1277" s="12" t="s">
        <v>21</v>
      </c>
      <c r="H1277" t="s">
        <v>150</v>
      </c>
      <c r="I1277" t="s">
        <v>156</v>
      </c>
      <c r="J1277" t="s">
        <v>404</v>
      </c>
      <c r="K1277" s="13" t="s">
        <v>1607</v>
      </c>
      <c r="L1277" t="s">
        <v>117</v>
      </c>
      <c r="M1277">
        <v>2</v>
      </c>
      <c r="N1277" t="s">
        <v>118</v>
      </c>
      <c r="O1277" t="s">
        <v>119</v>
      </c>
      <c r="Q1277" t="s">
        <v>1608</v>
      </c>
      <c r="R1277" s="14">
        <v>15</v>
      </c>
      <c r="S1277" s="14">
        <v>2.1</v>
      </c>
      <c r="T1277" s="14">
        <v>1.5</v>
      </c>
    </row>
    <row r="1278" spans="1:20">
      <c r="A1278" t="s">
        <v>113</v>
      </c>
      <c r="C1278" t="s">
        <v>148</v>
      </c>
      <c r="D1278" t="s">
        <v>121</v>
      </c>
      <c r="F1278" s="12" t="s">
        <v>1634</v>
      </c>
      <c r="G1278" s="12" t="s">
        <v>21</v>
      </c>
      <c r="H1278" t="s">
        <v>150</v>
      </c>
      <c r="I1278" t="s">
        <v>151</v>
      </c>
      <c r="J1278" t="s">
        <v>1635</v>
      </c>
      <c r="K1278" s="13" t="s">
        <v>1636</v>
      </c>
      <c r="L1278" t="s">
        <v>117</v>
      </c>
      <c r="M1278">
        <v>2</v>
      </c>
      <c r="N1278" t="s">
        <v>118</v>
      </c>
      <c r="O1278" t="s">
        <v>119</v>
      </c>
      <c r="Q1278" t="s">
        <v>1637</v>
      </c>
      <c r="R1278" s="14">
        <v>8.34</v>
      </c>
      <c r="S1278" s="14">
        <v>2.63</v>
      </c>
      <c r="T1278" s="14">
        <v>0.71</v>
      </c>
    </row>
    <row r="1279" spans="1:20">
      <c r="A1279" t="s">
        <v>113</v>
      </c>
      <c r="C1279" t="s">
        <v>148</v>
      </c>
      <c r="D1279" t="s">
        <v>121</v>
      </c>
      <c r="F1279" s="12" t="s">
        <v>1634</v>
      </c>
      <c r="G1279" s="12" t="s">
        <v>21</v>
      </c>
      <c r="H1279" t="s">
        <v>150</v>
      </c>
      <c r="I1279" t="s">
        <v>151</v>
      </c>
      <c r="J1279" t="s">
        <v>1635</v>
      </c>
      <c r="K1279" s="13" t="s">
        <v>1636</v>
      </c>
      <c r="L1279" t="s">
        <v>117</v>
      </c>
      <c r="M1279">
        <v>2</v>
      </c>
      <c r="N1279" t="s">
        <v>118</v>
      </c>
      <c r="O1279" t="s">
        <v>119</v>
      </c>
      <c r="Q1279" t="s">
        <v>1637</v>
      </c>
      <c r="R1279" s="14">
        <v>6.52</v>
      </c>
      <c r="S1279" s="14">
        <v>5.64</v>
      </c>
      <c r="T1279" s="14">
        <v>0.23</v>
      </c>
    </row>
    <row r="1280" spans="1:20">
      <c r="A1280" t="s">
        <v>113</v>
      </c>
      <c r="C1280" t="s">
        <v>148</v>
      </c>
      <c r="D1280" t="s">
        <v>121</v>
      </c>
      <c r="F1280" s="12" t="s">
        <v>400</v>
      </c>
      <c r="G1280" s="12" t="s">
        <v>21</v>
      </c>
      <c r="H1280" t="s">
        <v>150</v>
      </c>
      <c r="I1280" t="s">
        <v>156</v>
      </c>
      <c r="J1280" t="s">
        <v>157</v>
      </c>
      <c r="K1280" s="13" t="s">
        <v>1584</v>
      </c>
      <c r="L1280" t="s">
        <v>117</v>
      </c>
      <c r="M1280">
        <v>2</v>
      </c>
      <c r="N1280" t="s">
        <v>118</v>
      </c>
      <c r="O1280" t="s">
        <v>119</v>
      </c>
      <c r="Q1280" t="s">
        <v>402</v>
      </c>
      <c r="R1280" s="14">
        <v>10.3</v>
      </c>
      <c r="S1280" s="14">
        <v>3.8</v>
      </c>
      <c r="T1280" s="14">
        <v>1.9</v>
      </c>
    </row>
    <row r="1281" spans="1:20">
      <c r="A1281" t="s">
        <v>113</v>
      </c>
      <c r="C1281" t="s">
        <v>148</v>
      </c>
      <c r="D1281" t="s">
        <v>121</v>
      </c>
      <c r="F1281" s="12" t="s">
        <v>1736</v>
      </c>
      <c r="G1281" s="12" t="s">
        <v>21</v>
      </c>
      <c r="H1281" t="s">
        <v>150</v>
      </c>
      <c r="I1281" t="s">
        <v>156</v>
      </c>
      <c r="J1281" t="s">
        <v>157</v>
      </c>
      <c r="K1281" s="13" t="s">
        <v>1737</v>
      </c>
      <c r="L1281" t="s">
        <v>117</v>
      </c>
      <c r="M1281">
        <v>2</v>
      </c>
      <c r="N1281" t="s">
        <v>118</v>
      </c>
      <c r="O1281" t="s">
        <v>119</v>
      </c>
      <c r="Q1281" t="s">
        <v>1587</v>
      </c>
      <c r="R1281" s="14">
        <v>8.17</v>
      </c>
      <c r="S1281" s="14">
        <v>4.63</v>
      </c>
      <c r="T1281" s="14">
        <v>1.08</v>
      </c>
    </row>
    <row r="1282" spans="1:20">
      <c r="A1282" t="s">
        <v>113</v>
      </c>
      <c r="C1282" t="s">
        <v>148</v>
      </c>
      <c r="D1282" t="s">
        <v>121</v>
      </c>
      <c r="F1282" s="12" t="s">
        <v>1736</v>
      </c>
      <c r="G1282" s="12" t="s">
        <v>21</v>
      </c>
      <c r="H1282" t="s">
        <v>150</v>
      </c>
      <c r="I1282" t="s">
        <v>156</v>
      </c>
      <c r="J1282" t="s">
        <v>157</v>
      </c>
      <c r="K1282" s="13" t="s">
        <v>1737</v>
      </c>
      <c r="L1282" t="s">
        <v>117</v>
      </c>
      <c r="M1282">
        <v>2</v>
      </c>
      <c r="N1282" t="s">
        <v>118</v>
      </c>
      <c r="O1282" t="s">
        <v>119</v>
      </c>
      <c r="Q1282" t="s">
        <v>1587</v>
      </c>
      <c r="R1282" s="14">
        <v>8.9700000000000006</v>
      </c>
      <c r="S1282" s="14">
        <v>4.5</v>
      </c>
      <c r="T1282" s="14">
        <v>1.03</v>
      </c>
    </row>
    <row r="1283" spans="1:20">
      <c r="A1283" t="s">
        <v>113</v>
      </c>
      <c r="C1283" t="s">
        <v>148</v>
      </c>
      <c r="D1283" t="s">
        <v>121</v>
      </c>
      <c r="F1283" s="12" t="s">
        <v>1736</v>
      </c>
      <c r="G1283" s="12" t="s">
        <v>21</v>
      </c>
      <c r="H1283" t="s">
        <v>150</v>
      </c>
      <c r="I1283" t="s">
        <v>156</v>
      </c>
      <c r="J1283" t="s">
        <v>157</v>
      </c>
      <c r="K1283" s="13" t="s">
        <v>1737</v>
      </c>
      <c r="L1283" t="s">
        <v>117</v>
      </c>
      <c r="M1283">
        <v>2</v>
      </c>
      <c r="N1283" t="s">
        <v>118</v>
      </c>
      <c r="O1283" t="s">
        <v>119</v>
      </c>
      <c r="Q1283" t="s">
        <v>1587</v>
      </c>
      <c r="R1283" s="14">
        <v>7.64</v>
      </c>
      <c r="S1283" s="14">
        <v>4.1100000000000003</v>
      </c>
      <c r="T1283" s="14">
        <v>1.02</v>
      </c>
    </row>
    <row r="1284" spans="1:20">
      <c r="A1284" t="s">
        <v>113</v>
      </c>
      <c r="C1284" t="s">
        <v>148</v>
      </c>
      <c r="D1284" t="s">
        <v>121</v>
      </c>
      <c r="F1284" s="12" t="s">
        <v>1736</v>
      </c>
      <c r="G1284" s="12" t="s">
        <v>21</v>
      </c>
      <c r="H1284" t="s">
        <v>150</v>
      </c>
      <c r="I1284" t="s">
        <v>156</v>
      </c>
      <c r="J1284" t="s">
        <v>157</v>
      </c>
      <c r="K1284" s="13" t="s">
        <v>1737</v>
      </c>
      <c r="L1284" t="s">
        <v>117</v>
      </c>
      <c r="M1284">
        <v>2</v>
      </c>
      <c r="N1284" t="s">
        <v>118</v>
      </c>
      <c r="O1284" t="s">
        <v>119</v>
      </c>
      <c r="Q1284" t="s">
        <v>1587</v>
      </c>
      <c r="R1284" s="14">
        <v>8.07</v>
      </c>
      <c r="S1284" s="14">
        <v>5.38</v>
      </c>
      <c r="T1284" s="14">
        <v>1</v>
      </c>
    </row>
    <row r="1285" spans="1:20">
      <c r="A1285" t="s">
        <v>113</v>
      </c>
      <c r="C1285" t="s">
        <v>148</v>
      </c>
      <c r="D1285" t="s">
        <v>121</v>
      </c>
      <c r="F1285" s="12" t="s">
        <v>1736</v>
      </c>
      <c r="G1285" s="12" t="s">
        <v>21</v>
      </c>
      <c r="H1285" t="s">
        <v>150</v>
      </c>
      <c r="I1285" t="s">
        <v>156</v>
      </c>
      <c r="J1285" t="s">
        <v>157</v>
      </c>
      <c r="K1285" s="13" t="s">
        <v>1737</v>
      </c>
      <c r="L1285" t="s">
        <v>117</v>
      </c>
      <c r="M1285">
        <v>2</v>
      </c>
      <c r="N1285" t="s">
        <v>118</v>
      </c>
      <c r="O1285" t="s">
        <v>119</v>
      </c>
      <c r="Q1285" t="s">
        <v>1587</v>
      </c>
      <c r="R1285" s="14">
        <v>8.26</v>
      </c>
      <c r="S1285" s="14">
        <v>5.77</v>
      </c>
      <c r="T1285" s="14">
        <v>1.05</v>
      </c>
    </row>
    <row r="1286" spans="1:20">
      <c r="A1286" t="s">
        <v>113</v>
      </c>
      <c r="C1286" t="s">
        <v>148</v>
      </c>
      <c r="D1286" t="s">
        <v>121</v>
      </c>
      <c r="F1286" s="12" t="s">
        <v>1590</v>
      </c>
      <c r="G1286" s="12" t="s">
        <v>21</v>
      </c>
      <c r="H1286" t="s">
        <v>150</v>
      </c>
      <c r="I1286" t="s">
        <v>156</v>
      </c>
      <c r="J1286" t="s">
        <v>157</v>
      </c>
      <c r="K1286" s="13" t="s">
        <v>1790</v>
      </c>
      <c r="L1286" t="s">
        <v>117</v>
      </c>
      <c r="M1286">
        <v>2</v>
      </c>
      <c r="N1286" t="s">
        <v>118</v>
      </c>
      <c r="O1286" t="s">
        <v>119</v>
      </c>
      <c r="Q1286" t="s">
        <v>1592</v>
      </c>
      <c r="R1286" s="14">
        <v>8.8800000000000008</v>
      </c>
      <c r="S1286" s="14">
        <v>11.98</v>
      </c>
      <c r="T1286" s="14">
        <v>0.48</v>
      </c>
    </row>
    <row r="1287" spans="1:20">
      <c r="A1287" t="s">
        <v>113</v>
      </c>
      <c r="C1287" t="s">
        <v>148</v>
      </c>
      <c r="D1287" t="s">
        <v>121</v>
      </c>
      <c r="F1287" s="12" t="s">
        <v>1590</v>
      </c>
      <c r="G1287" s="12" t="s">
        <v>21</v>
      </c>
      <c r="H1287" t="s">
        <v>150</v>
      </c>
      <c r="I1287" t="s">
        <v>156</v>
      </c>
      <c r="J1287" t="s">
        <v>157</v>
      </c>
      <c r="K1287" s="13" t="s">
        <v>1790</v>
      </c>
      <c r="L1287" t="s">
        <v>117</v>
      </c>
      <c r="M1287">
        <v>2</v>
      </c>
      <c r="N1287" t="s">
        <v>118</v>
      </c>
      <c r="O1287" t="s">
        <v>119</v>
      </c>
      <c r="Q1287" t="s">
        <v>1592</v>
      </c>
      <c r="R1287" s="14">
        <v>9.0399999999999991</v>
      </c>
      <c r="S1287" s="14">
        <v>9.1199999999999992</v>
      </c>
      <c r="T1287" s="14">
        <v>0.37</v>
      </c>
    </row>
    <row r="1288" spans="1:20">
      <c r="A1288" t="s">
        <v>113</v>
      </c>
      <c r="C1288" t="s">
        <v>148</v>
      </c>
      <c r="D1288" t="s">
        <v>121</v>
      </c>
      <c r="F1288" s="12" t="s">
        <v>1590</v>
      </c>
      <c r="G1288" s="12" t="s">
        <v>21</v>
      </c>
      <c r="H1288" t="s">
        <v>150</v>
      </c>
      <c r="I1288" t="s">
        <v>156</v>
      </c>
      <c r="J1288" t="s">
        <v>157</v>
      </c>
      <c r="K1288" s="13" t="s">
        <v>1790</v>
      </c>
      <c r="L1288" t="s">
        <v>117</v>
      </c>
      <c r="M1288">
        <v>2</v>
      </c>
      <c r="N1288" t="s">
        <v>118</v>
      </c>
      <c r="O1288" t="s">
        <v>119</v>
      </c>
      <c r="Q1288" t="s">
        <v>1592</v>
      </c>
      <c r="R1288" s="14">
        <v>13.1</v>
      </c>
      <c r="S1288" s="14">
        <v>10.86</v>
      </c>
      <c r="T1288" s="14">
        <v>0.57999999999999996</v>
      </c>
    </row>
    <row r="1289" spans="1:20">
      <c r="A1289" t="s">
        <v>113</v>
      </c>
      <c r="C1289" t="s">
        <v>148</v>
      </c>
      <c r="D1289" t="s">
        <v>121</v>
      </c>
      <c r="F1289" s="12" t="s">
        <v>1590</v>
      </c>
      <c r="G1289" s="12" t="s">
        <v>21</v>
      </c>
      <c r="H1289" t="s">
        <v>150</v>
      </c>
      <c r="I1289" t="s">
        <v>156</v>
      </c>
      <c r="J1289" t="s">
        <v>157</v>
      </c>
      <c r="K1289" s="13" t="s">
        <v>1790</v>
      </c>
      <c r="L1289" t="s">
        <v>117</v>
      </c>
      <c r="M1289">
        <v>2</v>
      </c>
      <c r="N1289" t="s">
        <v>118</v>
      </c>
      <c r="O1289" t="s">
        <v>119</v>
      </c>
      <c r="Q1289" t="s">
        <v>1592</v>
      </c>
      <c r="R1289" s="14">
        <v>13.32</v>
      </c>
      <c r="S1289" s="14">
        <v>9.44</v>
      </c>
      <c r="T1289" s="14">
        <v>0.62</v>
      </c>
    </row>
    <row r="1290" spans="1:20">
      <c r="A1290" t="s">
        <v>113</v>
      </c>
      <c r="C1290" t="s">
        <v>148</v>
      </c>
      <c r="D1290" t="s">
        <v>121</v>
      </c>
      <c r="F1290" s="12" t="s">
        <v>1590</v>
      </c>
      <c r="G1290" s="12" t="s">
        <v>21</v>
      </c>
      <c r="H1290" t="s">
        <v>150</v>
      </c>
      <c r="I1290" t="s">
        <v>156</v>
      </c>
      <c r="J1290" t="s">
        <v>157</v>
      </c>
      <c r="K1290" s="13" t="s">
        <v>1790</v>
      </c>
      <c r="L1290" t="s">
        <v>117</v>
      </c>
      <c r="M1290">
        <v>2</v>
      </c>
      <c r="N1290" t="s">
        <v>118</v>
      </c>
      <c r="O1290" t="s">
        <v>119</v>
      </c>
      <c r="Q1290" t="s">
        <v>1592</v>
      </c>
      <c r="R1290" s="14">
        <v>9.23</v>
      </c>
      <c r="S1290" s="14">
        <v>8.86</v>
      </c>
      <c r="T1290" s="14">
        <v>0.34</v>
      </c>
    </row>
    <row r="1291" spans="1:20">
      <c r="A1291" t="s">
        <v>113</v>
      </c>
      <c r="C1291" t="s">
        <v>148</v>
      </c>
      <c r="D1291" t="s">
        <v>121</v>
      </c>
      <c r="F1291" s="12" t="s">
        <v>1590</v>
      </c>
      <c r="G1291" s="12" t="s">
        <v>21</v>
      </c>
      <c r="H1291" t="s">
        <v>150</v>
      </c>
      <c r="I1291" t="s">
        <v>156</v>
      </c>
      <c r="J1291" t="s">
        <v>157</v>
      </c>
      <c r="K1291" s="13" t="s">
        <v>1790</v>
      </c>
      <c r="L1291" t="s">
        <v>117</v>
      </c>
      <c r="M1291">
        <v>2</v>
      </c>
      <c r="N1291" t="s">
        <v>118</v>
      </c>
      <c r="O1291" t="s">
        <v>119</v>
      </c>
      <c r="Q1291" t="s">
        <v>1592</v>
      </c>
      <c r="R1291" s="14">
        <v>9.19</v>
      </c>
      <c r="S1291" s="14">
        <v>8.99</v>
      </c>
      <c r="T1291" s="14">
        <v>0.25</v>
      </c>
    </row>
    <row r="1292" spans="1:20">
      <c r="A1292" t="s">
        <v>113</v>
      </c>
      <c r="C1292" t="s">
        <v>148</v>
      </c>
      <c r="D1292" t="s">
        <v>121</v>
      </c>
      <c r="F1292" s="12" t="s">
        <v>1590</v>
      </c>
      <c r="G1292" s="12" t="s">
        <v>21</v>
      </c>
      <c r="H1292" t="s">
        <v>150</v>
      </c>
      <c r="I1292" t="s">
        <v>156</v>
      </c>
      <c r="J1292" t="s">
        <v>157</v>
      </c>
      <c r="K1292" s="13" t="s">
        <v>1790</v>
      </c>
      <c r="L1292" t="s">
        <v>117</v>
      </c>
      <c r="M1292">
        <v>2</v>
      </c>
      <c r="N1292" t="s">
        <v>118</v>
      </c>
      <c r="O1292" t="s">
        <v>119</v>
      </c>
      <c r="Q1292" t="s">
        <v>1592</v>
      </c>
      <c r="R1292" s="14">
        <v>11.49</v>
      </c>
      <c r="S1292" s="14">
        <v>8.67</v>
      </c>
      <c r="T1292" s="14">
        <v>0.44</v>
      </c>
    </row>
    <row r="1293" spans="1:20">
      <c r="A1293" t="s">
        <v>113</v>
      </c>
      <c r="C1293" t="s">
        <v>148</v>
      </c>
      <c r="D1293" t="s">
        <v>121</v>
      </c>
      <c r="F1293" s="12" t="s">
        <v>1590</v>
      </c>
      <c r="G1293" s="12" t="s">
        <v>21</v>
      </c>
      <c r="H1293" t="s">
        <v>150</v>
      </c>
      <c r="I1293" t="s">
        <v>156</v>
      </c>
      <c r="J1293" t="s">
        <v>157</v>
      </c>
      <c r="K1293" s="13" t="s">
        <v>1790</v>
      </c>
      <c r="L1293" t="s">
        <v>117</v>
      </c>
      <c r="M1293">
        <v>2</v>
      </c>
      <c r="N1293" t="s">
        <v>118</v>
      </c>
      <c r="O1293" t="s">
        <v>119</v>
      </c>
      <c r="Q1293" t="s">
        <v>1592</v>
      </c>
      <c r="R1293" s="14">
        <v>11.02</v>
      </c>
      <c r="S1293" s="14">
        <v>8.75</v>
      </c>
      <c r="T1293" s="14">
        <v>0.44</v>
      </c>
    </row>
    <row r="1294" spans="1:20">
      <c r="A1294" t="s">
        <v>113</v>
      </c>
      <c r="C1294" t="s">
        <v>148</v>
      </c>
      <c r="D1294" t="s">
        <v>121</v>
      </c>
      <c r="F1294" s="12" t="s">
        <v>1590</v>
      </c>
      <c r="G1294" s="12" t="s">
        <v>21</v>
      </c>
      <c r="H1294" t="s">
        <v>150</v>
      </c>
      <c r="I1294" t="s">
        <v>156</v>
      </c>
      <c r="J1294" t="s">
        <v>157</v>
      </c>
      <c r="K1294" s="13" t="s">
        <v>1790</v>
      </c>
      <c r="L1294" t="s">
        <v>117</v>
      </c>
      <c r="M1294">
        <v>2</v>
      </c>
      <c r="N1294" t="s">
        <v>118</v>
      </c>
      <c r="O1294" t="s">
        <v>119</v>
      </c>
      <c r="Q1294" t="s">
        <v>1592</v>
      </c>
      <c r="R1294" s="14">
        <v>10.33</v>
      </c>
      <c r="S1294" s="14">
        <v>10.02</v>
      </c>
      <c r="T1294" s="14">
        <v>0.43</v>
      </c>
    </row>
    <row r="1295" spans="1:20">
      <c r="A1295" t="s">
        <v>113</v>
      </c>
      <c r="C1295" t="s">
        <v>148</v>
      </c>
      <c r="D1295" t="s">
        <v>121</v>
      </c>
      <c r="F1295" s="12" t="s">
        <v>400</v>
      </c>
      <c r="G1295" s="12" t="s">
        <v>21</v>
      </c>
      <c r="H1295" t="s">
        <v>150</v>
      </c>
      <c r="I1295" t="s">
        <v>156</v>
      </c>
      <c r="J1295" t="s">
        <v>157</v>
      </c>
      <c r="K1295" s="13" t="s">
        <v>1863</v>
      </c>
      <c r="L1295" t="s">
        <v>117</v>
      </c>
      <c r="M1295">
        <v>2</v>
      </c>
      <c r="N1295" t="s">
        <v>118</v>
      </c>
      <c r="O1295" t="s">
        <v>119</v>
      </c>
      <c r="Q1295" t="s">
        <v>402</v>
      </c>
      <c r="R1295" s="14">
        <v>12.01</v>
      </c>
      <c r="S1295" s="14">
        <v>4.84</v>
      </c>
      <c r="T1295" s="14">
        <v>2.25</v>
      </c>
    </row>
    <row r="1296" spans="1:20">
      <c r="A1296" t="s">
        <v>113</v>
      </c>
      <c r="C1296" t="s">
        <v>148</v>
      </c>
      <c r="D1296" t="s">
        <v>121</v>
      </c>
      <c r="F1296" s="12" t="s">
        <v>400</v>
      </c>
      <c r="G1296" s="12" t="s">
        <v>21</v>
      </c>
      <c r="H1296" t="s">
        <v>150</v>
      </c>
      <c r="I1296" t="s">
        <v>156</v>
      </c>
      <c r="J1296" t="s">
        <v>157</v>
      </c>
      <c r="K1296" s="13" t="s">
        <v>1863</v>
      </c>
      <c r="L1296" t="s">
        <v>117</v>
      </c>
      <c r="M1296">
        <v>2</v>
      </c>
      <c r="N1296" t="s">
        <v>118</v>
      </c>
      <c r="O1296" t="s">
        <v>119</v>
      </c>
      <c r="Q1296" t="s">
        <v>402</v>
      </c>
      <c r="R1296" s="14">
        <v>12.41</v>
      </c>
      <c r="S1296" s="14">
        <v>4.5199999999999996</v>
      </c>
      <c r="T1296" s="14">
        <v>2.23</v>
      </c>
    </row>
    <row r="1297" spans="1:20">
      <c r="A1297" t="s">
        <v>113</v>
      </c>
      <c r="C1297" t="s">
        <v>148</v>
      </c>
      <c r="D1297" t="s">
        <v>121</v>
      </c>
      <c r="F1297" s="12" t="s">
        <v>1590</v>
      </c>
      <c r="G1297" s="12" t="s">
        <v>21</v>
      </c>
      <c r="H1297" t="s">
        <v>150</v>
      </c>
      <c r="I1297" t="s">
        <v>156</v>
      </c>
      <c r="J1297" t="s">
        <v>157</v>
      </c>
      <c r="K1297" s="13" t="s">
        <v>1863</v>
      </c>
      <c r="L1297" t="s">
        <v>117</v>
      </c>
      <c r="M1297">
        <v>2</v>
      </c>
      <c r="N1297" t="s">
        <v>118</v>
      </c>
      <c r="O1297" t="s">
        <v>119</v>
      </c>
      <c r="Q1297" t="s">
        <v>1592</v>
      </c>
      <c r="R1297" s="14">
        <v>11.45</v>
      </c>
      <c r="S1297" s="14">
        <v>6.06</v>
      </c>
      <c r="T1297" s="14">
        <v>3.2</v>
      </c>
    </row>
    <row r="1298" spans="1:20">
      <c r="A1298" t="s">
        <v>113</v>
      </c>
      <c r="C1298" t="s">
        <v>148</v>
      </c>
      <c r="D1298" t="s">
        <v>121</v>
      </c>
      <c r="F1298" s="12" t="s">
        <v>1590</v>
      </c>
      <c r="G1298" s="12" t="s">
        <v>21</v>
      </c>
      <c r="H1298" t="s">
        <v>150</v>
      </c>
      <c r="I1298" t="s">
        <v>156</v>
      </c>
      <c r="J1298" t="s">
        <v>157</v>
      </c>
      <c r="K1298" s="13" t="s">
        <v>1863</v>
      </c>
      <c r="L1298" t="s">
        <v>117</v>
      </c>
      <c r="M1298">
        <v>2</v>
      </c>
      <c r="N1298" t="s">
        <v>118</v>
      </c>
      <c r="O1298" t="s">
        <v>119</v>
      </c>
      <c r="Q1298" t="s">
        <v>1592</v>
      </c>
      <c r="R1298" s="14">
        <v>13.44</v>
      </c>
      <c r="S1298" s="14">
        <v>6.32</v>
      </c>
      <c r="T1298" s="14">
        <v>4.1900000000000004</v>
      </c>
    </row>
    <row r="1299" spans="1:20">
      <c r="A1299" t="s">
        <v>113</v>
      </c>
      <c r="C1299" t="s">
        <v>148</v>
      </c>
      <c r="D1299" t="s">
        <v>121</v>
      </c>
      <c r="F1299" s="12" t="s">
        <v>1590</v>
      </c>
      <c r="G1299" s="12" t="s">
        <v>21</v>
      </c>
      <c r="H1299" t="s">
        <v>150</v>
      </c>
      <c r="I1299" t="s">
        <v>156</v>
      </c>
      <c r="J1299" t="s">
        <v>157</v>
      </c>
      <c r="K1299" s="13" t="s">
        <v>1863</v>
      </c>
      <c r="L1299" t="s">
        <v>117</v>
      </c>
      <c r="M1299">
        <v>2</v>
      </c>
      <c r="N1299" t="s">
        <v>118</v>
      </c>
      <c r="O1299" t="s">
        <v>119</v>
      </c>
      <c r="Q1299" t="s">
        <v>1592</v>
      </c>
      <c r="R1299" s="14">
        <v>15.72</v>
      </c>
      <c r="S1299" s="14">
        <v>6.21</v>
      </c>
      <c r="T1299" s="14">
        <v>1.61</v>
      </c>
    </row>
    <row r="1300" spans="1:20">
      <c r="A1300" t="s">
        <v>113</v>
      </c>
      <c r="C1300" t="s">
        <v>148</v>
      </c>
      <c r="D1300" t="s">
        <v>121</v>
      </c>
      <c r="F1300" s="12" t="s">
        <v>1590</v>
      </c>
      <c r="G1300" s="12" t="s">
        <v>21</v>
      </c>
      <c r="H1300" t="s">
        <v>150</v>
      </c>
      <c r="I1300" t="s">
        <v>156</v>
      </c>
      <c r="J1300" t="s">
        <v>157</v>
      </c>
      <c r="K1300" s="13" t="s">
        <v>1863</v>
      </c>
      <c r="L1300" t="s">
        <v>117</v>
      </c>
      <c r="M1300">
        <v>2</v>
      </c>
      <c r="N1300" t="s">
        <v>118</v>
      </c>
      <c r="O1300" t="s">
        <v>119</v>
      </c>
      <c r="Q1300" t="s">
        <v>1592</v>
      </c>
      <c r="R1300" s="14">
        <v>11.21</v>
      </c>
      <c r="S1300" s="14">
        <v>6.21</v>
      </c>
      <c r="T1300" s="14">
        <v>3.02</v>
      </c>
    </row>
    <row r="1301" spans="1:20">
      <c r="A1301" t="s">
        <v>113</v>
      </c>
      <c r="C1301" t="s">
        <v>148</v>
      </c>
      <c r="D1301" t="s">
        <v>121</v>
      </c>
      <c r="F1301" s="12" t="s">
        <v>1590</v>
      </c>
      <c r="G1301" s="12" t="s">
        <v>21</v>
      </c>
      <c r="H1301" t="s">
        <v>150</v>
      </c>
      <c r="I1301" t="s">
        <v>156</v>
      </c>
      <c r="J1301" t="s">
        <v>157</v>
      </c>
      <c r="K1301" s="13" t="s">
        <v>1863</v>
      </c>
      <c r="L1301" t="s">
        <v>117</v>
      </c>
      <c r="M1301">
        <v>2</v>
      </c>
      <c r="N1301" t="s">
        <v>118</v>
      </c>
      <c r="O1301" t="s">
        <v>119</v>
      </c>
      <c r="Q1301" t="s">
        <v>1592</v>
      </c>
      <c r="R1301" s="14">
        <v>13.95</v>
      </c>
      <c r="S1301" s="14">
        <v>6.79</v>
      </c>
      <c r="T1301" s="14">
        <v>4.6399999999999997</v>
      </c>
    </row>
    <row r="1302" spans="1:20">
      <c r="A1302" t="s">
        <v>113</v>
      </c>
      <c r="C1302" t="s">
        <v>148</v>
      </c>
      <c r="D1302" t="s">
        <v>121</v>
      </c>
      <c r="F1302" s="12" t="s">
        <v>1590</v>
      </c>
      <c r="G1302" s="12" t="s">
        <v>21</v>
      </c>
      <c r="H1302" t="s">
        <v>150</v>
      </c>
      <c r="I1302" t="s">
        <v>156</v>
      </c>
      <c r="J1302" t="s">
        <v>157</v>
      </c>
      <c r="K1302" s="13" t="s">
        <v>1863</v>
      </c>
      <c r="L1302" t="s">
        <v>117</v>
      </c>
      <c r="M1302">
        <v>2</v>
      </c>
      <c r="N1302" t="s">
        <v>118</v>
      </c>
      <c r="O1302" t="s">
        <v>119</v>
      </c>
      <c r="Q1302" t="s">
        <v>1592</v>
      </c>
      <c r="R1302" s="14">
        <v>15.58</v>
      </c>
      <c r="S1302" s="14">
        <v>7.53</v>
      </c>
      <c r="T1302" s="14">
        <v>2.13</v>
      </c>
    </row>
    <row r="1303" spans="1:20">
      <c r="A1303" t="s">
        <v>113</v>
      </c>
      <c r="C1303" t="s">
        <v>148</v>
      </c>
      <c r="D1303" t="s">
        <v>121</v>
      </c>
      <c r="F1303" s="12" t="s">
        <v>1595</v>
      </c>
      <c r="G1303" s="12" t="s">
        <v>21</v>
      </c>
      <c r="H1303" t="s">
        <v>150</v>
      </c>
      <c r="I1303" t="s">
        <v>156</v>
      </c>
      <c r="J1303" t="s">
        <v>404</v>
      </c>
      <c r="K1303" s="13" t="s">
        <v>1969</v>
      </c>
      <c r="L1303" t="s">
        <v>117</v>
      </c>
      <c r="M1303">
        <v>2</v>
      </c>
      <c r="N1303" t="s">
        <v>118</v>
      </c>
      <c r="O1303" t="s">
        <v>119</v>
      </c>
      <c r="Q1303" t="s">
        <v>1597</v>
      </c>
      <c r="R1303" s="14">
        <v>9.5</v>
      </c>
      <c r="S1303" s="14">
        <v>5.4</v>
      </c>
      <c r="T1303" s="14">
        <v>0.7</v>
      </c>
    </row>
    <row r="1304" spans="1:20">
      <c r="A1304" t="s">
        <v>113</v>
      </c>
      <c r="C1304" t="s">
        <v>148</v>
      </c>
      <c r="D1304" t="s">
        <v>121</v>
      </c>
      <c r="F1304" s="12" t="s">
        <v>1595</v>
      </c>
      <c r="G1304" s="12" t="s">
        <v>21</v>
      </c>
      <c r="H1304" t="s">
        <v>150</v>
      </c>
      <c r="I1304" t="s">
        <v>156</v>
      </c>
      <c r="J1304" t="s">
        <v>404</v>
      </c>
      <c r="K1304" s="13" t="s">
        <v>1969</v>
      </c>
      <c r="L1304" t="s">
        <v>117</v>
      </c>
      <c r="M1304">
        <v>2</v>
      </c>
      <c r="N1304" t="s">
        <v>118</v>
      </c>
      <c r="O1304" t="s">
        <v>119</v>
      </c>
      <c r="Q1304" t="s">
        <v>1597</v>
      </c>
      <c r="R1304" s="14">
        <v>22.2</v>
      </c>
      <c r="S1304" s="14">
        <v>10.4</v>
      </c>
      <c r="T1304" s="14">
        <v>1.1000000000000001</v>
      </c>
    </row>
    <row r="1305" spans="1:20">
      <c r="A1305" t="s">
        <v>113</v>
      </c>
      <c r="C1305" t="s">
        <v>148</v>
      </c>
      <c r="D1305" t="s">
        <v>121</v>
      </c>
      <c r="F1305" s="12" t="s">
        <v>1595</v>
      </c>
      <c r="G1305" s="12" t="s">
        <v>21</v>
      </c>
      <c r="H1305" t="s">
        <v>150</v>
      </c>
      <c r="I1305" t="s">
        <v>156</v>
      </c>
      <c r="J1305" t="s">
        <v>404</v>
      </c>
      <c r="K1305" s="13" t="s">
        <v>1969</v>
      </c>
      <c r="L1305" t="s">
        <v>117</v>
      </c>
      <c r="M1305">
        <v>2</v>
      </c>
      <c r="N1305" t="s">
        <v>118</v>
      </c>
      <c r="O1305" t="s">
        <v>119</v>
      </c>
      <c r="Q1305" t="s">
        <v>1597</v>
      </c>
      <c r="R1305" s="14">
        <v>16.7</v>
      </c>
      <c r="S1305" s="14">
        <v>6.3</v>
      </c>
      <c r="T1305" s="14">
        <v>0.7</v>
      </c>
    </row>
    <row r="1306" spans="1:20">
      <c r="A1306" t="s">
        <v>113</v>
      </c>
      <c r="C1306" t="s">
        <v>148</v>
      </c>
      <c r="D1306" t="s">
        <v>121</v>
      </c>
      <c r="F1306" s="12" t="s">
        <v>1595</v>
      </c>
      <c r="G1306" s="12" t="s">
        <v>21</v>
      </c>
      <c r="H1306" t="s">
        <v>150</v>
      </c>
      <c r="I1306" t="s">
        <v>156</v>
      </c>
      <c r="J1306" t="s">
        <v>404</v>
      </c>
      <c r="K1306" s="13" t="s">
        <v>1969</v>
      </c>
      <c r="L1306" t="s">
        <v>117</v>
      </c>
      <c r="M1306">
        <v>2</v>
      </c>
      <c r="N1306" t="s">
        <v>118</v>
      </c>
      <c r="O1306" t="s">
        <v>119</v>
      </c>
      <c r="Q1306" t="s">
        <v>1597</v>
      </c>
      <c r="R1306" s="14">
        <v>22.4</v>
      </c>
      <c r="S1306" s="14">
        <v>8.4</v>
      </c>
      <c r="T1306" s="14">
        <v>0.7</v>
      </c>
    </row>
    <row r="1307" spans="1:20">
      <c r="A1307" t="s">
        <v>113</v>
      </c>
      <c r="C1307" t="s">
        <v>148</v>
      </c>
      <c r="D1307" t="s">
        <v>121</v>
      </c>
      <c r="F1307" s="12" t="s">
        <v>1970</v>
      </c>
      <c r="G1307" s="12" t="s">
        <v>21</v>
      </c>
      <c r="H1307" t="s">
        <v>150</v>
      </c>
      <c r="I1307" t="s">
        <v>151</v>
      </c>
      <c r="J1307" t="s">
        <v>1971</v>
      </c>
      <c r="K1307" s="13" t="s">
        <v>1972</v>
      </c>
      <c r="L1307" t="s">
        <v>117</v>
      </c>
      <c r="M1307">
        <v>2</v>
      </c>
      <c r="N1307" t="s">
        <v>118</v>
      </c>
      <c r="O1307" t="s">
        <v>119</v>
      </c>
      <c r="Q1307" t="s">
        <v>1973</v>
      </c>
      <c r="R1307" s="14">
        <v>6.76</v>
      </c>
      <c r="S1307" s="14">
        <v>3.62</v>
      </c>
      <c r="T1307" s="14">
        <v>0.72</v>
      </c>
    </row>
    <row r="1308" spans="1:20">
      <c r="A1308" t="s">
        <v>113</v>
      </c>
      <c r="C1308" t="s">
        <v>148</v>
      </c>
      <c r="D1308" t="s">
        <v>121</v>
      </c>
      <c r="F1308" s="12" t="s">
        <v>1970</v>
      </c>
      <c r="G1308" s="12" t="s">
        <v>21</v>
      </c>
      <c r="H1308" t="s">
        <v>150</v>
      </c>
      <c r="I1308" t="s">
        <v>151</v>
      </c>
      <c r="J1308" t="s">
        <v>1971</v>
      </c>
      <c r="K1308" s="13" t="s">
        <v>1972</v>
      </c>
      <c r="L1308" t="s">
        <v>117</v>
      </c>
      <c r="M1308">
        <v>2</v>
      </c>
      <c r="N1308" t="s">
        <v>118</v>
      </c>
      <c r="O1308" t="s">
        <v>119</v>
      </c>
      <c r="Q1308" t="s">
        <v>1973</v>
      </c>
      <c r="R1308" s="14">
        <v>1.01</v>
      </c>
      <c r="S1308" s="14">
        <v>1.39</v>
      </c>
      <c r="T1308" s="14">
        <v>0.54</v>
      </c>
    </row>
    <row r="1309" spans="1:20">
      <c r="A1309" t="s">
        <v>113</v>
      </c>
      <c r="C1309" t="s">
        <v>148</v>
      </c>
      <c r="D1309" t="s">
        <v>121</v>
      </c>
      <c r="F1309" s="12" t="s">
        <v>1970</v>
      </c>
      <c r="G1309" s="12" t="s">
        <v>21</v>
      </c>
      <c r="H1309" t="s">
        <v>150</v>
      </c>
      <c r="I1309" t="s">
        <v>151</v>
      </c>
      <c r="J1309" t="s">
        <v>1971</v>
      </c>
      <c r="K1309" s="13" t="s">
        <v>1972</v>
      </c>
      <c r="L1309" t="s">
        <v>117</v>
      </c>
      <c r="M1309">
        <v>2</v>
      </c>
      <c r="N1309" t="s">
        <v>118</v>
      </c>
      <c r="O1309" t="s">
        <v>119</v>
      </c>
      <c r="Q1309" t="s">
        <v>1973</v>
      </c>
      <c r="R1309" s="14">
        <v>6.35</v>
      </c>
      <c r="S1309" s="14">
        <v>3.48</v>
      </c>
      <c r="T1309" s="14">
        <v>0.72</v>
      </c>
    </row>
    <row r="1310" spans="1:20">
      <c r="A1310" t="s">
        <v>113</v>
      </c>
      <c r="C1310" t="s">
        <v>148</v>
      </c>
      <c r="D1310" t="s">
        <v>121</v>
      </c>
      <c r="F1310" s="12" t="s">
        <v>1970</v>
      </c>
      <c r="G1310" s="12" t="s">
        <v>21</v>
      </c>
      <c r="H1310" t="s">
        <v>150</v>
      </c>
      <c r="I1310" t="s">
        <v>151</v>
      </c>
      <c r="J1310" t="s">
        <v>1971</v>
      </c>
      <c r="K1310" s="13" t="s">
        <v>1972</v>
      </c>
      <c r="L1310" t="s">
        <v>117</v>
      </c>
      <c r="M1310">
        <v>2</v>
      </c>
      <c r="N1310" t="s">
        <v>118</v>
      </c>
      <c r="O1310" t="s">
        <v>119</v>
      </c>
      <c r="Q1310" t="s">
        <v>1973</v>
      </c>
      <c r="R1310" s="14">
        <v>1.4</v>
      </c>
      <c r="S1310" s="14">
        <v>1.58</v>
      </c>
      <c r="T1310" s="14">
        <v>0.56000000000000005</v>
      </c>
    </row>
    <row r="1311" spans="1:20">
      <c r="A1311" t="s">
        <v>113</v>
      </c>
      <c r="C1311" t="s">
        <v>148</v>
      </c>
      <c r="D1311" t="s">
        <v>121</v>
      </c>
      <c r="F1311" s="12" t="s">
        <v>1970</v>
      </c>
      <c r="G1311" s="12" t="s">
        <v>21</v>
      </c>
      <c r="H1311" t="s">
        <v>150</v>
      </c>
      <c r="I1311" t="s">
        <v>151</v>
      </c>
      <c r="J1311" t="s">
        <v>1971</v>
      </c>
      <c r="K1311" s="13" t="s">
        <v>1972</v>
      </c>
      <c r="L1311" t="s">
        <v>117</v>
      </c>
      <c r="M1311">
        <v>2</v>
      </c>
      <c r="N1311" t="s">
        <v>118</v>
      </c>
      <c r="O1311" t="s">
        <v>119</v>
      </c>
      <c r="Q1311" t="s">
        <v>1973</v>
      </c>
      <c r="R1311" s="14">
        <v>5.77</v>
      </c>
      <c r="S1311" s="14">
        <v>3.54</v>
      </c>
      <c r="T1311" s="14">
        <v>0.75</v>
      </c>
    </row>
    <row r="1312" spans="1:20">
      <c r="A1312" t="s">
        <v>113</v>
      </c>
      <c r="C1312" t="s">
        <v>148</v>
      </c>
      <c r="D1312" t="s">
        <v>121</v>
      </c>
      <c r="F1312" s="12" t="s">
        <v>1970</v>
      </c>
      <c r="G1312" s="12" t="s">
        <v>21</v>
      </c>
      <c r="H1312" t="s">
        <v>150</v>
      </c>
      <c r="I1312" t="s">
        <v>151</v>
      </c>
      <c r="J1312" t="s">
        <v>1971</v>
      </c>
      <c r="K1312" s="13" t="s">
        <v>1972</v>
      </c>
      <c r="L1312" t="s">
        <v>117</v>
      </c>
      <c r="M1312">
        <v>2</v>
      </c>
      <c r="N1312" t="s">
        <v>118</v>
      </c>
      <c r="O1312" t="s">
        <v>119</v>
      </c>
      <c r="Q1312" t="s">
        <v>1973</v>
      </c>
      <c r="R1312" s="14">
        <v>1.8</v>
      </c>
      <c r="S1312" s="14">
        <v>2.13</v>
      </c>
      <c r="T1312" s="14">
        <v>0.66</v>
      </c>
    </row>
    <row r="1313" spans="1:20">
      <c r="A1313" t="s">
        <v>113</v>
      </c>
      <c r="C1313" t="s">
        <v>148</v>
      </c>
      <c r="D1313" t="s">
        <v>121</v>
      </c>
      <c r="F1313" s="12" t="s">
        <v>1970</v>
      </c>
      <c r="G1313" s="12" t="s">
        <v>21</v>
      </c>
      <c r="H1313" t="s">
        <v>150</v>
      </c>
      <c r="I1313" t="s">
        <v>151</v>
      </c>
      <c r="J1313" t="s">
        <v>1971</v>
      </c>
      <c r="K1313" s="13" t="s">
        <v>1972</v>
      </c>
      <c r="L1313" t="s">
        <v>117</v>
      </c>
      <c r="M1313">
        <v>2</v>
      </c>
      <c r="N1313" t="s">
        <v>118</v>
      </c>
      <c r="O1313" t="s">
        <v>119</v>
      </c>
      <c r="Q1313" t="s">
        <v>1973</v>
      </c>
      <c r="R1313" s="14">
        <v>4.03</v>
      </c>
      <c r="S1313" s="14">
        <v>3.18</v>
      </c>
      <c r="T1313" s="14">
        <v>0.71</v>
      </c>
    </row>
    <row r="1314" spans="1:20">
      <c r="A1314" t="s">
        <v>113</v>
      </c>
      <c r="C1314" t="s">
        <v>148</v>
      </c>
      <c r="D1314" t="s">
        <v>121</v>
      </c>
      <c r="F1314" s="12" t="s">
        <v>1970</v>
      </c>
      <c r="G1314" s="12" t="s">
        <v>21</v>
      </c>
      <c r="H1314" t="s">
        <v>150</v>
      </c>
      <c r="I1314" t="s">
        <v>151</v>
      </c>
      <c r="J1314" t="s">
        <v>1971</v>
      </c>
      <c r="K1314" s="13" t="s">
        <v>1972</v>
      </c>
      <c r="L1314" t="s">
        <v>117</v>
      </c>
      <c r="M1314">
        <v>2</v>
      </c>
      <c r="N1314" t="s">
        <v>118</v>
      </c>
      <c r="O1314" t="s">
        <v>119</v>
      </c>
      <c r="Q1314" t="s">
        <v>1973</v>
      </c>
      <c r="R1314" s="14">
        <v>2.39</v>
      </c>
      <c r="S1314" s="14">
        <v>2.4300000000000002</v>
      </c>
      <c r="T1314" s="14">
        <v>0.65</v>
      </c>
    </row>
    <row r="1315" spans="1:20">
      <c r="A1315" t="s">
        <v>113</v>
      </c>
      <c r="C1315" t="s">
        <v>148</v>
      </c>
      <c r="D1315" t="s">
        <v>121</v>
      </c>
      <c r="F1315" s="12" t="s">
        <v>2015</v>
      </c>
      <c r="G1315" s="12" t="s">
        <v>21</v>
      </c>
      <c r="H1315" t="s">
        <v>150</v>
      </c>
      <c r="I1315" t="s">
        <v>156</v>
      </c>
      <c r="J1315" t="s">
        <v>404</v>
      </c>
      <c r="K1315" s="13" t="s">
        <v>2016</v>
      </c>
      <c r="L1315" t="s">
        <v>117</v>
      </c>
      <c r="M1315">
        <v>2</v>
      </c>
      <c r="N1315" t="s">
        <v>118</v>
      </c>
      <c r="O1315" t="s">
        <v>119</v>
      </c>
      <c r="Q1315" t="s">
        <v>2017</v>
      </c>
      <c r="R1315" s="14">
        <v>7.7</v>
      </c>
      <c r="S1315" s="14">
        <v>3.27</v>
      </c>
      <c r="T1315" s="14">
        <v>0.85</v>
      </c>
    </row>
    <row r="1316" spans="1:20">
      <c r="A1316" t="s">
        <v>113</v>
      </c>
      <c r="C1316" t="s">
        <v>148</v>
      </c>
      <c r="D1316" t="s">
        <v>121</v>
      </c>
      <c r="F1316" s="12" t="s">
        <v>2015</v>
      </c>
      <c r="G1316" s="12" t="s">
        <v>21</v>
      </c>
      <c r="H1316" t="s">
        <v>150</v>
      </c>
      <c r="I1316" t="s">
        <v>156</v>
      </c>
      <c r="J1316" t="s">
        <v>404</v>
      </c>
      <c r="K1316" s="13" t="s">
        <v>2016</v>
      </c>
      <c r="L1316" t="s">
        <v>117</v>
      </c>
      <c r="M1316">
        <v>2</v>
      </c>
      <c r="N1316" t="s">
        <v>118</v>
      </c>
      <c r="O1316" t="s">
        <v>119</v>
      </c>
      <c r="Q1316" t="s">
        <v>2017</v>
      </c>
      <c r="R1316" s="14">
        <v>7.68</v>
      </c>
      <c r="S1316" s="14">
        <v>2.69</v>
      </c>
      <c r="T1316" s="14">
        <v>0.82</v>
      </c>
    </row>
    <row r="1317" spans="1:20">
      <c r="A1317" t="s">
        <v>113</v>
      </c>
      <c r="C1317" t="s">
        <v>148</v>
      </c>
      <c r="D1317" t="s">
        <v>121</v>
      </c>
      <c r="F1317" s="12" t="s">
        <v>2015</v>
      </c>
      <c r="G1317" s="12" t="s">
        <v>21</v>
      </c>
      <c r="H1317" t="s">
        <v>150</v>
      </c>
      <c r="I1317" t="s">
        <v>156</v>
      </c>
      <c r="J1317" t="s">
        <v>404</v>
      </c>
      <c r="K1317" s="13" t="s">
        <v>2016</v>
      </c>
      <c r="L1317" t="s">
        <v>117</v>
      </c>
      <c r="M1317">
        <v>2</v>
      </c>
      <c r="N1317" t="s">
        <v>118</v>
      </c>
      <c r="O1317" t="s">
        <v>119</v>
      </c>
      <c r="Q1317" t="s">
        <v>2017</v>
      </c>
      <c r="R1317" s="14">
        <v>7.79</v>
      </c>
      <c r="S1317" s="14">
        <v>2.94</v>
      </c>
      <c r="T1317" s="14">
        <v>0.8</v>
      </c>
    </row>
    <row r="1318" spans="1:20">
      <c r="A1318" t="s">
        <v>113</v>
      </c>
      <c r="C1318" t="s">
        <v>148</v>
      </c>
      <c r="D1318" t="s">
        <v>121</v>
      </c>
      <c r="F1318" s="12" t="s">
        <v>2015</v>
      </c>
      <c r="G1318" s="12" t="s">
        <v>21</v>
      </c>
      <c r="H1318" t="s">
        <v>150</v>
      </c>
      <c r="I1318" t="s">
        <v>156</v>
      </c>
      <c r="J1318" t="s">
        <v>404</v>
      </c>
      <c r="K1318" s="13" t="s">
        <v>2016</v>
      </c>
      <c r="L1318" t="s">
        <v>117</v>
      </c>
      <c r="M1318">
        <v>2</v>
      </c>
      <c r="N1318" t="s">
        <v>118</v>
      </c>
      <c r="O1318" t="s">
        <v>119</v>
      </c>
      <c r="Q1318" t="s">
        <v>2017</v>
      </c>
      <c r="R1318" s="14">
        <v>6.84</v>
      </c>
      <c r="S1318" s="14">
        <v>2.58</v>
      </c>
      <c r="T1318" s="14">
        <v>0.86</v>
      </c>
    </row>
    <row r="1319" spans="1:20">
      <c r="A1319" t="s">
        <v>113</v>
      </c>
      <c r="C1319" t="s">
        <v>148</v>
      </c>
      <c r="D1319" t="s">
        <v>121</v>
      </c>
      <c r="F1319" s="12" t="s">
        <v>2015</v>
      </c>
      <c r="G1319" s="12" t="s">
        <v>21</v>
      </c>
      <c r="H1319" t="s">
        <v>150</v>
      </c>
      <c r="I1319" t="s">
        <v>156</v>
      </c>
      <c r="J1319" t="s">
        <v>404</v>
      </c>
      <c r="K1319" s="13" t="s">
        <v>2016</v>
      </c>
      <c r="L1319" t="s">
        <v>117</v>
      </c>
      <c r="M1319">
        <v>2</v>
      </c>
      <c r="N1319" t="s">
        <v>118</v>
      </c>
      <c r="O1319" t="s">
        <v>119</v>
      </c>
      <c r="Q1319" t="s">
        <v>2017</v>
      </c>
      <c r="R1319" s="14">
        <v>8.77</v>
      </c>
      <c r="S1319" s="14">
        <v>2.82</v>
      </c>
      <c r="T1319" s="14">
        <v>0.85</v>
      </c>
    </row>
    <row r="1320" spans="1:20">
      <c r="A1320" t="s">
        <v>113</v>
      </c>
      <c r="C1320" t="s">
        <v>148</v>
      </c>
      <c r="D1320" t="s">
        <v>121</v>
      </c>
      <c r="F1320" s="12" t="s">
        <v>2015</v>
      </c>
      <c r="G1320" s="12" t="s">
        <v>21</v>
      </c>
      <c r="H1320" t="s">
        <v>150</v>
      </c>
      <c r="I1320" t="s">
        <v>156</v>
      </c>
      <c r="J1320" t="s">
        <v>404</v>
      </c>
      <c r="K1320" s="13" t="s">
        <v>2016</v>
      </c>
      <c r="L1320" t="s">
        <v>117</v>
      </c>
      <c r="M1320">
        <v>2</v>
      </c>
      <c r="N1320" t="s">
        <v>118</v>
      </c>
      <c r="O1320" t="s">
        <v>119</v>
      </c>
      <c r="Q1320" t="s">
        <v>2017</v>
      </c>
      <c r="R1320" s="14">
        <v>8.48</v>
      </c>
      <c r="S1320" s="14">
        <v>2.4900000000000002</v>
      </c>
      <c r="T1320" s="14">
        <v>0.84</v>
      </c>
    </row>
    <row r="1321" spans="1:20">
      <c r="A1321" t="s">
        <v>113</v>
      </c>
      <c r="C1321" t="s">
        <v>148</v>
      </c>
      <c r="D1321" t="s">
        <v>121</v>
      </c>
      <c r="F1321" s="12" t="s">
        <v>2072</v>
      </c>
      <c r="G1321" s="12" t="s">
        <v>21</v>
      </c>
      <c r="H1321" t="s">
        <v>150</v>
      </c>
      <c r="I1321" t="s">
        <v>151</v>
      </c>
      <c r="J1321" t="s">
        <v>1037</v>
      </c>
      <c r="K1321" s="13" t="s">
        <v>2073</v>
      </c>
      <c r="L1321" t="s">
        <v>117</v>
      </c>
      <c r="M1321">
        <v>2</v>
      </c>
      <c r="N1321" t="s">
        <v>118</v>
      </c>
      <c r="O1321" t="s">
        <v>119</v>
      </c>
      <c r="Q1321" t="s">
        <v>2074</v>
      </c>
      <c r="R1321" s="14">
        <v>4.08</v>
      </c>
      <c r="S1321" s="14">
        <v>3.88</v>
      </c>
      <c r="T1321" s="14">
        <v>0.14000000000000001</v>
      </c>
    </row>
    <row r="1322" spans="1:20">
      <c r="A1322" t="s">
        <v>113</v>
      </c>
      <c r="C1322" t="s">
        <v>148</v>
      </c>
      <c r="D1322" t="s">
        <v>121</v>
      </c>
      <c r="F1322" s="12" t="s">
        <v>427</v>
      </c>
      <c r="G1322" s="12" t="s">
        <v>21</v>
      </c>
      <c r="H1322" t="s">
        <v>150</v>
      </c>
      <c r="I1322" t="s">
        <v>151</v>
      </c>
      <c r="J1322" t="s">
        <v>152</v>
      </c>
      <c r="K1322" s="13" t="s">
        <v>2075</v>
      </c>
      <c r="L1322" t="s">
        <v>117</v>
      </c>
      <c r="M1322">
        <v>2</v>
      </c>
      <c r="N1322" t="s">
        <v>118</v>
      </c>
      <c r="O1322" t="s">
        <v>119</v>
      </c>
      <c r="Q1322" t="s">
        <v>429</v>
      </c>
      <c r="R1322" s="14">
        <v>9.35</v>
      </c>
      <c r="S1322" s="14">
        <v>2.4300000000000002</v>
      </c>
      <c r="T1322" s="14">
        <v>0</v>
      </c>
    </row>
    <row r="1323" spans="1:20">
      <c r="A1323" t="s">
        <v>113</v>
      </c>
      <c r="C1323" t="s">
        <v>148</v>
      </c>
      <c r="D1323" t="s">
        <v>121</v>
      </c>
      <c r="F1323" s="12" t="s">
        <v>427</v>
      </c>
      <c r="G1323" s="12" t="s">
        <v>21</v>
      </c>
      <c r="H1323" t="s">
        <v>150</v>
      </c>
      <c r="I1323" t="s">
        <v>151</v>
      </c>
      <c r="J1323" t="s">
        <v>152</v>
      </c>
      <c r="K1323" s="13" t="s">
        <v>2075</v>
      </c>
      <c r="L1323" t="s">
        <v>117</v>
      </c>
      <c r="M1323">
        <v>2</v>
      </c>
      <c r="N1323" t="s">
        <v>118</v>
      </c>
      <c r="O1323" t="s">
        <v>119</v>
      </c>
      <c r="Q1323" t="s">
        <v>429</v>
      </c>
      <c r="R1323" s="14">
        <v>6.73</v>
      </c>
      <c r="S1323" s="14">
        <v>1.86</v>
      </c>
      <c r="T1323" s="14">
        <v>0</v>
      </c>
    </row>
    <row r="1324" spans="1:20">
      <c r="A1324" t="s">
        <v>113</v>
      </c>
      <c r="C1324" t="s">
        <v>148</v>
      </c>
      <c r="D1324" t="s">
        <v>121</v>
      </c>
      <c r="F1324" s="12" t="s">
        <v>427</v>
      </c>
      <c r="G1324" s="12" t="s">
        <v>21</v>
      </c>
      <c r="H1324" t="s">
        <v>150</v>
      </c>
      <c r="I1324" t="s">
        <v>151</v>
      </c>
      <c r="J1324" t="s">
        <v>152</v>
      </c>
      <c r="K1324" s="13" t="s">
        <v>2075</v>
      </c>
      <c r="L1324" t="s">
        <v>117</v>
      </c>
      <c r="M1324">
        <v>2</v>
      </c>
      <c r="N1324" t="s">
        <v>118</v>
      </c>
      <c r="O1324" t="s">
        <v>119</v>
      </c>
      <c r="Q1324" t="s">
        <v>429</v>
      </c>
      <c r="R1324" s="14">
        <v>9.68</v>
      </c>
      <c r="S1324" s="14">
        <v>2.98</v>
      </c>
      <c r="T1324" s="14">
        <v>0</v>
      </c>
    </row>
    <row r="1325" spans="1:20">
      <c r="A1325" t="s">
        <v>113</v>
      </c>
      <c r="C1325" t="s">
        <v>148</v>
      </c>
      <c r="D1325" t="s">
        <v>121</v>
      </c>
      <c r="F1325" s="12" t="s">
        <v>2184</v>
      </c>
      <c r="G1325" s="12" t="s">
        <v>21</v>
      </c>
      <c r="H1325" t="s">
        <v>150</v>
      </c>
      <c r="I1325" t="s">
        <v>156</v>
      </c>
      <c r="J1325" t="s">
        <v>157</v>
      </c>
      <c r="K1325" s="13" t="s">
        <v>2174</v>
      </c>
      <c r="L1325" t="s">
        <v>117</v>
      </c>
      <c r="M1325">
        <v>2</v>
      </c>
      <c r="N1325" t="s">
        <v>118</v>
      </c>
      <c r="O1325" t="s">
        <v>119</v>
      </c>
      <c r="Q1325" t="s">
        <v>2185</v>
      </c>
      <c r="R1325" s="14">
        <v>12</v>
      </c>
      <c r="S1325" s="14">
        <v>7</v>
      </c>
      <c r="T1325" s="14">
        <v>0.6</v>
      </c>
    </row>
    <row r="1326" spans="1:20">
      <c r="A1326" t="s">
        <v>113</v>
      </c>
      <c r="C1326" t="s">
        <v>148</v>
      </c>
      <c r="D1326" t="s">
        <v>121</v>
      </c>
      <c r="F1326" s="12" t="s">
        <v>1590</v>
      </c>
      <c r="G1326" s="12" t="s">
        <v>21</v>
      </c>
      <c r="H1326" t="s">
        <v>150</v>
      </c>
      <c r="I1326" t="s">
        <v>156</v>
      </c>
      <c r="J1326" t="s">
        <v>157</v>
      </c>
      <c r="K1326" s="13" t="s">
        <v>2174</v>
      </c>
      <c r="L1326" t="s">
        <v>117</v>
      </c>
      <c r="M1326">
        <v>2</v>
      </c>
      <c r="N1326" t="s">
        <v>118</v>
      </c>
      <c r="O1326" t="s">
        <v>119</v>
      </c>
      <c r="Q1326" t="s">
        <v>1592</v>
      </c>
      <c r="R1326" s="14">
        <v>9</v>
      </c>
      <c r="S1326" s="14">
        <v>9</v>
      </c>
      <c r="T1326" s="14">
        <v>0.7</v>
      </c>
    </row>
    <row r="1327" spans="1:20">
      <c r="A1327" t="s">
        <v>113</v>
      </c>
      <c r="C1327" t="s">
        <v>148</v>
      </c>
      <c r="D1327" t="s">
        <v>121</v>
      </c>
      <c r="F1327" s="12" t="s">
        <v>1590</v>
      </c>
      <c r="G1327" s="12" t="s">
        <v>21</v>
      </c>
      <c r="H1327" t="s">
        <v>150</v>
      </c>
      <c r="I1327" t="s">
        <v>156</v>
      </c>
      <c r="J1327" t="s">
        <v>157</v>
      </c>
      <c r="K1327" s="13" t="s">
        <v>2174</v>
      </c>
      <c r="L1327" t="s">
        <v>117</v>
      </c>
      <c r="M1327">
        <v>2</v>
      </c>
      <c r="N1327" t="s">
        <v>118</v>
      </c>
      <c r="O1327" t="s">
        <v>119</v>
      </c>
      <c r="Q1327" t="s">
        <v>1592</v>
      </c>
      <c r="R1327" s="14">
        <v>9.5</v>
      </c>
      <c r="S1327" s="14">
        <v>8.5</v>
      </c>
      <c r="T1327" s="14">
        <v>0.4</v>
      </c>
    </row>
    <row r="1328" spans="1:20">
      <c r="A1328" t="s">
        <v>113</v>
      </c>
      <c r="C1328" t="s">
        <v>148</v>
      </c>
      <c r="D1328" t="s">
        <v>121</v>
      </c>
      <c r="F1328" s="12" t="s">
        <v>2291</v>
      </c>
      <c r="G1328" s="12" t="s">
        <v>21</v>
      </c>
      <c r="H1328" t="s">
        <v>150</v>
      </c>
      <c r="I1328" t="s">
        <v>151</v>
      </c>
      <c r="J1328" t="s">
        <v>152</v>
      </c>
      <c r="K1328" s="13" t="s">
        <v>2292</v>
      </c>
      <c r="L1328" t="s">
        <v>117</v>
      </c>
      <c r="M1328">
        <v>2</v>
      </c>
      <c r="N1328" t="s">
        <v>118</v>
      </c>
      <c r="O1328" t="s">
        <v>119</v>
      </c>
      <c r="Q1328" t="s">
        <v>2293</v>
      </c>
      <c r="R1328" s="14">
        <v>7.68</v>
      </c>
      <c r="S1328" s="14">
        <v>5.82</v>
      </c>
      <c r="T1328" s="14">
        <v>1.4</v>
      </c>
    </row>
    <row r="1329" spans="1:20">
      <c r="A1329" t="s">
        <v>113</v>
      </c>
      <c r="C1329" t="s">
        <v>148</v>
      </c>
      <c r="D1329" t="s">
        <v>121</v>
      </c>
      <c r="F1329" s="12" t="s">
        <v>2291</v>
      </c>
      <c r="G1329" s="12" t="s">
        <v>21</v>
      </c>
      <c r="H1329" t="s">
        <v>150</v>
      </c>
      <c r="I1329" t="s">
        <v>151</v>
      </c>
      <c r="J1329" t="s">
        <v>152</v>
      </c>
      <c r="K1329" s="13" t="s">
        <v>2292</v>
      </c>
      <c r="L1329" t="s">
        <v>117</v>
      </c>
      <c r="M1329">
        <v>2</v>
      </c>
      <c r="N1329" t="s">
        <v>118</v>
      </c>
      <c r="O1329" t="s">
        <v>119</v>
      </c>
      <c r="Q1329" t="s">
        <v>2293</v>
      </c>
      <c r="R1329" s="14">
        <v>7.67</v>
      </c>
      <c r="S1329" s="14">
        <v>4.95</v>
      </c>
      <c r="T1329" s="14">
        <v>0.86</v>
      </c>
    </row>
    <row r="1330" spans="1:20">
      <c r="A1330" t="s">
        <v>113</v>
      </c>
      <c r="C1330" t="s">
        <v>148</v>
      </c>
      <c r="D1330" t="s">
        <v>121</v>
      </c>
      <c r="F1330" s="12" t="s">
        <v>2291</v>
      </c>
      <c r="G1330" s="12" t="s">
        <v>21</v>
      </c>
      <c r="H1330" t="s">
        <v>150</v>
      </c>
      <c r="I1330" t="s">
        <v>151</v>
      </c>
      <c r="J1330" t="s">
        <v>152</v>
      </c>
      <c r="K1330" s="13" t="s">
        <v>2292</v>
      </c>
      <c r="L1330" t="s">
        <v>117</v>
      </c>
      <c r="M1330">
        <v>2</v>
      </c>
      <c r="N1330" t="s">
        <v>118</v>
      </c>
      <c r="O1330" t="s">
        <v>119</v>
      </c>
      <c r="Q1330" t="s">
        <v>2293</v>
      </c>
      <c r="R1330" s="14">
        <v>5.46</v>
      </c>
      <c r="S1330" s="14">
        <v>3.23</v>
      </c>
      <c r="T1330" s="14">
        <v>1.67</v>
      </c>
    </row>
    <row r="1331" spans="1:20">
      <c r="A1331" t="s">
        <v>113</v>
      </c>
      <c r="C1331" t="s">
        <v>148</v>
      </c>
      <c r="D1331" t="s">
        <v>121</v>
      </c>
      <c r="F1331" s="12" t="s">
        <v>2291</v>
      </c>
      <c r="G1331" s="12" t="s">
        <v>21</v>
      </c>
      <c r="H1331" t="s">
        <v>150</v>
      </c>
      <c r="I1331" t="s">
        <v>151</v>
      </c>
      <c r="J1331" t="s">
        <v>152</v>
      </c>
      <c r="K1331" s="13" t="s">
        <v>2292</v>
      </c>
      <c r="L1331" t="s">
        <v>117</v>
      </c>
      <c r="M1331">
        <v>2</v>
      </c>
      <c r="N1331" t="s">
        <v>118</v>
      </c>
      <c r="O1331" t="s">
        <v>119</v>
      </c>
      <c r="Q1331" t="s">
        <v>2293</v>
      </c>
      <c r="R1331" s="14">
        <v>4</v>
      </c>
      <c r="S1331" s="14">
        <v>3.31</v>
      </c>
      <c r="T1331" s="14">
        <v>1.1000000000000001</v>
      </c>
    </row>
    <row r="1332" spans="1:20">
      <c r="A1332" t="s">
        <v>113</v>
      </c>
      <c r="C1332" t="s">
        <v>148</v>
      </c>
      <c r="D1332" t="s">
        <v>121</v>
      </c>
      <c r="F1332" s="12" t="s">
        <v>870</v>
      </c>
      <c r="G1332" s="12" t="s">
        <v>21</v>
      </c>
      <c r="H1332" t="s">
        <v>150</v>
      </c>
      <c r="I1332" t="s">
        <v>151</v>
      </c>
      <c r="J1332" t="s">
        <v>871</v>
      </c>
      <c r="K1332" s="13" t="s">
        <v>2570</v>
      </c>
      <c r="L1332" t="s">
        <v>117</v>
      </c>
      <c r="M1332">
        <v>2</v>
      </c>
      <c r="N1332" t="s">
        <v>118</v>
      </c>
      <c r="O1332" t="s">
        <v>119</v>
      </c>
      <c r="Q1332" t="s">
        <v>872</v>
      </c>
      <c r="R1332" s="14">
        <v>3.08</v>
      </c>
      <c r="S1332" s="14">
        <v>6.02</v>
      </c>
      <c r="T1332" s="14">
        <v>0.28999999999999998</v>
      </c>
    </row>
    <row r="1333" spans="1:20">
      <c r="A1333" t="s">
        <v>113</v>
      </c>
      <c r="C1333" t="s">
        <v>148</v>
      </c>
      <c r="D1333" t="s">
        <v>121</v>
      </c>
      <c r="F1333" s="12" t="s">
        <v>870</v>
      </c>
      <c r="G1333" s="12" t="s">
        <v>21</v>
      </c>
      <c r="H1333" t="s">
        <v>150</v>
      </c>
      <c r="I1333" t="s">
        <v>151</v>
      </c>
      <c r="J1333" t="s">
        <v>871</v>
      </c>
      <c r="K1333" s="13" t="s">
        <v>2570</v>
      </c>
      <c r="L1333" t="s">
        <v>117</v>
      </c>
      <c r="M1333">
        <v>2</v>
      </c>
      <c r="N1333" t="s">
        <v>118</v>
      </c>
      <c r="O1333" t="s">
        <v>119</v>
      </c>
      <c r="Q1333" t="s">
        <v>872</v>
      </c>
      <c r="R1333" s="14">
        <v>3.02</v>
      </c>
      <c r="S1333" s="14">
        <v>5.5</v>
      </c>
      <c r="T1333" s="14">
        <v>0.31</v>
      </c>
    </row>
    <row r="1334" spans="1:20">
      <c r="A1334" t="s">
        <v>113</v>
      </c>
      <c r="C1334" t="s">
        <v>148</v>
      </c>
      <c r="D1334" t="s">
        <v>121</v>
      </c>
      <c r="F1334" s="12" t="s">
        <v>870</v>
      </c>
      <c r="G1334" s="12" t="s">
        <v>21</v>
      </c>
      <c r="H1334" t="s">
        <v>150</v>
      </c>
      <c r="I1334" t="s">
        <v>151</v>
      </c>
      <c r="J1334" t="s">
        <v>871</v>
      </c>
      <c r="K1334" s="13" t="s">
        <v>2570</v>
      </c>
      <c r="L1334" t="s">
        <v>117</v>
      </c>
      <c r="M1334">
        <v>2</v>
      </c>
      <c r="N1334" t="s">
        <v>118</v>
      </c>
      <c r="O1334" t="s">
        <v>119</v>
      </c>
      <c r="Q1334" t="s">
        <v>872</v>
      </c>
      <c r="R1334" s="14">
        <v>3.14</v>
      </c>
      <c r="S1334" s="14">
        <v>5.71</v>
      </c>
      <c r="T1334" s="14">
        <v>0.33</v>
      </c>
    </row>
    <row r="1335" spans="1:20">
      <c r="A1335" t="s">
        <v>113</v>
      </c>
      <c r="C1335" t="s">
        <v>148</v>
      </c>
      <c r="D1335" t="s">
        <v>121</v>
      </c>
      <c r="F1335" s="12" t="s">
        <v>870</v>
      </c>
      <c r="G1335" s="12" t="s">
        <v>21</v>
      </c>
      <c r="H1335" t="s">
        <v>150</v>
      </c>
      <c r="I1335" t="s">
        <v>151</v>
      </c>
      <c r="J1335" t="s">
        <v>871</v>
      </c>
      <c r="K1335" s="13" t="s">
        <v>2570</v>
      </c>
      <c r="L1335" t="s">
        <v>117</v>
      </c>
      <c r="M1335">
        <v>2</v>
      </c>
      <c r="N1335" t="s">
        <v>118</v>
      </c>
      <c r="O1335" t="s">
        <v>119</v>
      </c>
      <c r="Q1335" t="s">
        <v>872</v>
      </c>
      <c r="R1335" s="14">
        <v>2.62</v>
      </c>
      <c r="S1335" s="14">
        <v>5.0599999999999996</v>
      </c>
      <c r="T1335" s="14">
        <v>0.3</v>
      </c>
    </row>
    <row r="1336" spans="1:20">
      <c r="A1336" t="s">
        <v>113</v>
      </c>
      <c r="C1336" t="s">
        <v>148</v>
      </c>
      <c r="D1336" t="s">
        <v>121</v>
      </c>
      <c r="F1336" s="12" t="s">
        <v>870</v>
      </c>
      <c r="G1336" s="12" t="s">
        <v>21</v>
      </c>
      <c r="H1336" t="s">
        <v>150</v>
      </c>
      <c r="I1336" t="s">
        <v>151</v>
      </c>
      <c r="J1336" t="s">
        <v>871</v>
      </c>
      <c r="K1336" s="13" t="s">
        <v>2570</v>
      </c>
      <c r="L1336" t="s">
        <v>117</v>
      </c>
      <c r="M1336">
        <v>2</v>
      </c>
      <c r="N1336" t="s">
        <v>118</v>
      </c>
      <c r="O1336" t="s">
        <v>119</v>
      </c>
      <c r="Q1336" t="s">
        <v>872</v>
      </c>
      <c r="R1336" s="14">
        <v>3.43</v>
      </c>
      <c r="S1336" s="14">
        <v>5.99</v>
      </c>
      <c r="T1336" s="14">
        <v>0.35</v>
      </c>
    </row>
    <row r="1337" spans="1:20">
      <c r="A1337" t="s">
        <v>113</v>
      </c>
      <c r="C1337" t="s">
        <v>148</v>
      </c>
      <c r="D1337" t="s">
        <v>121</v>
      </c>
      <c r="F1337" s="12" t="s">
        <v>870</v>
      </c>
      <c r="G1337" s="12" t="s">
        <v>21</v>
      </c>
      <c r="H1337" t="s">
        <v>150</v>
      </c>
      <c r="I1337" t="s">
        <v>151</v>
      </c>
      <c r="J1337" t="s">
        <v>871</v>
      </c>
      <c r="K1337" s="13" t="s">
        <v>2570</v>
      </c>
      <c r="L1337" t="s">
        <v>117</v>
      </c>
      <c r="M1337">
        <v>2</v>
      </c>
      <c r="N1337" t="s">
        <v>118</v>
      </c>
      <c r="O1337" t="s">
        <v>119</v>
      </c>
      <c r="Q1337" t="s">
        <v>872</v>
      </c>
      <c r="R1337" s="14">
        <v>3.4</v>
      </c>
      <c r="S1337" s="14">
        <v>5.64</v>
      </c>
      <c r="T1337" s="14">
        <v>0.34</v>
      </c>
    </row>
    <row r="1338" spans="1:20">
      <c r="A1338" t="s">
        <v>113</v>
      </c>
      <c r="C1338" t="s">
        <v>148</v>
      </c>
      <c r="D1338" t="s">
        <v>121</v>
      </c>
      <c r="F1338" s="12" t="s">
        <v>427</v>
      </c>
      <c r="G1338" s="12" t="s">
        <v>21</v>
      </c>
      <c r="H1338" t="s">
        <v>150</v>
      </c>
      <c r="I1338" t="s">
        <v>151</v>
      </c>
      <c r="J1338" t="s">
        <v>152</v>
      </c>
      <c r="K1338" s="13" t="s">
        <v>2659</v>
      </c>
      <c r="L1338" t="s">
        <v>117</v>
      </c>
      <c r="M1338">
        <v>2</v>
      </c>
      <c r="N1338" t="s">
        <v>118</v>
      </c>
      <c r="O1338" t="s">
        <v>119</v>
      </c>
      <c r="Q1338" t="s">
        <v>429</v>
      </c>
      <c r="R1338" s="14">
        <v>3.95</v>
      </c>
      <c r="S1338" s="14">
        <v>1.71</v>
      </c>
      <c r="T1338" s="14">
        <v>1.36</v>
      </c>
    </row>
    <row r="1339" spans="1:20">
      <c r="A1339" t="s">
        <v>113</v>
      </c>
      <c r="C1339" t="s">
        <v>148</v>
      </c>
      <c r="D1339" t="s">
        <v>121</v>
      </c>
      <c r="F1339" s="12" t="s">
        <v>427</v>
      </c>
      <c r="G1339" s="12" t="s">
        <v>21</v>
      </c>
      <c r="H1339" t="s">
        <v>150</v>
      </c>
      <c r="I1339" t="s">
        <v>151</v>
      </c>
      <c r="J1339" t="s">
        <v>152</v>
      </c>
      <c r="K1339" s="13" t="s">
        <v>2659</v>
      </c>
      <c r="L1339" t="s">
        <v>117</v>
      </c>
      <c r="M1339">
        <v>2</v>
      </c>
      <c r="N1339" t="s">
        <v>118</v>
      </c>
      <c r="O1339" t="s">
        <v>119</v>
      </c>
      <c r="Q1339" t="s">
        <v>429</v>
      </c>
      <c r="R1339" s="14">
        <v>8.1</v>
      </c>
      <c r="S1339" s="14">
        <v>2.92</v>
      </c>
      <c r="T1339" s="14">
        <v>1.37</v>
      </c>
    </row>
    <row r="1340" spans="1:20">
      <c r="A1340" t="s">
        <v>113</v>
      </c>
      <c r="C1340" t="s">
        <v>148</v>
      </c>
      <c r="D1340" t="s">
        <v>121</v>
      </c>
      <c r="F1340" s="12" t="s">
        <v>427</v>
      </c>
      <c r="G1340" s="12" t="s">
        <v>21</v>
      </c>
      <c r="H1340" t="s">
        <v>150</v>
      </c>
      <c r="I1340" t="s">
        <v>151</v>
      </c>
      <c r="J1340" t="s">
        <v>152</v>
      </c>
      <c r="K1340" s="13" t="s">
        <v>2659</v>
      </c>
      <c r="L1340" t="s">
        <v>117</v>
      </c>
      <c r="M1340">
        <v>2</v>
      </c>
      <c r="N1340" t="s">
        <v>118</v>
      </c>
      <c r="O1340" t="s">
        <v>119</v>
      </c>
      <c r="Q1340" t="s">
        <v>429</v>
      </c>
      <c r="R1340" s="14">
        <v>8.17</v>
      </c>
      <c r="S1340" s="14">
        <v>2.7</v>
      </c>
      <c r="T1340" s="14">
        <v>1.26</v>
      </c>
    </row>
    <row r="1341" spans="1:20">
      <c r="A1341" t="s">
        <v>113</v>
      </c>
      <c r="C1341" t="s">
        <v>148</v>
      </c>
      <c r="D1341" t="s">
        <v>121</v>
      </c>
      <c r="F1341" s="12" t="s">
        <v>427</v>
      </c>
      <c r="G1341" s="12" t="s">
        <v>21</v>
      </c>
      <c r="H1341" t="s">
        <v>150</v>
      </c>
      <c r="I1341" t="s">
        <v>151</v>
      </c>
      <c r="J1341" t="s">
        <v>152</v>
      </c>
      <c r="K1341" s="13" t="s">
        <v>2659</v>
      </c>
      <c r="L1341" t="s">
        <v>117</v>
      </c>
      <c r="M1341">
        <v>2</v>
      </c>
      <c r="N1341" t="s">
        <v>118</v>
      </c>
      <c r="O1341" t="s">
        <v>119</v>
      </c>
      <c r="Q1341" t="s">
        <v>429</v>
      </c>
      <c r="R1341" s="14">
        <v>10.57</v>
      </c>
      <c r="S1341" s="14">
        <v>3.63</v>
      </c>
      <c r="T1341" s="14">
        <v>1.51</v>
      </c>
    </row>
    <row r="1342" spans="1:20">
      <c r="A1342" t="s">
        <v>113</v>
      </c>
      <c r="C1342" t="s">
        <v>148</v>
      </c>
      <c r="D1342" t="s">
        <v>121</v>
      </c>
      <c r="F1342" s="12" t="s">
        <v>427</v>
      </c>
      <c r="G1342" s="12" t="s">
        <v>21</v>
      </c>
      <c r="H1342" t="s">
        <v>150</v>
      </c>
      <c r="I1342" t="s">
        <v>151</v>
      </c>
      <c r="J1342" t="s">
        <v>152</v>
      </c>
      <c r="K1342" s="13" t="s">
        <v>2659</v>
      </c>
      <c r="L1342" t="s">
        <v>117</v>
      </c>
      <c r="M1342">
        <v>2</v>
      </c>
      <c r="N1342" t="s">
        <v>118</v>
      </c>
      <c r="O1342" t="s">
        <v>119</v>
      </c>
      <c r="Q1342" t="s">
        <v>429</v>
      </c>
      <c r="R1342" s="14">
        <v>9.11</v>
      </c>
      <c r="S1342" s="14">
        <v>3.32</v>
      </c>
      <c r="T1342" s="14">
        <v>1.44</v>
      </c>
    </row>
    <row r="1343" spans="1:20">
      <c r="A1343" t="s">
        <v>113</v>
      </c>
      <c r="C1343" t="s">
        <v>148</v>
      </c>
      <c r="D1343" t="s">
        <v>121</v>
      </c>
      <c r="F1343" s="12" t="s">
        <v>427</v>
      </c>
      <c r="G1343" s="12" t="s">
        <v>21</v>
      </c>
      <c r="H1343" t="s">
        <v>150</v>
      </c>
      <c r="I1343" t="s">
        <v>151</v>
      </c>
      <c r="J1343" t="s">
        <v>152</v>
      </c>
      <c r="K1343" s="13" t="s">
        <v>2659</v>
      </c>
      <c r="L1343" t="s">
        <v>117</v>
      </c>
      <c r="M1343">
        <v>2</v>
      </c>
      <c r="N1343" t="s">
        <v>118</v>
      </c>
      <c r="O1343" t="s">
        <v>119</v>
      </c>
      <c r="Q1343" t="s">
        <v>429</v>
      </c>
      <c r="R1343" s="14">
        <v>10.64</v>
      </c>
      <c r="S1343" s="14">
        <v>3.76</v>
      </c>
      <c r="T1343" s="14">
        <v>1.37</v>
      </c>
    </row>
    <row r="1344" spans="1:20">
      <c r="A1344" t="s">
        <v>113</v>
      </c>
      <c r="C1344" t="s">
        <v>148</v>
      </c>
      <c r="D1344" t="s">
        <v>121</v>
      </c>
      <c r="F1344" s="12" t="s">
        <v>427</v>
      </c>
      <c r="G1344" s="12" t="s">
        <v>21</v>
      </c>
      <c r="H1344" t="s">
        <v>150</v>
      </c>
      <c r="I1344" t="s">
        <v>151</v>
      </c>
      <c r="J1344" t="s">
        <v>152</v>
      </c>
      <c r="K1344" s="13" t="s">
        <v>2659</v>
      </c>
      <c r="L1344" t="s">
        <v>117</v>
      </c>
      <c r="M1344">
        <v>2</v>
      </c>
      <c r="N1344" t="s">
        <v>118</v>
      </c>
      <c r="O1344" t="s">
        <v>119</v>
      </c>
      <c r="Q1344" t="s">
        <v>429</v>
      </c>
      <c r="R1344" s="14">
        <v>7.96</v>
      </c>
      <c r="S1344" s="14">
        <v>2.79</v>
      </c>
      <c r="T1344" s="14">
        <v>1.4</v>
      </c>
    </row>
    <row r="1345" spans="1:20">
      <c r="A1345" t="s">
        <v>113</v>
      </c>
      <c r="C1345" t="s">
        <v>148</v>
      </c>
      <c r="D1345" t="s">
        <v>121</v>
      </c>
      <c r="F1345" s="12" t="s">
        <v>427</v>
      </c>
      <c r="G1345" s="12" t="s">
        <v>21</v>
      </c>
      <c r="H1345" t="s">
        <v>150</v>
      </c>
      <c r="I1345" t="s">
        <v>151</v>
      </c>
      <c r="J1345" t="s">
        <v>152</v>
      </c>
      <c r="K1345" s="13" t="s">
        <v>2659</v>
      </c>
      <c r="L1345" t="s">
        <v>117</v>
      </c>
      <c r="M1345">
        <v>2</v>
      </c>
      <c r="N1345" t="s">
        <v>118</v>
      </c>
      <c r="O1345" t="s">
        <v>119</v>
      </c>
      <c r="Q1345" t="s">
        <v>429</v>
      </c>
      <c r="R1345" s="14">
        <v>10.210000000000001</v>
      </c>
      <c r="S1345" s="14">
        <v>3.48</v>
      </c>
      <c r="T1345" s="14">
        <v>1.3</v>
      </c>
    </row>
    <row r="1346" spans="1:20">
      <c r="A1346" t="s">
        <v>113</v>
      </c>
      <c r="C1346" t="s">
        <v>148</v>
      </c>
      <c r="D1346" t="s">
        <v>121</v>
      </c>
      <c r="F1346" s="12" t="s">
        <v>427</v>
      </c>
      <c r="G1346" s="12" t="s">
        <v>21</v>
      </c>
      <c r="H1346" t="s">
        <v>150</v>
      </c>
      <c r="I1346" t="s">
        <v>151</v>
      </c>
      <c r="J1346" t="s">
        <v>152</v>
      </c>
      <c r="K1346" s="13" t="s">
        <v>2659</v>
      </c>
      <c r="L1346" t="s">
        <v>117</v>
      </c>
      <c r="M1346">
        <v>2</v>
      </c>
      <c r="N1346" t="s">
        <v>118</v>
      </c>
      <c r="O1346" t="s">
        <v>119</v>
      </c>
      <c r="Q1346" t="s">
        <v>429</v>
      </c>
      <c r="R1346" s="14">
        <v>11.51</v>
      </c>
      <c r="S1346" s="14">
        <v>3.44</v>
      </c>
      <c r="T1346" s="14">
        <v>1.37</v>
      </c>
    </row>
    <row r="1347" spans="1:20">
      <c r="A1347" t="s">
        <v>113</v>
      </c>
      <c r="C1347" t="s">
        <v>148</v>
      </c>
      <c r="D1347" t="s">
        <v>121</v>
      </c>
      <c r="F1347" s="12" t="s">
        <v>427</v>
      </c>
      <c r="G1347" s="12" t="s">
        <v>21</v>
      </c>
      <c r="H1347" t="s">
        <v>150</v>
      </c>
      <c r="I1347" t="s">
        <v>151</v>
      </c>
      <c r="J1347" t="s">
        <v>152</v>
      </c>
      <c r="K1347" s="13" t="s">
        <v>2659</v>
      </c>
      <c r="L1347" t="s">
        <v>117</v>
      </c>
      <c r="M1347">
        <v>2</v>
      </c>
      <c r="N1347" t="s">
        <v>118</v>
      </c>
      <c r="O1347" t="s">
        <v>119</v>
      </c>
      <c r="Q1347" t="s">
        <v>429</v>
      </c>
      <c r="R1347" s="14">
        <v>4.93</v>
      </c>
      <c r="S1347" s="14">
        <v>1.88</v>
      </c>
      <c r="T1347" s="14">
        <v>1.29</v>
      </c>
    </row>
    <row r="1348" spans="1:20">
      <c r="A1348" t="s">
        <v>113</v>
      </c>
      <c r="C1348" t="s">
        <v>148</v>
      </c>
      <c r="D1348" t="s">
        <v>121</v>
      </c>
      <c r="F1348" s="12" t="s">
        <v>2773</v>
      </c>
      <c r="G1348" s="12" t="s">
        <v>21</v>
      </c>
      <c r="H1348" t="s">
        <v>150</v>
      </c>
      <c r="I1348" t="s">
        <v>156</v>
      </c>
      <c r="J1348" t="s">
        <v>2774</v>
      </c>
      <c r="K1348" s="13" t="s">
        <v>2775</v>
      </c>
      <c r="L1348" t="s">
        <v>117</v>
      </c>
      <c r="M1348">
        <v>2</v>
      </c>
      <c r="N1348" t="s">
        <v>118</v>
      </c>
      <c r="O1348" t="s">
        <v>119</v>
      </c>
      <c r="Q1348" t="s">
        <v>2776</v>
      </c>
      <c r="R1348" s="14">
        <v>8</v>
      </c>
      <c r="S1348" s="14">
        <v>7</v>
      </c>
      <c r="T1348" s="14">
        <v>1.9</v>
      </c>
    </row>
    <row r="1349" spans="1:20">
      <c r="A1349" t="s">
        <v>113</v>
      </c>
      <c r="C1349" t="s">
        <v>148</v>
      </c>
      <c r="D1349" t="s">
        <v>121</v>
      </c>
      <c r="F1349" s="12" t="s">
        <v>2773</v>
      </c>
      <c r="G1349" s="12" t="s">
        <v>21</v>
      </c>
      <c r="H1349" t="s">
        <v>150</v>
      </c>
      <c r="I1349" t="s">
        <v>156</v>
      </c>
      <c r="J1349" t="s">
        <v>2774</v>
      </c>
      <c r="K1349" s="13" t="s">
        <v>2775</v>
      </c>
      <c r="L1349" t="s">
        <v>117</v>
      </c>
      <c r="M1349">
        <v>2</v>
      </c>
      <c r="N1349" t="s">
        <v>118</v>
      </c>
      <c r="O1349" t="s">
        <v>119</v>
      </c>
      <c r="Q1349" t="s">
        <v>2776</v>
      </c>
      <c r="R1349" s="14">
        <v>7</v>
      </c>
      <c r="S1349" s="14">
        <v>4.8</v>
      </c>
      <c r="T1349" s="14">
        <v>0.9</v>
      </c>
    </row>
    <row r="1350" spans="1:20">
      <c r="A1350" t="s">
        <v>113</v>
      </c>
      <c r="C1350" t="s">
        <v>148</v>
      </c>
      <c r="D1350" t="s">
        <v>121</v>
      </c>
      <c r="F1350" s="12" t="s">
        <v>2773</v>
      </c>
      <c r="G1350" s="12" t="s">
        <v>21</v>
      </c>
      <c r="H1350" t="s">
        <v>150</v>
      </c>
      <c r="I1350" t="s">
        <v>156</v>
      </c>
      <c r="J1350" t="s">
        <v>2774</v>
      </c>
      <c r="K1350" s="13" t="s">
        <v>2775</v>
      </c>
      <c r="L1350" t="s">
        <v>117</v>
      </c>
      <c r="M1350">
        <v>2</v>
      </c>
      <c r="N1350" t="s">
        <v>118</v>
      </c>
      <c r="O1350" t="s">
        <v>119</v>
      </c>
      <c r="Q1350" t="s">
        <v>2776</v>
      </c>
      <c r="R1350" s="14">
        <v>6</v>
      </c>
      <c r="S1350" s="14">
        <v>4</v>
      </c>
      <c r="T1350" s="14">
        <v>1</v>
      </c>
    </row>
    <row r="1351" spans="1:20">
      <c r="A1351" t="s">
        <v>113</v>
      </c>
      <c r="C1351" t="s">
        <v>148</v>
      </c>
      <c r="D1351" t="s">
        <v>121</v>
      </c>
      <c r="F1351" s="12" t="s">
        <v>2777</v>
      </c>
      <c r="G1351" s="12" t="s">
        <v>21</v>
      </c>
      <c r="H1351" t="s">
        <v>150</v>
      </c>
      <c r="I1351" t="s">
        <v>151</v>
      </c>
      <c r="J1351" t="s">
        <v>1635</v>
      </c>
      <c r="K1351" s="13" t="s">
        <v>2778</v>
      </c>
      <c r="L1351" t="s">
        <v>117</v>
      </c>
      <c r="M1351">
        <v>2</v>
      </c>
      <c r="N1351" t="s">
        <v>118</v>
      </c>
      <c r="O1351" t="s">
        <v>119</v>
      </c>
      <c r="Q1351" t="s">
        <v>2779</v>
      </c>
      <c r="R1351" s="14">
        <v>9.74</v>
      </c>
      <c r="S1351" s="14">
        <v>2.68</v>
      </c>
      <c r="T1351" s="14">
        <v>0.47</v>
      </c>
    </row>
    <row r="1352" spans="1:20">
      <c r="A1352" t="s">
        <v>113</v>
      </c>
      <c r="C1352" t="s">
        <v>148</v>
      </c>
      <c r="D1352" t="s">
        <v>121</v>
      </c>
      <c r="F1352" s="12" t="s">
        <v>2777</v>
      </c>
      <c r="G1352" s="12" t="s">
        <v>21</v>
      </c>
      <c r="H1352" t="s">
        <v>150</v>
      </c>
      <c r="I1352" t="s">
        <v>151</v>
      </c>
      <c r="J1352" t="s">
        <v>1635</v>
      </c>
      <c r="K1352" s="13" t="s">
        <v>2778</v>
      </c>
      <c r="L1352" t="s">
        <v>117</v>
      </c>
      <c r="M1352">
        <v>2</v>
      </c>
      <c r="N1352" t="s">
        <v>118</v>
      </c>
      <c r="O1352" t="s">
        <v>119</v>
      </c>
      <c r="Q1352" t="s">
        <v>2779</v>
      </c>
      <c r="R1352" s="14">
        <v>8.27</v>
      </c>
      <c r="S1352" s="14">
        <v>3.01</v>
      </c>
      <c r="T1352" s="14">
        <v>0.49</v>
      </c>
    </row>
    <row r="1353" spans="1:20">
      <c r="A1353" t="s">
        <v>113</v>
      </c>
      <c r="C1353" t="s">
        <v>148</v>
      </c>
      <c r="D1353" t="s">
        <v>121</v>
      </c>
      <c r="F1353" s="12" t="s">
        <v>2777</v>
      </c>
      <c r="G1353" s="12" t="s">
        <v>21</v>
      </c>
      <c r="H1353" t="s">
        <v>150</v>
      </c>
      <c r="I1353" t="s">
        <v>151</v>
      </c>
      <c r="J1353" t="s">
        <v>1635</v>
      </c>
      <c r="K1353" s="13" t="s">
        <v>2778</v>
      </c>
      <c r="L1353" t="s">
        <v>117</v>
      </c>
      <c r="M1353">
        <v>2</v>
      </c>
      <c r="N1353" t="s">
        <v>118</v>
      </c>
      <c r="O1353" t="s">
        <v>119</v>
      </c>
      <c r="Q1353" t="s">
        <v>2779</v>
      </c>
      <c r="R1353" s="14">
        <v>4.51</v>
      </c>
      <c r="S1353" s="14">
        <v>2.15</v>
      </c>
      <c r="T1353" s="14">
        <v>0.7</v>
      </c>
    </row>
    <row r="1354" spans="1:20">
      <c r="A1354" t="s">
        <v>113</v>
      </c>
      <c r="C1354" t="s">
        <v>148</v>
      </c>
      <c r="D1354" t="s">
        <v>121</v>
      </c>
      <c r="F1354" s="12" t="s">
        <v>845</v>
      </c>
      <c r="G1354" s="12" t="s">
        <v>21</v>
      </c>
      <c r="H1354" t="s">
        <v>150</v>
      </c>
      <c r="I1354" t="s">
        <v>156</v>
      </c>
      <c r="J1354" t="s">
        <v>157</v>
      </c>
      <c r="K1354" s="13" t="s">
        <v>2859</v>
      </c>
      <c r="L1354" t="s">
        <v>117</v>
      </c>
      <c r="M1354">
        <v>2</v>
      </c>
      <c r="N1354" t="s">
        <v>118</v>
      </c>
      <c r="O1354" t="s">
        <v>119</v>
      </c>
      <c r="Q1354" t="s">
        <v>847</v>
      </c>
      <c r="R1354" s="14">
        <v>9.25</v>
      </c>
      <c r="S1354" s="14">
        <v>5.91</v>
      </c>
      <c r="T1354" s="14">
        <v>0.56000000000000005</v>
      </c>
    </row>
    <row r="1355" spans="1:20">
      <c r="A1355" t="s">
        <v>113</v>
      </c>
      <c r="C1355" t="s">
        <v>148</v>
      </c>
      <c r="D1355" t="s">
        <v>121</v>
      </c>
      <c r="F1355" s="12" t="s">
        <v>2072</v>
      </c>
      <c r="G1355" s="12" t="s">
        <v>21</v>
      </c>
      <c r="H1355" t="s">
        <v>150</v>
      </c>
      <c r="I1355" t="s">
        <v>151</v>
      </c>
      <c r="J1355" t="s">
        <v>1037</v>
      </c>
      <c r="K1355" s="13" t="s">
        <v>2859</v>
      </c>
      <c r="L1355" t="s">
        <v>117</v>
      </c>
      <c r="M1355">
        <v>2</v>
      </c>
      <c r="N1355" t="s">
        <v>118</v>
      </c>
      <c r="O1355" t="s">
        <v>119</v>
      </c>
      <c r="Q1355" t="s">
        <v>2860</v>
      </c>
      <c r="R1355" s="14">
        <v>4.3</v>
      </c>
      <c r="S1355" s="14">
        <v>3.37</v>
      </c>
      <c r="T1355" s="14">
        <v>0.26</v>
      </c>
    </row>
    <row r="1356" spans="1:20">
      <c r="A1356" t="s">
        <v>113</v>
      </c>
      <c r="C1356" t="s">
        <v>148</v>
      </c>
      <c r="D1356" t="s">
        <v>121</v>
      </c>
      <c r="F1356" s="12" t="s">
        <v>2184</v>
      </c>
      <c r="G1356" s="12" t="s">
        <v>21</v>
      </c>
      <c r="H1356" t="s">
        <v>150</v>
      </c>
      <c r="I1356" t="s">
        <v>156</v>
      </c>
      <c r="J1356" t="s">
        <v>157</v>
      </c>
      <c r="K1356" s="13" t="s">
        <v>2859</v>
      </c>
      <c r="L1356" t="s">
        <v>117</v>
      </c>
      <c r="M1356">
        <v>2</v>
      </c>
      <c r="N1356" t="s">
        <v>118</v>
      </c>
      <c r="O1356" t="s">
        <v>119</v>
      </c>
      <c r="Q1356" t="s">
        <v>2185</v>
      </c>
      <c r="R1356" s="14">
        <v>8.31</v>
      </c>
      <c r="S1356" s="14">
        <v>8.91</v>
      </c>
      <c r="T1356" s="14">
        <v>0.33</v>
      </c>
    </row>
    <row r="1357" spans="1:20">
      <c r="A1357" t="s">
        <v>113</v>
      </c>
      <c r="C1357" t="s">
        <v>148</v>
      </c>
      <c r="D1357" t="s">
        <v>121</v>
      </c>
      <c r="F1357" s="12" t="s">
        <v>2861</v>
      </c>
      <c r="G1357" s="12" t="s">
        <v>21</v>
      </c>
      <c r="H1357" t="s">
        <v>150</v>
      </c>
      <c r="I1357" t="s">
        <v>151</v>
      </c>
      <c r="J1357" t="s">
        <v>1037</v>
      </c>
      <c r="K1357" s="13" t="s">
        <v>2859</v>
      </c>
      <c r="L1357" t="s">
        <v>117</v>
      </c>
      <c r="M1357">
        <v>2</v>
      </c>
      <c r="N1357" t="s">
        <v>118</v>
      </c>
      <c r="O1357" t="s">
        <v>119</v>
      </c>
      <c r="Q1357" t="s">
        <v>2862</v>
      </c>
      <c r="R1357" s="14">
        <v>2.1</v>
      </c>
      <c r="S1357" s="14">
        <v>2.06</v>
      </c>
      <c r="T1357" s="14">
        <v>0.25</v>
      </c>
    </row>
    <row r="1358" spans="1:20">
      <c r="A1358" t="s">
        <v>113</v>
      </c>
      <c r="C1358" t="s">
        <v>148</v>
      </c>
      <c r="D1358" t="s">
        <v>121</v>
      </c>
      <c r="F1358" s="12" t="s">
        <v>2773</v>
      </c>
      <c r="G1358" s="12" t="s">
        <v>21</v>
      </c>
      <c r="H1358" t="s">
        <v>150</v>
      </c>
      <c r="I1358" t="s">
        <v>156</v>
      </c>
      <c r="J1358" t="s">
        <v>2774</v>
      </c>
      <c r="K1358" s="13" t="s">
        <v>2859</v>
      </c>
      <c r="L1358" t="s">
        <v>117</v>
      </c>
      <c r="M1358">
        <v>2</v>
      </c>
      <c r="N1358" t="s">
        <v>118</v>
      </c>
      <c r="O1358" t="s">
        <v>119</v>
      </c>
      <c r="Q1358" t="s">
        <v>2776</v>
      </c>
      <c r="R1358" s="14">
        <v>4.32</v>
      </c>
      <c r="S1358" s="14">
        <v>8.2100000000000009</v>
      </c>
      <c r="T1358" s="14">
        <v>0.2</v>
      </c>
    </row>
    <row r="1359" spans="1:20">
      <c r="A1359" t="s">
        <v>113</v>
      </c>
      <c r="C1359" t="s">
        <v>148</v>
      </c>
      <c r="D1359" t="s">
        <v>121</v>
      </c>
      <c r="F1359" s="12" t="s">
        <v>1405</v>
      </c>
      <c r="G1359" s="12" t="s">
        <v>21</v>
      </c>
      <c r="H1359" t="s">
        <v>150</v>
      </c>
      <c r="I1359" t="s">
        <v>156</v>
      </c>
      <c r="J1359" t="s">
        <v>157</v>
      </c>
      <c r="K1359" s="13" t="s">
        <v>2859</v>
      </c>
      <c r="L1359" t="s">
        <v>117</v>
      </c>
      <c r="M1359">
        <v>2</v>
      </c>
      <c r="N1359" t="s">
        <v>118</v>
      </c>
      <c r="O1359" t="s">
        <v>119</v>
      </c>
      <c r="Q1359" t="s">
        <v>158</v>
      </c>
      <c r="R1359" s="14">
        <v>9.07</v>
      </c>
      <c r="S1359" s="14">
        <v>7.08</v>
      </c>
      <c r="T1359" s="14">
        <v>0.51</v>
      </c>
    </row>
    <row r="1360" spans="1:20">
      <c r="A1360" t="s">
        <v>113</v>
      </c>
      <c r="C1360" t="s">
        <v>148</v>
      </c>
      <c r="D1360" t="s">
        <v>121</v>
      </c>
      <c r="F1360" s="12" t="s">
        <v>1590</v>
      </c>
      <c r="G1360" s="12" t="s">
        <v>21</v>
      </c>
      <c r="H1360" t="s">
        <v>150</v>
      </c>
      <c r="I1360" t="s">
        <v>156</v>
      </c>
      <c r="J1360" t="s">
        <v>157</v>
      </c>
      <c r="K1360" s="13" t="s">
        <v>2859</v>
      </c>
      <c r="L1360" t="s">
        <v>117</v>
      </c>
      <c r="M1360">
        <v>2</v>
      </c>
      <c r="N1360" t="s">
        <v>118</v>
      </c>
      <c r="O1360" t="s">
        <v>119</v>
      </c>
      <c r="Q1360" t="s">
        <v>1592</v>
      </c>
      <c r="R1360" s="14">
        <v>10.54</v>
      </c>
      <c r="S1360" s="14">
        <v>9.43</v>
      </c>
      <c r="T1360" s="14">
        <v>0.42</v>
      </c>
    </row>
    <row r="1361" spans="1:20">
      <c r="A1361" t="s">
        <v>113</v>
      </c>
      <c r="C1361" t="s">
        <v>148</v>
      </c>
      <c r="D1361" t="s">
        <v>121</v>
      </c>
      <c r="F1361" s="12" t="s">
        <v>1736</v>
      </c>
      <c r="G1361" s="12" t="s">
        <v>21</v>
      </c>
      <c r="H1361" t="s">
        <v>150</v>
      </c>
      <c r="I1361" t="s">
        <v>156</v>
      </c>
      <c r="J1361" t="s">
        <v>157</v>
      </c>
      <c r="K1361" s="13" t="s">
        <v>2859</v>
      </c>
      <c r="L1361" t="s">
        <v>117</v>
      </c>
      <c r="M1361">
        <v>2</v>
      </c>
      <c r="N1361" t="s">
        <v>118</v>
      </c>
      <c r="O1361" t="s">
        <v>119</v>
      </c>
      <c r="Q1361" t="s">
        <v>1587</v>
      </c>
      <c r="R1361" s="14">
        <v>10.71</v>
      </c>
      <c r="S1361" s="14">
        <v>5.78</v>
      </c>
      <c r="T1361" s="14">
        <v>0.88</v>
      </c>
    </row>
    <row r="1362" spans="1:20">
      <c r="A1362" t="s">
        <v>113</v>
      </c>
      <c r="C1362" t="s">
        <v>148</v>
      </c>
      <c r="D1362" t="s">
        <v>121</v>
      </c>
      <c r="F1362" s="12" t="s">
        <v>3115</v>
      </c>
      <c r="G1362" s="12" t="s">
        <v>21</v>
      </c>
      <c r="H1362" t="s">
        <v>150</v>
      </c>
      <c r="I1362" t="s">
        <v>151</v>
      </c>
      <c r="J1362" t="s">
        <v>152</v>
      </c>
      <c r="K1362" s="13" t="s">
        <v>3116</v>
      </c>
      <c r="L1362" t="s">
        <v>117</v>
      </c>
      <c r="M1362">
        <v>2</v>
      </c>
      <c r="N1362" t="s">
        <v>118</v>
      </c>
      <c r="O1362" t="s">
        <v>119</v>
      </c>
      <c r="Q1362" t="s">
        <v>3117</v>
      </c>
      <c r="R1362" s="14">
        <v>5</v>
      </c>
      <c r="S1362" s="14">
        <v>6.2</v>
      </c>
      <c r="T1362" s="14">
        <v>0.5</v>
      </c>
    </row>
    <row r="1363" spans="1:20">
      <c r="A1363" t="s">
        <v>113</v>
      </c>
      <c r="C1363" t="s">
        <v>148</v>
      </c>
      <c r="D1363" t="s">
        <v>121</v>
      </c>
      <c r="F1363" s="12" t="s">
        <v>3115</v>
      </c>
      <c r="G1363" s="12" t="s">
        <v>21</v>
      </c>
      <c r="H1363" t="s">
        <v>150</v>
      </c>
      <c r="I1363" t="s">
        <v>151</v>
      </c>
      <c r="J1363" t="s">
        <v>152</v>
      </c>
      <c r="K1363" s="13" t="s">
        <v>3116</v>
      </c>
      <c r="L1363" t="s">
        <v>117</v>
      </c>
      <c r="M1363">
        <v>2</v>
      </c>
      <c r="N1363" t="s">
        <v>118</v>
      </c>
      <c r="O1363" t="s">
        <v>119</v>
      </c>
      <c r="Q1363" t="s">
        <v>3117</v>
      </c>
      <c r="R1363" s="14">
        <v>5.9</v>
      </c>
      <c r="S1363" s="14">
        <v>6.6</v>
      </c>
      <c r="T1363" s="14">
        <v>0.4</v>
      </c>
    </row>
    <row r="1364" spans="1:20">
      <c r="A1364" t="s">
        <v>113</v>
      </c>
      <c r="C1364" t="s">
        <v>148</v>
      </c>
      <c r="D1364" t="s">
        <v>121</v>
      </c>
      <c r="F1364" s="12" t="s">
        <v>2184</v>
      </c>
      <c r="G1364" s="12" t="s">
        <v>21</v>
      </c>
      <c r="H1364" t="s">
        <v>150</v>
      </c>
      <c r="I1364" t="s">
        <v>156</v>
      </c>
      <c r="J1364" t="s">
        <v>157</v>
      </c>
      <c r="K1364" s="13" t="s">
        <v>3132</v>
      </c>
      <c r="L1364" t="s">
        <v>117</v>
      </c>
      <c r="M1364">
        <v>2</v>
      </c>
      <c r="N1364" t="s">
        <v>118</v>
      </c>
      <c r="O1364" t="s">
        <v>119</v>
      </c>
      <c r="Q1364" t="s">
        <v>2185</v>
      </c>
      <c r="R1364" s="14">
        <v>12.05</v>
      </c>
      <c r="S1364" s="14">
        <v>14.01</v>
      </c>
      <c r="T1364" s="14">
        <v>0.11</v>
      </c>
    </row>
    <row r="1365" spans="1:20">
      <c r="A1365" t="s">
        <v>113</v>
      </c>
      <c r="C1365" t="s">
        <v>148</v>
      </c>
      <c r="D1365" t="s">
        <v>121</v>
      </c>
      <c r="F1365" s="12" t="s">
        <v>2184</v>
      </c>
      <c r="G1365" s="12" t="s">
        <v>21</v>
      </c>
      <c r="H1365" t="s">
        <v>150</v>
      </c>
      <c r="I1365" t="s">
        <v>156</v>
      </c>
      <c r="J1365" t="s">
        <v>157</v>
      </c>
      <c r="K1365" s="13" t="s">
        <v>3132</v>
      </c>
      <c r="L1365" t="s">
        <v>117</v>
      </c>
      <c r="M1365">
        <v>2</v>
      </c>
      <c r="N1365" t="s">
        <v>118</v>
      </c>
      <c r="O1365" t="s">
        <v>119</v>
      </c>
      <c r="Q1365" t="s">
        <v>2185</v>
      </c>
      <c r="R1365" s="14">
        <v>13.38</v>
      </c>
      <c r="S1365" s="14">
        <v>9.27</v>
      </c>
      <c r="T1365" s="14">
        <v>0.21</v>
      </c>
    </row>
    <row r="1366" spans="1:20">
      <c r="A1366" t="s">
        <v>113</v>
      </c>
      <c r="C1366" t="s">
        <v>148</v>
      </c>
      <c r="D1366" t="s">
        <v>121</v>
      </c>
      <c r="F1366" s="12" t="s">
        <v>2773</v>
      </c>
      <c r="G1366" s="12" t="s">
        <v>21</v>
      </c>
      <c r="H1366" t="s">
        <v>150</v>
      </c>
      <c r="I1366" t="s">
        <v>156</v>
      </c>
      <c r="J1366" t="s">
        <v>2774</v>
      </c>
      <c r="K1366" s="13" t="s">
        <v>3132</v>
      </c>
      <c r="L1366" t="s">
        <v>117</v>
      </c>
      <c r="M1366">
        <v>2</v>
      </c>
      <c r="N1366" t="s">
        <v>118</v>
      </c>
      <c r="O1366" t="s">
        <v>119</v>
      </c>
      <c r="Q1366" t="s">
        <v>3133</v>
      </c>
      <c r="R1366" s="14">
        <v>8.94</v>
      </c>
      <c r="S1366" s="14">
        <v>19.34</v>
      </c>
      <c r="T1366" s="14">
        <v>0.26</v>
      </c>
    </row>
    <row r="1367" spans="1:20">
      <c r="A1367" t="s">
        <v>113</v>
      </c>
      <c r="C1367" t="s">
        <v>148</v>
      </c>
      <c r="D1367" t="s">
        <v>121</v>
      </c>
      <c r="F1367" s="12" t="s">
        <v>2773</v>
      </c>
      <c r="G1367" s="12" t="s">
        <v>21</v>
      </c>
      <c r="H1367" t="s">
        <v>150</v>
      </c>
      <c r="I1367" t="s">
        <v>156</v>
      </c>
      <c r="J1367" t="s">
        <v>2774</v>
      </c>
      <c r="K1367" s="13" t="s">
        <v>3132</v>
      </c>
      <c r="L1367" t="s">
        <v>117</v>
      </c>
      <c r="M1367">
        <v>2</v>
      </c>
      <c r="N1367" t="s">
        <v>118</v>
      </c>
      <c r="O1367" t="s">
        <v>119</v>
      </c>
      <c r="Q1367" t="s">
        <v>3133</v>
      </c>
      <c r="R1367" s="14">
        <v>7.09</v>
      </c>
      <c r="S1367" s="14">
        <v>11.64</v>
      </c>
      <c r="T1367" s="14">
        <v>0</v>
      </c>
    </row>
    <row r="1368" spans="1:20">
      <c r="A1368" t="s">
        <v>113</v>
      </c>
      <c r="C1368" t="s">
        <v>148</v>
      </c>
      <c r="D1368" t="s">
        <v>121</v>
      </c>
      <c r="F1368" s="12" t="s">
        <v>2773</v>
      </c>
      <c r="G1368" s="12" t="s">
        <v>21</v>
      </c>
      <c r="H1368" t="s">
        <v>150</v>
      </c>
      <c r="I1368" t="s">
        <v>156</v>
      </c>
      <c r="J1368" t="s">
        <v>2774</v>
      </c>
      <c r="K1368" s="13" t="s">
        <v>3132</v>
      </c>
      <c r="L1368" t="s">
        <v>117</v>
      </c>
      <c r="M1368">
        <v>2</v>
      </c>
      <c r="N1368" t="s">
        <v>118</v>
      </c>
      <c r="O1368" t="s">
        <v>119</v>
      </c>
      <c r="Q1368" t="s">
        <v>3133</v>
      </c>
      <c r="R1368" s="14">
        <v>4.72</v>
      </c>
      <c r="S1368" s="14">
        <v>11.15</v>
      </c>
      <c r="T1368" s="14">
        <v>0</v>
      </c>
    </row>
    <row r="1369" spans="1:20">
      <c r="A1369" t="s">
        <v>113</v>
      </c>
      <c r="C1369" t="s">
        <v>148</v>
      </c>
      <c r="D1369" t="s">
        <v>121</v>
      </c>
      <c r="F1369" s="12" t="s">
        <v>2773</v>
      </c>
      <c r="G1369" s="12" t="s">
        <v>21</v>
      </c>
      <c r="H1369" t="s">
        <v>150</v>
      </c>
      <c r="I1369" t="s">
        <v>156</v>
      </c>
      <c r="J1369" t="s">
        <v>2774</v>
      </c>
      <c r="K1369" s="13" t="s">
        <v>3132</v>
      </c>
      <c r="L1369" t="s">
        <v>117</v>
      </c>
      <c r="M1369">
        <v>2</v>
      </c>
      <c r="N1369" t="s">
        <v>118</v>
      </c>
      <c r="O1369" t="s">
        <v>119</v>
      </c>
      <c r="Q1369" t="s">
        <v>3133</v>
      </c>
      <c r="R1369" s="14">
        <v>3.89</v>
      </c>
      <c r="S1369" s="14">
        <v>11.87</v>
      </c>
      <c r="T1369" s="14">
        <v>0</v>
      </c>
    </row>
    <row r="1370" spans="1:20">
      <c r="A1370" t="s">
        <v>113</v>
      </c>
      <c r="C1370" t="s">
        <v>148</v>
      </c>
      <c r="D1370" t="s">
        <v>121</v>
      </c>
      <c r="F1370" s="12" t="s">
        <v>2773</v>
      </c>
      <c r="G1370" s="12" t="s">
        <v>21</v>
      </c>
      <c r="H1370" t="s">
        <v>150</v>
      </c>
      <c r="I1370" t="s">
        <v>156</v>
      </c>
      <c r="J1370" t="s">
        <v>2774</v>
      </c>
      <c r="K1370" s="13" t="s">
        <v>3132</v>
      </c>
      <c r="L1370" t="s">
        <v>117</v>
      </c>
      <c r="M1370">
        <v>2</v>
      </c>
      <c r="N1370" t="s">
        <v>118</v>
      </c>
      <c r="O1370" t="s">
        <v>119</v>
      </c>
      <c r="Q1370" t="s">
        <v>3133</v>
      </c>
      <c r="R1370" s="14">
        <v>8.06</v>
      </c>
      <c r="S1370" s="14">
        <v>18.600000000000001</v>
      </c>
      <c r="T1370" s="14">
        <v>0</v>
      </c>
    </row>
    <row r="1371" spans="1:20">
      <c r="A1371" t="s">
        <v>113</v>
      </c>
      <c r="C1371" t="s">
        <v>148</v>
      </c>
      <c r="D1371" t="s">
        <v>121</v>
      </c>
      <c r="F1371" s="12" t="s">
        <v>2773</v>
      </c>
      <c r="G1371" s="12" t="s">
        <v>21</v>
      </c>
      <c r="H1371" t="s">
        <v>150</v>
      </c>
      <c r="I1371" t="s">
        <v>156</v>
      </c>
      <c r="J1371" t="s">
        <v>2774</v>
      </c>
      <c r="K1371" s="13" t="s">
        <v>3132</v>
      </c>
      <c r="L1371" t="s">
        <v>117</v>
      </c>
      <c r="M1371">
        <v>2</v>
      </c>
      <c r="N1371" t="s">
        <v>118</v>
      </c>
      <c r="O1371" t="s">
        <v>119</v>
      </c>
      <c r="Q1371" t="s">
        <v>3133</v>
      </c>
      <c r="R1371" s="14">
        <v>6.89</v>
      </c>
      <c r="S1371" s="14">
        <v>14.16</v>
      </c>
      <c r="T1371" s="14">
        <v>0.22</v>
      </c>
    </row>
    <row r="1372" spans="1:20">
      <c r="A1372" t="s">
        <v>113</v>
      </c>
      <c r="C1372" t="s">
        <v>148</v>
      </c>
      <c r="D1372" t="s">
        <v>121</v>
      </c>
      <c r="F1372" s="12" t="s">
        <v>2773</v>
      </c>
      <c r="G1372" s="12" t="s">
        <v>21</v>
      </c>
      <c r="H1372" t="s">
        <v>150</v>
      </c>
      <c r="I1372" t="s">
        <v>156</v>
      </c>
      <c r="J1372" t="s">
        <v>2774</v>
      </c>
      <c r="K1372" s="13" t="s">
        <v>3132</v>
      </c>
      <c r="L1372" t="s">
        <v>117</v>
      </c>
      <c r="M1372">
        <v>2</v>
      </c>
      <c r="N1372" t="s">
        <v>118</v>
      </c>
      <c r="O1372" t="s">
        <v>119</v>
      </c>
      <c r="Q1372" t="s">
        <v>3133</v>
      </c>
      <c r="R1372" s="14">
        <v>7.81</v>
      </c>
      <c r="S1372" s="14">
        <v>12.91</v>
      </c>
      <c r="T1372" s="14">
        <v>0</v>
      </c>
    </row>
    <row r="1373" spans="1:20">
      <c r="A1373" t="s">
        <v>113</v>
      </c>
      <c r="C1373" t="s">
        <v>148</v>
      </c>
      <c r="D1373" t="s">
        <v>121</v>
      </c>
      <c r="F1373" s="12" t="s">
        <v>2773</v>
      </c>
      <c r="G1373" s="12" t="s">
        <v>21</v>
      </c>
      <c r="H1373" t="s">
        <v>150</v>
      </c>
      <c r="I1373" t="s">
        <v>156</v>
      </c>
      <c r="J1373" t="s">
        <v>2774</v>
      </c>
      <c r="K1373" s="13" t="s">
        <v>3132</v>
      </c>
      <c r="L1373" t="s">
        <v>117</v>
      </c>
      <c r="M1373">
        <v>2</v>
      </c>
      <c r="N1373" t="s">
        <v>118</v>
      </c>
      <c r="O1373" t="s">
        <v>119</v>
      </c>
      <c r="Q1373" t="s">
        <v>3133</v>
      </c>
      <c r="R1373" s="14">
        <v>5.83</v>
      </c>
      <c r="S1373" s="14">
        <v>7.63</v>
      </c>
      <c r="T1373" s="14">
        <v>0.4</v>
      </c>
    </row>
    <row r="1374" spans="1:20">
      <c r="A1374" t="s">
        <v>113</v>
      </c>
      <c r="C1374" t="s">
        <v>148</v>
      </c>
      <c r="D1374" t="s">
        <v>121</v>
      </c>
      <c r="F1374" s="12" t="s">
        <v>2773</v>
      </c>
      <c r="G1374" s="12" t="s">
        <v>21</v>
      </c>
      <c r="H1374" t="s">
        <v>150</v>
      </c>
      <c r="I1374" t="s">
        <v>156</v>
      </c>
      <c r="J1374" t="s">
        <v>2774</v>
      </c>
      <c r="K1374" s="13" t="s">
        <v>3132</v>
      </c>
      <c r="L1374" t="s">
        <v>117</v>
      </c>
      <c r="M1374">
        <v>2</v>
      </c>
      <c r="N1374" t="s">
        <v>118</v>
      </c>
      <c r="O1374" t="s">
        <v>119</v>
      </c>
      <c r="Q1374" t="s">
        <v>3133</v>
      </c>
      <c r="R1374" s="14">
        <v>6.37</v>
      </c>
      <c r="S1374" s="14">
        <v>5.86</v>
      </c>
      <c r="T1374" s="14">
        <v>0.18</v>
      </c>
    </row>
    <row r="1375" spans="1:20">
      <c r="A1375" t="s">
        <v>113</v>
      </c>
      <c r="C1375" t="s">
        <v>148</v>
      </c>
      <c r="D1375" t="s">
        <v>121</v>
      </c>
      <c r="F1375" s="12" t="s">
        <v>3134</v>
      </c>
      <c r="G1375" s="12" t="s">
        <v>21</v>
      </c>
      <c r="H1375" t="s">
        <v>150</v>
      </c>
      <c r="I1375" t="s">
        <v>156</v>
      </c>
      <c r="J1375" t="s">
        <v>157</v>
      </c>
      <c r="K1375" s="13" t="s">
        <v>3132</v>
      </c>
      <c r="L1375" t="s">
        <v>117</v>
      </c>
      <c r="M1375">
        <v>2</v>
      </c>
      <c r="N1375" t="s">
        <v>118</v>
      </c>
      <c r="O1375" t="s">
        <v>119</v>
      </c>
      <c r="Q1375" t="s">
        <v>3135</v>
      </c>
      <c r="R1375" s="14">
        <v>17.059999999999999</v>
      </c>
      <c r="S1375" s="14">
        <v>8.4700000000000006</v>
      </c>
      <c r="T1375" s="14">
        <v>0.3</v>
      </c>
    </row>
    <row r="1376" spans="1:20">
      <c r="A1376" t="s">
        <v>113</v>
      </c>
      <c r="C1376" t="s">
        <v>148</v>
      </c>
      <c r="D1376" t="s">
        <v>121</v>
      </c>
      <c r="F1376" s="12" t="s">
        <v>3134</v>
      </c>
      <c r="G1376" s="12" t="s">
        <v>21</v>
      </c>
      <c r="H1376" t="s">
        <v>150</v>
      </c>
      <c r="I1376" t="s">
        <v>156</v>
      </c>
      <c r="J1376" t="s">
        <v>157</v>
      </c>
      <c r="K1376" s="13" t="s">
        <v>3132</v>
      </c>
      <c r="L1376" t="s">
        <v>117</v>
      </c>
      <c r="M1376">
        <v>2</v>
      </c>
      <c r="N1376" t="s">
        <v>118</v>
      </c>
      <c r="O1376" t="s">
        <v>119</v>
      </c>
      <c r="Q1376" t="s">
        <v>3135</v>
      </c>
      <c r="R1376" s="14">
        <v>14.54</v>
      </c>
      <c r="S1376" s="14">
        <v>8.24</v>
      </c>
      <c r="T1376" s="14">
        <v>0.88</v>
      </c>
    </row>
    <row r="1377" spans="1:20">
      <c r="A1377" t="s">
        <v>113</v>
      </c>
      <c r="C1377" t="s">
        <v>148</v>
      </c>
      <c r="D1377" t="s">
        <v>121</v>
      </c>
      <c r="F1377" s="12" t="s">
        <v>3136</v>
      </c>
      <c r="G1377" s="12" t="s">
        <v>21</v>
      </c>
      <c r="H1377" t="s">
        <v>150</v>
      </c>
      <c r="I1377" t="s">
        <v>156</v>
      </c>
      <c r="J1377" t="s">
        <v>157</v>
      </c>
      <c r="K1377" s="13" t="s">
        <v>3132</v>
      </c>
      <c r="L1377" t="s">
        <v>117</v>
      </c>
      <c r="M1377">
        <v>2</v>
      </c>
      <c r="N1377" t="s">
        <v>118</v>
      </c>
      <c r="O1377" t="s">
        <v>119</v>
      </c>
      <c r="Q1377" t="s">
        <v>1592</v>
      </c>
      <c r="R1377" s="14">
        <v>17.79</v>
      </c>
      <c r="S1377" s="14">
        <v>11.96</v>
      </c>
      <c r="T1377" s="14">
        <v>0.52</v>
      </c>
    </row>
    <row r="1378" spans="1:20">
      <c r="A1378" t="s">
        <v>113</v>
      </c>
      <c r="C1378" t="s">
        <v>148</v>
      </c>
      <c r="D1378" t="s">
        <v>121</v>
      </c>
      <c r="F1378" s="12" t="s">
        <v>3136</v>
      </c>
      <c r="G1378" s="12" t="s">
        <v>21</v>
      </c>
      <c r="H1378" t="s">
        <v>150</v>
      </c>
      <c r="I1378" t="s">
        <v>156</v>
      </c>
      <c r="J1378" t="s">
        <v>157</v>
      </c>
      <c r="K1378" s="13" t="s">
        <v>3132</v>
      </c>
      <c r="L1378" t="s">
        <v>117</v>
      </c>
      <c r="M1378">
        <v>2</v>
      </c>
      <c r="N1378" t="s">
        <v>118</v>
      </c>
      <c r="O1378" t="s">
        <v>119</v>
      </c>
      <c r="Q1378" t="s">
        <v>1592</v>
      </c>
      <c r="R1378" s="14">
        <v>26.19</v>
      </c>
      <c r="S1378" s="14">
        <v>10.57</v>
      </c>
      <c r="T1378" s="14">
        <v>0.22</v>
      </c>
    </row>
    <row r="1379" spans="1:20">
      <c r="A1379" t="s">
        <v>113</v>
      </c>
      <c r="C1379" t="s">
        <v>148</v>
      </c>
      <c r="D1379" t="s">
        <v>121</v>
      </c>
      <c r="F1379" s="12" t="s">
        <v>1736</v>
      </c>
      <c r="G1379" s="12" t="s">
        <v>21</v>
      </c>
      <c r="H1379" t="s">
        <v>150</v>
      </c>
      <c r="I1379" t="s">
        <v>156</v>
      </c>
      <c r="J1379" t="s">
        <v>157</v>
      </c>
      <c r="K1379" s="13" t="s">
        <v>3132</v>
      </c>
      <c r="L1379" t="s">
        <v>117</v>
      </c>
      <c r="M1379">
        <v>2</v>
      </c>
      <c r="N1379" t="s">
        <v>118</v>
      </c>
      <c r="O1379" t="s">
        <v>119</v>
      </c>
      <c r="Q1379" t="s">
        <v>3137</v>
      </c>
      <c r="R1379" s="14">
        <v>12.62</v>
      </c>
      <c r="S1379" s="14">
        <v>6.54</v>
      </c>
      <c r="T1379" s="14">
        <v>0.13</v>
      </c>
    </row>
    <row r="1380" spans="1:20">
      <c r="A1380" t="s">
        <v>113</v>
      </c>
      <c r="C1380" t="s">
        <v>148</v>
      </c>
      <c r="D1380" t="s">
        <v>121</v>
      </c>
      <c r="F1380" s="12" t="s">
        <v>1736</v>
      </c>
      <c r="G1380" s="12" t="s">
        <v>21</v>
      </c>
      <c r="H1380" t="s">
        <v>150</v>
      </c>
      <c r="I1380" t="s">
        <v>156</v>
      </c>
      <c r="J1380" t="s">
        <v>157</v>
      </c>
      <c r="K1380" s="13" t="s">
        <v>3132</v>
      </c>
      <c r="L1380" t="s">
        <v>117</v>
      </c>
      <c r="M1380">
        <v>2</v>
      </c>
      <c r="N1380" t="s">
        <v>118</v>
      </c>
      <c r="O1380" t="s">
        <v>119</v>
      </c>
      <c r="Q1380" t="s">
        <v>3137</v>
      </c>
      <c r="R1380" s="14">
        <v>16.66</v>
      </c>
      <c r="S1380" s="14">
        <v>10.56</v>
      </c>
      <c r="T1380" s="14">
        <v>0.32</v>
      </c>
    </row>
    <row r="1381" spans="1:20">
      <c r="A1381" t="s">
        <v>113</v>
      </c>
      <c r="C1381" t="s">
        <v>285</v>
      </c>
      <c r="D1381" t="s">
        <v>121</v>
      </c>
      <c r="F1381" s="12" t="s">
        <v>976</v>
      </c>
      <c r="G1381" s="12" t="s">
        <v>287</v>
      </c>
      <c r="H1381" s="12" t="s">
        <v>977</v>
      </c>
      <c r="I1381" s="12" t="s">
        <v>978</v>
      </c>
      <c r="J1381" s="12" t="s">
        <v>979</v>
      </c>
      <c r="K1381" s="13" t="s">
        <v>955</v>
      </c>
      <c r="L1381" t="s">
        <v>117</v>
      </c>
      <c r="M1381">
        <v>2</v>
      </c>
      <c r="N1381" t="s">
        <v>118</v>
      </c>
      <c r="O1381" t="s">
        <v>119</v>
      </c>
      <c r="Q1381" t="s">
        <v>980</v>
      </c>
      <c r="R1381" s="14">
        <v>2.5</v>
      </c>
      <c r="S1381" s="14">
        <v>32.5</v>
      </c>
      <c r="T1381" s="14">
        <v>0.6</v>
      </c>
    </row>
    <row r="1382" spans="1:20">
      <c r="A1382" t="s">
        <v>113</v>
      </c>
      <c r="C1382" t="s">
        <v>285</v>
      </c>
      <c r="D1382" t="s">
        <v>121</v>
      </c>
      <c r="F1382" s="12" t="s">
        <v>981</v>
      </c>
      <c r="G1382" s="12" t="s">
        <v>287</v>
      </c>
      <c r="H1382" s="12" t="s">
        <v>977</v>
      </c>
      <c r="I1382" s="12" t="s">
        <v>982</v>
      </c>
      <c r="J1382" s="12" t="s">
        <v>983</v>
      </c>
      <c r="K1382" s="13" t="s">
        <v>955</v>
      </c>
      <c r="L1382" t="s">
        <v>117</v>
      </c>
      <c r="M1382">
        <v>2</v>
      </c>
      <c r="N1382" t="s">
        <v>118</v>
      </c>
      <c r="O1382" t="s">
        <v>119</v>
      </c>
      <c r="Q1382" t="s">
        <v>984</v>
      </c>
      <c r="R1382" s="14">
        <v>1.1000000000000001</v>
      </c>
      <c r="S1382" s="14">
        <v>14.6</v>
      </c>
      <c r="T1382" s="14">
        <v>3.1</v>
      </c>
    </row>
    <row r="1383" spans="1:20">
      <c r="A1383" t="s">
        <v>113</v>
      </c>
      <c r="C1383" t="s">
        <v>285</v>
      </c>
      <c r="D1383" t="s">
        <v>121</v>
      </c>
      <c r="F1383" s="12" t="s">
        <v>990</v>
      </c>
      <c r="G1383" s="12" t="s">
        <v>287</v>
      </c>
      <c r="H1383" s="12" t="s">
        <v>977</v>
      </c>
      <c r="I1383" s="12" t="s">
        <v>991</v>
      </c>
      <c r="J1383" s="12" t="s">
        <v>992</v>
      </c>
      <c r="K1383" s="13" t="s">
        <v>955</v>
      </c>
      <c r="L1383" t="s">
        <v>117</v>
      </c>
      <c r="M1383">
        <v>2</v>
      </c>
      <c r="N1383" t="s">
        <v>118</v>
      </c>
      <c r="O1383" t="s">
        <v>119</v>
      </c>
      <c r="Q1383" t="s">
        <v>993</v>
      </c>
      <c r="R1383" s="14">
        <v>0.5</v>
      </c>
      <c r="S1383" s="14">
        <v>19.7</v>
      </c>
      <c r="T1383" s="14">
        <v>0.8</v>
      </c>
    </row>
    <row r="1384" spans="1:20">
      <c r="A1384" t="s">
        <v>113</v>
      </c>
      <c r="C1384" t="s">
        <v>285</v>
      </c>
      <c r="D1384" t="s">
        <v>121</v>
      </c>
      <c r="F1384" s="12" t="s">
        <v>1669</v>
      </c>
      <c r="G1384" s="12" t="s">
        <v>287</v>
      </c>
      <c r="H1384" s="12" t="s">
        <v>977</v>
      </c>
      <c r="I1384" s="12" t="s">
        <v>982</v>
      </c>
      <c r="J1384" s="12" t="s">
        <v>1670</v>
      </c>
      <c r="K1384" s="13" t="s">
        <v>1671</v>
      </c>
      <c r="L1384" t="s">
        <v>117</v>
      </c>
      <c r="M1384">
        <v>2</v>
      </c>
      <c r="N1384" t="s">
        <v>118</v>
      </c>
      <c r="O1384" t="s">
        <v>119</v>
      </c>
      <c r="Q1384" t="s">
        <v>1162</v>
      </c>
      <c r="R1384" s="14">
        <v>1.59</v>
      </c>
      <c r="S1384" s="14">
        <v>18.7</v>
      </c>
      <c r="T1384" s="14">
        <v>0.09</v>
      </c>
    </row>
    <row r="1385" spans="1:20">
      <c r="A1385" t="s">
        <v>113</v>
      </c>
      <c r="C1385" t="s">
        <v>285</v>
      </c>
      <c r="D1385" t="s">
        <v>121</v>
      </c>
      <c r="F1385" s="12" t="s">
        <v>1672</v>
      </c>
      <c r="G1385" s="12" t="s">
        <v>287</v>
      </c>
      <c r="H1385" s="12" t="s">
        <v>977</v>
      </c>
      <c r="I1385" s="12" t="s">
        <v>1673</v>
      </c>
      <c r="J1385" s="12" t="s">
        <v>1674</v>
      </c>
      <c r="K1385" s="13" t="s">
        <v>1671</v>
      </c>
      <c r="L1385" t="s">
        <v>117</v>
      </c>
      <c r="M1385">
        <v>2</v>
      </c>
      <c r="N1385" t="s">
        <v>118</v>
      </c>
      <c r="O1385" t="s">
        <v>119</v>
      </c>
      <c r="Q1385" t="s">
        <v>1162</v>
      </c>
      <c r="R1385" s="14">
        <v>5.24</v>
      </c>
      <c r="S1385" s="14">
        <v>23.02</v>
      </c>
      <c r="T1385" s="14">
        <v>0</v>
      </c>
    </row>
    <row r="1386" spans="1:20">
      <c r="A1386" t="s">
        <v>113</v>
      </c>
      <c r="C1386" t="s">
        <v>285</v>
      </c>
      <c r="D1386" t="s">
        <v>121</v>
      </c>
      <c r="F1386" s="12" t="s">
        <v>1675</v>
      </c>
      <c r="G1386" s="12" t="s">
        <v>287</v>
      </c>
      <c r="H1386" s="12" t="s">
        <v>977</v>
      </c>
      <c r="I1386" s="12" t="s">
        <v>1673</v>
      </c>
      <c r="J1386" s="12" t="s">
        <v>1674</v>
      </c>
      <c r="K1386" s="13" t="s">
        <v>1671</v>
      </c>
      <c r="L1386" t="s">
        <v>117</v>
      </c>
      <c r="M1386">
        <v>2</v>
      </c>
      <c r="N1386" t="s">
        <v>118</v>
      </c>
      <c r="O1386" t="s">
        <v>119</v>
      </c>
      <c r="Q1386" t="s">
        <v>1162</v>
      </c>
      <c r="R1386" s="14">
        <v>8.61</v>
      </c>
      <c r="S1386" s="14">
        <v>26.83</v>
      </c>
      <c r="T1386" s="14">
        <v>0</v>
      </c>
    </row>
    <row r="1387" spans="1:20">
      <c r="A1387" t="s">
        <v>113</v>
      </c>
      <c r="C1387" t="s">
        <v>285</v>
      </c>
      <c r="D1387" t="s">
        <v>121</v>
      </c>
      <c r="F1387" s="12" t="s">
        <v>1676</v>
      </c>
      <c r="G1387" s="12" t="s">
        <v>287</v>
      </c>
      <c r="H1387" s="12" t="s">
        <v>977</v>
      </c>
      <c r="I1387" s="12" t="s">
        <v>982</v>
      </c>
      <c r="J1387" s="12" t="s">
        <v>1670</v>
      </c>
      <c r="K1387" s="13" t="s">
        <v>1671</v>
      </c>
      <c r="L1387" t="s">
        <v>117</v>
      </c>
      <c r="M1387">
        <v>2</v>
      </c>
      <c r="N1387" t="s">
        <v>118</v>
      </c>
      <c r="O1387" t="s">
        <v>119</v>
      </c>
      <c r="Q1387" t="s">
        <v>1162</v>
      </c>
      <c r="R1387" s="14">
        <v>0.81</v>
      </c>
      <c r="S1387" s="14">
        <v>21.5</v>
      </c>
      <c r="T1387" s="14">
        <v>7.0000000000000007E-2</v>
      </c>
    </row>
    <row r="1388" spans="1:20">
      <c r="A1388" t="s">
        <v>113</v>
      </c>
      <c r="C1388" t="s">
        <v>285</v>
      </c>
      <c r="D1388" t="s">
        <v>121</v>
      </c>
      <c r="F1388" s="12" t="s">
        <v>1677</v>
      </c>
      <c r="G1388" s="12" t="s">
        <v>287</v>
      </c>
      <c r="H1388" s="12" t="s">
        <v>977</v>
      </c>
      <c r="I1388" s="12" t="s">
        <v>1673</v>
      </c>
      <c r="J1388" s="12" t="s">
        <v>1678</v>
      </c>
      <c r="K1388" s="13" t="s">
        <v>1671</v>
      </c>
      <c r="L1388" t="s">
        <v>117</v>
      </c>
      <c r="M1388">
        <v>2</v>
      </c>
      <c r="N1388" t="s">
        <v>118</v>
      </c>
      <c r="O1388" t="s">
        <v>119</v>
      </c>
      <c r="Q1388" t="s">
        <v>1162</v>
      </c>
      <c r="R1388" s="14">
        <v>6.13</v>
      </c>
      <c r="S1388" s="14">
        <v>24.3</v>
      </c>
      <c r="T1388" s="14">
        <v>0.08</v>
      </c>
    </row>
    <row r="1389" spans="1:20">
      <c r="A1389" t="s">
        <v>113</v>
      </c>
      <c r="C1389" t="s">
        <v>285</v>
      </c>
      <c r="D1389" t="s">
        <v>121</v>
      </c>
      <c r="F1389" s="12" t="s">
        <v>1679</v>
      </c>
      <c r="G1389" s="12" t="s">
        <v>287</v>
      </c>
      <c r="H1389" s="12" t="s">
        <v>977</v>
      </c>
      <c r="I1389" s="12" t="s">
        <v>991</v>
      </c>
      <c r="J1389" s="12" t="s">
        <v>992</v>
      </c>
      <c r="K1389" s="13" t="s">
        <v>1671</v>
      </c>
      <c r="L1389" t="s">
        <v>117</v>
      </c>
      <c r="M1389">
        <v>2</v>
      </c>
      <c r="N1389" t="s">
        <v>118</v>
      </c>
      <c r="O1389" t="s">
        <v>119</v>
      </c>
      <c r="Q1389" t="s">
        <v>1162</v>
      </c>
      <c r="R1389" s="14">
        <v>1.24</v>
      </c>
      <c r="S1389" s="14">
        <v>21.57</v>
      </c>
      <c r="T1389" s="14">
        <v>0</v>
      </c>
    </row>
    <row r="1390" spans="1:20">
      <c r="A1390" t="s">
        <v>113</v>
      </c>
      <c r="C1390" t="s">
        <v>285</v>
      </c>
      <c r="D1390" t="s">
        <v>121</v>
      </c>
      <c r="F1390" s="12" t="s">
        <v>1680</v>
      </c>
      <c r="G1390" s="12" t="s">
        <v>287</v>
      </c>
      <c r="H1390" s="12" t="s">
        <v>977</v>
      </c>
      <c r="I1390" s="12" t="s">
        <v>982</v>
      </c>
      <c r="J1390" s="12" t="s">
        <v>1681</v>
      </c>
      <c r="K1390" s="13" t="s">
        <v>1671</v>
      </c>
      <c r="L1390" t="s">
        <v>117</v>
      </c>
      <c r="M1390">
        <v>2</v>
      </c>
      <c r="N1390" t="s">
        <v>118</v>
      </c>
      <c r="O1390" t="s">
        <v>119</v>
      </c>
      <c r="Q1390" t="s">
        <v>1162</v>
      </c>
      <c r="R1390" s="14">
        <v>0.23</v>
      </c>
      <c r="S1390" s="14">
        <v>15.43</v>
      </c>
      <c r="T1390" s="14">
        <v>0.1</v>
      </c>
    </row>
    <row r="1391" spans="1:20">
      <c r="A1391" t="s">
        <v>113</v>
      </c>
      <c r="C1391" t="s">
        <v>285</v>
      </c>
      <c r="D1391" t="s">
        <v>121</v>
      </c>
      <c r="F1391" s="12" t="s">
        <v>1682</v>
      </c>
      <c r="G1391" s="12" t="s">
        <v>287</v>
      </c>
      <c r="H1391" s="12" t="s">
        <v>977</v>
      </c>
      <c r="I1391" s="12" t="s">
        <v>982</v>
      </c>
      <c r="J1391" s="12" t="s">
        <v>1681</v>
      </c>
      <c r="K1391" s="13" t="s">
        <v>1671</v>
      </c>
      <c r="L1391" t="s">
        <v>117</v>
      </c>
      <c r="M1391">
        <v>2</v>
      </c>
      <c r="N1391" t="s">
        <v>118</v>
      </c>
      <c r="O1391" t="s">
        <v>119</v>
      </c>
      <c r="Q1391" t="s">
        <v>1162</v>
      </c>
      <c r="R1391" s="14">
        <v>0.8</v>
      </c>
      <c r="S1391" s="14">
        <v>11.35</v>
      </c>
      <c r="T1391" s="14">
        <v>0.12</v>
      </c>
    </row>
    <row r="1392" spans="1:20">
      <c r="A1392" t="s">
        <v>113</v>
      </c>
      <c r="C1392" t="s">
        <v>285</v>
      </c>
      <c r="D1392" t="s">
        <v>121</v>
      </c>
      <c r="F1392" s="12" t="s">
        <v>1683</v>
      </c>
      <c r="G1392" s="12" t="s">
        <v>287</v>
      </c>
      <c r="H1392" s="12" t="s">
        <v>977</v>
      </c>
      <c r="I1392" s="12" t="s">
        <v>1684</v>
      </c>
      <c r="J1392" s="12" t="s">
        <v>1685</v>
      </c>
      <c r="K1392" s="13" t="s">
        <v>1671</v>
      </c>
      <c r="L1392" t="s">
        <v>117</v>
      </c>
      <c r="M1392">
        <v>2</v>
      </c>
      <c r="N1392" t="s">
        <v>118</v>
      </c>
      <c r="O1392" t="s">
        <v>119</v>
      </c>
      <c r="Q1392" t="s">
        <v>1162</v>
      </c>
      <c r="R1392" s="14">
        <v>3.01</v>
      </c>
      <c r="S1392" s="14">
        <v>25.36</v>
      </c>
      <c r="T1392" s="14">
        <v>0.2</v>
      </c>
    </row>
    <row r="1393" spans="1:20">
      <c r="A1393" t="s">
        <v>113</v>
      </c>
      <c r="C1393" t="s">
        <v>285</v>
      </c>
      <c r="D1393" t="s">
        <v>121</v>
      </c>
      <c r="F1393" s="12" t="s">
        <v>1688</v>
      </c>
      <c r="G1393" s="12" t="s">
        <v>287</v>
      </c>
      <c r="H1393" s="12" t="s">
        <v>977</v>
      </c>
      <c r="I1393" s="12" t="s">
        <v>982</v>
      </c>
      <c r="J1393" s="12" t="s">
        <v>1670</v>
      </c>
      <c r="K1393" s="13" t="s">
        <v>1687</v>
      </c>
      <c r="L1393" t="s">
        <v>117</v>
      </c>
      <c r="M1393">
        <v>2</v>
      </c>
      <c r="N1393" t="s">
        <v>118</v>
      </c>
      <c r="O1393" t="s">
        <v>119</v>
      </c>
      <c r="Q1393" t="s">
        <v>292</v>
      </c>
      <c r="R1393" s="14">
        <v>14.82</v>
      </c>
      <c r="S1393" s="14">
        <v>22.41</v>
      </c>
      <c r="T1393" s="14">
        <v>0</v>
      </c>
    </row>
    <row r="1394" spans="1:20">
      <c r="A1394" t="s">
        <v>113</v>
      </c>
      <c r="C1394" t="s">
        <v>285</v>
      </c>
      <c r="D1394" t="s">
        <v>121</v>
      </c>
      <c r="F1394" s="12" t="s">
        <v>1688</v>
      </c>
      <c r="G1394" s="12" t="s">
        <v>287</v>
      </c>
      <c r="H1394" s="12" t="s">
        <v>977</v>
      </c>
      <c r="I1394" s="12" t="s">
        <v>982</v>
      </c>
      <c r="J1394" s="12" t="s">
        <v>1670</v>
      </c>
      <c r="K1394" s="13" t="s">
        <v>1687</v>
      </c>
      <c r="L1394" t="s">
        <v>117</v>
      </c>
      <c r="M1394">
        <v>2</v>
      </c>
      <c r="N1394" t="s">
        <v>118</v>
      </c>
      <c r="O1394" t="s">
        <v>119</v>
      </c>
      <c r="Q1394" t="s">
        <v>292</v>
      </c>
      <c r="R1394" s="14">
        <v>4.49</v>
      </c>
      <c r="S1394" s="14">
        <v>0.1</v>
      </c>
      <c r="T1394" s="14">
        <v>0</v>
      </c>
    </row>
    <row r="1395" spans="1:20">
      <c r="A1395" t="s">
        <v>113</v>
      </c>
      <c r="C1395" t="s">
        <v>285</v>
      </c>
      <c r="D1395" t="s">
        <v>121</v>
      </c>
      <c r="F1395" s="12" t="s">
        <v>1688</v>
      </c>
      <c r="G1395" s="12" t="s">
        <v>287</v>
      </c>
      <c r="H1395" s="12" t="s">
        <v>977</v>
      </c>
      <c r="I1395" s="12" t="s">
        <v>982</v>
      </c>
      <c r="J1395" s="12" t="s">
        <v>1670</v>
      </c>
      <c r="K1395" s="13" t="s">
        <v>1687</v>
      </c>
      <c r="L1395" t="s">
        <v>117</v>
      </c>
      <c r="M1395">
        <v>2</v>
      </c>
      <c r="N1395" t="s">
        <v>118</v>
      </c>
      <c r="O1395" t="s">
        <v>119</v>
      </c>
      <c r="Q1395" t="s">
        <v>292</v>
      </c>
      <c r="R1395" s="14">
        <v>11</v>
      </c>
      <c r="S1395" s="14">
        <v>21.35</v>
      </c>
      <c r="T1395" s="14">
        <v>0</v>
      </c>
    </row>
    <row r="1396" spans="1:20">
      <c r="A1396" t="s">
        <v>113</v>
      </c>
      <c r="C1396" t="s">
        <v>285</v>
      </c>
      <c r="D1396" t="s">
        <v>121</v>
      </c>
      <c r="F1396" s="12" t="s">
        <v>2302</v>
      </c>
      <c r="G1396" s="12" t="s">
        <v>287</v>
      </c>
      <c r="H1396" s="12" t="s">
        <v>977</v>
      </c>
      <c r="I1396" s="12" t="s">
        <v>1684</v>
      </c>
      <c r="J1396" s="12" t="s">
        <v>2303</v>
      </c>
      <c r="K1396" s="13" t="s">
        <v>2304</v>
      </c>
      <c r="L1396" t="s">
        <v>117</v>
      </c>
      <c r="M1396">
        <v>2</v>
      </c>
      <c r="N1396" t="s">
        <v>118</v>
      </c>
      <c r="O1396" t="s">
        <v>119</v>
      </c>
      <c r="Q1396" t="s">
        <v>1162</v>
      </c>
      <c r="R1396" s="14">
        <v>10.9</v>
      </c>
      <c r="S1396" s="14">
        <v>18.8</v>
      </c>
      <c r="T1396" s="14">
        <v>0.6</v>
      </c>
    </row>
    <row r="1397" spans="1:20">
      <c r="A1397" t="s">
        <v>113</v>
      </c>
      <c r="C1397" t="s">
        <v>285</v>
      </c>
      <c r="D1397" t="s">
        <v>121</v>
      </c>
      <c r="F1397" s="12" t="s">
        <v>2744</v>
      </c>
      <c r="G1397" s="12" t="s">
        <v>287</v>
      </c>
      <c r="H1397" s="12" t="s">
        <v>2745</v>
      </c>
      <c r="I1397" t="s">
        <v>2746</v>
      </c>
      <c r="J1397" s="12" t="s">
        <v>2747</v>
      </c>
      <c r="K1397" s="13" t="s">
        <v>2748</v>
      </c>
      <c r="L1397" t="s">
        <v>117</v>
      </c>
      <c r="M1397">
        <v>2</v>
      </c>
      <c r="N1397" t="s">
        <v>118</v>
      </c>
      <c r="O1397" t="s">
        <v>119</v>
      </c>
      <c r="Q1397" t="s">
        <v>2749</v>
      </c>
      <c r="R1397" s="14">
        <v>1</v>
      </c>
      <c r="S1397" s="14">
        <v>12.2</v>
      </c>
      <c r="T1397" s="14">
        <v>2.6</v>
      </c>
    </row>
    <row r="1398" spans="1:20">
      <c r="A1398" t="s">
        <v>113</v>
      </c>
      <c r="C1398" t="s">
        <v>285</v>
      </c>
      <c r="D1398" t="s">
        <v>121</v>
      </c>
      <c r="F1398" s="12" t="s">
        <v>2842</v>
      </c>
      <c r="G1398" s="12" t="s">
        <v>287</v>
      </c>
      <c r="H1398" s="12" t="s">
        <v>2745</v>
      </c>
      <c r="I1398" s="12" t="s">
        <v>2843</v>
      </c>
      <c r="J1398" s="12" t="s">
        <v>2844</v>
      </c>
      <c r="K1398" s="13" t="s">
        <v>2845</v>
      </c>
      <c r="L1398" t="s">
        <v>117</v>
      </c>
      <c r="M1398">
        <v>2</v>
      </c>
      <c r="N1398" t="s">
        <v>118</v>
      </c>
      <c r="O1398" t="s">
        <v>119</v>
      </c>
      <c r="Q1398" t="s">
        <v>2846</v>
      </c>
      <c r="R1398" s="14">
        <v>0.7</v>
      </c>
      <c r="S1398" s="14">
        <v>22.6</v>
      </c>
      <c r="T1398" s="14">
        <v>2.9</v>
      </c>
    </row>
    <row r="1399" spans="1:20">
      <c r="A1399" t="s">
        <v>113</v>
      </c>
      <c r="C1399" t="s">
        <v>285</v>
      </c>
      <c r="D1399" t="s">
        <v>121</v>
      </c>
      <c r="F1399" s="12" t="s">
        <v>2842</v>
      </c>
      <c r="G1399" s="12" t="s">
        <v>287</v>
      </c>
      <c r="H1399" s="12" t="s">
        <v>2745</v>
      </c>
      <c r="I1399" s="12" t="s">
        <v>2843</v>
      </c>
      <c r="J1399" s="12" t="s">
        <v>2844</v>
      </c>
      <c r="K1399" s="13" t="s">
        <v>2845</v>
      </c>
      <c r="L1399" t="s">
        <v>117</v>
      </c>
      <c r="M1399">
        <v>2</v>
      </c>
      <c r="N1399" t="s">
        <v>118</v>
      </c>
      <c r="O1399" t="s">
        <v>119</v>
      </c>
      <c r="Q1399" t="s">
        <v>2846</v>
      </c>
      <c r="R1399" s="14">
        <v>0.4</v>
      </c>
      <c r="S1399" s="14">
        <v>16.8</v>
      </c>
      <c r="T1399" s="14">
        <v>3.4</v>
      </c>
    </row>
    <row r="1400" spans="1:20">
      <c r="A1400" t="s">
        <v>113</v>
      </c>
      <c r="C1400" t="s">
        <v>285</v>
      </c>
      <c r="D1400" t="s">
        <v>121</v>
      </c>
      <c r="F1400" s="12" t="s">
        <v>2842</v>
      </c>
      <c r="G1400" s="12" t="s">
        <v>287</v>
      </c>
      <c r="H1400" s="12" t="s">
        <v>2745</v>
      </c>
      <c r="I1400" s="12" t="s">
        <v>2843</v>
      </c>
      <c r="J1400" s="12" t="s">
        <v>2844</v>
      </c>
      <c r="K1400" s="13" t="s">
        <v>2845</v>
      </c>
      <c r="L1400" t="s">
        <v>117</v>
      </c>
      <c r="M1400">
        <v>2</v>
      </c>
      <c r="N1400" t="s">
        <v>118</v>
      </c>
      <c r="O1400" t="s">
        <v>119</v>
      </c>
      <c r="Q1400" t="s">
        <v>2846</v>
      </c>
      <c r="R1400" s="14">
        <v>0.4</v>
      </c>
      <c r="S1400" s="14">
        <v>15</v>
      </c>
      <c r="T1400" s="14">
        <v>2.2000000000000002</v>
      </c>
    </row>
    <row r="1401" spans="1:20">
      <c r="A1401" t="s">
        <v>113</v>
      </c>
      <c r="C1401" t="s">
        <v>285</v>
      </c>
      <c r="D1401" t="s">
        <v>121</v>
      </c>
      <c r="F1401" s="12" t="s">
        <v>2842</v>
      </c>
      <c r="G1401" s="12" t="s">
        <v>287</v>
      </c>
      <c r="H1401" s="12" t="s">
        <v>2745</v>
      </c>
      <c r="I1401" s="12" t="s">
        <v>2843</v>
      </c>
      <c r="J1401" s="12" t="s">
        <v>2844</v>
      </c>
      <c r="K1401" s="13" t="s">
        <v>2845</v>
      </c>
      <c r="L1401" t="s">
        <v>117</v>
      </c>
      <c r="M1401">
        <v>2</v>
      </c>
      <c r="N1401" t="s">
        <v>118</v>
      </c>
      <c r="O1401" t="s">
        <v>119</v>
      </c>
      <c r="Q1401" t="s">
        <v>2846</v>
      </c>
      <c r="R1401" s="14">
        <v>1.5</v>
      </c>
      <c r="S1401" s="14">
        <v>21.4</v>
      </c>
      <c r="T1401" s="14">
        <v>1.2</v>
      </c>
    </row>
    <row r="1402" spans="1:20">
      <c r="A1402" t="s">
        <v>113</v>
      </c>
      <c r="C1402" t="s">
        <v>285</v>
      </c>
      <c r="D1402" t="s">
        <v>121</v>
      </c>
      <c r="F1402" s="12" t="s">
        <v>2842</v>
      </c>
      <c r="G1402" s="12" t="s">
        <v>287</v>
      </c>
      <c r="H1402" s="12" t="s">
        <v>2745</v>
      </c>
      <c r="I1402" s="12" t="s">
        <v>2843</v>
      </c>
      <c r="J1402" s="12" t="s">
        <v>2844</v>
      </c>
      <c r="K1402" s="13" t="s">
        <v>2845</v>
      </c>
      <c r="L1402" t="s">
        <v>117</v>
      </c>
      <c r="M1402">
        <v>2</v>
      </c>
      <c r="N1402" t="s">
        <v>118</v>
      </c>
      <c r="O1402" t="s">
        <v>119</v>
      </c>
      <c r="Q1402" t="s">
        <v>2846</v>
      </c>
      <c r="R1402" s="14">
        <v>0.5</v>
      </c>
      <c r="S1402" s="14">
        <v>17.3</v>
      </c>
      <c r="T1402" s="14">
        <v>0.4</v>
      </c>
    </row>
    <row r="1403" spans="1:20">
      <c r="A1403" t="s">
        <v>113</v>
      </c>
      <c r="C1403" t="s">
        <v>285</v>
      </c>
      <c r="D1403" t="s">
        <v>121</v>
      </c>
      <c r="F1403" s="12" t="s">
        <v>2842</v>
      </c>
      <c r="G1403" s="12" t="s">
        <v>287</v>
      </c>
      <c r="H1403" s="12" t="s">
        <v>2745</v>
      </c>
      <c r="I1403" s="12" t="s">
        <v>2843</v>
      </c>
      <c r="J1403" s="12" t="s">
        <v>2844</v>
      </c>
      <c r="K1403" s="13" t="s">
        <v>2845</v>
      </c>
      <c r="L1403" t="s">
        <v>117</v>
      </c>
      <c r="M1403">
        <v>2</v>
      </c>
      <c r="N1403" t="s">
        <v>118</v>
      </c>
      <c r="O1403" t="s">
        <v>119</v>
      </c>
      <c r="Q1403" t="s">
        <v>2846</v>
      </c>
      <c r="R1403" s="14">
        <v>0</v>
      </c>
      <c r="S1403" s="14">
        <v>16.3</v>
      </c>
      <c r="T1403" s="14">
        <v>0.8</v>
      </c>
    </row>
    <row r="1404" spans="1:20">
      <c r="A1404" t="s">
        <v>113</v>
      </c>
      <c r="C1404" t="s">
        <v>285</v>
      </c>
      <c r="D1404" t="s">
        <v>121</v>
      </c>
      <c r="F1404" s="12" t="s">
        <v>2842</v>
      </c>
      <c r="G1404" s="12" t="s">
        <v>287</v>
      </c>
      <c r="H1404" s="12" t="s">
        <v>2745</v>
      </c>
      <c r="I1404" s="12" t="s">
        <v>2843</v>
      </c>
      <c r="J1404" s="12" t="s">
        <v>2844</v>
      </c>
      <c r="K1404" s="13" t="s">
        <v>2845</v>
      </c>
      <c r="L1404" t="s">
        <v>117</v>
      </c>
      <c r="M1404">
        <v>2</v>
      </c>
      <c r="N1404" t="s">
        <v>118</v>
      </c>
      <c r="O1404" t="s">
        <v>119</v>
      </c>
      <c r="Q1404" t="s">
        <v>2846</v>
      </c>
      <c r="R1404" s="14">
        <v>0.8</v>
      </c>
      <c r="S1404" s="14">
        <v>13.9</v>
      </c>
      <c r="T1404" s="14">
        <v>1</v>
      </c>
    </row>
    <row r="1405" spans="1:20">
      <c r="A1405" t="s">
        <v>113</v>
      </c>
      <c r="C1405" t="s">
        <v>285</v>
      </c>
      <c r="D1405" t="s">
        <v>121</v>
      </c>
      <c r="F1405" s="12" t="s">
        <v>2842</v>
      </c>
      <c r="G1405" s="12" t="s">
        <v>287</v>
      </c>
      <c r="H1405" s="12" t="s">
        <v>2745</v>
      </c>
      <c r="I1405" s="12" t="s">
        <v>2843</v>
      </c>
      <c r="J1405" s="12" t="s">
        <v>2844</v>
      </c>
      <c r="K1405" s="13" t="s">
        <v>2845</v>
      </c>
      <c r="L1405" t="s">
        <v>117</v>
      </c>
      <c r="M1405">
        <v>2</v>
      </c>
      <c r="N1405" t="s">
        <v>118</v>
      </c>
      <c r="O1405" t="s">
        <v>119</v>
      </c>
      <c r="Q1405" t="s">
        <v>2846</v>
      </c>
      <c r="R1405" s="14">
        <v>0.2</v>
      </c>
      <c r="S1405" s="14">
        <v>17.600000000000001</v>
      </c>
      <c r="T1405" s="14">
        <v>0</v>
      </c>
    </row>
    <row r="1406" spans="1:20">
      <c r="A1406" t="s">
        <v>113</v>
      </c>
      <c r="C1406" t="s">
        <v>285</v>
      </c>
      <c r="D1406" t="s">
        <v>121</v>
      </c>
      <c r="F1406" s="12" t="s">
        <v>2842</v>
      </c>
      <c r="G1406" s="12" t="s">
        <v>287</v>
      </c>
      <c r="H1406" s="12" t="s">
        <v>2745</v>
      </c>
      <c r="I1406" s="12" t="s">
        <v>2843</v>
      </c>
      <c r="J1406" s="12" t="s">
        <v>2844</v>
      </c>
      <c r="K1406" s="13" t="s">
        <v>2847</v>
      </c>
      <c r="L1406" t="s">
        <v>117</v>
      </c>
      <c r="M1406">
        <v>2</v>
      </c>
      <c r="N1406" t="s">
        <v>118</v>
      </c>
      <c r="O1406" t="s">
        <v>119</v>
      </c>
      <c r="Q1406" t="s">
        <v>2846</v>
      </c>
      <c r="R1406" s="14">
        <v>0.64</v>
      </c>
      <c r="S1406" s="14">
        <v>6.21</v>
      </c>
      <c r="T1406" s="14">
        <v>0.43</v>
      </c>
    </row>
    <row r="1407" spans="1:20">
      <c r="A1407" t="s">
        <v>113</v>
      </c>
      <c r="C1407" t="s">
        <v>285</v>
      </c>
      <c r="D1407" t="s">
        <v>121</v>
      </c>
      <c r="F1407" s="12" t="s">
        <v>2842</v>
      </c>
      <c r="G1407" s="12" t="s">
        <v>287</v>
      </c>
      <c r="H1407" s="12" t="s">
        <v>2745</v>
      </c>
      <c r="I1407" s="12" t="s">
        <v>2843</v>
      </c>
      <c r="J1407" s="12" t="s">
        <v>2844</v>
      </c>
      <c r="K1407" s="13" t="s">
        <v>2847</v>
      </c>
      <c r="L1407" t="s">
        <v>117</v>
      </c>
      <c r="M1407">
        <v>2</v>
      </c>
      <c r="N1407" t="s">
        <v>118</v>
      </c>
      <c r="O1407" t="s">
        <v>119</v>
      </c>
      <c r="Q1407" t="s">
        <v>2846</v>
      </c>
      <c r="R1407" s="14">
        <v>0.55000000000000004</v>
      </c>
      <c r="S1407" s="14">
        <v>12.65</v>
      </c>
      <c r="T1407" s="14">
        <v>3.47</v>
      </c>
    </row>
    <row r="1408" spans="1:20">
      <c r="A1408" t="s">
        <v>113</v>
      </c>
      <c r="C1408" t="s">
        <v>285</v>
      </c>
      <c r="D1408" t="s">
        <v>121</v>
      </c>
      <c r="F1408" s="12" t="s">
        <v>2842</v>
      </c>
      <c r="G1408" s="12" t="s">
        <v>287</v>
      </c>
      <c r="H1408" s="12" t="s">
        <v>2745</v>
      </c>
      <c r="I1408" s="12" t="s">
        <v>2843</v>
      </c>
      <c r="J1408" s="12" t="s">
        <v>2844</v>
      </c>
      <c r="K1408" s="13" t="s">
        <v>2847</v>
      </c>
      <c r="L1408" t="s">
        <v>117</v>
      </c>
      <c r="M1408">
        <v>2</v>
      </c>
      <c r="N1408" t="s">
        <v>118</v>
      </c>
      <c r="O1408" t="s">
        <v>119</v>
      </c>
      <c r="Q1408" t="s">
        <v>2846</v>
      </c>
      <c r="R1408" s="14">
        <v>0.69</v>
      </c>
      <c r="S1408" s="14">
        <v>6.54</v>
      </c>
      <c r="T1408" s="14">
        <v>0.82</v>
      </c>
    </row>
    <row r="1409" spans="1:20">
      <c r="A1409" t="s">
        <v>113</v>
      </c>
      <c r="C1409" t="s">
        <v>285</v>
      </c>
      <c r="D1409" t="s">
        <v>121</v>
      </c>
      <c r="F1409" s="12" t="s">
        <v>2842</v>
      </c>
      <c r="G1409" s="12" t="s">
        <v>287</v>
      </c>
      <c r="H1409" s="12" t="s">
        <v>2745</v>
      </c>
      <c r="I1409" s="12" t="s">
        <v>2843</v>
      </c>
      <c r="J1409" s="12" t="s">
        <v>2844</v>
      </c>
      <c r="K1409" s="13" t="s">
        <v>2847</v>
      </c>
      <c r="L1409" t="s">
        <v>117</v>
      </c>
      <c r="M1409">
        <v>2</v>
      </c>
      <c r="N1409" t="s">
        <v>118</v>
      </c>
      <c r="O1409" t="s">
        <v>119</v>
      </c>
      <c r="Q1409" t="s">
        <v>2846</v>
      </c>
      <c r="R1409" s="14">
        <v>2.59</v>
      </c>
      <c r="S1409" s="14">
        <v>7.83</v>
      </c>
      <c r="T1409" s="14">
        <v>0.3</v>
      </c>
    </row>
    <row r="1410" spans="1:20">
      <c r="A1410" t="s">
        <v>113</v>
      </c>
      <c r="C1410" t="s">
        <v>285</v>
      </c>
      <c r="D1410" t="s">
        <v>121</v>
      </c>
      <c r="F1410" s="12" t="s">
        <v>2842</v>
      </c>
      <c r="G1410" s="12" t="s">
        <v>287</v>
      </c>
      <c r="H1410" s="12" t="s">
        <v>2745</v>
      </c>
      <c r="I1410" s="12" t="s">
        <v>2843</v>
      </c>
      <c r="J1410" s="12" t="s">
        <v>2844</v>
      </c>
      <c r="K1410" s="13" t="s">
        <v>2847</v>
      </c>
      <c r="L1410" t="s">
        <v>117</v>
      </c>
      <c r="M1410">
        <v>2</v>
      </c>
      <c r="N1410" t="s">
        <v>118</v>
      </c>
      <c r="O1410" t="s">
        <v>119</v>
      </c>
      <c r="Q1410" t="s">
        <v>2846</v>
      </c>
      <c r="R1410" s="14">
        <v>1.2</v>
      </c>
      <c r="S1410" s="14">
        <v>9.91</v>
      </c>
      <c r="T1410" s="14">
        <v>1.9</v>
      </c>
    </row>
    <row r="1411" spans="1:20">
      <c r="A1411" t="s">
        <v>113</v>
      </c>
      <c r="C1411" t="s">
        <v>285</v>
      </c>
      <c r="D1411" t="s">
        <v>121</v>
      </c>
      <c r="F1411" s="12" t="s">
        <v>2842</v>
      </c>
      <c r="G1411" s="12" t="s">
        <v>287</v>
      </c>
      <c r="H1411" s="12" t="s">
        <v>2745</v>
      </c>
      <c r="I1411" s="12" t="s">
        <v>2843</v>
      </c>
      <c r="J1411" s="12" t="s">
        <v>2844</v>
      </c>
      <c r="K1411" s="13" t="s">
        <v>2847</v>
      </c>
      <c r="L1411" t="s">
        <v>117</v>
      </c>
      <c r="M1411">
        <v>2</v>
      </c>
      <c r="N1411" t="s">
        <v>118</v>
      </c>
      <c r="O1411" t="s">
        <v>119</v>
      </c>
      <c r="Q1411" t="s">
        <v>2846</v>
      </c>
      <c r="R1411" s="14">
        <v>0.26</v>
      </c>
      <c r="S1411" s="14">
        <v>6.54</v>
      </c>
      <c r="T1411" s="14">
        <v>1.23</v>
      </c>
    </row>
    <row r="1412" spans="1:20">
      <c r="A1412" t="s">
        <v>113</v>
      </c>
      <c r="C1412" t="s">
        <v>285</v>
      </c>
      <c r="D1412" t="s">
        <v>121</v>
      </c>
      <c r="F1412" s="12" t="s">
        <v>2842</v>
      </c>
      <c r="G1412" s="12" t="s">
        <v>287</v>
      </c>
      <c r="H1412" s="12" t="s">
        <v>2745</v>
      </c>
      <c r="I1412" s="12" t="s">
        <v>2843</v>
      </c>
      <c r="J1412" s="12" t="s">
        <v>2844</v>
      </c>
      <c r="K1412" s="13" t="s">
        <v>2847</v>
      </c>
      <c r="L1412" t="s">
        <v>117</v>
      </c>
      <c r="M1412">
        <v>2</v>
      </c>
      <c r="N1412" t="s">
        <v>118</v>
      </c>
      <c r="O1412" t="s">
        <v>119</v>
      </c>
      <c r="Q1412" t="s">
        <v>2846</v>
      </c>
      <c r="R1412" s="14">
        <v>0.46</v>
      </c>
      <c r="S1412" s="14">
        <v>11.86</v>
      </c>
      <c r="T1412" s="14">
        <v>1.1499999999999999</v>
      </c>
    </row>
    <row r="1413" spans="1:20">
      <c r="A1413" t="s">
        <v>113</v>
      </c>
      <c r="C1413" t="s">
        <v>285</v>
      </c>
      <c r="D1413" t="s">
        <v>121</v>
      </c>
      <c r="F1413" s="12" t="s">
        <v>2842</v>
      </c>
      <c r="G1413" s="12" t="s">
        <v>287</v>
      </c>
      <c r="H1413" s="12" t="s">
        <v>2745</v>
      </c>
      <c r="I1413" s="12" t="s">
        <v>2843</v>
      </c>
      <c r="J1413" s="12" t="s">
        <v>2844</v>
      </c>
      <c r="K1413" s="13" t="s">
        <v>2847</v>
      </c>
      <c r="L1413" t="s">
        <v>117</v>
      </c>
      <c r="M1413">
        <v>2</v>
      </c>
      <c r="N1413" t="s">
        <v>118</v>
      </c>
      <c r="O1413" t="s">
        <v>119</v>
      </c>
      <c r="Q1413" t="s">
        <v>2846</v>
      </c>
      <c r="R1413" s="14">
        <v>2.4500000000000002</v>
      </c>
      <c r="S1413" s="14">
        <v>6.53</v>
      </c>
      <c r="T1413" s="14">
        <v>0.78</v>
      </c>
    </row>
    <row r="1414" spans="1:20">
      <c r="A1414" t="s">
        <v>113</v>
      </c>
      <c r="C1414" t="s">
        <v>285</v>
      </c>
      <c r="D1414" t="s">
        <v>121</v>
      </c>
      <c r="F1414" s="12" t="s">
        <v>2842</v>
      </c>
      <c r="G1414" s="12" t="s">
        <v>287</v>
      </c>
      <c r="H1414" s="12" t="s">
        <v>2745</v>
      </c>
      <c r="I1414" s="12" t="s">
        <v>2843</v>
      </c>
      <c r="J1414" s="12" t="s">
        <v>2844</v>
      </c>
      <c r="K1414" s="13" t="s">
        <v>2847</v>
      </c>
      <c r="L1414" t="s">
        <v>117</v>
      </c>
      <c r="M1414">
        <v>2</v>
      </c>
      <c r="N1414" t="s">
        <v>118</v>
      </c>
      <c r="O1414" t="s">
        <v>119</v>
      </c>
      <c r="Q1414" t="s">
        <v>2846</v>
      </c>
      <c r="R1414" s="14">
        <v>3.55</v>
      </c>
      <c r="S1414" s="14">
        <v>10.31</v>
      </c>
      <c r="T1414" s="14">
        <v>0.08</v>
      </c>
    </row>
    <row r="1415" spans="1:20">
      <c r="A1415" t="s">
        <v>113</v>
      </c>
      <c r="C1415" t="s">
        <v>285</v>
      </c>
      <c r="D1415" t="s">
        <v>121</v>
      </c>
      <c r="F1415" s="12" t="s">
        <v>2842</v>
      </c>
      <c r="G1415" s="12" t="s">
        <v>287</v>
      </c>
      <c r="H1415" s="12" t="s">
        <v>2745</v>
      </c>
      <c r="I1415" s="12" t="s">
        <v>2843</v>
      </c>
      <c r="J1415" s="12" t="s">
        <v>2844</v>
      </c>
      <c r="K1415" s="13" t="s">
        <v>2847</v>
      </c>
      <c r="L1415" t="s">
        <v>117</v>
      </c>
      <c r="M1415">
        <v>2</v>
      </c>
      <c r="N1415" t="s">
        <v>118</v>
      </c>
      <c r="O1415" t="s">
        <v>119</v>
      </c>
      <c r="Q1415" t="s">
        <v>2846</v>
      </c>
      <c r="R1415" s="14">
        <v>5.58</v>
      </c>
      <c r="S1415" s="14">
        <v>13.82</v>
      </c>
      <c r="T1415" s="14">
        <v>0.16</v>
      </c>
    </row>
    <row r="1416" spans="1:20">
      <c r="A1416" t="s">
        <v>113</v>
      </c>
      <c r="C1416" t="s">
        <v>285</v>
      </c>
      <c r="D1416" t="s">
        <v>121</v>
      </c>
      <c r="F1416" s="12" t="s">
        <v>2842</v>
      </c>
      <c r="G1416" s="12" t="s">
        <v>287</v>
      </c>
      <c r="H1416" s="12" t="s">
        <v>2745</v>
      </c>
      <c r="I1416" s="12" t="s">
        <v>2843</v>
      </c>
      <c r="J1416" s="12" t="s">
        <v>2844</v>
      </c>
      <c r="K1416" s="13" t="s">
        <v>2847</v>
      </c>
      <c r="L1416" t="s">
        <v>117</v>
      </c>
      <c r="M1416">
        <v>2</v>
      </c>
      <c r="N1416" t="s">
        <v>118</v>
      </c>
      <c r="O1416" t="s">
        <v>119</v>
      </c>
      <c r="Q1416" t="s">
        <v>2846</v>
      </c>
      <c r="R1416" s="14">
        <v>1.96</v>
      </c>
      <c r="S1416" s="14">
        <v>2.29</v>
      </c>
      <c r="T1416" s="14">
        <v>0.19</v>
      </c>
    </row>
    <row r="1417" spans="1:20">
      <c r="A1417" t="s">
        <v>113</v>
      </c>
      <c r="C1417" t="s">
        <v>285</v>
      </c>
      <c r="D1417" t="s">
        <v>121</v>
      </c>
      <c r="F1417" s="12" t="s">
        <v>2842</v>
      </c>
      <c r="G1417" s="12" t="s">
        <v>287</v>
      </c>
      <c r="H1417" s="12" t="s">
        <v>2745</v>
      </c>
      <c r="I1417" s="12" t="s">
        <v>2843</v>
      </c>
      <c r="J1417" s="12" t="s">
        <v>2844</v>
      </c>
      <c r="K1417" s="13" t="s">
        <v>2847</v>
      </c>
      <c r="L1417" t="s">
        <v>117</v>
      </c>
      <c r="M1417">
        <v>2</v>
      </c>
      <c r="N1417" t="s">
        <v>118</v>
      </c>
      <c r="O1417" t="s">
        <v>119</v>
      </c>
      <c r="Q1417" t="s">
        <v>2846</v>
      </c>
      <c r="R1417" s="14">
        <v>1.23</v>
      </c>
      <c r="S1417" s="14">
        <v>18.260000000000002</v>
      </c>
      <c r="T1417" s="14">
        <v>0.36</v>
      </c>
    </row>
    <row r="1418" spans="1:20">
      <c r="A1418" t="s">
        <v>113</v>
      </c>
      <c r="C1418" t="s">
        <v>285</v>
      </c>
      <c r="D1418" t="s">
        <v>121</v>
      </c>
      <c r="F1418" s="12" t="s">
        <v>2744</v>
      </c>
      <c r="G1418" s="12" t="s">
        <v>287</v>
      </c>
      <c r="H1418" s="12" t="s">
        <v>2745</v>
      </c>
      <c r="I1418" t="s">
        <v>2746</v>
      </c>
      <c r="J1418" s="12" t="s">
        <v>2747</v>
      </c>
      <c r="K1418" s="13" t="s">
        <v>3231</v>
      </c>
      <c r="L1418" t="s">
        <v>117</v>
      </c>
      <c r="M1418">
        <v>2</v>
      </c>
      <c r="N1418" t="s">
        <v>118</v>
      </c>
      <c r="O1418" t="s">
        <v>119</v>
      </c>
      <c r="Q1418" t="s">
        <v>2749</v>
      </c>
      <c r="R1418" s="14">
        <v>0.32</v>
      </c>
      <c r="S1418" s="14">
        <v>3.9</v>
      </c>
      <c r="T1418" s="14">
        <v>0.93</v>
      </c>
    </row>
    <row r="1419" spans="1:20">
      <c r="A1419" t="s">
        <v>113</v>
      </c>
      <c r="C1419" t="s">
        <v>285</v>
      </c>
      <c r="D1419" t="s">
        <v>121</v>
      </c>
      <c r="F1419" s="12" t="s">
        <v>2744</v>
      </c>
      <c r="G1419" s="12" t="s">
        <v>287</v>
      </c>
      <c r="H1419" s="12" t="s">
        <v>2745</v>
      </c>
      <c r="I1419" t="s">
        <v>2746</v>
      </c>
      <c r="J1419" s="12" t="s">
        <v>2747</v>
      </c>
      <c r="K1419" s="13" t="s">
        <v>3231</v>
      </c>
      <c r="L1419" t="s">
        <v>117</v>
      </c>
      <c r="M1419">
        <v>2</v>
      </c>
      <c r="N1419" t="s">
        <v>118</v>
      </c>
      <c r="O1419" t="s">
        <v>119</v>
      </c>
      <c r="Q1419" t="s">
        <v>2749</v>
      </c>
      <c r="R1419" s="14">
        <v>0.32</v>
      </c>
      <c r="S1419" s="14">
        <v>3.9</v>
      </c>
      <c r="T1419" s="14">
        <v>0.93</v>
      </c>
    </row>
    <row r="1420" spans="1:20">
      <c r="A1420" t="s">
        <v>113</v>
      </c>
      <c r="C1420" t="s">
        <v>285</v>
      </c>
      <c r="D1420" t="s">
        <v>121</v>
      </c>
      <c r="F1420" s="12" t="s">
        <v>286</v>
      </c>
      <c r="G1420" s="12" t="s">
        <v>287</v>
      </c>
      <c r="H1420" s="12" t="s">
        <v>288</v>
      </c>
      <c r="I1420" s="12" t="s">
        <v>289</v>
      </c>
      <c r="J1420" s="12" t="s">
        <v>290</v>
      </c>
      <c r="K1420" s="13" t="s">
        <v>291</v>
      </c>
      <c r="L1420" t="s">
        <v>117</v>
      </c>
      <c r="M1420">
        <v>2</v>
      </c>
      <c r="N1420" t="s">
        <v>118</v>
      </c>
      <c r="O1420" t="s">
        <v>119</v>
      </c>
      <c r="Q1420" t="s">
        <v>292</v>
      </c>
      <c r="R1420" s="14">
        <v>10.3</v>
      </c>
      <c r="S1420" s="14">
        <v>4.99</v>
      </c>
      <c r="T1420" s="14">
        <v>10.29</v>
      </c>
    </row>
    <row r="1421" spans="1:20">
      <c r="A1421" t="s">
        <v>113</v>
      </c>
      <c r="C1421" t="s">
        <v>285</v>
      </c>
      <c r="D1421" t="s">
        <v>121</v>
      </c>
      <c r="F1421" s="12" t="s">
        <v>293</v>
      </c>
      <c r="G1421" s="12" t="s">
        <v>287</v>
      </c>
      <c r="H1421" s="12" t="s">
        <v>288</v>
      </c>
      <c r="I1421" s="12" t="s">
        <v>289</v>
      </c>
      <c r="J1421" s="12" t="s">
        <v>290</v>
      </c>
      <c r="K1421" s="13" t="s">
        <v>291</v>
      </c>
      <c r="L1421" t="s">
        <v>117</v>
      </c>
      <c r="M1421">
        <v>2</v>
      </c>
      <c r="N1421" t="s">
        <v>118</v>
      </c>
      <c r="O1421" t="s">
        <v>119</v>
      </c>
      <c r="Q1421" t="s">
        <v>292</v>
      </c>
      <c r="R1421" s="14">
        <v>13.48</v>
      </c>
      <c r="S1421" s="14">
        <v>7.46</v>
      </c>
      <c r="T1421" s="14">
        <v>7.58</v>
      </c>
    </row>
    <row r="1422" spans="1:20">
      <c r="A1422" t="s">
        <v>113</v>
      </c>
      <c r="C1422" t="s">
        <v>285</v>
      </c>
      <c r="D1422" t="s">
        <v>121</v>
      </c>
      <c r="F1422" s="12" t="s">
        <v>293</v>
      </c>
      <c r="G1422" s="12" t="s">
        <v>287</v>
      </c>
      <c r="H1422" s="12" t="s">
        <v>288</v>
      </c>
      <c r="I1422" s="12" t="s">
        <v>289</v>
      </c>
      <c r="J1422" s="12" t="s">
        <v>290</v>
      </c>
      <c r="K1422" s="13" t="s">
        <v>291</v>
      </c>
      <c r="L1422" t="s">
        <v>117</v>
      </c>
      <c r="M1422">
        <v>2</v>
      </c>
      <c r="N1422" t="s">
        <v>118</v>
      </c>
      <c r="O1422" t="s">
        <v>119</v>
      </c>
      <c r="Q1422" t="s">
        <v>292</v>
      </c>
      <c r="R1422" s="14">
        <v>11.81</v>
      </c>
      <c r="S1422" s="14">
        <v>5.0999999999999996</v>
      </c>
      <c r="T1422" s="14">
        <v>10.84</v>
      </c>
    </row>
    <row r="1423" spans="1:20">
      <c r="A1423" t="s">
        <v>113</v>
      </c>
      <c r="C1423" t="s">
        <v>285</v>
      </c>
      <c r="D1423" t="s">
        <v>121</v>
      </c>
      <c r="F1423" s="12" t="s">
        <v>293</v>
      </c>
      <c r="G1423" s="12" t="s">
        <v>287</v>
      </c>
      <c r="H1423" s="12" t="s">
        <v>288</v>
      </c>
      <c r="I1423" s="12" t="s">
        <v>289</v>
      </c>
      <c r="J1423" s="12" t="s">
        <v>290</v>
      </c>
      <c r="K1423" s="13" t="s">
        <v>291</v>
      </c>
      <c r="L1423" t="s">
        <v>117</v>
      </c>
      <c r="M1423">
        <v>2</v>
      </c>
      <c r="N1423" t="s">
        <v>118</v>
      </c>
      <c r="O1423" t="s">
        <v>119</v>
      </c>
      <c r="Q1423" t="s">
        <v>292</v>
      </c>
      <c r="R1423" s="14">
        <v>14.86</v>
      </c>
      <c r="S1423" s="14">
        <v>6.01</v>
      </c>
      <c r="T1423" s="14">
        <v>10.130000000000001</v>
      </c>
    </row>
    <row r="1424" spans="1:20">
      <c r="A1424" t="s">
        <v>113</v>
      </c>
      <c r="C1424" t="s">
        <v>285</v>
      </c>
      <c r="D1424" t="s">
        <v>121</v>
      </c>
      <c r="F1424" s="12" t="s">
        <v>293</v>
      </c>
      <c r="G1424" s="12" t="s">
        <v>287</v>
      </c>
      <c r="H1424" s="12" t="s">
        <v>288</v>
      </c>
      <c r="I1424" s="12" t="s">
        <v>289</v>
      </c>
      <c r="J1424" s="12" t="s">
        <v>290</v>
      </c>
      <c r="K1424" s="13" t="s">
        <v>291</v>
      </c>
      <c r="L1424" t="s">
        <v>117</v>
      </c>
      <c r="M1424">
        <v>2</v>
      </c>
      <c r="N1424" t="s">
        <v>118</v>
      </c>
      <c r="O1424" t="s">
        <v>119</v>
      </c>
      <c r="Q1424" t="s">
        <v>292</v>
      </c>
      <c r="R1424" s="14">
        <v>9.32</v>
      </c>
      <c r="S1424" s="14">
        <v>6.15</v>
      </c>
      <c r="T1424" s="14">
        <v>9.4</v>
      </c>
    </row>
    <row r="1425" spans="1:20">
      <c r="A1425" t="s">
        <v>113</v>
      </c>
      <c r="C1425" t="s">
        <v>285</v>
      </c>
      <c r="D1425" t="s">
        <v>121</v>
      </c>
      <c r="F1425" s="12" t="s">
        <v>294</v>
      </c>
      <c r="G1425" s="12" t="s">
        <v>287</v>
      </c>
      <c r="H1425" s="12" t="s">
        <v>288</v>
      </c>
      <c r="I1425" s="12" t="s">
        <v>289</v>
      </c>
      <c r="J1425" s="12" t="s">
        <v>290</v>
      </c>
      <c r="K1425" s="13" t="s">
        <v>291</v>
      </c>
      <c r="L1425" t="s">
        <v>117</v>
      </c>
      <c r="M1425">
        <v>2</v>
      </c>
      <c r="N1425" t="s">
        <v>118</v>
      </c>
      <c r="O1425" t="s">
        <v>119</v>
      </c>
      <c r="Q1425" t="s">
        <v>292</v>
      </c>
      <c r="R1425" s="14">
        <v>12.43</v>
      </c>
      <c r="S1425" s="14">
        <v>7.76</v>
      </c>
      <c r="T1425" s="14">
        <v>8.02</v>
      </c>
    </row>
    <row r="1426" spans="1:20">
      <c r="A1426" t="s">
        <v>113</v>
      </c>
      <c r="C1426" t="s">
        <v>285</v>
      </c>
      <c r="D1426" t="s">
        <v>121</v>
      </c>
      <c r="F1426" s="12" t="s">
        <v>294</v>
      </c>
      <c r="G1426" s="12" t="s">
        <v>287</v>
      </c>
      <c r="H1426" s="12" t="s">
        <v>288</v>
      </c>
      <c r="I1426" s="12" t="s">
        <v>289</v>
      </c>
      <c r="J1426" s="12" t="s">
        <v>290</v>
      </c>
      <c r="K1426" s="13" t="s">
        <v>291</v>
      </c>
      <c r="L1426" t="s">
        <v>117</v>
      </c>
      <c r="M1426">
        <v>2</v>
      </c>
      <c r="N1426" t="s">
        <v>118</v>
      </c>
      <c r="O1426" t="s">
        <v>119</v>
      </c>
      <c r="Q1426" t="s">
        <v>292</v>
      </c>
      <c r="R1426" s="14">
        <v>6.02</v>
      </c>
      <c r="S1426" s="14">
        <v>4.6399999999999997</v>
      </c>
      <c r="T1426" s="14">
        <v>10.45</v>
      </c>
    </row>
    <row r="1427" spans="1:20">
      <c r="A1427" t="s">
        <v>113</v>
      </c>
      <c r="C1427" t="s">
        <v>285</v>
      </c>
      <c r="D1427" t="s">
        <v>121</v>
      </c>
      <c r="F1427" s="12" t="s">
        <v>294</v>
      </c>
      <c r="G1427" s="12" t="s">
        <v>287</v>
      </c>
      <c r="H1427" s="12" t="s">
        <v>288</v>
      </c>
      <c r="I1427" s="12" t="s">
        <v>289</v>
      </c>
      <c r="J1427" s="12" t="s">
        <v>290</v>
      </c>
      <c r="K1427" s="13" t="s">
        <v>291</v>
      </c>
      <c r="L1427" t="s">
        <v>117</v>
      </c>
      <c r="M1427">
        <v>2</v>
      </c>
      <c r="N1427" t="s">
        <v>118</v>
      </c>
      <c r="O1427" t="s">
        <v>119</v>
      </c>
      <c r="Q1427" t="s">
        <v>292</v>
      </c>
      <c r="R1427" s="14">
        <v>5.45</v>
      </c>
      <c r="S1427" s="14">
        <v>9.34</v>
      </c>
      <c r="T1427" s="14">
        <v>8.17</v>
      </c>
    </row>
    <row r="1428" spans="1:20">
      <c r="A1428" t="s">
        <v>113</v>
      </c>
      <c r="C1428" t="s">
        <v>285</v>
      </c>
      <c r="D1428" t="s">
        <v>121</v>
      </c>
      <c r="F1428" s="12" t="s">
        <v>901</v>
      </c>
      <c r="G1428" s="12" t="s">
        <v>287</v>
      </c>
      <c r="H1428" s="12" t="s">
        <v>288</v>
      </c>
      <c r="I1428" s="12" t="s">
        <v>902</v>
      </c>
      <c r="J1428" s="12" t="s">
        <v>903</v>
      </c>
      <c r="K1428" s="13" t="s">
        <v>904</v>
      </c>
      <c r="L1428" t="s">
        <v>117</v>
      </c>
      <c r="M1428">
        <v>2</v>
      </c>
      <c r="N1428" t="s">
        <v>118</v>
      </c>
      <c r="O1428" t="s">
        <v>119</v>
      </c>
      <c r="Q1428" t="s">
        <v>292</v>
      </c>
      <c r="R1428" s="14">
        <v>0</v>
      </c>
      <c r="S1428" s="14">
        <v>0.68</v>
      </c>
      <c r="T1428" s="14">
        <v>0</v>
      </c>
    </row>
    <row r="1429" spans="1:20">
      <c r="A1429" t="s">
        <v>113</v>
      </c>
      <c r="C1429" t="s">
        <v>285</v>
      </c>
      <c r="D1429" t="s">
        <v>121</v>
      </c>
      <c r="F1429" s="12" t="s">
        <v>972</v>
      </c>
      <c r="G1429" s="12" t="s">
        <v>287</v>
      </c>
      <c r="H1429" s="12" t="s">
        <v>288</v>
      </c>
      <c r="I1429" s="12" t="s">
        <v>973</v>
      </c>
      <c r="J1429" s="12" t="s">
        <v>974</v>
      </c>
      <c r="K1429" s="13" t="s">
        <v>955</v>
      </c>
      <c r="L1429" t="s">
        <v>117</v>
      </c>
      <c r="M1429">
        <v>2</v>
      </c>
      <c r="N1429" t="s">
        <v>118</v>
      </c>
      <c r="O1429" t="s">
        <v>119</v>
      </c>
      <c r="Q1429" t="s">
        <v>975</v>
      </c>
      <c r="R1429" s="14">
        <v>0.1</v>
      </c>
      <c r="S1429" s="14">
        <v>23.3</v>
      </c>
      <c r="T1429" s="14">
        <v>3.3</v>
      </c>
    </row>
    <row r="1430" spans="1:20">
      <c r="A1430" t="s">
        <v>113</v>
      </c>
      <c r="C1430" t="s">
        <v>285</v>
      </c>
      <c r="D1430" t="s">
        <v>121</v>
      </c>
      <c r="F1430" s="12" t="s">
        <v>1155</v>
      </c>
      <c r="G1430" s="12" t="s">
        <v>287</v>
      </c>
      <c r="H1430" s="12" t="s">
        <v>288</v>
      </c>
      <c r="I1430" s="12" t="s">
        <v>902</v>
      </c>
      <c r="J1430" s="12" t="s">
        <v>903</v>
      </c>
      <c r="K1430" s="13" t="s">
        <v>1149</v>
      </c>
      <c r="L1430" t="s">
        <v>117</v>
      </c>
      <c r="M1430">
        <v>2</v>
      </c>
      <c r="N1430" t="s">
        <v>118</v>
      </c>
      <c r="O1430" t="s">
        <v>119</v>
      </c>
      <c r="Q1430" t="s">
        <v>292</v>
      </c>
      <c r="R1430" s="14">
        <v>5.4</v>
      </c>
      <c r="S1430" s="14">
        <v>13.5</v>
      </c>
      <c r="T1430" s="14">
        <v>0.9</v>
      </c>
    </row>
    <row r="1431" spans="1:20">
      <c r="A1431" t="s">
        <v>113</v>
      </c>
      <c r="C1431" t="s">
        <v>285</v>
      </c>
      <c r="D1431" t="s">
        <v>121</v>
      </c>
      <c r="F1431" s="12" t="s">
        <v>1156</v>
      </c>
      <c r="G1431" s="12" t="s">
        <v>287</v>
      </c>
      <c r="H1431" s="12" t="s">
        <v>288</v>
      </c>
      <c r="I1431" t="s">
        <v>1157</v>
      </c>
      <c r="J1431" s="12" t="s">
        <v>1158</v>
      </c>
      <c r="K1431" s="13" t="s">
        <v>1149</v>
      </c>
      <c r="L1431" t="s">
        <v>117</v>
      </c>
      <c r="M1431">
        <v>2</v>
      </c>
      <c r="N1431" t="s">
        <v>118</v>
      </c>
      <c r="O1431" t="s">
        <v>119</v>
      </c>
      <c r="Q1431" t="s">
        <v>292</v>
      </c>
      <c r="R1431" s="14">
        <v>1.5</v>
      </c>
      <c r="S1431" s="14">
        <v>2.9</v>
      </c>
      <c r="T1431" s="14">
        <v>1.6</v>
      </c>
    </row>
    <row r="1432" spans="1:20">
      <c r="A1432" t="s">
        <v>113</v>
      </c>
      <c r="C1432" t="s">
        <v>285</v>
      </c>
      <c r="D1432" t="s">
        <v>121</v>
      </c>
      <c r="F1432" s="12" t="s">
        <v>1164</v>
      </c>
      <c r="G1432" s="12" t="s">
        <v>287</v>
      </c>
      <c r="H1432" s="12" t="s">
        <v>288</v>
      </c>
      <c r="I1432" t="s">
        <v>1165</v>
      </c>
      <c r="J1432" s="12" t="s">
        <v>1166</v>
      </c>
      <c r="K1432" s="13" t="s">
        <v>1149</v>
      </c>
      <c r="L1432" t="s">
        <v>117</v>
      </c>
      <c r="M1432">
        <v>2</v>
      </c>
      <c r="N1432" t="s">
        <v>118</v>
      </c>
      <c r="O1432" t="s">
        <v>119</v>
      </c>
      <c r="Q1432" t="s">
        <v>292</v>
      </c>
      <c r="R1432" s="14">
        <v>8.3000000000000007</v>
      </c>
      <c r="S1432" s="14">
        <v>17.8</v>
      </c>
      <c r="T1432" s="14">
        <v>1</v>
      </c>
    </row>
    <row r="1433" spans="1:20">
      <c r="A1433" t="s">
        <v>113</v>
      </c>
      <c r="C1433" t="s">
        <v>285</v>
      </c>
      <c r="D1433" t="s">
        <v>121</v>
      </c>
      <c r="F1433" s="12" t="s">
        <v>1167</v>
      </c>
      <c r="G1433" s="12" t="s">
        <v>287</v>
      </c>
      <c r="H1433" s="12" t="s">
        <v>288</v>
      </c>
      <c r="I1433" t="s">
        <v>973</v>
      </c>
      <c r="J1433" s="12" t="s">
        <v>1168</v>
      </c>
      <c r="K1433" s="13" t="s">
        <v>1149</v>
      </c>
      <c r="L1433" t="s">
        <v>117</v>
      </c>
      <c r="M1433">
        <v>2</v>
      </c>
      <c r="N1433" t="s">
        <v>118</v>
      </c>
      <c r="O1433" t="s">
        <v>119</v>
      </c>
      <c r="Q1433" t="s">
        <v>292</v>
      </c>
      <c r="R1433" s="14">
        <v>7.2</v>
      </c>
      <c r="S1433" s="14">
        <v>16.600000000000001</v>
      </c>
      <c r="T1433" s="14">
        <v>0.3</v>
      </c>
    </row>
    <row r="1434" spans="1:20">
      <c r="A1434" t="s">
        <v>113</v>
      </c>
      <c r="C1434" t="s">
        <v>285</v>
      </c>
      <c r="D1434" t="s">
        <v>121</v>
      </c>
      <c r="F1434" s="12" t="s">
        <v>1455</v>
      </c>
      <c r="G1434" s="12" t="s">
        <v>287</v>
      </c>
      <c r="H1434" s="12" t="s">
        <v>288</v>
      </c>
      <c r="I1434" s="12" t="s">
        <v>1157</v>
      </c>
      <c r="J1434" s="12" t="s">
        <v>1456</v>
      </c>
      <c r="K1434" s="13" t="s">
        <v>1457</v>
      </c>
      <c r="L1434" t="s">
        <v>117</v>
      </c>
      <c r="M1434">
        <v>2</v>
      </c>
      <c r="N1434" t="s">
        <v>118</v>
      </c>
      <c r="O1434" t="s">
        <v>119</v>
      </c>
      <c r="Q1434" t="s">
        <v>292</v>
      </c>
      <c r="R1434" s="14">
        <v>2.66</v>
      </c>
      <c r="S1434" s="14">
        <v>8.02</v>
      </c>
      <c r="T1434" s="14">
        <v>0.86</v>
      </c>
    </row>
    <row r="1435" spans="1:20">
      <c r="A1435" t="s">
        <v>113</v>
      </c>
      <c r="C1435" t="s">
        <v>285</v>
      </c>
      <c r="D1435" t="s">
        <v>121</v>
      </c>
      <c r="F1435" s="12" t="s">
        <v>1455</v>
      </c>
      <c r="G1435" s="12" t="s">
        <v>287</v>
      </c>
      <c r="H1435" s="12" t="s">
        <v>288</v>
      </c>
      <c r="I1435" s="12" t="s">
        <v>1157</v>
      </c>
      <c r="J1435" s="12" t="s">
        <v>1456</v>
      </c>
      <c r="K1435" s="13" t="s">
        <v>1457</v>
      </c>
      <c r="L1435" t="s">
        <v>117</v>
      </c>
      <c r="M1435">
        <v>2</v>
      </c>
      <c r="N1435" t="s">
        <v>118</v>
      </c>
      <c r="O1435" t="s">
        <v>119</v>
      </c>
      <c r="Q1435" t="s">
        <v>292</v>
      </c>
      <c r="R1435" s="14">
        <v>2.42</v>
      </c>
      <c r="S1435" s="14">
        <v>7.34</v>
      </c>
      <c r="T1435" s="14">
        <v>0.63</v>
      </c>
    </row>
    <row r="1436" spans="1:20">
      <c r="A1436" t="s">
        <v>113</v>
      </c>
      <c r="C1436" t="s">
        <v>285</v>
      </c>
      <c r="D1436" t="s">
        <v>121</v>
      </c>
      <c r="F1436" s="12" t="s">
        <v>1455</v>
      </c>
      <c r="G1436" s="12" t="s">
        <v>287</v>
      </c>
      <c r="H1436" s="12" t="s">
        <v>288</v>
      </c>
      <c r="I1436" s="12" t="s">
        <v>1157</v>
      </c>
      <c r="J1436" s="12" t="s">
        <v>1456</v>
      </c>
      <c r="K1436" s="13" t="s">
        <v>1457</v>
      </c>
      <c r="L1436" t="s">
        <v>117</v>
      </c>
      <c r="M1436">
        <v>2</v>
      </c>
      <c r="N1436" t="s">
        <v>118</v>
      </c>
      <c r="O1436" t="s">
        <v>119</v>
      </c>
      <c r="Q1436" t="s">
        <v>292</v>
      </c>
      <c r="R1436" s="14">
        <v>2.41</v>
      </c>
      <c r="S1436" s="14">
        <v>7.24</v>
      </c>
      <c r="T1436" s="14">
        <v>0.7</v>
      </c>
    </row>
    <row r="1437" spans="1:20">
      <c r="A1437" t="s">
        <v>113</v>
      </c>
      <c r="C1437" t="s">
        <v>285</v>
      </c>
      <c r="D1437" t="s">
        <v>121</v>
      </c>
      <c r="F1437" s="12" t="s">
        <v>1455</v>
      </c>
      <c r="G1437" s="12" t="s">
        <v>287</v>
      </c>
      <c r="H1437" s="12" t="s">
        <v>288</v>
      </c>
      <c r="I1437" s="12" t="s">
        <v>1157</v>
      </c>
      <c r="J1437" s="12" t="s">
        <v>1456</v>
      </c>
      <c r="K1437" s="13" t="s">
        <v>1457</v>
      </c>
      <c r="L1437" t="s">
        <v>117</v>
      </c>
      <c r="M1437">
        <v>2</v>
      </c>
      <c r="N1437" t="s">
        <v>118</v>
      </c>
      <c r="O1437" t="s">
        <v>119</v>
      </c>
      <c r="Q1437" t="s">
        <v>292</v>
      </c>
      <c r="R1437" s="14">
        <v>3.04</v>
      </c>
      <c r="S1437" s="14">
        <v>8.84</v>
      </c>
      <c r="T1437" s="14">
        <v>0.66</v>
      </c>
    </row>
    <row r="1438" spans="1:20">
      <c r="A1438" t="s">
        <v>113</v>
      </c>
      <c r="C1438" t="s">
        <v>285</v>
      </c>
      <c r="D1438" t="s">
        <v>121</v>
      </c>
      <c r="F1438" s="12" t="s">
        <v>1455</v>
      </c>
      <c r="G1438" s="12" t="s">
        <v>287</v>
      </c>
      <c r="H1438" s="12" t="s">
        <v>288</v>
      </c>
      <c r="I1438" s="12" t="s">
        <v>1157</v>
      </c>
      <c r="J1438" s="12" t="s">
        <v>1456</v>
      </c>
      <c r="K1438" s="13" t="s">
        <v>1457</v>
      </c>
      <c r="L1438" t="s">
        <v>117</v>
      </c>
      <c r="M1438">
        <v>2</v>
      </c>
      <c r="N1438" t="s">
        <v>118</v>
      </c>
      <c r="O1438" t="s">
        <v>119</v>
      </c>
      <c r="Q1438" t="s">
        <v>292</v>
      </c>
      <c r="R1438" s="14">
        <v>3.76</v>
      </c>
      <c r="S1438" s="14">
        <v>9.49</v>
      </c>
      <c r="T1438" s="14">
        <v>0.66</v>
      </c>
    </row>
    <row r="1439" spans="1:20">
      <c r="A1439" t="s">
        <v>113</v>
      </c>
      <c r="C1439" t="s">
        <v>285</v>
      </c>
      <c r="D1439" t="s">
        <v>121</v>
      </c>
      <c r="F1439" s="12" t="s">
        <v>1455</v>
      </c>
      <c r="G1439" s="12" t="s">
        <v>287</v>
      </c>
      <c r="H1439" s="12" t="s">
        <v>288</v>
      </c>
      <c r="I1439" s="12" t="s">
        <v>1157</v>
      </c>
      <c r="J1439" s="12" t="s">
        <v>1456</v>
      </c>
      <c r="K1439" s="13" t="s">
        <v>1457</v>
      </c>
      <c r="L1439" t="s">
        <v>117</v>
      </c>
      <c r="M1439">
        <v>2</v>
      </c>
      <c r="N1439" t="s">
        <v>118</v>
      </c>
      <c r="O1439" t="s">
        <v>119</v>
      </c>
      <c r="Q1439" t="s">
        <v>292</v>
      </c>
      <c r="R1439" s="14">
        <v>4.45</v>
      </c>
      <c r="S1439" s="14">
        <v>14.45</v>
      </c>
      <c r="T1439" s="14">
        <v>0.64</v>
      </c>
    </row>
    <row r="1440" spans="1:20">
      <c r="A1440" t="s">
        <v>113</v>
      </c>
      <c r="C1440" t="s">
        <v>285</v>
      </c>
      <c r="D1440" t="s">
        <v>121</v>
      </c>
      <c r="F1440" s="12" t="s">
        <v>1455</v>
      </c>
      <c r="G1440" s="12" t="s">
        <v>287</v>
      </c>
      <c r="H1440" s="12" t="s">
        <v>288</v>
      </c>
      <c r="I1440" s="12" t="s">
        <v>1157</v>
      </c>
      <c r="J1440" s="12" t="s">
        <v>1456</v>
      </c>
      <c r="K1440" s="13" t="s">
        <v>1457</v>
      </c>
      <c r="L1440" t="s">
        <v>117</v>
      </c>
      <c r="M1440">
        <v>2</v>
      </c>
      <c r="N1440" t="s">
        <v>118</v>
      </c>
      <c r="O1440" t="s">
        <v>119</v>
      </c>
      <c r="Q1440" t="s">
        <v>292</v>
      </c>
      <c r="R1440" s="14">
        <v>3.39</v>
      </c>
      <c r="S1440" s="14">
        <v>11.83</v>
      </c>
      <c r="T1440" s="14">
        <v>0.61</v>
      </c>
    </row>
    <row r="1441" spans="1:20">
      <c r="A1441" t="s">
        <v>113</v>
      </c>
      <c r="C1441" t="s">
        <v>285</v>
      </c>
      <c r="D1441" t="s">
        <v>121</v>
      </c>
      <c r="F1441" s="12" t="s">
        <v>1455</v>
      </c>
      <c r="G1441" s="12" t="s">
        <v>287</v>
      </c>
      <c r="H1441" s="12" t="s">
        <v>288</v>
      </c>
      <c r="I1441" s="12" t="s">
        <v>1157</v>
      </c>
      <c r="J1441" s="12" t="s">
        <v>1456</v>
      </c>
      <c r="K1441" s="13" t="s">
        <v>1457</v>
      </c>
      <c r="L1441" t="s">
        <v>117</v>
      </c>
      <c r="M1441">
        <v>2</v>
      </c>
      <c r="N1441" t="s">
        <v>118</v>
      </c>
      <c r="O1441" t="s">
        <v>119</v>
      </c>
      <c r="Q1441" t="s">
        <v>292</v>
      </c>
      <c r="R1441" s="14">
        <v>3.15</v>
      </c>
      <c r="S1441" s="14">
        <v>8.26</v>
      </c>
      <c r="T1441" s="14">
        <v>0.6</v>
      </c>
    </row>
    <row r="1442" spans="1:20">
      <c r="A1442" t="s">
        <v>113</v>
      </c>
      <c r="C1442" t="s">
        <v>285</v>
      </c>
      <c r="D1442" t="s">
        <v>121</v>
      </c>
      <c r="F1442" s="12" t="s">
        <v>1686</v>
      </c>
      <c r="G1442" s="12" t="s">
        <v>287</v>
      </c>
      <c r="H1442" s="12" t="s">
        <v>288</v>
      </c>
      <c r="I1442" s="12" t="s">
        <v>1165</v>
      </c>
      <c r="J1442" s="12" t="s">
        <v>1166</v>
      </c>
      <c r="K1442" s="13" t="s">
        <v>1687</v>
      </c>
      <c r="L1442" t="s">
        <v>117</v>
      </c>
      <c r="M1442">
        <v>2</v>
      </c>
      <c r="N1442" t="s">
        <v>118</v>
      </c>
      <c r="O1442" t="s">
        <v>119</v>
      </c>
      <c r="Q1442" t="s">
        <v>292</v>
      </c>
      <c r="R1442" s="14">
        <v>12.01</v>
      </c>
      <c r="S1442" s="14">
        <v>26.59</v>
      </c>
      <c r="T1442" s="14">
        <v>0</v>
      </c>
    </row>
    <row r="1443" spans="1:20">
      <c r="A1443" t="s">
        <v>113</v>
      </c>
      <c r="C1443" t="s">
        <v>285</v>
      </c>
      <c r="D1443" t="s">
        <v>121</v>
      </c>
      <c r="F1443" s="12" t="s">
        <v>1686</v>
      </c>
      <c r="G1443" s="12" t="s">
        <v>287</v>
      </c>
      <c r="H1443" s="12" t="s">
        <v>288</v>
      </c>
      <c r="I1443" s="12" t="s">
        <v>1165</v>
      </c>
      <c r="J1443" s="12" t="s">
        <v>1166</v>
      </c>
      <c r="K1443" s="13" t="s">
        <v>1687</v>
      </c>
      <c r="L1443" t="s">
        <v>117</v>
      </c>
      <c r="M1443">
        <v>2</v>
      </c>
      <c r="N1443" t="s">
        <v>118</v>
      </c>
      <c r="O1443" t="s">
        <v>119</v>
      </c>
      <c r="Q1443" t="s">
        <v>292</v>
      </c>
      <c r="R1443" s="14">
        <v>2.79</v>
      </c>
      <c r="S1443" s="14">
        <v>6.42</v>
      </c>
      <c r="T1443" s="14">
        <v>0</v>
      </c>
    </row>
    <row r="1444" spans="1:20">
      <c r="A1444" t="s">
        <v>113</v>
      </c>
      <c r="C1444" t="s">
        <v>285</v>
      </c>
      <c r="D1444" t="s">
        <v>121</v>
      </c>
      <c r="F1444" s="12" t="s">
        <v>1686</v>
      </c>
      <c r="G1444" s="12" t="s">
        <v>287</v>
      </c>
      <c r="H1444" s="12" t="s">
        <v>288</v>
      </c>
      <c r="I1444" s="12" t="s">
        <v>1165</v>
      </c>
      <c r="J1444" s="12" t="s">
        <v>1166</v>
      </c>
      <c r="K1444" s="13" t="s">
        <v>1687</v>
      </c>
      <c r="L1444" t="s">
        <v>117</v>
      </c>
      <c r="M1444">
        <v>2</v>
      </c>
      <c r="N1444" t="s">
        <v>118</v>
      </c>
      <c r="O1444" t="s">
        <v>119</v>
      </c>
      <c r="Q1444" t="s">
        <v>292</v>
      </c>
      <c r="R1444" s="14">
        <v>9.4499999999999993</v>
      </c>
      <c r="S1444" s="14">
        <v>22.86</v>
      </c>
      <c r="T1444" s="14">
        <v>0</v>
      </c>
    </row>
    <row r="1445" spans="1:20">
      <c r="A1445" t="s">
        <v>113</v>
      </c>
      <c r="C1445" t="s">
        <v>285</v>
      </c>
      <c r="D1445" t="s">
        <v>121</v>
      </c>
      <c r="F1445" s="12" t="s">
        <v>1689</v>
      </c>
      <c r="G1445" s="12" t="s">
        <v>287</v>
      </c>
      <c r="H1445" s="12" t="s">
        <v>288</v>
      </c>
      <c r="I1445" s="12" t="s">
        <v>1157</v>
      </c>
      <c r="J1445" s="12" t="s">
        <v>1158</v>
      </c>
      <c r="K1445" s="13" t="s">
        <v>1687</v>
      </c>
      <c r="L1445" t="s">
        <v>117</v>
      </c>
      <c r="M1445">
        <v>2</v>
      </c>
      <c r="N1445" t="s">
        <v>118</v>
      </c>
      <c r="O1445" t="s">
        <v>119</v>
      </c>
      <c r="Q1445" t="s">
        <v>292</v>
      </c>
      <c r="R1445" s="14">
        <v>4.17</v>
      </c>
      <c r="S1445" s="14">
        <v>27.4</v>
      </c>
      <c r="T1445" s="14">
        <v>0</v>
      </c>
    </row>
    <row r="1446" spans="1:20">
      <c r="A1446" t="s">
        <v>113</v>
      </c>
      <c r="C1446" t="s">
        <v>285</v>
      </c>
      <c r="D1446" t="s">
        <v>121</v>
      </c>
      <c r="F1446" s="12" t="s">
        <v>1689</v>
      </c>
      <c r="G1446" s="12" t="s">
        <v>287</v>
      </c>
      <c r="H1446" s="12" t="s">
        <v>288</v>
      </c>
      <c r="I1446" s="12" t="s">
        <v>1157</v>
      </c>
      <c r="J1446" s="12" t="s">
        <v>1158</v>
      </c>
      <c r="K1446" s="13" t="s">
        <v>1687</v>
      </c>
      <c r="L1446" t="s">
        <v>117</v>
      </c>
      <c r="M1446">
        <v>2</v>
      </c>
      <c r="N1446" t="s">
        <v>118</v>
      </c>
      <c r="O1446" t="s">
        <v>119</v>
      </c>
      <c r="Q1446" t="s">
        <v>292</v>
      </c>
      <c r="R1446" s="14">
        <v>4.7699999999999996</v>
      </c>
      <c r="S1446" s="14">
        <v>22.8</v>
      </c>
      <c r="T1446" s="14">
        <v>0</v>
      </c>
    </row>
    <row r="1447" spans="1:20">
      <c r="A1447" t="s">
        <v>113</v>
      </c>
      <c r="C1447" t="s">
        <v>285</v>
      </c>
      <c r="D1447" t="s">
        <v>121</v>
      </c>
      <c r="F1447" s="12" t="s">
        <v>1689</v>
      </c>
      <c r="G1447" s="12" t="s">
        <v>287</v>
      </c>
      <c r="H1447" s="12" t="s">
        <v>288</v>
      </c>
      <c r="I1447" s="12" t="s">
        <v>1157</v>
      </c>
      <c r="J1447" s="12" t="s">
        <v>1158</v>
      </c>
      <c r="K1447" s="13" t="s">
        <v>1687</v>
      </c>
      <c r="L1447" t="s">
        <v>117</v>
      </c>
      <c r="M1447">
        <v>2</v>
      </c>
      <c r="N1447" t="s">
        <v>118</v>
      </c>
      <c r="O1447" t="s">
        <v>119</v>
      </c>
      <c r="Q1447" t="s">
        <v>292</v>
      </c>
      <c r="R1447" s="14">
        <v>4.76</v>
      </c>
      <c r="S1447" s="14">
        <v>22.91</v>
      </c>
      <c r="T1447" s="14">
        <v>0</v>
      </c>
    </row>
    <row r="1448" spans="1:20">
      <c r="A1448" t="s">
        <v>113</v>
      </c>
      <c r="C1448" t="s">
        <v>285</v>
      </c>
      <c r="D1448" t="s">
        <v>121</v>
      </c>
      <c r="F1448" s="12" t="s">
        <v>1798</v>
      </c>
      <c r="G1448" s="12" t="s">
        <v>287</v>
      </c>
      <c r="H1448" s="12" t="s">
        <v>288</v>
      </c>
      <c r="I1448" s="12" t="s">
        <v>289</v>
      </c>
      <c r="J1448" s="12" t="s">
        <v>290</v>
      </c>
      <c r="K1448" s="13" t="s">
        <v>1799</v>
      </c>
      <c r="L1448" t="s">
        <v>117</v>
      </c>
      <c r="M1448">
        <v>2</v>
      </c>
      <c r="N1448" t="s">
        <v>118</v>
      </c>
      <c r="O1448" t="s">
        <v>119</v>
      </c>
      <c r="Q1448" t="s">
        <v>292</v>
      </c>
      <c r="R1448" s="14">
        <v>5.91</v>
      </c>
      <c r="S1448" s="14">
        <v>13</v>
      </c>
      <c r="T1448" s="14">
        <v>0.32</v>
      </c>
    </row>
    <row r="1449" spans="1:20">
      <c r="A1449" t="s">
        <v>113</v>
      </c>
      <c r="C1449" t="s">
        <v>285</v>
      </c>
      <c r="D1449" t="s">
        <v>121</v>
      </c>
      <c r="F1449" s="12" t="s">
        <v>1798</v>
      </c>
      <c r="G1449" s="12" t="s">
        <v>287</v>
      </c>
      <c r="H1449" s="12" t="s">
        <v>288</v>
      </c>
      <c r="I1449" s="12" t="s">
        <v>289</v>
      </c>
      <c r="J1449" s="12" t="s">
        <v>290</v>
      </c>
      <c r="K1449" s="13" t="s">
        <v>1799</v>
      </c>
      <c r="L1449" t="s">
        <v>117</v>
      </c>
      <c r="M1449">
        <v>2</v>
      </c>
      <c r="N1449" t="s">
        <v>118</v>
      </c>
      <c r="O1449" t="s">
        <v>119</v>
      </c>
      <c r="Q1449" t="s">
        <v>292</v>
      </c>
      <c r="R1449" s="14">
        <v>5.64</v>
      </c>
      <c r="S1449" s="14">
        <v>17.100000000000001</v>
      </c>
      <c r="T1449" s="14">
        <v>0.36</v>
      </c>
    </row>
    <row r="1450" spans="1:20">
      <c r="A1450" t="s">
        <v>113</v>
      </c>
      <c r="C1450" t="s">
        <v>285</v>
      </c>
      <c r="D1450" t="s">
        <v>121</v>
      </c>
      <c r="F1450" s="12" t="s">
        <v>1906</v>
      </c>
      <c r="G1450" s="12" t="s">
        <v>287</v>
      </c>
      <c r="H1450" s="12" t="s">
        <v>288</v>
      </c>
      <c r="K1450" s="13" t="s">
        <v>1907</v>
      </c>
      <c r="L1450" t="s">
        <v>117</v>
      </c>
      <c r="M1450">
        <v>2</v>
      </c>
      <c r="N1450" t="s">
        <v>118</v>
      </c>
      <c r="O1450" t="s">
        <v>119</v>
      </c>
      <c r="Q1450" t="s">
        <v>292</v>
      </c>
      <c r="R1450" s="14">
        <v>0</v>
      </c>
      <c r="S1450" s="14">
        <v>3.29</v>
      </c>
      <c r="T1450" s="14">
        <v>0</v>
      </c>
    </row>
    <row r="1451" spans="1:20">
      <c r="A1451" t="s">
        <v>113</v>
      </c>
      <c r="C1451" t="s">
        <v>285</v>
      </c>
      <c r="D1451" t="s">
        <v>121</v>
      </c>
      <c r="F1451" s="12" t="s">
        <v>1906</v>
      </c>
      <c r="G1451" s="12" t="s">
        <v>287</v>
      </c>
      <c r="H1451" s="12" t="s">
        <v>288</v>
      </c>
      <c r="K1451" s="13" t="s">
        <v>1907</v>
      </c>
      <c r="L1451" t="s">
        <v>117</v>
      </c>
      <c r="M1451">
        <v>2</v>
      </c>
      <c r="N1451" t="s">
        <v>118</v>
      </c>
      <c r="O1451" t="s">
        <v>119</v>
      </c>
      <c r="Q1451" t="s">
        <v>292</v>
      </c>
      <c r="R1451" s="14">
        <v>0</v>
      </c>
      <c r="S1451" s="14">
        <v>1.98</v>
      </c>
      <c r="T1451" s="14">
        <v>0</v>
      </c>
    </row>
    <row r="1452" spans="1:20">
      <c r="A1452" t="s">
        <v>113</v>
      </c>
      <c r="C1452" t="s">
        <v>285</v>
      </c>
      <c r="D1452" t="s">
        <v>121</v>
      </c>
      <c r="F1452" s="12" t="s">
        <v>1908</v>
      </c>
      <c r="G1452" s="12" t="s">
        <v>287</v>
      </c>
      <c r="H1452" s="12" t="s">
        <v>288</v>
      </c>
      <c r="I1452" s="12" t="s">
        <v>1157</v>
      </c>
      <c r="J1452" s="12" t="s">
        <v>1456</v>
      </c>
      <c r="K1452" s="13" t="s">
        <v>1907</v>
      </c>
      <c r="L1452" t="s">
        <v>117</v>
      </c>
      <c r="M1452">
        <v>2</v>
      </c>
      <c r="N1452" t="s">
        <v>118</v>
      </c>
      <c r="O1452" t="s">
        <v>119</v>
      </c>
      <c r="Q1452" t="s">
        <v>292</v>
      </c>
      <c r="R1452" s="14">
        <v>5.18</v>
      </c>
      <c r="S1452" s="14">
        <v>7.46</v>
      </c>
      <c r="T1452" s="14">
        <v>0.06</v>
      </c>
    </row>
    <row r="1453" spans="1:20">
      <c r="A1453" t="s">
        <v>113</v>
      </c>
      <c r="C1453" t="s">
        <v>285</v>
      </c>
      <c r="D1453" t="s">
        <v>121</v>
      </c>
      <c r="F1453" s="12" t="s">
        <v>1908</v>
      </c>
      <c r="G1453" s="12" t="s">
        <v>287</v>
      </c>
      <c r="H1453" s="12" t="s">
        <v>288</v>
      </c>
      <c r="I1453" s="12" t="s">
        <v>1157</v>
      </c>
      <c r="J1453" s="12" t="s">
        <v>1456</v>
      </c>
      <c r="K1453" s="13" t="s">
        <v>1907</v>
      </c>
      <c r="L1453" t="s">
        <v>117</v>
      </c>
      <c r="M1453">
        <v>2</v>
      </c>
      <c r="N1453" t="s">
        <v>118</v>
      </c>
      <c r="O1453" t="s">
        <v>119</v>
      </c>
      <c r="Q1453" t="s">
        <v>292</v>
      </c>
      <c r="R1453" s="14">
        <v>5.14</v>
      </c>
      <c r="S1453" s="14">
        <v>8.01</v>
      </c>
      <c r="T1453" s="14">
        <v>0.79</v>
      </c>
    </row>
    <row r="1454" spans="1:20">
      <c r="A1454" t="s">
        <v>113</v>
      </c>
      <c r="C1454" t="s">
        <v>285</v>
      </c>
      <c r="D1454" t="s">
        <v>121</v>
      </c>
      <c r="F1454" s="12" t="s">
        <v>2830</v>
      </c>
      <c r="G1454" s="12" t="s">
        <v>287</v>
      </c>
      <c r="H1454" s="12" t="s">
        <v>288</v>
      </c>
      <c r="I1454" s="12" t="s">
        <v>289</v>
      </c>
      <c r="J1454" s="12" t="s">
        <v>290</v>
      </c>
      <c r="K1454" s="13" t="s">
        <v>2831</v>
      </c>
      <c r="L1454" t="s">
        <v>117</v>
      </c>
      <c r="M1454">
        <v>2</v>
      </c>
      <c r="N1454" t="s">
        <v>118</v>
      </c>
      <c r="O1454" t="s">
        <v>119</v>
      </c>
      <c r="Q1454" t="s">
        <v>292</v>
      </c>
      <c r="R1454" s="14">
        <v>5.7</v>
      </c>
      <c r="S1454" s="14">
        <v>5.5</v>
      </c>
      <c r="T1454" s="14">
        <v>0.1</v>
      </c>
    </row>
    <row r="1455" spans="1:20">
      <c r="A1455" t="s">
        <v>113</v>
      </c>
      <c r="C1455" t="s">
        <v>285</v>
      </c>
      <c r="D1455" t="s">
        <v>121</v>
      </c>
      <c r="F1455" s="12" t="s">
        <v>2832</v>
      </c>
      <c r="G1455" s="12" t="s">
        <v>287</v>
      </c>
      <c r="H1455" s="12" t="s">
        <v>288</v>
      </c>
      <c r="I1455" s="12" t="s">
        <v>289</v>
      </c>
      <c r="J1455" s="12" t="s">
        <v>290</v>
      </c>
      <c r="K1455" s="13" t="s">
        <v>2831</v>
      </c>
      <c r="L1455" t="s">
        <v>117</v>
      </c>
      <c r="M1455">
        <v>2</v>
      </c>
      <c r="N1455" t="s">
        <v>118</v>
      </c>
      <c r="O1455" t="s">
        <v>119</v>
      </c>
      <c r="Q1455" t="s">
        <v>292</v>
      </c>
      <c r="R1455" s="14">
        <v>4.4000000000000004</v>
      </c>
      <c r="S1455" s="14">
        <v>8.8000000000000007</v>
      </c>
      <c r="T1455" s="14">
        <v>2.2999999999999998</v>
      </c>
    </row>
    <row r="1456" spans="1:20">
      <c r="A1456" t="s">
        <v>113</v>
      </c>
      <c r="C1456" t="s">
        <v>285</v>
      </c>
      <c r="D1456" t="s">
        <v>121</v>
      </c>
      <c r="F1456" s="12" t="s">
        <v>2833</v>
      </c>
      <c r="G1456" s="12" t="s">
        <v>287</v>
      </c>
      <c r="H1456" s="12" t="s">
        <v>288</v>
      </c>
      <c r="I1456" s="12" t="s">
        <v>973</v>
      </c>
      <c r="J1456" s="12" t="s">
        <v>1168</v>
      </c>
      <c r="K1456" s="13" t="s">
        <v>2831</v>
      </c>
      <c r="L1456" t="s">
        <v>117</v>
      </c>
      <c r="M1456">
        <v>2</v>
      </c>
      <c r="N1456" t="s">
        <v>118</v>
      </c>
      <c r="O1456" t="s">
        <v>119</v>
      </c>
      <c r="Q1456" t="s">
        <v>292</v>
      </c>
      <c r="R1456" s="14">
        <v>2.2999999999999998</v>
      </c>
      <c r="S1456" s="14">
        <v>28.7</v>
      </c>
      <c r="T1456" s="14">
        <v>0.3</v>
      </c>
    </row>
    <row r="1457" spans="1:20">
      <c r="A1457" t="s">
        <v>113</v>
      </c>
      <c r="C1457" t="s">
        <v>285</v>
      </c>
      <c r="D1457" t="s">
        <v>121</v>
      </c>
      <c r="F1457" s="12" t="s">
        <v>2834</v>
      </c>
      <c r="G1457" s="12" t="s">
        <v>287</v>
      </c>
      <c r="H1457" s="12" t="s">
        <v>288</v>
      </c>
      <c r="I1457" s="12" t="s">
        <v>973</v>
      </c>
      <c r="J1457" s="12" t="s">
        <v>1168</v>
      </c>
      <c r="K1457" s="13" t="s">
        <v>2831</v>
      </c>
      <c r="L1457" t="s">
        <v>117</v>
      </c>
      <c r="M1457">
        <v>2</v>
      </c>
      <c r="N1457" t="s">
        <v>118</v>
      </c>
      <c r="O1457" t="s">
        <v>119</v>
      </c>
      <c r="Q1457" t="s">
        <v>292</v>
      </c>
      <c r="R1457" s="14">
        <v>3.3</v>
      </c>
      <c r="S1457" s="14">
        <v>16</v>
      </c>
      <c r="T1457" s="14">
        <v>0.3</v>
      </c>
    </row>
    <row r="1458" spans="1:20">
      <c r="A1458" t="s">
        <v>113</v>
      </c>
      <c r="C1458" t="s">
        <v>285</v>
      </c>
      <c r="D1458" t="s">
        <v>121</v>
      </c>
      <c r="F1458" s="12" t="s">
        <v>2835</v>
      </c>
      <c r="G1458" s="12" t="s">
        <v>287</v>
      </c>
      <c r="H1458" s="12" t="s">
        <v>288</v>
      </c>
      <c r="I1458" s="12" t="s">
        <v>289</v>
      </c>
      <c r="J1458" s="12" t="s">
        <v>290</v>
      </c>
      <c r="K1458" s="13" t="s">
        <v>2831</v>
      </c>
      <c r="L1458" t="s">
        <v>117</v>
      </c>
      <c r="M1458">
        <v>2</v>
      </c>
      <c r="N1458" t="s">
        <v>118</v>
      </c>
      <c r="O1458" t="s">
        <v>119</v>
      </c>
      <c r="Q1458" t="s">
        <v>292</v>
      </c>
      <c r="R1458" s="14">
        <v>4.3</v>
      </c>
      <c r="S1458" s="14">
        <v>7.5</v>
      </c>
      <c r="T1458" s="14">
        <v>0.1</v>
      </c>
    </row>
    <row r="1459" spans="1:20">
      <c r="A1459" t="s">
        <v>113</v>
      </c>
      <c r="C1459" t="s">
        <v>285</v>
      </c>
      <c r="D1459" t="s">
        <v>121</v>
      </c>
      <c r="F1459" s="12" t="s">
        <v>2836</v>
      </c>
      <c r="G1459" s="12" t="s">
        <v>287</v>
      </c>
      <c r="H1459" s="12" t="s">
        <v>288</v>
      </c>
      <c r="I1459" s="12" t="s">
        <v>289</v>
      </c>
      <c r="J1459" s="12" t="s">
        <v>290</v>
      </c>
      <c r="K1459" s="13" t="s">
        <v>2831</v>
      </c>
      <c r="L1459" t="s">
        <v>117</v>
      </c>
      <c r="M1459">
        <v>2</v>
      </c>
      <c r="N1459" t="s">
        <v>118</v>
      </c>
      <c r="O1459" t="s">
        <v>119</v>
      </c>
      <c r="Q1459" t="s">
        <v>292</v>
      </c>
      <c r="R1459" s="14">
        <v>5.8</v>
      </c>
      <c r="S1459" s="14">
        <v>4.9000000000000004</v>
      </c>
      <c r="T1459" s="14">
        <v>0</v>
      </c>
    </row>
    <row r="1460" spans="1:20">
      <c r="A1460" t="s">
        <v>113</v>
      </c>
      <c r="C1460" t="s">
        <v>285</v>
      </c>
      <c r="D1460" t="s">
        <v>121</v>
      </c>
      <c r="F1460" s="12" t="s">
        <v>2837</v>
      </c>
      <c r="G1460" s="12" t="s">
        <v>287</v>
      </c>
      <c r="H1460" s="12" t="s">
        <v>288</v>
      </c>
      <c r="I1460" s="12" t="s">
        <v>289</v>
      </c>
      <c r="J1460" s="12" t="s">
        <v>290</v>
      </c>
      <c r="K1460" s="13" t="s">
        <v>2831</v>
      </c>
      <c r="L1460" t="s">
        <v>117</v>
      </c>
      <c r="M1460">
        <v>2</v>
      </c>
      <c r="N1460" t="s">
        <v>118</v>
      </c>
      <c r="O1460" t="s">
        <v>119</v>
      </c>
      <c r="Q1460" t="s">
        <v>292</v>
      </c>
      <c r="R1460" s="14">
        <v>6.4</v>
      </c>
      <c r="S1460" s="14">
        <v>5.6</v>
      </c>
      <c r="T1460" s="14">
        <v>0.2</v>
      </c>
    </row>
    <row r="1461" spans="1:20">
      <c r="A1461" t="s">
        <v>113</v>
      </c>
      <c r="C1461" t="s">
        <v>285</v>
      </c>
      <c r="D1461" t="s">
        <v>121</v>
      </c>
      <c r="F1461" s="12" t="s">
        <v>2838</v>
      </c>
      <c r="G1461" s="12" t="s">
        <v>287</v>
      </c>
      <c r="H1461" s="12" t="s">
        <v>288</v>
      </c>
      <c r="I1461" s="12" t="s">
        <v>289</v>
      </c>
      <c r="J1461" s="12" t="s">
        <v>290</v>
      </c>
      <c r="K1461" s="13" t="s">
        <v>2831</v>
      </c>
      <c r="L1461" t="s">
        <v>117</v>
      </c>
      <c r="M1461">
        <v>2</v>
      </c>
      <c r="N1461" t="s">
        <v>118</v>
      </c>
      <c r="O1461" t="s">
        <v>119</v>
      </c>
      <c r="Q1461" t="s">
        <v>292</v>
      </c>
      <c r="R1461" s="14">
        <v>5.5</v>
      </c>
      <c r="S1461" s="14">
        <v>5.4</v>
      </c>
      <c r="T1461" s="14">
        <v>0.1</v>
      </c>
    </row>
    <row r="1462" spans="1:20">
      <c r="A1462" t="s">
        <v>113</v>
      </c>
      <c r="C1462" t="s">
        <v>285</v>
      </c>
      <c r="D1462" t="s">
        <v>121</v>
      </c>
      <c r="F1462" s="12" t="s">
        <v>2839</v>
      </c>
      <c r="G1462" s="12" t="s">
        <v>287</v>
      </c>
      <c r="H1462" s="12" t="s">
        <v>288</v>
      </c>
      <c r="I1462" s="12" t="s">
        <v>289</v>
      </c>
      <c r="J1462" s="12" t="s">
        <v>290</v>
      </c>
      <c r="K1462" s="13" t="s">
        <v>2831</v>
      </c>
      <c r="L1462" t="s">
        <v>117</v>
      </c>
      <c r="M1462">
        <v>2</v>
      </c>
      <c r="N1462" t="s">
        <v>118</v>
      </c>
      <c r="O1462" t="s">
        <v>119</v>
      </c>
      <c r="Q1462" t="s">
        <v>292</v>
      </c>
      <c r="R1462" s="14">
        <v>6.4</v>
      </c>
      <c r="S1462" s="14">
        <v>3.5</v>
      </c>
      <c r="T1462" s="14">
        <v>0</v>
      </c>
    </row>
    <row r="1463" spans="1:20">
      <c r="A1463" t="s">
        <v>113</v>
      </c>
      <c r="C1463" t="s">
        <v>285</v>
      </c>
      <c r="D1463" t="s">
        <v>121</v>
      </c>
      <c r="F1463" s="12" t="s">
        <v>2840</v>
      </c>
      <c r="G1463" s="12" t="s">
        <v>287</v>
      </c>
      <c r="H1463" s="12" t="s">
        <v>288</v>
      </c>
      <c r="I1463" t="s">
        <v>289</v>
      </c>
      <c r="J1463" s="12" t="s">
        <v>290</v>
      </c>
      <c r="K1463" s="13" t="s">
        <v>2831</v>
      </c>
      <c r="L1463" t="s">
        <v>117</v>
      </c>
      <c r="M1463">
        <v>2</v>
      </c>
      <c r="N1463" t="s">
        <v>118</v>
      </c>
      <c r="O1463" t="s">
        <v>119</v>
      </c>
      <c r="Q1463" t="s">
        <v>292</v>
      </c>
      <c r="R1463" s="14">
        <v>1.8</v>
      </c>
      <c r="S1463" s="14">
        <v>11.8</v>
      </c>
      <c r="T1463" s="14">
        <v>2</v>
      </c>
    </row>
    <row r="1464" spans="1:20">
      <c r="A1464" t="s">
        <v>113</v>
      </c>
      <c r="C1464" t="s">
        <v>285</v>
      </c>
      <c r="D1464" t="s">
        <v>121</v>
      </c>
      <c r="F1464" s="12" t="s">
        <v>2841</v>
      </c>
      <c r="G1464" s="12" t="s">
        <v>287</v>
      </c>
      <c r="H1464" s="12" t="s">
        <v>288</v>
      </c>
      <c r="I1464" s="12" t="s">
        <v>1157</v>
      </c>
      <c r="J1464" s="12" t="s">
        <v>1456</v>
      </c>
      <c r="K1464" s="13" t="s">
        <v>2831</v>
      </c>
      <c r="L1464" t="s">
        <v>117</v>
      </c>
      <c r="M1464">
        <v>2</v>
      </c>
      <c r="N1464" t="s">
        <v>118</v>
      </c>
      <c r="O1464" t="s">
        <v>119</v>
      </c>
      <c r="Q1464" t="s">
        <v>292</v>
      </c>
      <c r="R1464" s="14">
        <v>3.6</v>
      </c>
      <c r="S1464" s="14">
        <v>8.3000000000000007</v>
      </c>
      <c r="T1464" s="14">
        <v>2.7</v>
      </c>
    </row>
    <row r="1465" spans="1:20">
      <c r="A1465" t="s">
        <v>113</v>
      </c>
      <c r="C1465" t="s">
        <v>285</v>
      </c>
      <c r="D1465" t="s">
        <v>121</v>
      </c>
      <c r="F1465" s="12" t="s">
        <v>1908</v>
      </c>
      <c r="G1465" s="12" t="s">
        <v>287</v>
      </c>
      <c r="H1465" s="12" t="s">
        <v>288</v>
      </c>
      <c r="I1465" s="12" t="s">
        <v>1157</v>
      </c>
      <c r="J1465" s="12" t="s">
        <v>1456</v>
      </c>
      <c r="K1465" s="13" t="s">
        <v>2831</v>
      </c>
      <c r="L1465" t="s">
        <v>117</v>
      </c>
      <c r="M1465">
        <v>2</v>
      </c>
      <c r="N1465" t="s">
        <v>118</v>
      </c>
      <c r="O1465" t="s">
        <v>119</v>
      </c>
      <c r="Q1465" t="s">
        <v>292</v>
      </c>
      <c r="R1465" s="14">
        <v>3.6</v>
      </c>
      <c r="S1465" s="14">
        <v>15.4</v>
      </c>
      <c r="T1465" s="14">
        <v>1.2</v>
      </c>
    </row>
    <row r="1466" spans="1:20">
      <c r="A1466" t="s">
        <v>113</v>
      </c>
      <c r="C1466" t="s">
        <v>285</v>
      </c>
      <c r="D1466" t="s">
        <v>121</v>
      </c>
      <c r="F1466" s="12" t="s">
        <v>3123</v>
      </c>
      <c r="G1466" s="12" t="s">
        <v>287</v>
      </c>
      <c r="H1466" s="12" t="s">
        <v>288</v>
      </c>
      <c r="I1466" s="12" t="s">
        <v>289</v>
      </c>
      <c r="J1466" s="12" t="s">
        <v>290</v>
      </c>
      <c r="K1466" s="13" t="s">
        <v>3124</v>
      </c>
      <c r="L1466" t="s">
        <v>117</v>
      </c>
      <c r="M1466">
        <v>2</v>
      </c>
      <c r="N1466" t="s">
        <v>118</v>
      </c>
      <c r="O1466" t="s">
        <v>119</v>
      </c>
      <c r="Q1466" t="s">
        <v>292</v>
      </c>
      <c r="R1466" s="14">
        <v>0</v>
      </c>
      <c r="S1466" s="14">
        <v>3.53</v>
      </c>
      <c r="T1466" s="14">
        <v>0.54</v>
      </c>
    </row>
    <row r="1467" spans="1:20">
      <c r="A1467" t="s">
        <v>113</v>
      </c>
      <c r="C1467" t="s">
        <v>285</v>
      </c>
      <c r="D1467" t="s">
        <v>121</v>
      </c>
      <c r="F1467" s="12" t="s">
        <v>3125</v>
      </c>
      <c r="G1467" s="12" t="s">
        <v>287</v>
      </c>
      <c r="H1467" s="12" t="s">
        <v>288</v>
      </c>
      <c r="I1467" s="12" t="s">
        <v>289</v>
      </c>
      <c r="J1467" s="12" t="s">
        <v>290</v>
      </c>
      <c r="K1467" s="13" t="s">
        <v>3124</v>
      </c>
      <c r="L1467" t="s">
        <v>117</v>
      </c>
      <c r="M1467">
        <v>2</v>
      </c>
      <c r="N1467" t="s">
        <v>118</v>
      </c>
      <c r="O1467" t="s">
        <v>119</v>
      </c>
      <c r="Q1467" t="s">
        <v>292</v>
      </c>
      <c r="R1467" s="14">
        <v>0</v>
      </c>
      <c r="S1467" s="14">
        <v>3.84</v>
      </c>
      <c r="T1467" s="14">
        <v>1.74</v>
      </c>
    </row>
    <row r="1468" spans="1:20">
      <c r="A1468" t="s">
        <v>113</v>
      </c>
      <c r="C1468" t="s">
        <v>285</v>
      </c>
      <c r="D1468" t="s">
        <v>121</v>
      </c>
      <c r="F1468" s="12" t="s">
        <v>3126</v>
      </c>
      <c r="G1468" s="12" t="s">
        <v>287</v>
      </c>
      <c r="H1468" s="12" t="s">
        <v>288</v>
      </c>
      <c r="I1468" s="12" t="s">
        <v>289</v>
      </c>
      <c r="J1468" s="12" t="s">
        <v>290</v>
      </c>
      <c r="K1468" s="13" t="s">
        <v>3124</v>
      </c>
      <c r="L1468" t="s">
        <v>117</v>
      </c>
      <c r="M1468">
        <v>2</v>
      </c>
      <c r="N1468" t="s">
        <v>118</v>
      </c>
      <c r="O1468" t="s">
        <v>119</v>
      </c>
      <c r="Q1468" t="s">
        <v>292</v>
      </c>
      <c r="R1468" s="14">
        <v>0</v>
      </c>
      <c r="S1468" s="14">
        <v>1.96</v>
      </c>
      <c r="T1468" s="14">
        <v>0.92</v>
      </c>
    </row>
    <row r="1469" spans="1:20">
      <c r="A1469" t="s">
        <v>113</v>
      </c>
      <c r="C1469" t="s">
        <v>285</v>
      </c>
      <c r="D1469" t="s">
        <v>121</v>
      </c>
      <c r="F1469" s="12" t="s">
        <v>3127</v>
      </c>
      <c r="G1469" s="12" t="s">
        <v>287</v>
      </c>
      <c r="H1469" s="12" t="s">
        <v>288</v>
      </c>
      <c r="I1469" s="12" t="s">
        <v>289</v>
      </c>
      <c r="J1469" s="12" t="s">
        <v>290</v>
      </c>
      <c r="K1469" s="13" t="s">
        <v>3124</v>
      </c>
      <c r="L1469" t="s">
        <v>117</v>
      </c>
      <c r="M1469">
        <v>2</v>
      </c>
      <c r="N1469" t="s">
        <v>118</v>
      </c>
      <c r="O1469" t="s">
        <v>119</v>
      </c>
      <c r="Q1469" t="s">
        <v>292</v>
      </c>
      <c r="R1469" s="14">
        <v>0</v>
      </c>
      <c r="S1469" s="14">
        <v>1.24</v>
      </c>
      <c r="T1469" s="14">
        <v>0.59</v>
      </c>
    </row>
    <row r="1470" spans="1:20">
      <c r="A1470" t="s">
        <v>113</v>
      </c>
      <c r="C1470" t="s">
        <v>285</v>
      </c>
      <c r="D1470" t="s">
        <v>121</v>
      </c>
      <c r="F1470" s="12" t="s">
        <v>3128</v>
      </c>
      <c r="G1470" s="12" t="s">
        <v>287</v>
      </c>
      <c r="H1470" s="12" t="s">
        <v>288</v>
      </c>
      <c r="I1470" s="12" t="s">
        <v>289</v>
      </c>
      <c r="J1470" s="12" t="s">
        <v>290</v>
      </c>
      <c r="K1470" s="13" t="s">
        <v>3124</v>
      </c>
      <c r="L1470" t="s">
        <v>117</v>
      </c>
      <c r="M1470">
        <v>2</v>
      </c>
      <c r="N1470" t="s">
        <v>118</v>
      </c>
      <c r="O1470" t="s">
        <v>119</v>
      </c>
      <c r="Q1470" t="s">
        <v>292</v>
      </c>
      <c r="R1470" s="14">
        <v>0</v>
      </c>
      <c r="S1470" s="14">
        <v>0.32</v>
      </c>
      <c r="T1470" s="14">
        <v>0.69</v>
      </c>
    </row>
    <row r="1471" spans="1:20">
      <c r="A1471" t="s">
        <v>113</v>
      </c>
      <c r="C1471" t="s">
        <v>285</v>
      </c>
      <c r="D1471" t="s">
        <v>121</v>
      </c>
      <c r="F1471" s="12" t="s">
        <v>3129</v>
      </c>
      <c r="G1471" s="12" t="s">
        <v>287</v>
      </c>
      <c r="H1471" s="12" t="s">
        <v>288</v>
      </c>
      <c r="I1471" s="12" t="s">
        <v>1157</v>
      </c>
      <c r="J1471" s="12" t="s">
        <v>1456</v>
      </c>
      <c r="K1471" s="13" t="s">
        <v>3124</v>
      </c>
      <c r="L1471" t="s">
        <v>117</v>
      </c>
      <c r="M1471">
        <v>2</v>
      </c>
      <c r="N1471" t="s">
        <v>118</v>
      </c>
      <c r="O1471" t="s">
        <v>119</v>
      </c>
      <c r="Q1471" t="s">
        <v>292</v>
      </c>
      <c r="R1471" s="14">
        <v>0</v>
      </c>
      <c r="S1471" s="14">
        <v>1.31</v>
      </c>
      <c r="T1471" s="14">
        <v>1.56</v>
      </c>
    </row>
    <row r="1472" spans="1:20">
      <c r="A1472" t="s">
        <v>113</v>
      </c>
      <c r="C1472" t="s">
        <v>285</v>
      </c>
      <c r="D1472" t="s">
        <v>121</v>
      </c>
      <c r="F1472" s="12" t="s">
        <v>3130</v>
      </c>
      <c r="G1472" s="12" t="s">
        <v>287</v>
      </c>
      <c r="H1472" s="12" t="s">
        <v>288</v>
      </c>
      <c r="I1472" s="12" t="s">
        <v>1157</v>
      </c>
      <c r="J1472" s="12" t="s">
        <v>1456</v>
      </c>
      <c r="K1472" s="13" t="s">
        <v>3124</v>
      </c>
      <c r="L1472" t="s">
        <v>117</v>
      </c>
      <c r="M1472">
        <v>2</v>
      </c>
      <c r="N1472" t="s">
        <v>118</v>
      </c>
      <c r="O1472" t="s">
        <v>119</v>
      </c>
      <c r="Q1472" t="s">
        <v>292</v>
      </c>
      <c r="R1472" s="14">
        <v>0</v>
      </c>
      <c r="S1472" s="14">
        <v>3.92</v>
      </c>
      <c r="T1472" s="14">
        <v>0.89</v>
      </c>
    </row>
    <row r="1473" spans="1:20">
      <c r="A1473" t="s">
        <v>113</v>
      </c>
      <c r="C1473" t="s">
        <v>285</v>
      </c>
      <c r="D1473" t="s">
        <v>121</v>
      </c>
      <c r="F1473" s="12" t="s">
        <v>3131</v>
      </c>
      <c r="G1473" s="12" t="s">
        <v>287</v>
      </c>
      <c r="H1473" s="12" t="s">
        <v>288</v>
      </c>
      <c r="I1473" s="12" t="s">
        <v>1157</v>
      </c>
      <c r="J1473" s="12" t="s">
        <v>1456</v>
      </c>
      <c r="K1473" s="13" t="s">
        <v>3124</v>
      </c>
      <c r="L1473" t="s">
        <v>117</v>
      </c>
      <c r="M1473">
        <v>2</v>
      </c>
      <c r="N1473" t="s">
        <v>118</v>
      </c>
      <c r="O1473" t="s">
        <v>119</v>
      </c>
      <c r="Q1473" t="s">
        <v>292</v>
      </c>
      <c r="R1473" s="14">
        <v>0</v>
      </c>
      <c r="S1473" s="14">
        <v>3.1</v>
      </c>
      <c r="T1473" s="14">
        <v>0.41</v>
      </c>
    </row>
    <row r="1474" spans="1:20">
      <c r="A1474" t="s">
        <v>113</v>
      </c>
      <c r="C1474" t="s">
        <v>285</v>
      </c>
      <c r="D1474" t="s">
        <v>121</v>
      </c>
      <c r="F1474" s="12" t="s">
        <v>3195</v>
      </c>
      <c r="G1474" s="12" t="s">
        <v>287</v>
      </c>
      <c r="H1474" s="12" t="s">
        <v>288</v>
      </c>
      <c r="I1474" s="12" t="s">
        <v>1157</v>
      </c>
      <c r="J1474" s="12" t="s">
        <v>1456</v>
      </c>
      <c r="K1474" s="13" t="s">
        <v>3196</v>
      </c>
      <c r="L1474" t="s">
        <v>117</v>
      </c>
      <c r="M1474">
        <v>2</v>
      </c>
      <c r="N1474" t="s">
        <v>118</v>
      </c>
      <c r="O1474" t="s">
        <v>119</v>
      </c>
      <c r="Q1474" t="s">
        <v>3197</v>
      </c>
      <c r="R1474" s="14">
        <v>3.46</v>
      </c>
      <c r="S1474" s="14">
        <v>1.6</v>
      </c>
      <c r="T1474" s="14">
        <v>0.27</v>
      </c>
    </row>
    <row r="1475" spans="1:20">
      <c r="A1475" t="s">
        <v>113</v>
      </c>
      <c r="C1475" t="s">
        <v>285</v>
      </c>
      <c r="D1475" t="s">
        <v>121</v>
      </c>
      <c r="F1475" s="12" t="s">
        <v>985</v>
      </c>
      <c r="G1475" s="12" t="s">
        <v>287</v>
      </c>
      <c r="H1475" s="12" t="s">
        <v>986</v>
      </c>
      <c r="I1475" s="12" t="s">
        <v>987</v>
      </c>
      <c r="J1475" s="12" t="s">
        <v>988</v>
      </c>
      <c r="K1475" s="13" t="s">
        <v>955</v>
      </c>
      <c r="L1475" t="s">
        <v>117</v>
      </c>
      <c r="M1475">
        <v>2</v>
      </c>
      <c r="N1475" t="s">
        <v>118</v>
      </c>
      <c r="O1475" t="s">
        <v>119</v>
      </c>
      <c r="Q1475" t="s">
        <v>989</v>
      </c>
      <c r="R1475" s="14">
        <v>2.2999999999999998</v>
      </c>
      <c r="S1475" s="14">
        <v>19.600000000000001</v>
      </c>
      <c r="T1475" s="14">
        <v>0.8</v>
      </c>
    </row>
    <row r="1476" spans="1:20">
      <c r="A1476" t="s">
        <v>113</v>
      </c>
      <c r="C1476" t="s">
        <v>285</v>
      </c>
      <c r="D1476" t="s">
        <v>121</v>
      </c>
      <c r="F1476" s="12" t="s">
        <v>1159</v>
      </c>
      <c r="G1476" s="12" t="s">
        <v>287</v>
      </c>
      <c r="H1476" s="12" t="s">
        <v>986</v>
      </c>
      <c r="I1476" t="s">
        <v>1160</v>
      </c>
      <c r="J1476" s="12" t="s">
        <v>1161</v>
      </c>
      <c r="K1476" s="13" t="s">
        <v>1149</v>
      </c>
      <c r="L1476" t="s">
        <v>117</v>
      </c>
      <c r="M1476">
        <v>2</v>
      </c>
      <c r="N1476" t="s">
        <v>118</v>
      </c>
      <c r="O1476" t="s">
        <v>119</v>
      </c>
      <c r="Q1476" t="s">
        <v>1162</v>
      </c>
      <c r="R1476" s="14">
        <v>2.1</v>
      </c>
      <c r="S1476" s="14">
        <v>11.3</v>
      </c>
      <c r="T1476" s="14">
        <v>0.5</v>
      </c>
    </row>
    <row r="1477" spans="1:20">
      <c r="A1477" t="s">
        <v>113</v>
      </c>
      <c r="C1477" t="s">
        <v>285</v>
      </c>
      <c r="D1477" t="s">
        <v>121</v>
      </c>
      <c r="F1477" s="12" t="s">
        <v>1163</v>
      </c>
      <c r="G1477" s="12" t="s">
        <v>287</v>
      </c>
      <c r="H1477" s="12" t="s">
        <v>986</v>
      </c>
      <c r="I1477" t="s">
        <v>1160</v>
      </c>
      <c r="J1477" s="12" t="s">
        <v>1161</v>
      </c>
      <c r="K1477" s="13" t="s">
        <v>1149</v>
      </c>
      <c r="L1477" t="s">
        <v>117</v>
      </c>
      <c r="M1477">
        <v>2</v>
      </c>
      <c r="N1477" t="s">
        <v>118</v>
      </c>
      <c r="O1477" t="s">
        <v>119</v>
      </c>
      <c r="Q1477" t="s">
        <v>1162</v>
      </c>
      <c r="R1477" s="14">
        <v>1</v>
      </c>
      <c r="S1477" s="14">
        <v>9.4</v>
      </c>
      <c r="T1477" s="14">
        <v>0.6</v>
      </c>
    </row>
    <row r="1478" spans="1:20">
      <c r="A1478" t="s">
        <v>113</v>
      </c>
      <c r="C1478" t="s">
        <v>285</v>
      </c>
      <c r="D1478" t="s">
        <v>121</v>
      </c>
      <c r="F1478" s="12" t="s">
        <v>1557</v>
      </c>
      <c r="G1478" s="12" t="s">
        <v>287</v>
      </c>
      <c r="H1478" s="12" t="s">
        <v>986</v>
      </c>
      <c r="I1478" t="s">
        <v>1160</v>
      </c>
      <c r="J1478" s="12" t="s">
        <v>1161</v>
      </c>
      <c r="K1478" s="13" t="s">
        <v>1538</v>
      </c>
      <c r="L1478" t="s">
        <v>117</v>
      </c>
      <c r="M1478">
        <v>2</v>
      </c>
      <c r="N1478" t="s">
        <v>118</v>
      </c>
      <c r="O1478" t="s">
        <v>119</v>
      </c>
      <c r="Q1478" t="s">
        <v>989</v>
      </c>
      <c r="R1478" s="14">
        <v>4.5</v>
      </c>
      <c r="S1478" s="14">
        <v>27.4</v>
      </c>
      <c r="T1478" s="14">
        <v>0.3</v>
      </c>
    </row>
    <row r="1479" spans="1:20">
      <c r="A1479" t="s">
        <v>113</v>
      </c>
      <c r="C1479" t="s">
        <v>285</v>
      </c>
      <c r="D1479" t="s">
        <v>121</v>
      </c>
      <c r="F1479" s="12" t="s">
        <v>1557</v>
      </c>
      <c r="G1479" s="12" t="s">
        <v>287</v>
      </c>
      <c r="H1479" s="12" t="s">
        <v>986</v>
      </c>
      <c r="I1479" t="s">
        <v>1160</v>
      </c>
      <c r="J1479" s="12" t="s">
        <v>1161</v>
      </c>
      <c r="K1479" s="13" t="s">
        <v>1538</v>
      </c>
      <c r="L1479" t="s">
        <v>117</v>
      </c>
      <c r="M1479">
        <v>2</v>
      </c>
      <c r="N1479" t="s">
        <v>118</v>
      </c>
      <c r="O1479" t="s">
        <v>119</v>
      </c>
      <c r="Q1479" t="s">
        <v>989</v>
      </c>
      <c r="R1479" s="14">
        <v>2</v>
      </c>
      <c r="S1479" s="14">
        <v>32.799999999999997</v>
      </c>
      <c r="T1479" s="14">
        <v>0.6</v>
      </c>
    </row>
    <row r="1480" spans="1:20">
      <c r="A1480" t="s">
        <v>113</v>
      </c>
      <c r="C1480" t="s">
        <v>285</v>
      </c>
      <c r="D1480" t="s">
        <v>121</v>
      </c>
      <c r="F1480" s="12" t="s">
        <v>1558</v>
      </c>
      <c r="G1480" s="12" t="s">
        <v>287</v>
      </c>
      <c r="H1480" s="12" t="s">
        <v>986</v>
      </c>
      <c r="I1480" t="s">
        <v>1559</v>
      </c>
      <c r="J1480" s="12" t="s">
        <v>1560</v>
      </c>
      <c r="K1480" s="13" t="s">
        <v>1538</v>
      </c>
      <c r="L1480" t="s">
        <v>117</v>
      </c>
      <c r="M1480">
        <v>2</v>
      </c>
      <c r="N1480" t="s">
        <v>118</v>
      </c>
      <c r="O1480" t="s">
        <v>119</v>
      </c>
      <c r="Q1480" t="s">
        <v>989</v>
      </c>
      <c r="R1480" s="14">
        <v>2.7</v>
      </c>
      <c r="S1480" s="14">
        <v>22.1</v>
      </c>
      <c r="T1480" s="14">
        <v>1.2</v>
      </c>
    </row>
    <row r="1481" spans="1:20">
      <c r="A1481" t="s">
        <v>113</v>
      </c>
      <c r="C1481" t="s">
        <v>285</v>
      </c>
      <c r="D1481" t="s">
        <v>121</v>
      </c>
      <c r="F1481" s="12" t="s">
        <v>1558</v>
      </c>
      <c r="G1481" s="12" t="s">
        <v>287</v>
      </c>
      <c r="H1481" s="12" t="s">
        <v>986</v>
      </c>
      <c r="I1481" t="s">
        <v>1559</v>
      </c>
      <c r="J1481" s="12" t="s">
        <v>1560</v>
      </c>
      <c r="K1481" s="13" t="s">
        <v>1538</v>
      </c>
      <c r="L1481" t="s">
        <v>117</v>
      </c>
      <c r="M1481">
        <v>2</v>
      </c>
      <c r="N1481" t="s">
        <v>118</v>
      </c>
      <c r="O1481" t="s">
        <v>119</v>
      </c>
      <c r="Q1481" t="s">
        <v>989</v>
      </c>
      <c r="R1481" s="14">
        <v>5.3</v>
      </c>
      <c r="S1481" s="14">
        <v>30.5</v>
      </c>
      <c r="T1481" s="14">
        <v>1.3</v>
      </c>
    </row>
    <row r="1482" spans="1:20">
      <c r="A1482" t="s">
        <v>113</v>
      </c>
      <c r="C1482" t="s">
        <v>285</v>
      </c>
      <c r="D1482" t="s">
        <v>121</v>
      </c>
      <c r="F1482" s="12" t="s">
        <v>1561</v>
      </c>
      <c r="G1482" s="12" t="s">
        <v>287</v>
      </c>
      <c r="H1482" s="12" t="s">
        <v>986</v>
      </c>
      <c r="I1482" t="s">
        <v>1559</v>
      </c>
      <c r="J1482" s="12" t="s">
        <v>1560</v>
      </c>
      <c r="K1482" s="13" t="s">
        <v>1538</v>
      </c>
      <c r="L1482" t="s">
        <v>117</v>
      </c>
      <c r="M1482">
        <v>2</v>
      </c>
      <c r="N1482" t="s">
        <v>118</v>
      </c>
      <c r="O1482" t="s">
        <v>119</v>
      </c>
      <c r="Q1482" t="s">
        <v>989</v>
      </c>
      <c r="R1482" s="14">
        <v>4.9000000000000004</v>
      </c>
      <c r="S1482" s="14">
        <v>15.6</v>
      </c>
      <c r="T1482" s="14">
        <v>0</v>
      </c>
    </row>
    <row r="1483" spans="1:20">
      <c r="A1483" t="s">
        <v>113</v>
      </c>
      <c r="C1483" t="s">
        <v>285</v>
      </c>
      <c r="D1483" t="s">
        <v>121</v>
      </c>
      <c r="F1483" s="12" t="s">
        <v>1562</v>
      </c>
      <c r="G1483" s="12" t="s">
        <v>287</v>
      </c>
      <c r="H1483" s="12" t="s">
        <v>986</v>
      </c>
      <c r="I1483" s="12" t="s">
        <v>987</v>
      </c>
      <c r="J1483" s="12" t="s">
        <v>988</v>
      </c>
      <c r="K1483" s="13" t="s">
        <v>1538</v>
      </c>
      <c r="L1483" t="s">
        <v>117</v>
      </c>
      <c r="M1483">
        <v>2</v>
      </c>
      <c r="N1483" t="s">
        <v>118</v>
      </c>
      <c r="O1483" t="s">
        <v>119</v>
      </c>
      <c r="Q1483" t="s">
        <v>989</v>
      </c>
      <c r="R1483" s="14">
        <v>8.5</v>
      </c>
      <c r="S1483" s="14">
        <v>23.7</v>
      </c>
      <c r="T1483" s="14">
        <v>1.1000000000000001</v>
      </c>
    </row>
    <row r="1484" spans="1:20">
      <c r="A1484" t="s">
        <v>113</v>
      </c>
      <c r="C1484" t="s">
        <v>285</v>
      </c>
      <c r="D1484" t="s">
        <v>121</v>
      </c>
      <c r="F1484" s="12" t="s">
        <v>2794</v>
      </c>
      <c r="G1484" s="12" t="s">
        <v>287</v>
      </c>
      <c r="H1484" s="12" t="s">
        <v>986</v>
      </c>
      <c r="K1484" s="13" t="s">
        <v>2788</v>
      </c>
      <c r="L1484" t="s">
        <v>117</v>
      </c>
      <c r="M1484">
        <v>2</v>
      </c>
      <c r="N1484" t="s">
        <v>118</v>
      </c>
      <c r="O1484" t="s">
        <v>119</v>
      </c>
      <c r="Q1484" t="s">
        <v>2795</v>
      </c>
      <c r="R1484" s="14">
        <v>0.8</v>
      </c>
      <c r="S1484" s="14">
        <v>9.8000000000000007</v>
      </c>
      <c r="T1484" s="14">
        <v>0</v>
      </c>
    </row>
    <row r="1485" spans="1:20">
      <c r="A1485" t="s">
        <v>113</v>
      </c>
      <c r="C1485" t="s">
        <v>120</v>
      </c>
      <c r="D1485" t="s">
        <v>121</v>
      </c>
      <c r="F1485" s="12" t="s">
        <v>122</v>
      </c>
      <c r="G1485" t="s">
        <v>123</v>
      </c>
      <c r="H1485" t="s">
        <v>124</v>
      </c>
      <c r="I1485" s="12" t="s">
        <v>125</v>
      </c>
      <c r="J1485" s="12" t="s">
        <v>126</v>
      </c>
      <c r="K1485" s="13" t="s">
        <v>127</v>
      </c>
      <c r="L1485" t="s">
        <v>117</v>
      </c>
      <c r="M1485">
        <v>2</v>
      </c>
      <c r="N1485" t="s">
        <v>118</v>
      </c>
      <c r="O1485" t="s">
        <v>119</v>
      </c>
      <c r="Q1485" t="s">
        <v>128</v>
      </c>
      <c r="R1485" s="14">
        <v>9.9</v>
      </c>
      <c r="S1485" s="14">
        <v>11.7</v>
      </c>
      <c r="T1485" s="14">
        <v>1.2</v>
      </c>
    </row>
    <row r="1486" spans="1:20">
      <c r="A1486" t="s">
        <v>113</v>
      </c>
      <c r="C1486" t="s">
        <v>120</v>
      </c>
      <c r="D1486" t="s">
        <v>121</v>
      </c>
      <c r="F1486" s="12" t="s">
        <v>122</v>
      </c>
      <c r="G1486" t="s">
        <v>123</v>
      </c>
      <c r="H1486" t="s">
        <v>124</v>
      </c>
      <c r="I1486" s="12" t="s">
        <v>125</v>
      </c>
      <c r="J1486" s="12" t="s">
        <v>126</v>
      </c>
      <c r="K1486" s="13" t="s">
        <v>127</v>
      </c>
      <c r="L1486" t="s">
        <v>117</v>
      </c>
      <c r="M1486">
        <v>2</v>
      </c>
      <c r="N1486" t="s">
        <v>118</v>
      </c>
      <c r="O1486" t="s">
        <v>119</v>
      </c>
      <c r="Q1486" t="s">
        <v>128</v>
      </c>
      <c r="R1486" s="14">
        <v>19.5</v>
      </c>
      <c r="S1486" s="14">
        <v>17.2</v>
      </c>
      <c r="T1486" s="14">
        <v>1.9</v>
      </c>
    </row>
    <row r="1487" spans="1:20">
      <c r="A1487" t="s">
        <v>113</v>
      </c>
      <c r="C1487" t="s">
        <v>120</v>
      </c>
      <c r="D1487" t="s">
        <v>121</v>
      </c>
      <c r="F1487" s="12" t="s">
        <v>122</v>
      </c>
      <c r="G1487" t="s">
        <v>123</v>
      </c>
      <c r="H1487" t="s">
        <v>124</v>
      </c>
      <c r="I1487" s="12" t="s">
        <v>125</v>
      </c>
      <c r="J1487" s="12" t="s">
        <v>126</v>
      </c>
      <c r="K1487" s="13" t="s">
        <v>127</v>
      </c>
      <c r="L1487" t="s">
        <v>117</v>
      </c>
      <c r="M1487">
        <v>2</v>
      </c>
      <c r="N1487" t="s">
        <v>118</v>
      </c>
      <c r="O1487" t="s">
        <v>119</v>
      </c>
      <c r="Q1487" t="s">
        <v>128</v>
      </c>
      <c r="R1487" s="14">
        <v>13.6</v>
      </c>
      <c r="S1487" s="14">
        <v>13.7</v>
      </c>
      <c r="T1487" s="14">
        <v>0</v>
      </c>
    </row>
    <row r="1488" spans="1:20">
      <c r="A1488" t="s">
        <v>113</v>
      </c>
      <c r="C1488" t="s">
        <v>120</v>
      </c>
      <c r="D1488" t="s">
        <v>121</v>
      </c>
      <c r="F1488" s="12" t="s">
        <v>122</v>
      </c>
      <c r="G1488" t="s">
        <v>123</v>
      </c>
      <c r="H1488" t="s">
        <v>124</v>
      </c>
      <c r="I1488" s="12" t="s">
        <v>125</v>
      </c>
      <c r="J1488" s="12" t="s">
        <v>126</v>
      </c>
      <c r="K1488" s="13" t="s">
        <v>127</v>
      </c>
      <c r="L1488" t="s">
        <v>117</v>
      </c>
      <c r="M1488">
        <v>2</v>
      </c>
      <c r="N1488" t="s">
        <v>118</v>
      </c>
      <c r="O1488" t="s">
        <v>119</v>
      </c>
      <c r="Q1488" t="s">
        <v>128</v>
      </c>
      <c r="R1488" s="14">
        <v>9.3000000000000007</v>
      </c>
      <c r="S1488" s="14">
        <v>18.899999999999999</v>
      </c>
      <c r="T1488" s="14">
        <v>1.2</v>
      </c>
    </row>
    <row r="1489" spans="1:20">
      <c r="A1489" t="s">
        <v>113</v>
      </c>
      <c r="C1489" t="s">
        <v>120</v>
      </c>
      <c r="D1489" t="s">
        <v>121</v>
      </c>
      <c r="F1489" s="12" t="s">
        <v>122</v>
      </c>
      <c r="G1489" t="s">
        <v>123</v>
      </c>
      <c r="H1489" t="s">
        <v>124</v>
      </c>
      <c r="I1489" s="12" t="s">
        <v>125</v>
      </c>
      <c r="J1489" s="12" t="s">
        <v>126</v>
      </c>
      <c r="K1489" s="13" t="s">
        <v>127</v>
      </c>
      <c r="L1489" t="s">
        <v>117</v>
      </c>
      <c r="M1489">
        <v>2</v>
      </c>
      <c r="N1489" t="s">
        <v>118</v>
      </c>
      <c r="O1489" t="s">
        <v>119</v>
      </c>
      <c r="Q1489" t="s">
        <v>128</v>
      </c>
      <c r="R1489" s="14">
        <v>7.2</v>
      </c>
      <c r="S1489" s="14">
        <v>11.4</v>
      </c>
      <c r="T1489" s="14">
        <v>0.5</v>
      </c>
    </row>
    <row r="1490" spans="1:20">
      <c r="A1490" t="s">
        <v>113</v>
      </c>
      <c r="C1490" t="s">
        <v>120</v>
      </c>
      <c r="D1490" t="s">
        <v>121</v>
      </c>
      <c r="F1490" s="12" t="s">
        <v>122</v>
      </c>
      <c r="G1490" t="s">
        <v>123</v>
      </c>
      <c r="H1490" t="s">
        <v>124</v>
      </c>
      <c r="I1490" s="12" t="s">
        <v>125</v>
      </c>
      <c r="J1490" s="12" t="s">
        <v>126</v>
      </c>
      <c r="K1490" s="13" t="s">
        <v>127</v>
      </c>
      <c r="L1490" t="s">
        <v>117</v>
      </c>
      <c r="M1490">
        <v>2</v>
      </c>
      <c r="N1490" t="s">
        <v>118</v>
      </c>
      <c r="O1490" t="s">
        <v>119</v>
      </c>
      <c r="Q1490" t="s">
        <v>128</v>
      </c>
      <c r="R1490" s="14">
        <v>21.2</v>
      </c>
      <c r="S1490" s="14">
        <v>13.5</v>
      </c>
      <c r="T1490" s="14">
        <v>1</v>
      </c>
    </row>
    <row r="1491" spans="1:20">
      <c r="A1491" t="s">
        <v>113</v>
      </c>
      <c r="C1491" t="s">
        <v>120</v>
      </c>
      <c r="D1491" t="s">
        <v>121</v>
      </c>
      <c r="F1491" s="12" t="s">
        <v>122</v>
      </c>
      <c r="G1491" t="s">
        <v>123</v>
      </c>
      <c r="H1491" t="s">
        <v>124</v>
      </c>
      <c r="I1491" s="12" t="s">
        <v>125</v>
      </c>
      <c r="J1491" s="12" t="s">
        <v>126</v>
      </c>
      <c r="K1491" s="13" t="s">
        <v>127</v>
      </c>
      <c r="L1491" t="s">
        <v>117</v>
      </c>
      <c r="M1491">
        <v>2</v>
      </c>
      <c r="N1491" t="s">
        <v>118</v>
      </c>
      <c r="O1491" t="s">
        <v>119</v>
      </c>
      <c r="Q1491" t="s">
        <v>128</v>
      </c>
      <c r="R1491" s="14">
        <v>12.7</v>
      </c>
      <c r="S1491" s="14">
        <v>17.7</v>
      </c>
      <c r="T1491" s="14">
        <v>1.4</v>
      </c>
    </row>
    <row r="1492" spans="1:20">
      <c r="A1492" t="s">
        <v>113</v>
      </c>
      <c r="C1492" t="s">
        <v>120</v>
      </c>
      <c r="D1492" t="s">
        <v>121</v>
      </c>
      <c r="F1492" s="12" t="s">
        <v>122</v>
      </c>
      <c r="G1492" t="s">
        <v>123</v>
      </c>
      <c r="H1492" t="s">
        <v>124</v>
      </c>
      <c r="I1492" s="12" t="s">
        <v>125</v>
      </c>
      <c r="J1492" s="12" t="s">
        <v>126</v>
      </c>
      <c r="K1492" s="13" t="s">
        <v>127</v>
      </c>
      <c r="L1492" t="s">
        <v>117</v>
      </c>
      <c r="M1492">
        <v>2</v>
      </c>
      <c r="N1492" t="s">
        <v>118</v>
      </c>
      <c r="O1492" t="s">
        <v>119</v>
      </c>
      <c r="Q1492" t="s">
        <v>128</v>
      </c>
      <c r="R1492" s="14">
        <v>10.9</v>
      </c>
      <c r="S1492" s="14">
        <v>18.600000000000001</v>
      </c>
      <c r="T1492" s="14">
        <v>1.3</v>
      </c>
    </row>
    <row r="1493" spans="1:20">
      <c r="A1493" t="s">
        <v>113</v>
      </c>
      <c r="C1493" t="s">
        <v>120</v>
      </c>
      <c r="D1493" t="s">
        <v>121</v>
      </c>
      <c r="F1493" s="12" t="s">
        <v>122</v>
      </c>
      <c r="G1493" t="s">
        <v>123</v>
      </c>
      <c r="H1493" t="s">
        <v>124</v>
      </c>
      <c r="I1493" s="12" t="s">
        <v>125</v>
      </c>
      <c r="J1493" s="12" t="s">
        <v>126</v>
      </c>
      <c r="K1493" s="13" t="s">
        <v>127</v>
      </c>
      <c r="L1493" t="s">
        <v>117</v>
      </c>
      <c r="M1493">
        <v>2</v>
      </c>
      <c r="N1493" t="s">
        <v>118</v>
      </c>
      <c r="O1493" t="s">
        <v>119</v>
      </c>
      <c r="Q1493" t="s">
        <v>128</v>
      </c>
      <c r="R1493" s="14">
        <v>10.9</v>
      </c>
      <c r="S1493" s="14">
        <v>17.2</v>
      </c>
      <c r="T1493" s="14">
        <v>1.3</v>
      </c>
    </row>
    <row r="1494" spans="1:20">
      <c r="A1494" t="s">
        <v>113</v>
      </c>
      <c r="C1494" t="s">
        <v>120</v>
      </c>
      <c r="D1494" t="s">
        <v>121</v>
      </c>
      <c r="F1494" s="12" t="s">
        <v>122</v>
      </c>
      <c r="G1494" t="s">
        <v>123</v>
      </c>
      <c r="H1494" t="s">
        <v>124</v>
      </c>
      <c r="I1494" s="12" t="s">
        <v>125</v>
      </c>
      <c r="J1494" s="12" t="s">
        <v>126</v>
      </c>
      <c r="K1494" s="13" t="s">
        <v>127</v>
      </c>
      <c r="L1494" t="s">
        <v>117</v>
      </c>
      <c r="M1494">
        <v>2</v>
      </c>
      <c r="N1494" t="s">
        <v>118</v>
      </c>
      <c r="O1494" t="s">
        <v>119</v>
      </c>
      <c r="Q1494" t="s">
        <v>128</v>
      </c>
      <c r="R1494" s="14">
        <v>11.7</v>
      </c>
      <c r="S1494" s="14">
        <v>14.3</v>
      </c>
      <c r="T1494" s="14">
        <v>2.6</v>
      </c>
    </row>
    <row r="1495" spans="1:20">
      <c r="A1495" t="s">
        <v>113</v>
      </c>
      <c r="C1495" t="s">
        <v>120</v>
      </c>
      <c r="D1495" t="s">
        <v>121</v>
      </c>
      <c r="F1495" s="12" t="s">
        <v>122</v>
      </c>
      <c r="G1495" t="s">
        <v>123</v>
      </c>
      <c r="H1495" t="s">
        <v>124</v>
      </c>
      <c r="I1495" s="12" t="s">
        <v>125</v>
      </c>
      <c r="J1495" s="12" t="s">
        <v>126</v>
      </c>
      <c r="K1495" s="13" t="s">
        <v>127</v>
      </c>
      <c r="L1495" t="s">
        <v>117</v>
      </c>
      <c r="M1495">
        <v>2</v>
      </c>
      <c r="N1495" t="s">
        <v>118</v>
      </c>
      <c r="O1495" t="s">
        <v>119</v>
      </c>
      <c r="Q1495" t="s">
        <v>128</v>
      </c>
      <c r="R1495" s="14">
        <v>10.1</v>
      </c>
      <c r="S1495" s="14">
        <v>10.5</v>
      </c>
      <c r="T1495" s="14">
        <v>1.5</v>
      </c>
    </row>
    <row r="1496" spans="1:20">
      <c r="A1496" t="s">
        <v>113</v>
      </c>
      <c r="C1496" t="s">
        <v>120</v>
      </c>
      <c r="D1496" t="s">
        <v>121</v>
      </c>
      <c r="F1496" s="12" t="s">
        <v>122</v>
      </c>
      <c r="G1496" t="s">
        <v>123</v>
      </c>
      <c r="H1496" t="s">
        <v>124</v>
      </c>
      <c r="I1496" s="12" t="s">
        <v>125</v>
      </c>
      <c r="J1496" s="12" t="s">
        <v>126</v>
      </c>
      <c r="K1496" s="13" t="s">
        <v>127</v>
      </c>
      <c r="L1496" t="s">
        <v>117</v>
      </c>
      <c r="M1496">
        <v>2</v>
      </c>
      <c r="N1496" t="s">
        <v>118</v>
      </c>
      <c r="O1496" t="s">
        <v>119</v>
      </c>
      <c r="Q1496" t="s">
        <v>128</v>
      </c>
      <c r="R1496" s="14">
        <v>11.2</v>
      </c>
      <c r="S1496" s="14">
        <v>10.4</v>
      </c>
      <c r="T1496" s="14">
        <v>1</v>
      </c>
    </row>
    <row r="1497" spans="1:20">
      <c r="A1497" t="s">
        <v>113</v>
      </c>
      <c r="C1497" t="s">
        <v>120</v>
      </c>
      <c r="D1497" t="s">
        <v>121</v>
      </c>
      <c r="F1497" s="12" t="s">
        <v>122</v>
      </c>
      <c r="G1497" t="s">
        <v>123</v>
      </c>
      <c r="H1497" t="s">
        <v>124</v>
      </c>
      <c r="I1497" s="12" t="s">
        <v>125</v>
      </c>
      <c r="J1497" s="12" t="s">
        <v>126</v>
      </c>
      <c r="K1497" s="13" t="s">
        <v>127</v>
      </c>
      <c r="L1497" t="s">
        <v>117</v>
      </c>
      <c r="M1497">
        <v>2</v>
      </c>
      <c r="N1497" t="s">
        <v>118</v>
      </c>
      <c r="O1497" t="s">
        <v>119</v>
      </c>
      <c r="Q1497" t="s">
        <v>128</v>
      </c>
      <c r="R1497" s="14">
        <v>15.8</v>
      </c>
      <c r="S1497" s="14">
        <v>13.8</v>
      </c>
      <c r="T1497" s="14">
        <v>1.3</v>
      </c>
    </row>
    <row r="1498" spans="1:20">
      <c r="A1498" t="s">
        <v>113</v>
      </c>
      <c r="C1498" t="s">
        <v>120</v>
      </c>
      <c r="D1498" t="s">
        <v>121</v>
      </c>
      <c r="F1498" s="12" t="s">
        <v>122</v>
      </c>
      <c r="G1498" t="s">
        <v>123</v>
      </c>
      <c r="H1498" t="s">
        <v>124</v>
      </c>
      <c r="I1498" s="12" t="s">
        <v>125</v>
      </c>
      <c r="J1498" s="12" t="s">
        <v>126</v>
      </c>
      <c r="K1498" s="13" t="s">
        <v>127</v>
      </c>
      <c r="L1498" t="s">
        <v>117</v>
      </c>
      <c r="M1498">
        <v>2</v>
      </c>
      <c r="N1498" t="s">
        <v>118</v>
      </c>
      <c r="O1498" t="s">
        <v>119</v>
      </c>
      <c r="Q1498" t="s">
        <v>128</v>
      </c>
      <c r="R1498" s="14">
        <v>14.9</v>
      </c>
      <c r="S1498" s="14">
        <v>13.5</v>
      </c>
      <c r="T1498" s="14">
        <v>1.4</v>
      </c>
    </row>
    <row r="1499" spans="1:20">
      <c r="A1499" t="s">
        <v>113</v>
      </c>
      <c r="C1499" t="s">
        <v>120</v>
      </c>
      <c r="D1499" t="s">
        <v>121</v>
      </c>
      <c r="F1499" s="12" t="s">
        <v>122</v>
      </c>
      <c r="G1499" t="s">
        <v>123</v>
      </c>
      <c r="H1499" t="s">
        <v>124</v>
      </c>
      <c r="I1499" s="12" t="s">
        <v>125</v>
      </c>
      <c r="J1499" s="12" t="s">
        <v>126</v>
      </c>
      <c r="K1499" s="13" t="s">
        <v>127</v>
      </c>
      <c r="L1499" t="s">
        <v>117</v>
      </c>
      <c r="M1499">
        <v>2</v>
      </c>
      <c r="N1499" t="s">
        <v>118</v>
      </c>
      <c r="O1499" t="s">
        <v>119</v>
      </c>
      <c r="Q1499" t="s">
        <v>128</v>
      </c>
      <c r="R1499" s="14">
        <v>11.8</v>
      </c>
      <c r="S1499" s="14">
        <v>15.3</v>
      </c>
      <c r="T1499" s="14">
        <v>1.1000000000000001</v>
      </c>
    </row>
    <row r="1500" spans="1:20">
      <c r="A1500" t="s">
        <v>113</v>
      </c>
      <c r="C1500" t="s">
        <v>120</v>
      </c>
      <c r="D1500" t="s">
        <v>121</v>
      </c>
      <c r="F1500" s="12" t="s">
        <v>122</v>
      </c>
      <c r="G1500" t="s">
        <v>123</v>
      </c>
      <c r="H1500" t="s">
        <v>124</v>
      </c>
      <c r="I1500" s="12" t="s">
        <v>125</v>
      </c>
      <c r="J1500" s="12" t="s">
        <v>126</v>
      </c>
      <c r="K1500" s="13" t="s">
        <v>127</v>
      </c>
      <c r="L1500" t="s">
        <v>117</v>
      </c>
      <c r="M1500">
        <v>2</v>
      </c>
      <c r="N1500" t="s">
        <v>118</v>
      </c>
      <c r="O1500" t="s">
        <v>119</v>
      </c>
      <c r="Q1500" t="s">
        <v>128</v>
      </c>
      <c r="R1500" s="14">
        <v>7.3</v>
      </c>
      <c r="S1500" s="14">
        <v>18</v>
      </c>
      <c r="T1500" s="14">
        <v>2.2000000000000002</v>
      </c>
    </row>
    <row r="1501" spans="1:20">
      <c r="A1501" t="s">
        <v>113</v>
      </c>
      <c r="C1501" t="s">
        <v>120</v>
      </c>
      <c r="D1501" t="s">
        <v>121</v>
      </c>
      <c r="F1501" s="12" t="s">
        <v>191</v>
      </c>
      <c r="G1501" t="s">
        <v>123</v>
      </c>
      <c r="H1501" t="s">
        <v>124</v>
      </c>
      <c r="I1501" t="s">
        <v>192</v>
      </c>
      <c r="J1501" s="12" t="s">
        <v>193</v>
      </c>
      <c r="K1501" s="13" t="s">
        <v>194</v>
      </c>
      <c r="L1501" t="s">
        <v>117</v>
      </c>
      <c r="M1501">
        <v>2</v>
      </c>
      <c r="N1501" t="s">
        <v>118</v>
      </c>
      <c r="O1501" t="s">
        <v>119</v>
      </c>
      <c r="Q1501" t="s">
        <v>195</v>
      </c>
      <c r="R1501" s="14">
        <v>14.5</v>
      </c>
      <c r="S1501" s="14">
        <v>7</v>
      </c>
      <c r="T1501" s="14">
        <v>0.7</v>
      </c>
    </row>
    <row r="1502" spans="1:20">
      <c r="A1502" t="s">
        <v>113</v>
      </c>
      <c r="C1502" t="s">
        <v>120</v>
      </c>
      <c r="D1502" t="s">
        <v>121</v>
      </c>
      <c r="F1502" s="12" t="s">
        <v>191</v>
      </c>
      <c r="G1502" t="s">
        <v>123</v>
      </c>
      <c r="H1502" t="s">
        <v>124</v>
      </c>
      <c r="I1502" t="s">
        <v>192</v>
      </c>
      <c r="J1502" s="12" t="s">
        <v>193</v>
      </c>
      <c r="K1502" s="13" t="s">
        <v>194</v>
      </c>
      <c r="L1502" t="s">
        <v>117</v>
      </c>
      <c r="M1502">
        <v>2</v>
      </c>
      <c r="N1502" t="s">
        <v>118</v>
      </c>
      <c r="O1502" t="s">
        <v>119</v>
      </c>
      <c r="Q1502" t="s">
        <v>195</v>
      </c>
      <c r="R1502" s="14">
        <v>14.9</v>
      </c>
      <c r="S1502" s="14">
        <v>6.1</v>
      </c>
      <c r="T1502" s="14">
        <v>0.7</v>
      </c>
    </row>
    <row r="1503" spans="1:20">
      <c r="A1503" t="s">
        <v>113</v>
      </c>
      <c r="C1503" t="s">
        <v>120</v>
      </c>
      <c r="D1503" t="s">
        <v>121</v>
      </c>
      <c r="F1503" s="12" t="s">
        <v>196</v>
      </c>
      <c r="G1503" t="s">
        <v>123</v>
      </c>
      <c r="H1503" t="s">
        <v>124</v>
      </c>
      <c r="I1503" s="12" t="s">
        <v>125</v>
      </c>
      <c r="J1503" s="12" t="s">
        <v>126</v>
      </c>
      <c r="K1503" s="13" t="s">
        <v>194</v>
      </c>
      <c r="L1503" t="s">
        <v>117</v>
      </c>
      <c r="M1503">
        <v>2</v>
      </c>
      <c r="N1503" t="s">
        <v>118</v>
      </c>
      <c r="O1503" t="s">
        <v>119</v>
      </c>
      <c r="Q1503" t="s">
        <v>197</v>
      </c>
      <c r="R1503" s="14">
        <v>17.5</v>
      </c>
      <c r="S1503" s="14">
        <v>8.6</v>
      </c>
      <c r="T1503" s="14">
        <v>1.3</v>
      </c>
    </row>
    <row r="1504" spans="1:20">
      <c r="A1504" t="s">
        <v>113</v>
      </c>
      <c r="C1504" t="s">
        <v>120</v>
      </c>
      <c r="D1504" t="s">
        <v>121</v>
      </c>
      <c r="F1504" s="12" t="s">
        <v>196</v>
      </c>
      <c r="G1504" t="s">
        <v>123</v>
      </c>
      <c r="H1504" t="s">
        <v>124</v>
      </c>
      <c r="I1504" s="12" t="s">
        <v>125</v>
      </c>
      <c r="J1504" s="12" t="s">
        <v>126</v>
      </c>
      <c r="K1504" s="13" t="s">
        <v>194</v>
      </c>
      <c r="L1504" t="s">
        <v>117</v>
      </c>
      <c r="M1504">
        <v>2</v>
      </c>
      <c r="N1504" t="s">
        <v>118</v>
      </c>
      <c r="O1504" t="s">
        <v>119</v>
      </c>
      <c r="Q1504" t="s">
        <v>197</v>
      </c>
      <c r="R1504" s="14">
        <v>19.2</v>
      </c>
      <c r="S1504" s="14">
        <v>8</v>
      </c>
      <c r="T1504" s="14">
        <v>0.9</v>
      </c>
    </row>
    <row r="1505" spans="1:20">
      <c r="A1505" t="s">
        <v>113</v>
      </c>
      <c r="C1505" t="s">
        <v>120</v>
      </c>
      <c r="D1505" t="s">
        <v>121</v>
      </c>
      <c r="F1505" s="12" t="s">
        <v>198</v>
      </c>
      <c r="G1505" t="s">
        <v>123</v>
      </c>
      <c r="H1505" t="s">
        <v>124</v>
      </c>
      <c r="I1505" s="12" t="s">
        <v>192</v>
      </c>
      <c r="J1505" s="12" t="s">
        <v>199</v>
      </c>
      <c r="K1505" s="13" t="s">
        <v>194</v>
      </c>
      <c r="L1505" t="s">
        <v>117</v>
      </c>
      <c r="M1505">
        <v>2</v>
      </c>
      <c r="N1505" t="s">
        <v>118</v>
      </c>
      <c r="O1505" t="s">
        <v>119</v>
      </c>
      <c r="Q1505" t="s">
        <v>200</v>
      </c>
      <c r="R1505" s="14">
        <v>14.6</v>
      </c>
      <c r="S1505" s="14">
        <v>6.3</v>
      </c>
      <c r="T1505" s="14">
        <v>0.8</v>
      </c>
    </row>
    <row r="1506" spans="1:20">
      <c r="A1506" t="s">
        <v>113</v>
      </c>
      <c r="C1506" t="s">
        <v>120</v>
      </c>
      <c r="D1506" t="s">
        <v>121</v>
      </c>
      <c r="F1506" s="12" t="s">
        <v>198</v>
      </c>
      <c r="G1506" t="s">
        <v>123</v>
      </c>
      <c r="H1506" t="s">
        <v>124</v>
      </c>
      <c r="I1506" s="12" t="s">
        <v>192</v>
      </c>
      <c r="J1506" s="12" t="s">
        <v>199</v>
      </c>
      <c r="K1506" s="13" t="s">
        <v>194</v>
      </c>
      <c r="L1506" t="s">
        <v>117</v>
      </c>
      <c r="M1506">
        <v>2</v>
      </c>
      <c r="N1506" t="s">
        <v>118</v>
      </c>
      <c r="O1506" t="s">
        <v>119</v>
      </c>
      <c r="Q1506" t="s">
        <v>200</v>
      </c>
      <c r="R1506" s="14">
        <v>15</v>
      </c>
      <c r="S1506" s="14">
        <v>5.0999999999999996</v>
      </c>
      <c r="T1506" s="14">
        <v>0.5</v>
      </c>
    </row>
    <row r="1507" spans="1:20">
      <c r="A1507" t="s">
        <v>113</v>
      </c>
      <c r="C1507" t="s">
        <v>120</v>
      </c>
      <c r="D1507" t="s">
        <v>121</v>
      </c>
      <c r="F1507" s="12" t="s">
        <v>198</v>
      </c>
      <c r="G1507" t="s">
        <v>123</v>
      </c>
      <c r="H1507" t="s">
        <v>124</v>
      </c>
      <c r="I1507" s="12" t="s">
        <v>192</v>
      </c>
      <c r="J1507" s="12" t="s">
        <v>199</v>
      </c>
      <c r="K1507" s="13" t="s">
        <v>194</v>
      </c>
      <c r="L1507" t="s">
        <v>117</v>
      </c>
      <c r="M1507">
        <v>2</v>
      </c>
      <c r="N1507" t="s">
        <v>118</v>
      </c>
      <c r="O1507" t="s">
        <v>119</v>
      </c>
      <c r="Q1507" t="s">
        <v>200</v>
      </c>
      <c r="R1507" s="14">
        <v>14.9</v>
      </c>
      <c r="S1507" s="14">
        <v>4.8</v>
      </c>
      <c r="T1507" s="14">
        <v>0.5</v>
      </c>
    </row>
    <row r="1508" spans="1:20">
      <c r="A1508" t="s">
        <v>113</v>
      </c>
      <c r="C1508" t="s">
        <v>120</v>
      </c>
      <c r="D1508" t="s">
        <v>121</v>
      </c>
      <c r="F1508" s="12" t="s">
        <v>230</v>
      </c>
      <c r="G1508" t="s">
        <v>123</v>
      </c>
      <c r="H1508" t="s">
        <v>124</v>
      </c>
      <c r="I1508" s="12" t="s">
        <v>231</v>
      </c>
      <c r="J1508" s="12" t="s">
        <v>232</v>
      </c>
      <c r="K1508" s="13" t="s">
        <v>233</v>
      </c>
      <c r="L1508" t="s">
        <v>117</v>
      </c>
      <c r="M1508">
        <v>2</v>
      </c>
      <c r="N1508" t="s">
        <v>118</v>
      </c>
      <c r="O1508" t="s">
        <v>119</v>
      </c>
      <c r="Q1508" t="s">
        <v>234</v>
      </c>
      <c r="R1508" s="14">
        <v>21.5</v>
      </c>
      <c r="S1508" s="14">
        <v>12.01</v>
      </c>
      <c r="T1508" s="14">
        <v>1.32</v>
      </c>
    </row>
    <row r="1509" spans="1:20">
      <c r="A1509" t="s">
        <v>113</v>
      </c>
      <c r="C1509" t="s">
        <v>120</v>
      </c>
      <c r="D1509" t="s">
        <v>121</v>
      </c>
      <c r="F1509" s="12" t="s">
        <v>230</v>
      </c>
      <c r="G1509" t="s">
        <v>123</v>
      </c>
      <c r="H1509" t="s">
        <v>124</v>
      </c>
      <c r="I1509" s="12" t="s">
        <v>231</v>
      </c>
      <c r="J1509" s="12" t="s">
        <v>232</v>
      </c>
      <c r="K1509" s="13" t="s">
        <v>233</v>
      </c>
      <c r="L1509" t="s">
        <v>117</v>
      </c>
      <c r="M1509">
        <v>2</v>
      </c>
      <c r="N1509" t="s">
        <v>118</v>
      </c>
      <c r="O1509" t="s">
        <v>119</v>
      </c>
      <c r="Q1509" t="s">
        <v>234</v>
      </c>
      <c r="R1509" s="14">
        <v>19.989999999999998</v>
      </c>
      <c r="S1509" s="14">
        <v>17.02</v>
      </c>
      <c r="T1509" s="14">
        <v>1.52</v>
      </c>
    </row>
    <row r="1510" spans="1:20">
      <c r="A1510" t="s">
        <v>113</v>
      </c>
      <c r="C1510" t="s">
        <v>120</v>
      </c>
      <c r="D1510" t="s">
        <v>121</v>
      </c>
      <c r="F1510" s="12" t="s">
        <v>235</v>
      </c>
      <c r="G1510" t="s">
        <v>123</v>
      </c>
      <c r="H1510" t="s">
        <v>124</v>
      </c>
      <c r="I1510" s="12" t="s">
        <v>231</v>
      </c>
      <c r="J1510" s="12" t="s">
        <v>232</v>
      </c>
      <c r="K1510" s="13" t="s">
        <v>236</v>
      </c>
      <c r="L1510" t="s">
        <v>117</v>
      </c>
      <c r="M1510">
        <v>2</v>
      </c>
      <c r="N1510" t="s">
        <v>118</v>
      </c>
      <c r="O1510" t="s">
        <v>119</v>
      </c>
      <c r="Q1510" t="s">
        <v>237</v>
      </c>
      <c r="R1510" s="14">
        <v>9.1</v>
      </c>
      <c r="S1510" s="14">
        <v>7</v>
      </c>
      <c r="T1510" s="14">
        <v>0.8</v>
      </c>
    </row>
    <row r="1511" spans="1:20">
      <c r="A1511" t="s">
        <v>113</v>
      </c>
      <c r="C1511" t="s">
        <v>120</v>
      </c>
      <c r="D1511" t="s">
        <v>121</v>
      </c>
      <c r="F1511" s="12" t="s">
        <v>235</v>
      </c>
      <c r="G1511" t="s">
        <v>123</v>
      </c>
      <c r="H1511" t="s">
        <v>124</v>
      </c>
      <c r="I1511" s="12" t="s">
        <v>231</v>
      </c>
      <c r="J1511" s="12" t="s">
        <v>232</v>
      </c>
      <c r="K1511" s="13" t="s">
        <v>236</v>
      </c>
      <c r="L1511" t="s">
        <v>117</v>
      </c>
      <c r="M1511">
        <v>2</v>
      </c>
      <c r="N1511" t="s">
        <v>118</v>
      </c>
      <c r="O1511" t="s">
        <v>119</v>
      </c>
      <c r="Q1511" t="s">
        <v>237</v>
      </c>
      <c r="R1511" s="14">
        <v>7.8</v>
      </c>
      <c r="S1511" s="14">
        <v>13.8</v>
      </c>
      <c r="T1511" s="14">
        <v>0.8</v>
      </c>
    </row>
    <row r="1512" spans="1:20">
      <c r="A1512" t="s">
        <v>113</v>
      </c>
      <c r="C1512" t="s">
        <v>120</v>
      </c>
      <c r="D1512" t="s">
        <v>121</v>
      </c>
      <c r="F1512" s="12" t="s">
        <v>235</v>
      </c>
      <c r="G1512" t="s">
        <v>123</v>
      </c>
      <c r="H1512" t="s">
        <v>124</v>
      </c>
      <c r="I1512" s="12" t="s">
        <v>231</v>
      </c>
      <c r="J1512" s="12" t="s">
        <v>232</v>
      </c>
      <c r="K1512" s="13" t="s">
        <v>236</v>
      </c>
      <c r="L1512" t="s">
        <v>117</v>
      </c>
      <c r="M1512">
        <v>2</v>
      </c>
      <c r="N1512" t="s">
        <v>118</v>
      </c>
      <c r="O1512" t="s">
        <v>119</v>
      </c>
      <c r="Q1512" t="s">
        <v>237</v>
      </c>
      <c r="R1512" s="14">
        <v>9.5</v>
      </c>
      <c r="S1512" s="14">
        <v>7.9</v>
      </c>
      <c r="T1512" s="14">
        <v>0.9</v>
      </c>
    </row>
    <row r="1513" spans="1:20">
      <c r="A1513" t="s">
        <v>113</v>
      </c>
      <c r="C1513" t="s">
        <v>120</v>
      </c>
      <c r="D1513" t="s">
        <v>121</v>
      </c>
      <c r="F1513" s="12" t="s">
        <v>235</v>
      </c>
      <c r="G1513" t="s">
        <v>123</v>
      </c>
      <c r="H1513" t="s">
        <v>124</v>
      </c>
      <c r="I1513" s="12" t="s">
        <v>231</v>
      </c>
      <c r="J1513" s="12" t="s">
        <v>232</v>
      </c>
      <c r="K1513" s="13" t="s">
        <v>236</v>
      </c>
      <c r="L1513" t="s">
        <v>117</v>
      </c>
      <c r="M1513">
        <v>2</v>
      </c>
      <c r="N1513" t="s">
        <v>118</v>
      </c>
      <c r="O1513" t="s">
        <v>119</v>
      </c>
      <c r="Q1513" t="s">
        <v>237</v>
      </c>
      <c r="R1513" s="14">
        <v>9.6999999999999993</v>
      </c>
      <c r="S1513" s="14">
        <v>5.5</v>
      </c>
      <c r="T1513" s="14">
        <v>1.4</v>
      </c>
    </row>
    <row r="1514" spans="1:20">
      <c r="A1514" t="s">
        <v>113</v>
      </c>
      <c r="C1514" t="s">
        <v>120</v>
      </c>
      <c r="D1514" t="s">
        <v>121</v>
      </c>
      <c r="F1514" s="12" t="s">
        <v>235</v>
      </c>
      <c r="G1514" t="s">
        <v>123</v>
      </c>
      <c r="H1514" t="s">
        <v>124</v>
      </c>
      <c r="I1514" s="12" t="s">
        <v>231</v>
      </c>
      <c r="J1514" s="12" t="s">
        <v>232</v>
      </c>
      <c r="K1514" s="13" t="s">
        <v>236</v>
      </c>
      <c r="L1514" t="s">
        <v>117</v>
      </c>
      <c r="M1514">
        <v>2</v>
      </c>
      <c r="N1514" t="s">
        <v>118</v>
      </c>
      <c r="O1514" t="s">
        <v>119</v>
      </c>
      <c r="Q1514" t="s">
        <v>237</v>
      </c>
      <c r="R1514" s="14">
        <v>12.1</v>
      </c>
      <c r="S1514" s="14">
        <v>6</v>
      </c>
      <c r="T1514" s="14">
        <v>1</v>
      </c>
    </row>
    <row r="1515" spans="1:20">
      <c r="A1515" t="s">
        <v>113</v>
      </c>
      <c r="C1515" t="s">
        <v>120</v>
      </c>
      <c r="D1515" t="s">
        <v>121</v>
      </c>
      <c r="F1515" s="12" t="s">
        <v>235</v>
      </c>
      <c r="G1515" t="s">
        <v>123</v>
      </c>
      <c r="H1515" t="s">
        <v>124</v>
      </c>
      <c r="I1515" s="12" t="s">
        <v>231</v>
      </c>
      <c r="J1515" s="12" t="s">
        <v>232</v>
      </c>
      <c r="K1515" s="13" t="s">
        <v>236</v>
      </c>
      <c r="L1515" t="s">
        <v>117</v>
      </c>
      <c r="M1515">
        <v>2</v>
      </c>
      <c r="N1515" t="s">
        <v>118</v>
      </c>
      <c r="O1515" t="s">
        <v>119</v>
      </c>
      <c r="Q1515" t="s">
        <v>237</v>
      </c>
      <c r="R1515" s="14">
        <v>13.8</v>
      </c>
      <c r="S1515" s="14">
        <v>6.8</v>
      </c>
      <c r="T1515" s="14">
        <v>0.9</v>
      </c>
    </row>
    <row r="1516" spans="1:20">
      <c r="A1516" t="s">
        <v>113</v>
      </c>
      <c r="C1516" t="s">
        <v>120</v>
      </c>
      <c r="D1516" t="s">
        <v>121</v>
      </c>
      <c r="F1516" s="12" t="s">
        <v>235</v>
      </c>
      <c r="G1516" t="s">
        <v>123</v>
      </c>
      <c r="H1516" t="s">
        <v>124</v>
      </c>
      <c r="I1516" s="12" t="s">
        <v>231</v>
      </c>
      <c r="J1516" s="12" t="s">
        <v>232</v>
      </c>
      <c r="K1516" s="13" t="s">
        <v>236</v>
      </c>
      <c r="L1516" t="s">
        <v>117</v>
      </c>
      <c r="M1516">
        <v>2</v>
      </c>
      <c r="N1516" t="s">
        <v>118</v>
      </c>
      <c r="O1516" t="s">
        <v>119</v>
      </c>
      <c r="Q1516" t="s">
        <v>237</v>
      </c>
      <c r="R1516" s="14">
        <v>18.100000000000001</v>
      </c>
      <c r="S1516" s="14">
        <v>6.2</v>
      </c>
      <c r="T1516" s="14">
        <v>1</v>
      </c>
    </row>
    <row r="1517" spans="1:20">
      <c r="A1517" t="s">
        <v>113</v>
      </c>
      <c r="C1517" t="s">
        <v>120</v>
      </c>
      <c r="D1517" t="s">
        <v>121</v>
      </c>
      <c r="F1517" s="12" t="s">
        <v>235</v>
      </c>
      <c r="G1517" t="s">
        <v>123</v>
      </c>
      <c r="H1517" t="s">
        <v>124</v>
      </c>
      <c r="I1517" s="12" t="s">
        <v>231</v>
      </c>
      <c r="J1517" s="12" t="s">
        <v>232</v>
      </c>
      <c r="K1517" s="13" t="s">
        <v>236</v>
      </c>
      <c r="L1517" t="s">
        <v>117</v>
      </c>
      <c r="M1517">
        <v>2</v>
      </c>
      <c r="N1517" t="s">
        <v>118</v>
      </c>
      <c r="O1517" t="s">
        <v>119</v>
      </c>
      <c r="Q1517" t="s">
        <v>237</v>
      </c>
      <c r="R1517" s="14">
        <v>17.399999999999999</v>
      </c>
      <c r="S1517" s="14">
        <v>6</v>
      </c>
      <c r="T1517" s="14">
        <v>0.9</v>
      </c>
    </row>
    <row r="1518" spans="1:20">
      <c r="A1518" t="s">
        <v>113</v>
      </c>
      <c r="C1518" t="s">
        <v>120</v>
      </c>
      <c r="D1518" t="s">
        <v>121</v>
      </c>
      <c r="F1518" s="12" t="s">
        <v>302</v>
      </c>
      <c r="G1518" t="s">
        <v>123</v>
      </c>
      <c r="H1518" t="s">
        <v>124</v>
      </c>
      <c r="I1518" s="12" t="s">
        <v>192</v>
      </c>
      <c r="J1518" s="12" t="s">
        <v>303</v>
      </c>
      <c r="K1518" s="13" t="s">
        <v>304</v>
      </c>
      <c r="L1518" t="s">
        <v>117</v>
      </c>
      <c r="M1518">
        <v>2</v>
      </c>
      <c r="N1518" t="s">
        <v>118</v>
      </c>
      <c r="O1518" t="s">
        <v>119</v>
      </c>
      <c r="Q1518" t="s">
        <v>305</v>
      </c>
      <c r="R1518" s="14">
        <v>3.4</v>
      </c>
      <c r="S1518" s="14">
        <v>0.6</v>
      </c>
      <c r="T1518" s="14">
        <v>1</v>
      </c>
    </row>
    <row r="1519" spans="1:20">
      <c r="A1519" t="s">
        <v>113</v>
      </c>
      <c r="C1519" t="s">
        <v>120</v>
      </c>
      <c r="D1519" t="s">
        <v>121</v>
      </c>
      <c r="F1519" s="12" t="s">
        <v>302</v>
      </c>
      <c r="G1519" t="s">
        <v>123</v>
      </c>
      <c r="H1519" t="s">
        <v>124</v>
      </c>
      <c r="I1519" s="12" t="s">
        <v>192</v>
      </c>
      <c r="J1519" s="12" t="s">
        <v>303</v>
      </c>
      <c r="K1519" s="13" t="s">
        <v>304</v>
      </c>
      <c r="L1519" t="s">
        <v>117</v>
      </c>
      <c r="M1519">
        <v>2</v>
      </c>
      <c r="N1519" t="s">
        <v>118</v>
      </c>
      <c r="O1519" t="s">
        <v>119</v>
      </c>
      <c r="Q1519" t="s">
        <v>305</v>
      </c>
      <c r="R1519" s="14">
        <v>4.2</v>
      </c>
      <c r="S1519" s="14">
        <v>2.4</v>
      </c>
      <c r="T1519" s="14">
        <v>2.5</v>
      </c>
    </row>
    <row r="1520" spans="1:20">
      <c r="A1520" t="s">
        <v>113</v>
      </c>
      <c r="C1520" t="s">
        <v>120</v>
      </c>
      <c r="D1520" t="s">
        <v>121</v>
      </c>
      <c r="F1520" s="12" t="s">
        <v>302</v>
      </c>
      <c r="G1520" t="s">
        <v>123</v>
      </c>
      <c r="H1520" t="s">
        <v>124</v>
      </c>
      <c r="I1520" s="12" t="s">
        <v>192</v>
      </c>
      <c r="J1520" s="12" t="s">
        <v>303</v>
      </c>
      <c r="K1520" s="13" t="s">
        <v>304</v>
      </c>
      <c r="L1520" t="s">
        <v>117</v>
      </c>
      <c r="M1520">
        <v>2</v>
      </c>
      <c r="N1520" t="s">
        <v>118</v>
      </c>
      <c r="O1520" t="s">
        <v>119</v>
      </c>
      <c r="Q1520" t="s">
        <v>305</v>
      </c>
      <c r="R1520" s="14">
        <v>0</v>
      </c>
      <c r="S1520" s="14">
        <v>0</v>
      </c>
      <c r="T1520" s="14">
        <v>0</v>
      </c>
    </row>
    <row r="1521" spans="1:20">
      <c r="A1521" t="s">
        <v>113</v>
      </c>
      <c r="C1521" t="s">
        <v>120</v>
      </c>
      <c r="D1521" t="s">
        <v>121</v>
      </c>
      <c r="F1521" s="12" t="s">
        <v>302</v>
      </c>
      <c r="G1521" t="s">
        <v>123</v>
      </c>
      <c r="H1521" t="s">
        <v>124</v>
      </c>
      <c r="I1521" s="12" t="s">
        <v>192</v>
      </c>
      <c r="J1521" s="12" t="s">
        <v>303</v>
      </c>
      <c r="K1521" s="13" t="s">
        <v>304</v>
      </c>
      <c r="L1521" t="s">
        <v>117</v>
      </c>
      <c r="M1521">
        <v>2</v>
      </c>
      <c r="N1521" t="s">
        <v>118</v>
      </c>
      <c r="O1521" t="s">
        <v>119</v>
      </c>
      <c r="Q1521" t="s">
        <v>305</v>
      </c>
      <c r="R1521" s="14">
        <v>0</v>
      </c>
      <c r="S1521" s="14">
        <v>2.2000000000000002</v>
      </c>
      <c r="T1521" s="14">
        <v>0.7</v>
      </c>
    </row>
    <row r="1522" spans="1:20">
      <c r="A1522" t="s">
        <v>113</v>
      </c>
      <c r="C1522" t="s">
        <v>120</v>
      </c>
      <c r="D1522" t="s">
        <v>121</v>
      </c>
      <c r="F1522" s="12" t="s">
        <v>407</v>
      </c>
      <c r="G1522" t="s">
        <v>123</v>
      </c>
      <c r="H1522" t="s">
        <v>124</v>
      </c>
      <c r="I1522" s="12" t="s">
        <v>231</v>
      </c>
      <c r="J1522" s="12" t="s">
        <v>232</v>
      </c>
      <c r="K1522" s="13" t="s">
        <v>408</v>
      </c>
      <c r="L1522" t="s">
        <v>117</v>
      </c>
      <c r="M1522">
        <v>2</v>
      </c>
      <c r="N1522" t="s">
        <v>118</v>
      </c>
      <c r="O1522" t="s">
        <v>119</v>
      </c>
      <c r="Q1522" t="s">
        <v>409</v>
      </c>
      <c r="R1522" s="14">
        <v>12.1</v>
      </c>
      <c r="S1522" s="14">
        <v>14.8</v>
      </c>
      <c r="T1522" s="14">
        <v>0.9</v>
      </c>
    </row>
    <row r="1523" spans="1:20">
      <c r="A1523" t="s">
        <v>113</v>
      </c>
      <c r="C1523" t="s">
        <v>120</v>
      </c>
      <c r="D1523" t="s">
        <v>121</v>
      </c>
      <c r="F1523" s="12" t="s">
        <v>407</v>
      </c>
      <c r="G1523" t="s">
        <v>123</v>
      </c>
      <c r="H1523" t="s">
        <v>124</v>
      </c>
      <c r="I1523" s="12" t="s">
        <v>231</v>
      </c>
      <c r="J1523" s="12" t="s">
        <v>232</v>
      </c>
      <c r="K1523" s="13" t="s">
        <v>408</v>
      </c>
      <c r="L1523" t="s">
        <v>117</v>
      </c>
      <c r="M1523">
        <v>2</v>
      </c>
      <c r="N1523" t="s">
        <v>118</v>
      </c>
      <c r="O1523" t="s">
        <v>119</v>
      </c>
      <c r="Q1523" t="s">
        <v>409</v>
      </c>
      <c r="R1523" s="14">
        <v>2.4</v>
      </c>
      <c r="S1523" s="14">
        <v>5.8</v>
      </c>
      <c r="T1523" s="14">
        <v>0</v>
      </c>
    </row>
    <row r="1524" spans="1:20">
      <c r="A1524" t="s">
        <v>113</v>
      </c>
      <c r="C1524" t="s">
        <v>120</v>
      </c>
      <c r="D1524" t="s">
        <v>121</v>
      </c>
      <c r="F1524" s="12" t="s">
        <v>407</v>
      </c>
      <c r="G1524" t="s">
        <v>123</v>
      </c>
      <c r="H1524" t="s">
        <v>124</v>
      </c>
      <c r="I1524" s="12" t="s">
        <v>231</v>
      </c>
      <c r="J1524" s="12" t="s">
        <v>232</v>
      </c>
      <c r="K1524" s="13" t="s">
        <v>408</v>
      </c>
      <c r="L1524" t="s">
        <v>117</v>
      </c>
      <c r="M1524">
        <v>2</v>
      </c>
      <c r="N1524" t="s">
        <v>118</v>
      </c>
      <c r="O1524" t="s">
        <v>119</v>
      </c>
      <c r="Q1524" t="s">
        <v>409</v>
      </c>
      <c r="R1524" s="14">
        <v>1.6</v>
      </c>
      <c r="S1524" s="14">
        <v>5.4</v>
      </c>
      <c r="T1524" s="14">
        <v>0</v>
      </c>
    </row>
    <row r="1525" spans="1:20">
      <c r="A1525" t="s">
        <v>113</v>
      </c>
      <c r="C1525" t="s">
        <v>120</v>
      </c>
      <c r="D1525" t="s">
        <v>121</v>
      </c>
      <c r="F1525" s="12" t="s">
        <v>407</v>
      </c>
      <c r="G1525" t="s">
        <v>123</v>
      </c>
      <c r="H1525" t="s">
        <v>124</v>
      </c>
      <c r="I1525" s="12" t="s">
        <v>231</v>
      </c>
      <c r="J1525" s="12" t="s">
        <v>232</v>
      </c>
      <c r="K1525" s="13" t="s">
        <v>408</v>
      </c>
      <c r="L1525" t="s">
        <v>117</v>
      </c>
      <c r="M1525">
        <v>2</v>
      </c>
      <c r="N1525" t="s">
        <v>118</v>
      </c>
      <c r="O1525" t="s">
        <v>119</v>
      </c>
      <c r="Q1525" t="s">
        <v>409</v>
      </c>
      <c r="R1525" s="14">
        <v>2.2000000000000002</v>
      </c>
      <c r="S1525" s="14">
        <v>8.9</v>
      </c>
      <c r="T1525" s="14">
        <v>0</v>
      </c>
    </row>
    <row r="1526" spans="1:20">
      <c r="A1526" t="s">
        <v>113</v>
      </c>
      <c r="C1526" t="s">
        <v>120</v>
      </c>
      <c r="D1526" t="s">
        <v>121</v>
      </c>
      <c r="F1526" s="12" t="s">
        <v>407</v>
      </c>
      <c r="G1526" t="s">
        <v>123</v>
      </c>
      <c r="H1526" t="s">
        <v>124</v>
      </c>
      <c r="I1526" s="12" t="s">
        <v>231</v>
      </c>
      <c r="J1526" s="12" t="s">
        <v>232</v>
      </c>
      <c r="K1526" s="13" t="s">
        <v>408</v>
      </c>
      <c r="L1526" t="s">
        <v>117</v>
      </c>
      <c r="M1526">
        <v>2</v>
      </c>
      <c r="N1526" t="s">
        <v>118</v>
      </c>
      <c r="O1526" t="s">
        <v>119</v>
      </c>
      <c r="Q1526" t="s">
        <v>409</v>
      </c>
      <c r="R1526" s="14">
        <v>0.1</v>
      </c>
      <c r="S1526" s="14">
        <v>0.01</v>
      </c>
      <c r="T1526" s="14">
        <v>0</v>
      </c>
    </row>
    <row r="1527" spans="1:20">
      <c r="A1527" t="s">
        <v>113</v>
      </c>
      <c r="C1527" t="s">
        <v>120</v>
      </c>
      <c r="D1527" t="s">
        <v>121</v>
      </c>
      <c r="F1527" s="12" t="s">
        <v>407</v>
      </c>
      <c r="G1527" t="s">
        <v>123</v>
      </c>
      <c r="H1527" t="s">
        <v>124</v>
      </c>
      <c r="I1527" s="12" t="s">
        <v>231</v>
      </c>
      <c r="J1527" s="12" t="s">
        <v>232</v>
      </c>
      <c r="K1527" s="13" t="s">
        <v>408</v>
      </c>
      <c r="L1527" t="s">
        <v>117</v>
      </c>
      <c r="M1527">
        <v>2</v>
      </c>
      <c r="N1527" t="s">
        <v>118</v>
      </c>
      <c r="O1527" t="s">
        <v>119</v>
      </c>
      <c r="Q1527" t="s">
        <v>409</v>
      </c>
      <c r="R1527" s="14">
        <v>0.1</v>
      </c>
      <c r="S1527" s="14">
        <v>0.01</v>
      </c>
      <c r="T1527" s="14">
        <v>0.1</v>
      </c>
    </row>
    <row r="1528" spans="1:20">
      <c r="A1528" t="s">
        <v>113</v>
      </c>
      <c r="C1528" t="s">
        <v>120</v>
      </c>
      <c r="D1528" t="s">
        <v>121</v>
      </c>
      <c r="F1528" s="12" t="s">
        <v>410</v>
      </c>
      <c r="G1528" t="s">
        <v>123</v>
      </c>
      <c r="H1528" t="s">
        <v>124</v>
      </c>
      <c r="I1528" s="12" t="s">
        <v>192</v>
      </c>
      <c r="J1528" s="12" t="s">
        <v>411</v>
      </c>
      <c r="K1528" s="13" t="s">
        <v>408</v>
      </c>
      <c r="L1528" t="s">
        <v>117</v>
      </c>
      <c r="M1528">
        <v>2</v>
      </c>
      <c r="N1528" t="s">
        <v>118</v>
      </c>
      <c r="O1528" t="s">
        <v>119</v>
      </c>
      <c r="Q1528" t="s">
        <v>412</v>
      </c>
      <c r="R1528" s="14">
        <v>0</v>
      </c>
      <c r="S1528" s="14">
        <v>0</v>
      </c>
      <c r="T1528" s="14">
        <v>0</v>
      </c>
    </row>
    <row r="1529" spans="1:20">
      <c r="A1529" t="s">
        <v>113</v>
      </c>
      <c r="C1529" t="s">
        <v>120</v>
      </c>
      <c r="D1529" t="s">
        <v>121</v>
      </c>
      <c r="F1529" s="12" t="s">
        <v>410</v>
      </c>
      <c r="G1529" t="s">
        <v>123</v>
      </c>
      <c r="H1529" t="s">
        <v>124</v>
      </c>
      <c r="I1529" s="12" t="s">
        <v>192</v>
      </c>
      <c r="J1529" s="12" t="s">
        <v>411</v>
      </c>
      <c r="K1529" s="13" t="s">
        <v>408</v>
      </c>
      <c r="L1529" t="s">
        <v>117</v>
      </c>
      <c r="M1529">
        <v>2</v>
      </c>
      <c r="N1529" t="s">
        <v>118</v>
      </c>
      <c r="O1529" t="s">
        <v>119</v>
      </c>
      <c r="Q1529" t="s">
        <v>412</v>
      </c>
      <c r="R1529" s="14">
        <v>0</v>
      </c>
      <c r="S1529" s="14">
        <v>0</v>
      </c>
      <c r="T1529" s="14">
        <v>0</v>
      </c>
    </row>
    <row r="1530" spans="1:20">
      <c r="A1530" t="s">
        <v>113</v>
      </c>
      <c r="C1530" t="s">
        <v>120</v>
      </c>
      <c r="D1530" t="s">
        <v>121</v>
      </c>
      <c r="F1530" s="12" t="s">
        <v>410</v>
      </c>
      <c r="G1530" t="s">
        <v>123</v>
      </c>
      <c r="H1530" t="s">
        <v>124</v>
      </c>
      <c r="I1530" s="12" t="s">
        <v>192</v>
      </c>
      <c r="J1530" s="12" t="s">
        <v>411</v>
      </c>
      <c r="K1530" s="13" t="s">
        <v>408</v>
      </c>
      <c r="L1530" t="s">
        <v>117</v>
      </c>
      <c r="M1530">
        <v>2</v>
      </c>
      <c r="N1530" t="s">
        <v>118</v>
      </c>
      <c r="O1530" t="s">
        <v>119</v>
      </c>
      <c r="Q1530" t="s">
        <v>412</v>
      </c>
      <c r="R1530" s="14">
        <v>0</v>
      </c>
      <c r="S1530" s="14">
        <v>0</v>
      </c>
      <c r="T1530" s="14">
        <v>0</v>
      </c>
    </row>
    <row r="1531" spans="1:20">
      <c r="A1531" t="s">
        <v>113</v>
      </c>
      <c r="C1531" t="s">
        <v>120</v>
      </c>
      <c r="D1531" t="s">
        <v>121</v>
      </c>
      <c r="F1531" s="12" t="s">
        <v>884</v>
      </c>
      <c r="G1531" t="s">
        <v>123</v>
      </c>
      <c r="H1531" t="s">
        <v>124</v>
      </c>
      <c r="I1531" s="12" t="s">
        <v>885</v>
      </c>
      <c r="J1531" s="12" t="s">
        <v>886</v>
      </c>
      <c r="K1531" s="13" t="s">
        <v>887</v>
      </c>
      <c r="L1531" t="s">
        <v>117</v>
      </c>
      <c r="M1531">
        <v>2</v>
      </c>
      <c r="N1531" t="s">
        <v>118</v>
      </c>
      <c r="O1531" t="s">
        <v>119</v>
      </c>
      <c r="Q1531" t="s">
        <v>888</v>
      </c>
      <c r="R1531" s="14">
        <v>23.7</v>
      </c>
      <c r="S1531" s="14">
        <v>9.5</v>
      </c>
      <c r="T1531" s="14">
        <v>0.7</v>
      </c>
    </row>
    <row r="1532" spans="1:20">
      <c r="A1532" t="s">
        <v>113</v>
      </c>
      <c r="C1532" t="s">
        <v>120</v>
      </c>
      <c r="D1532" t="s">
        <v>121</v>
      </c>
      <c r="F1532" s="12" t="s">
        <v>884</v>
      </c>
      <c r="G1532" t="s">
        <v>123</v>
      </c>
      <c r="H1532" t="s">
        <v>124</v>
      </c>
      <c r="I1532" s="12" t="s">
        <v>885</v>
      </c>
      <c r="J1532" s="12" t="s">
        <v>886</v>
      </c>
      <c r="K1532" s="13" t="s">
        <v>887</v>
      </c>
      <c r="L1532" t="s">
        <v>117</v>
      </c>
      <c r="M1532">
        <v>2</v>
      </c>
      <c r="N1532" t="s">
        <v>118</v>
      </c>
      <c r="O1532" t="s">
        <v>119</v>
      </c>
      <c r="Q1532" t="s">
        <v>888</v>
      </c>
      <c r="R1532" s="14">
        <v>25.6</v>
      </c>
      <c r="S1532" s="14">
        <v>16.399999999999999</v>
      </c>
      <c r="T1532" s="14">
        <v>0.9</v>
      </c>
    </row>
    <row r="1533" spans="1:20">
      <c r="A1533" t="s">
        <v>113</v>
      </c>
      <c r="C1533" t="s">
        <v>120</v>
      </c>
      <c r="D1533" t="s">
        <v>121</v>
      </c>
      <c r="F1533" s="12" t="s">
        <v>953</v>
      </c>
      <c r="G1533" t="s">
        <v>123</v>
      </c>
      <c r="H1533" t="s">
        <v>124</v>
      </c>
      <c r="I1533" s="12" t="s">
        <v>885</v>
      </c>
      <c r="J1533" s="12" t="s">
        <v>954</v>
      </c>
      <c r="K1533" s="13" t="s">
        <v>955</v>
      </c>
      <c r="L1533" t="s">
        <v>117</v>
      </c>
      <c r="M1533">
        <v>2</v>
      </c>
      <c r="N1533" t="s">
        <v>118</v>
      </c>
      <c r="O1533" t="s">
        <v>119</v>
      </c>
      <c r="Q1533" t="s">
        <v>956</v>
      </c>
      <c r="R1533" s="14">
        <v>25.9</v>
      </c>
      <c r="S1533" s="14">
        <v>26.9</v>
      </c>
      <c r="T1533" s="14">
        <v>0.7</v>
      </c>
    </row>
    <row r="1534" spans="1:20">
      <c r="A1534" t="s">
        <v>113</v>
      </c>
      <c r="C1534" t="s">
        <v>120</v>
      </c>
      <c r="D1534" t="s">
        <v>121</v>
      </c>
      <c r="F1534" s="12" t="s">
        <v>230</v>
      </c>
      <c r="G1534" t="s">
        <v>123</v>
      </c>
      <c r="H1534" t="s">
        <v>124</v>
      </c>
      <c r="I1534" s="12" t="s">
        <v>231</v>
      </c>
      <c r="J1534" s="12" t="s">
        <v>232</v>
      </c>
      <c r="K1534" s="13" t="s">
        <v>955</v>
      </c>
      <c r="L1534" t="s">
        <v>117</v>
      </c>
      <c r="M1534">
        <v>2</v>
      </c>
      <c r="N1534" t="s">
        <v>118</v>
      </c>
      <c r="O1534" t="s">
        <v>119</v>
      </c>
      <c r="Q1534" t="s">
        <v>957</v>
      </c>
      <c r="R1534" s="14">
        <v>12.3</v>
      </c>
      <c r="S1534" s="14">
        <v>20</v>
      </c>
      <c r="T1534" s="14">
        <v>1.1499999999999999</v>
      </c>
    </row>
    <row r="1535" spans="1:20">
      <c r="A1535" t="s">
        <v>113</v>
      </c>
      <c r="C1535" t="s">
        <v>120</v>
      </c>
      <c r="D1535" t="s">
        <v>121</v>
      </c>
      <c r="F1535" s="12" t="s">
        <v>958</v>
      </c>
      <c r="G1535" t="s">
        <v>123</v>
      </c>
      <c r="H1535" t="s">
        <v>124</v>
      </c>
      <c r="I1535" s="12" t="s">
        <v>959</v>
      </c>
      <c r="J1535" s="12" t="s">
        <v>960</v>
      </c>
      <c r="K1535" s="13" t="s">
        <v>955</v>
      </c>
      <c r="L1535" t="s">
        <v>117</v>
      </c>
      <c r="M1535">
        <v>2</v>
      </c>
      <c r="N1535" t="s">
        <v>118</v>
      </c>
      <c r="O1535" t="s">
        <v>119</v>
      </c>
      <c r="Q1535" t="s">
        <v>961</v>
      </c>
      <c r="R1535" s="14">
        <v>16.5</v>
      </c>
      <c r="S1535" s="14">
        <v>22.6</v>
      </c>
      <c r="T1535" s="14">
        <v>0.7</v>
      </c>
    </row>
    <row r="1536" spans="1:20">
      <c r="A1536" t="s">
        <v>113</v>
      </c>
      <c r="C1536" t="s">
        <v>120</v>
      </c>
      <c r="D1536" t="s">
        <v>121</v>
      </c>
      <c r="F1536" s="12" t="s">
        <v>962</v>
      </c>
      <c r="G1536" t="s">
        <v>123</v>
      </c>
      <c r="H1536" t="s">
        <v>124</v>
      </c>
      <c r="I1536" s="12" t="s">
        <v>192</v>
      </c>
      <c r="J1536" s="12" t="s">
        <v>963</v>
      </c>
      <c r="K1536" s="13" t="s">
        <v>955</v>
      </c>
      <c r="L1536" t="s">
        <v>117</v>
      </c>
      <c r="M1536">
        <v>2</v>
      </c>
      <c r="N1536" t="s">
        <v>118</v>
      </c>
      <c r="O1536" t="s">
        <v>119</v>
      </c>
      <c r="Q1536" t="s">
        <v>964</v>
      </c>
      <c r="R1536" s="14">
        <v>14.3</v>
      </c>
      <c r="S1536" s="14">
        <v>22.9</v>
      </c>
      <c r="T1536" s="14">
        <v>0.45</v>
      </c>
    </row>
    <row r="1537" spans="1:20">
      <c r="A1537" t="s">
        <v>113</v>
      </c>
      <c r="C1537" t="s">
        <v>120</v>
      </c>
      <c r="D1537" t="s">
        <v>121</v>
      </c>
      <c r="F1537" s="12" t="s">
        <v>1057</v>
      </c>
      <c r="G1537" t="s">
        <v>123</v>
      </c>
      <c r="H1537" t="s">
        <v>124</v>
      </c>
      <c r="I1537" s="12" t="s">
        <v>1058</v>
      </c>
      <c r="J1537" s="12" t="s">
        <v>1059</v>
      </c>
      <c r="K1537" s="13" t="s">
        <v>1060</v>
      </c>
      <c r="L1537" t="s">
        <v>117</v>
      </c>
      <c r="M1537">
        <v>2</v>
      </c>
      <c r="N1537" t="s">
        <v>118</v>
      </c>
      <c r="O1537" t="s">
        <v>119</v>
      </c>
      <c r="Q1537" t="s">
        <v>1061</v>
      </c>
      <c r="R1537" s="14">
        <v>5.9</v>
      </c>
      <c r="S1537" s="14">
        <v>5.0999999999999996</v>
      </c>
      <c r="T1537" s="14">
        <v>0.1</v>
      </c>
    </row>
    <row r="1538" spans="1:20">
      <c r="A1538" t="s">
        <v>113</v>
      </c>
      <c r="C1538" t="s">
        <v>120</v>
      </c>
      <c r="D1538" t="s">
        <v>121</v>
      </c>
      <c r="F1538" s="12" t="s">
        <v>1062</v>
      </c>
      <c r="G1538" t="s">
        <v>123</v>
      </c>
      <c r="H1538" t="s">
        <v>124</v>
      </c>
      <c r="I1538" s="12" t="s">
        <v>959</v>
      </c>
      <c r="J1538" s="12" t="s">
        <v>1063</v>
      </c>
      <c r="K1538" s="13" t="s">
        <v>1060</v>
      </c>
      <c r="L1538" t="s">
        <v>117</v>
      </c>
      <c r="M1538">
        <v>2</v>
      </c>
      <c r="N1538" t="s">
        <v>118</v>
      </c>
      <c r="O1538" t="s">
        <v>119</v>
      </c>
      <c r="Q1538" t="s">
        <v>1061</v>
      </c>
      <c r="R1538" s="14">
        <v>3.9</v>
      </c>
      <c r="S1538" s="14">
        <v>6.5</v>
      </c>
      <c r="T1538" s="14">
        <v>5.0999999999999996</v>
      </c>
    </row>
    <row r="1539" spans="1:20">
      <c r="A1539" t="s">
        <v>113</v>
      </c>
      <c r="C1539" t="s">
        <v>120</v>
      </c>
      <c r="D1539" t="s">
        <v>121</v>
      </c>
      <c r="F1539" s="12" t="s">
        <v>1107</v>
      </c>
      <c r="G1539" t="s">
        <v>123</v>
      </c>
      <c r="H1539" t="s">
        <v>124</v>
      </c>
      <c r="I1539" s="12" t="s">
        <v>192</v>
      </c>
      <c r="J1539" s="12" t="s">
        <v>199</v>
      </c>
      <c r="K1539" s="13" t="s">
        <v>1108</v>
      </c>
      <c r="L1539" t="s">
        <v>117</v>
      </c>
      <c r="M1539">
        <v>2</v>
      </c>
      <c r="N1539" t="s">
        <v>118</v>
      </c>
      <c r="O1539" t="s">
        <v>119</v>
      </c>
      <c r="Q1539" t="s">
        <v>1109</v>
      </c>
      <c r="R1539" s="14">
        <v>8.6</v>
      </c>
      <c r="S1539" s="14">
        <v>12.9</v>
      </c>
      <c r="T1539" s="14">
        <v>2.2999999999999998</v>
      </c>
    </row>
    <row r="1540" spans="1:20">
      <c r="A1540" t="s">
        <v>113</v>
      </c>
      <c r="C1540" t="s">
        <v>120</v>
      </c>
      <c r="D1540" t="s">
        <v>121</v>
      </c>
      <c r="F1540" s="12" t="s">
        <v>1107</v>
      </c>
      <c r="G1540" t="s">
        <v>123</v>
      </c>
      <c r="H1540" t="s">
        <v>124</v>
      </c>
      <c r="I1540" s="12" t="s">
        <v>192</v>
      </c>
      <c r="J1540" s="12" t="s">
        <v>199</v>
      </c>
      <c r="K1540" s="13" t="s">
        <v>1108</v>
      </c>
      <c r="L1540" t="s">
        <v>117</v>
      </c>
      <c r="M1540">
        <v>2</v>
      </c>
      <c r="N1540" t="s">
        <v>118</v>
      </c>
      <c r="O1540" t="s">
        <v>119</v>
      </c>
      <c r="Q1540" t="s">
        <v>1109</v>
      </c>
      <c r="R1540" s="14">
        <v>12.9</v>
      </c>
      <c r="S1540" s="14">
        <v>15.9</v>
      </c>
      <c r="T1540" s="14">
        <v>1</v>
      </c>
    </row>
    <row r="1541" spans="1:20">
      <c r="A1541" t="s">
        <v>113</v>
      </c>
      <c r="C1541" t="s">
        <v>120</v>
      </c>
      <c r="D1541" t="s">
        <v>121</v>
      </c>
      <c r="F1541" s="12" t="s">
        <v>1107</v>
      </c>
      <c r="G1541" t="s">
        <v>123</v>
      </c>
      <c r="H1541" t="s">
        <v>124</v>
      </c>
      <c r="I1541" s="12" t="s">
        <v>192</v>
      </c>
      <c r="J1541" s="12" t="s">
        <v>199</v>
      </c>
      <c r="K1541" s="13" t="s">
        <v>1108</v>
      </c>
      <c r="L1541" t="s">
        <v>117</v>
      </c>
      <c r="M1541">
        <v>2</v>
      </c>
      <c r="N1541" t="s">
        <v>118</v>
      </c>
      <c r="O1541" t="s">
        <v>119</v>
      </c>
      <c r="Q1541" t="s">
        <v>1109</v>
      </c>
      <c r="R1541" s="14">
        <v>4.3</v>
      </c>
      <c r="S1541" s="14">
        <v>10.4</v>
      </c>
      <c r="T1541" s="14">
        <v>0.6</v>
      </c>
    </row>
    <row r="1542" spans="1:20">
      <c r="A1542" t="s">
        <v>113</v>
      </c>
      <c r="C1542" t="s">
        <v>120</v>
      </c>
      <c r="D1542" t="s">
        <v>121</v>
      </c>
      <c r="F1542" s="12" t="s">
        <v>1141</v>
      </c>
      <c r="G1542" t="s">
        <v>123</v>
      </c>
      <c r="H1542" t="s">
        <v>124</v>
      </c>
      <c r="I1542" s="12" t="s">
        <v>231</v>
      </c>
      <c r="J1542" s="12" t="s">
        <v>232</v>
      </c>
      <c r="K1542" s="13" t="s">
        <v>1142</v>
      </c>
      <c r="L1542" t="s">
        <v>117</v>
      </c>
      <c r="M1542">
        <v>2</v>
      </c>
      <c r="N1542" t="s">
        <v>118</v>
      </c>
      <c r="O1542" t="s">
        <v>119</v>
      </c>
      <c r="Q1542" t="s">
        <v>1143</v>
      </c>
      <c r="R1542" s="14">
        <v>15.26</v>
      </c>
      <c r="S1542" s="14">
        <v>12.79</v>
      </c>
      <c r="T1542" s="14">
        <v>1.91</v>
      </c>
    </row>
    <row r="1543" spans="1:20">
      <c r="A1543" t="s">
        <v>113</v>
      </c>
      <c r="C1543" t="s">
        <v>120</v>
      </c>
      <c r="D1543" t="s">
        <v>121</v>
      </c>
      <c r="F1543" s="12" t="s">
        <v>1141</v>
      </c>
      <c r="G1543" t="s">
        <v>123</v>
      </c>
      <c r="H1543" t="s">
        <v>124</v>
      </c>
      <c r="I1543" s="12" t="s">
        <v>231</v>
      </c>
      <c r="J1543" s="12" t="s">
        <v>232</v>
      </c>
      <c r="K1543" s="13" t="s">
        <v>1142</v>
      </c>
      <c r="L1543" t="s">
        <v>117</v>
      </c>
      <c r="M1543">
        <v>2</v>
      </c>
      <c r="N1543" t="s">
        <v>118</v>
      </c>
      <c r="O1543" t="s">
        <v>119</v>
      </c>
      <c r="Q1543" t="s">
        <v>1143</v>
      </c>
      <c r="R1543" s="14">
        <v>18.579999999999998</v>
      </c>
      <c r="S1543" s="14">
        <v>8.25</v>
      </c>
      <c r="T1543" s="14">
        <v>1.73</v>
      </c>
    </row>
    <row r="1544" spans="1:20">
      <c r="A1544" t="s">
        <v>113</v>
      </c>
      <c r="C1544" t="s">
        <v>120</v>
      </c>
      <c r="D1544" t="s">
        <v>121</v>
      </c>
      <c r="F1544" s="12" t="s">
        <v>1141</v>
      </c>
      <c r="G1544" t="s">
        <v>123</v>
      </c>
      <c r="H1544" t="s">
        <v>124</v>
      </c>
      <c r="I1544" s="12" t="s">
        <v>231</v>
      </c>
      <c r="J1544" s="12" t="s">
        <v>232</v>
      </c>
      <c r="K1544" s="13" t="s">
        <v>1142</v>
      </c>
      <c r="L1544" t="s">
        <v>117</v>
      </c>
      <c r="M1544">
        <v>2</v>
      </c>
      <c r="N1544" t="s">
        <v>118</v>
      </c>
      <c r="O1544" t="s">
        <v>119</v>
      </c>
      <c r="Q1544" t="s">
        <v>1143</v>
      </c>
      <c r="R1544" s="14">
        <v>14.41</v>
      </c>
      <c r="S1544" s="14">
        <v>7.97</v>
      </c>
      <c r="T1544" s="14">
        <v>1.61</v>
      </c>
    </row>
    <row r="1545" spans="1:20">
      <c r="A1545" t="s">
        <v>113</v>
      </c>
      <c r="C1545" t="s">
        <v>120</v>
      </c>
      <c r="D1545" t="s">
        <v>121</v>
      </c>
      <c r="F1545" s="12" t="s">
        <v>1141</v>
      </c>
      <c r="G1545" t="s">
        <v>123</v>
      </c>
      <c r="H1545" t="s">
        <v>124</v>
      </c>
      <c r="I1545" s="12" t="s">
        <v>231</v>
      </c>
      <c r="J1545" s="12" t="s">
        <v>232</v>
      </c>
      <c r="K1545" s="13" t="s">
        <v>1142</v>
      </c>
      <c r="L1545" t="s">
        <v>117</v>
      </c>
      <c r="M1545">
        <v>2</v>
      </c>
      <c r="N1545" t="s">
        <v>118</v>
      </c>
      <c r="O1545" t="s">
        <v>119</v>
      </c>
      <c r="Q1545" t="s">
        <v>1143</v>
      </c>
      <c r="R1545" s="14">
        <v>16.23</v>
      </c>
      <c r="S1545" s="14">
        <v>13.35</v>
      </c>
      <c r="T1545" s="14">
        <v>1.37</v>
      </c>
    </row>
    <row r="1546" spans="1:20">
      <c r="A1546" t="s">
        <v>113</v>
      </c>
      <c r="C1546" t="s">
        <v>120</v>
      </c>
      <c r="D1546" t="s">
        <v>121</v>
      </c>
      <c r="F1546" s="12" t="s">
        <v>1325</v>
      </c>
      <c r="G1546" t="s">
        <v>123</v>
      </c>
      <c r="H1546" t="s">
        <v>124</v>
      </c>
      <c r="I1546" s="12" t="s">
        <v>125</v>
      </c>
      <c r="J1546" s="12" t="s">
        <v>126</v>
      </c>
      <c r="K1546" s="13" t="s">
        <v>1326</v>
      </c>
      <c r="L1546" t="s">
        <v>117</v>
      </c>
      <c r="M1546">
        <v>2</v>
      </c>
      <c r="N1546" t="s">
        <v>118</v>
      </c>
      <c r="O1546" t="s">
        <v>119</v>
      </c>
      <c r="Q1546" t="s">
        <v>197</v>
      </c>
      <c r="R1546" s="14">
        <v>20.7</v>
      </c>
      <c r="S1546" s="14">
        <v>15.7</v>
      </c>
      <c r="T1546" s="14">
        <v>2</v>
      </c>
    </row>
    <row r="1547" spans="1:20">
      <c r="A1547" t="s">
        <v>113</v>
      </c>
      <c r="C1547" t="s">
        <v>120</v>
      </c>
      <c r="D1547" t="s">
        <v>121</v>
      </c>
      <c r="F1547" s="12" t="s">
        <v>1325</v>
      </c>
      <c r="G1547" t="s">
        <v>123</v>
      </c>
      <c r="H1547" t="s">
        <v>124</v>
      </c>
      <c r="I1547" s="12" t="s">
        <v>125</v>
      </c>
      <c r="J1547" s="12" t="s">
        <v>126</v>
      </c>
      <c r="K1547" s="13" t="s">
        <v>1326</v>
      </c>
      <c r="L1547" t="s">
        <v>117</v>
      </c>
      <c r="M1547">
        <v>2</v>
      </c>
      <c r="N1547" t="s">
        <v>118</v>
      </c>
      <c r="O1547" t="s">
        <v>119</v>
      </c>
      <c r="Q1547" t="s">
        <v>197</v>
      </c>
      <c r="R1547" s="14">
        <v>20.2</v>
      </c>
      <c r="S1547" s="14">
        <v>15.3</v>
      </c>
      <c r="T1547" s="14">
        <v>2</v>
      </c>
    </row>
    <row r="1548" spans="1:20">
      <c r="A1548" t="s">
        <v>113</v>
      </c>
      <c r="C1548" t="s">
        <v>120</v>
      </c>
      <c r="D1548" t="s">
        <v>121</v>
      </c>
      <c r="F1548" s="12" t="s">
        <v>1141</v>
      </c>
      <c r="G1548" t="s">
        <v>123</v>
      </c>
      <c r="H1548" t="s">
        <v>124</v>
      </c>
      <c r="I1548" s="12" t="s">
        <v>231</v>
      </c>
      <c r="J1548" s="12" t="s">
        <v>232</v>
      </c>
      <c r="K1548" s="13" t="s">
        <v>1506</v>
      </c>
      <c r="L1548" t="s">
        <v>117</v>
      </c>
      <c r="M1548">
        <v>2</v>
      </c>
      <c r="N1548" t="s">
        <v>118</v>
      </c>
      <c r="O1548" t="s">
        <v>119</v>
      </c>
      <c r="Q1548" t="s">
        <v>1507</v>
      </c>
      <c r="R1548" s="14">
        <v>8.8569999999999993</v>
      </c>
      <c r="S1548" s="14">
        <v>10.44</v>
      </c>
      <c r="T1548" s="14">
        <v>1.62</v>
      </c>
    </row>
    <row r="1549" spans="1:20">
      <c r="A1549" t="s">
        <v>113</v>
      </c>
      <c r="C1549" t="s">
        <v>120</v>
      </c>
      <c r="D1549" t="s">
        <v>121</v>
      </c>
      <c r="F1549" s="12" t="s">
        <v>1141</v>
      </c>
      <c r="G1549" t="s">
        <v>123</v>
      </c>
      <c r="H1549" t="s">
        <v>124</v>
      </c>
      <c r="I1549" s="12" t="s">
        <v>231</v>
      </c>
      <c r="J1549" s="12" t="s">
        <v>232</v>
      </c>
      <c r="K1549" s="13" t="s">
        <v>1506</v>
      </c>
      <c r="L1549" t="s">
        <v>117</v>
      </c>
      <c r="M1549">
        <v>2</v>
      </c>
      <c r="N1549" t="s">
        <v>118</v>
      </c>
      <c r="O1549" t="s">
        <v>119</v>
      </c>
      <c r="Q1549" t="s">
        <v>1507</v>
      </c>
      <c r="R1549" s="14">
        <v>12.83</v>
      </c>
      <c r="S1549" s="14">
        <v>9.0120000000000005</v>
      </c>
      <c r="T1549" s="14">
        <v>1.0229999999999999</v>
      </c>
    </row>
    <row r="1550" spans="1:20">
      <c r="A1550" t="s">
        <v>113</v>
      </c>
      <c r="C1550" t="s">
        <v>120</v>
      </c>
      <c r="D1550" t="s">
        <v>121</v>
      </c>
      <c r="F1550" s="12" t="s">
        <v>1141</v>
      </c>
      <c r="G1550" t="s">
        <v>123</v>
      </c>
      <c r="H1550" t="s">
        <v>124</v>
      </c>
      <c r="I1550" s="12" t="s">
        <v>231</v>
      </c>
      <c r="J1550" s="12" t="s">
        <v>232</v>
      </c>
      <c r="K1550" s="13" t="s">
        <v>1506</v>
      </c>
      <c r="L1550" t="s">
        <v>117</v>
      </c>
      <c r="M1550">
        <v>2</v>
      </c>
      <c r="N1550" t="s">
        <v>118</v>
      </c>
      <c r="O1550" t="s">
        <v>119</v>
      </c>
      <c r="Q1550" t="s">
        <v>1507</v>
      </c>
      <c r="R1550" s="14">
        <v>10.198</v>
      </c>
      <c r="S1550" s="14">
        <v>11.204000000000001</v>
      </c>
      <c r="T1550" s="14">
        <v>1.3640000000000001</v>
      </c>
    </row>
    <row r="1551" spans="1:20">
      <c r="A1551" t="s">
        <v>113</v>
      </c>
      <c r="C1551" t="s">
        <v>120</v>
      </c>
      <c r="D1551" t="s">
        <v>121</v>
      </c>
      <c r="F1551" s="12" t="s">
        <v>1141</v>
      </c>
      <c r="G1551" t="s">
        <v>123</v>
      </c>
      <c r="H1551" t="s">
        <v>124</v>
      </c>
      <c r="I1551" s="12" t="s">
        <v>231</v>
      </c>
      <c r="J1551" s="12" t="s">
        <v>232</v>
      </c>
      <c r="K1551" s="13" t="s">
        <v>1506</v>
      </c>
      <c r="L1551" t="s">
        <v>117</v>
      </c>
      <c r="M1551">
        <v>2</v>
      </c>
      <c r="N1551" t="s">
        <v>118</v>
      </c>
      <c r="O1551" t="s">
        <v>119</v>
      </c>
      <c r="Q1551" t="s">
        <v>1507</v>
      </c>
      <c r="R1551" s="14">
        <v>14.134</v>
      </c>
      <c r="S1551" s="14">
        <v>10.156000000000001</v>
      </c>
      <c r="T1551" s="14">
        <v>0.97799999999999998</v>
      </c>
    </row>
    <row r="1552" spans="1:20">
      <c r="A1552" t="s">
        <v>113</v>
      </c>
      <c r="C1552" t="s">
        <v>120</v>
      </c>
      <c r="D1552" t="s">
        <v>121</v>
      </c>
      <c r="F1552" s="12" t="s">
        <v>1141</v>
      </c>
      <c r="G1552" t="s">
        <v>123</v>
      </c>
      <c r="H1552" t="s">
        <v>124</v>
      </c>
      <c r="I1552" s="12" t="s">
        <v>231</v>
      </c>
      <c r="J1552" s="12" t="s">
        <v>232</v>
      </c>
      <c r="K1552" s="13" t="s">
        <v>1506</v>
      </c>
      <c r="L1552" t="s">
        <v>117</v>
      </c>
      <c r="M1552">
        <v>2</v>
      </c>
      <c r="N1552" t="s">
        <v>118</v>
      </c>
      <c r="O1552" t="s">
        <v>119</v>
      </c>
      <c r="Q1552" t="s">
        <v>1507</v>
      </c>
      <c r="R1552" s="14">
        <v>12.96</v>
      </c>
      <c r="S1552" s="14">
        <v>12.316000000000001</v>
      </c>
      <c r="T1552" s="14">
        <v>0.88500000000000001</v>
      </c>
    </row>
    <row r="1553" spans="1:20">
      <c r="A1553" t="s">
        <v>113</v>
      </c>
      <c r="C1553" t="s">
        <v>120</v>
      </c>
      <c r="D1553" t="s">
        <v>121</v>
      </c>
      <c r="F1553" s="12" t="s">
        <v>1141</v>
      </c>
      <c r="G1553" t="s">
        <v>123</v>
      </c>
      <c r="H1553" t="s">
        <v>124</v>
      </c>
      <c r="I1553" s="12" t="s">
        <v>231</v>
      </c>
      <c r="J1553" s="12" t="s">
        <v>232</v>
      </c>
      <c r="K1553" s="13" t="s">
        <v>1506</v>
      </c>
      <c r="L1553" t="s">
        <v>117</v>
      </c>
      <c r="M1553">
        <v>2</v>
      </c>
      <c r="N1553" t="s">
        <v>118</v>
      </c>
      <c r="O1553" t="s">
        <v>119</v>
      </c>
      <c r="Q1553" t="s">
        <v>1507</v>
      </c>
      <c r="R1553" s="14">
        <v>13.003</v>
      </c>
      <c r="S1553" s="14">
        <v>9.5730000000000004</v>
      </c>
      <c r="T1553" s="14">
        <v>0.70799999999999996</v>
      </c>
    </row>
    <row r="1554" spans="1:20">
      <c r="A1554" t="s">
        <v>113</v>
      </c>
      <c r="C1554" t="s">
        <v>120</v>
      </c>
      <c r="D1554" t="s">
        <v>121</v>
      </c>
      <c r="F1554" s="12" t="s">
        <v>1141</v>
      </c>
      <c r="G1554" t="s">
        <v>123</v>
      </c>
      <c r="H1554" t="s">
        <v>124</v>
      </c>
      <c r="I1554" s="12" t="s">
        <v>231</v>
      </c>
      <c r="J1554" s="12" t="s">
        <v>232</v>
      </c>
      <c r="K1554" s="13" t="s">
        <v>1506</v>
      </c>
      <c r="L1554" t="s">
        <v>117</v>
      </c>
      <c r="M1554">
        <v>2</v>
      </c>
      <c r="N1554" t="s">
        <v>118</v>
      </c>
      <c r="O1554" t="s">
        <v>119</v>
      </c>
      <c r="Q1554" t="s">
        <v>1507</v>
      </c>
      <c r="R1554" s="14">
        <v>12.282999999999999</v>
      </c>
      <c r="S1554" s="14">
        <v>10.881</v>
      </c>
      <c r="T1554" s="14">
        <v>0.87</v>
      </c>
    </row>
    <row r="1555" spans="1:20">
      <c r="A1555" t="s">
        <v>113</v>
      </c>
      <c r="C1555" t="s">
        <v>120</v>
      </c>
      <c r="D1555" t="s">
        <v>121</v>
      </c>
      <c r="F1555" s="12" t="s">
        <v>1141</v>
      </c>
      <c r="G1555" t="s">
        <v>123</v>
      </c>
      <c r="H1555" t="s">
        <v>124</v>
      </c>
      <c r="I1555" s="12" t="s">
        <v>231</v>
      </c>
      <c r="J1555" s="12" t="s">
        <v>232</v>
      </c>
      <c r="K1555" s="13" t="s">
        <v>1506</v>
      </c>
      <c r="L1555" t="s">
        <v>117</v>
      </c>
      <c r="M1555">
        <v>2</v>
      </c>
      <c r="N1555" t="s">
        <v>118</v>
      </c>
      <c r="O1555" t="s">
        <v>119</v>
      </c>
      <c r="Q1555" t="s">
        <v>1507</v>
      </c>
      <c r="R1555" s="14">
        <v>12.971</v>
      </c>
      <c r="S1555" s="14">
        <v>9.5060000000000002</v>
      </c>
      <c r="T1555" s="14">
        <v>0.66300000000000003</v>
      </c>
    </row>
    <row r="1556" spans="1:20">
      <c r="A1556" t="s">
        <v>113</v>
      </c>
      <c r="C1556" t="s">
        <v>120</v>
      </c>
      <c r="D1556" t="s">
        <v>121</v>
      </c>
      <c r="F1556" s="12" t="s">
        <v>1141</v>
      </c>
      <c r="G1556" t="s">
        <v>123</v>
      </c>
      <c r="H1556" t="s">
        <v>124</v>
      </c>
      <c r="I1556" s="12" t="s">
        <v>231</v>
      </c>
      <c r="J1556" s="12" t="s">
        <v>232</v>
      </c>
      <c r="K1556" s="13" t="s">
        <v>1506</v>
      </c>
      <c r="L1556" t="s">
        <v>117</v>
      </c>
      <c r="M1556">
        <v>2</v>
      </c>
      <c r="N1556" t="s">
        <v>118</v>
      </c>
      <c r="O1556" t="s">
        <v>119</v>
      </c>
      <c r="Q1556" t="s">
        <v>1507</v>
      </c>
      <c r="R1556" s="14">
        <v>12.132</v>
      </c>
      <c r="S1556" s="14">
        <v>9.59</v>
      </c>
      <c r="T1556" s="14">
        <v>0.64500000000000002</v>
      </c>
    </row>
    <row r="1557" spans="1:20">
      <c r="A1557" t="s">
        <v>113</v>
      </c>
      <c r="C1557" t="s">
        <v>120</v>
      </c>
      <c r="D1557" t="s">
        <v>121</v>
      </c>
      <c r="F1557" s="12" t="s">
        <v>1141</v>
      </c>
      <c r="G1557" t="s">
        <v>123</v>
      </c>
      <c r="H1557" t="s">
        <v>124</v>
      </c>
      <c r="I1557" s="12" t="s">
        <v>231</v>
      </c>
      <c r="J1557" s="12" t="s">
        <v>232</v>
      </c>
      <c r="K1557" s="13" t="s">
        <v>1506</v>
      </c>
      <c r="L1557" t="s">
        <v>117</v>
      </c>
      <c r="M1557">
        <v>2</v>
      </c>
      <c r="N1557" t="s">
        <v>118</v>
      </c>
      <c r="O1557" t="s">
        <v>119</v>
      </c>
      <c r="Q1557" t="s">
        <v>1507</v>
      </c>
      <c r="R1557" s="14">
        <v>14.268000000000001</v>
      </c>
      <c r="S1557" s="14">
        <v>9.7759999999999998</v>
      </c>
      <c r="T1557" s="14">
        <v>0.66800000000000004</v>
      </c>
    </row>
    <row r="1558" spans="1:20">
      <c r="A1558" t="s">
        <v>113</v>
      </c>
      <c r="C1558" t="s">
        <v>120</v>
      </c>
      <c r="D1558" t="s">
        <v>121</v>
      </c>
      <c r="F1558" s="12" t="s">
        <v>1141</v>
      </c>
      <c r="G1558" t="s">
        <v>123</v>
      </c>
      <c r="H1558" t="s">
        <v>124</v>
      </c>
      <c r="I1558" s="12" t="s">
        <v>231</v>
      </c>
      <c r="J1558" s="12" t="s">
        <v>232</v>
      </c>
      <c r="K1558" s="13" t="s">
        <v>1506</v>
      </c>
      <c r="L1558" t="s">
        <v>117</v>
      </c>
      <c r="M1558">
        <v>2</v>
      </c>
      <c r="N1558" t="s">
        <v>118</v>
      </c>
      <c r="O1558" t="s">
        <v>119</v>
      </c>
      <c r="Q1558" t="s">
        <v>1507</v>
      </c>
      <c r="R1558" s="14">
        <v>12.701000000000001</v>
      </c>
      <c r="S1558" s="14">
        <v>10.637</v>
      </c>
      <c r="T1558" s="14">
        <v>0.94299999999999995</v>
      </c>
    </row>
    <row r="1559" spans="1:20">
      <c r="A1559" t="s">
        <v>113</v>
      </c>
      <c r="C1559" t="s">
        <v>120</v>
      </c>
      <c r="D1559" t="s">
        <v>121</v>
      </c>
      <c r="F1559" s="12" t="s">
        <v>1141</v>
      </c>
      <c r="G1559" t="s">
        <v>123</v>
      </c>
      <c r="H1559" t="s">
        <v>124</v>
      </c>
      <c r="I1559" s="12" t="s">
        <v>231</v>
      </c>
      <c r="J1559" s="12" t="s">
        <v>232</v>
      </c>
      <c r="K1559" s="13" t="s">
        <v>1506</v>
      </c>
      <c r="L1559" t="s">
        <v>117</v>
      </c>
      <c r="M1559">
        <v>2</v>
      </c>
      <c r="N1559" t="s">
        <v>118</v>
      </c>
      <c r="O1559" t="s">
        <v>119</v>
      </c>
      <c r="Q1559" t="s">
        <v>1507</v>
      </c>
      <c r="R1559" s="14">
        <v>14.807</v>
      </c>
      <c r="S1559" s="14">
        <v>9.6720000000000006</v>
      </c>
      <c r="T1559" s="14">
        <v>1.0209999999999999</v>
      </c>
    </row>
    <row r="1560" spans="1:20">
      <c r="A1560" t="s">
        <v>113</v>
      </c>
      <c r="C1560" t="s">
        <v>120</v>
      </c>
      <c r="D1560" t="s">
        <v>121</v>
      </c>
      <c r="F1560" s="12" t="s">
        <v>1141</v>
      </c>
      <c r="G1560" t="s">
        <v>123</v>
      </c>
      <c r="H1560" t="s">
        <v>124</v>
      </c>
      <c r="I1560" s="12" t="s">
        <v>231</v>
      </c>
      <c r="J1560" s="12" t="s">
        <v>232</v>
      </c>
      <c r="K1560" s="13" t="s">
        <v>1506</v>
      </c>
      <c r="L1560" t="s">
        <v>117</v>
      </c>
      <c r="M1560">
        <v>2</v>
      </c>
      <c r="N1560" t="s">
        <v>118</v>
      </c>
      <c r="O1560" t="s">
        <v>119</v>
      </c>
      <c r="Q1560" t="s">
        <v>1507</v>
      </c>
      <c r="R1560" s="14">
        <v>13.663</v>
      </c>
      <c r="S1560" s="14">
        <v>10.752000000000001</v>
      </c>
      <c r="T1560" s="14">
        <v>0.68400000000000005</v>
      </c>
    </row>
    <row r="1561" spans="1:20">
      <c r="A1561" t="s">
        <v>113</v>
      </c>
      <c r="C1561" t="s">
        <v>120</v>
      </c>
      <c r="D1561" t="s">
        <v>121</v>
      </c>
      <c r="F1561" s="12" t="s">
        <v>1141</v>
      </c>
      <c r="G1561" t="s">
        <v>123</v>
      </c>
      <c r="H1561" t="s">
        <v>124</v>
      </c>
      <c r="I1561" s="12" t="s">
        <v>231</v>
      </c>
      <c r="J1561" s="12" t="s">
        <v>232</v>
      </c>
      <c r="K1561" s="13" t="s">
        <v>1506</v>
      </c>
      <c r="L1561" t="s">
        <v>117</v>
      </c>
      <c r="M1561">
        <v>2</v>
      </c>
      <c r="N1561" t="s">
        <v>118</v>
      </c>
      <c r="O1561" t="s">
        <v>119</v>
      </c>
      <c r="Q1561" t="s">
        <v>1507</v>
      </c>
      <c r="R1561" s="14">
        <v>13.813000000000001</v>
      </c>
      <c r="S1561" s="14">
        <v>11.952</v>
      </c>
      <c r="T1561" s="14">
        <v>0.71799999999999997</v>
      </c>
    </row>
    <row r="1562" spans="1:20">
      <c r="A1562" t="s">
        <v>113</v>
      </c>
      <c r="C1562" t="s">
        <v>120</v>
      </c>
      <c r="D1562" t="s">
        <v>121</v>
      </c>
      <c r="F1562" s="12" t="s">
        <v>1141</v>
      </c>
      <c r="G1562" t="s">
        <v>123</v>
      </c>
      <c r="H1562" t="s">
        <v>124</v>
      </c>
      <c r="I1562" s="12" t="s">
        <v>231</v>
      </c>
      <c r="J1562" s="12" t="s">
        <v>232</v>
      </c>
      <c r="K1562" s="13" t="s">
        <v>1506</v>
      </c>
      <c r="L1562" t="s">
        <v>117</v>
      </c>
      <c r="M1562">
        <v>2</v>
      </c>
      <c r="N1562" t="s">
        <v>118</v>
      </c>
      <c r="O1562" t="s">
        <v>119</v>
      </c>
      <c r="Q1562" t="s">
        <v>1507</v>
      </c>
      <c r="R1562" s="14">
        <v>9.9640000000000004</v>
      </c>
      <c r="S1562" s="14">
        <v>17.832999999999998</v>
      </c>
      <c r="T1562" s="14">
        <v>0.65</v>
      </c>
    </row>
    <row r="1563" spans="1:20">
      <c r="A1563" t="s">
        <v>113</v>
      </c>
      <c r="C1563" t="s">
        <v>120</v>
      </c>
      <c r="D1563" t="s">
        <v>121</v>
      </c>
      <c r="F1563" s="12" t="s">
        <v>1141</v>
      </c>
      <c r="G1563" t="s">
        <v>123</v>
      </c>
      <c r="H1563" t="s">
        <v>124</v>
      </c>
      <c r="I1563" s="12" t="s">
        <v>231</v>
      </c>
      <c r="J1563" s="12" t="s">
        <v>232</v>
      </c>
      <c r="K1563" s="13" t="s">
        <v>1506</v>
      </c>
      <c r="L1563" t="s">
        <v>117</v>
      </c>
      <c r="M1563">
        <v>2</v>
      </c>
      <c r="N1563" t="s">
        <v>118</v>
      </c>
      <c r="O1563" t="s">
        <v>119</v>
      </c>
      <c r="Q1563" t="s">
        <v>1507</v>
      </c>
      <c r="R1563" s="14">
        <v>10.465</v>
      </c>
      <c r="S1563" s="14">
        <v>18.864999999999998</v>
      </c>
      <c r="T1563" s="14">
        <v>0.745</v>
      </c>
    </row>
    <row r="1564" spans="1:20">
      <c r="A1564" t="s">
        <v>113</v>
      </c>
      <c r="C1564" t="s">
        <v>120</v>
      </c>
      <c r="D1564" t="s">
        <v>121</v>
      </c>
      <c r="F1564" s="12" t="s">
        <v>1141</v>
      </c>
      <c r="G1564" t="s">
        <v>123</v>
      </c>
      <c r="H1564" t="s">
        <v>124</v>
      </c>
      <c r="I1564" s="12" t="s">
        <v>231</v>
      </c>
      <c r="J1564" s="12" t="s">
        <v>232</v>
      </c>
      <c r="K1564" s="13" t="s">
        <v>1506</v>
      </c>
      <c r="L1564" t="s">
        <v>117</v>
      </c>
      <c r="M1564">
        <v>2</v>
      </c>
      <c r="N1564" t="s">
        <v>118</v>
      </c>
      <c r="O1564" t="s">
        <v>119</v>
      </c>
      <c r="Q1564" t="s">
        <v>1507</v>
      </c>
      <c r="R1564" s="14">
        <v>10.381</v>
      </c>
      <c r="S1564" s="14">
        <v>16.648</v>
      </c>
      <c r="T1564" s="14">
        <v>0.442</v>
      </c>
    </row>
    <row r="1565" spans="1:20">
      <c r="A1565" t="s">
        <v>113</v>
      </c>
      <c r="C1565" t="s">
        <v>120</v>
      </c>
      <c r="D1565" t="s">
        <v>121</v>
      </c>
      <c r="F1565" s="12" t="s">
        <v>1141</v>
      </c>
      <c r="G1565" t="s">
        <v>123</v>
      </c>
      <c r="H1565" t="s">
        <v>124</v>
      </c>
      <c r="I1565" s="12" t="s">
        <v>231</v>
      </c>
      <c r="J1565" s="12" t="s">
        <v>232</v>
      </c>
      <c r="K1565" s="13" t="s">
        <v>1506</v>
      </c>
      <c r="L1565" t="s">
        <v>117</v>
      </c>
      <c r="M1565">
        <v>2</v>
      </c>
      <c r="N1565" t="s">
        <v>118</v>
      </c>
      <c r="O1565" t="s">
        <v>119</v>
      </c>
      <c r="Q1565" t="s">
        <v>1507</v>
      </c>
      <c r="R1565" s="14">
        <v>10.211</v>
      </c>
      <c r="S1565" s="14">
        <v>16.120999999999999</v>
      </c>
      <c r="T1565" s="14">
        <v>0.44</v>
      </c>
    </row>
    <row r="1566" spans="1:20">
      <c r="A1566" t="s">
        <v>113</v>
      </c>
      <c r="C1566" t="s">
        <v>120</v>
      </c>
      <c r="D1566" t="s">
        <v>121</v>
      </c>
      <c r="F1566" s="12" t="s">
        <v>1141</v>
      </c>
      <c r="G1566" t="s">
        <v>123</v>
      </c>
      <c r="H1566" t="s">
        <v>124</v>
      </c>
      <c r="I1566" s="12" t="s">
        <v>231</v>
      </c>
      <c r="J1566" s="12" t="s">
        <v>232</v>
      </c>
      <c r="K1566" s="13" t="s">
        <v>1506</v>
      </c>
      <c r="L1566" t="s">
        <v>117</v>
      </c>
      <c r="M1566">
        <v>2</v>
      </c>
      <c r="N1566" t="s">
        <v>118</v>
      </c>
      <c r="O1566" t="s">
        <v>119</v>
      </c>
      <c r="Q1566" t="s">
        <v>1507</v>
      </c>
      <c r="R1566" s="14">
        <v>7.9180000000000001</v>
      </c>
      <c r="S1566" s="14">
        <v>21.803999999999998</v>
      </c>
      <c r="T1566" s="14">
        <v>0.307</v>
      </c>
    </row>
    <row r="1567" spans="1:20">
      <c r="A1567" t="s">
        <v>113</v>
      </c>
      <c r="C1567" t="s">
        <v>120</v>
      </c>
      <c r="D1567" t="s">
        <v>121</v>
      </c>
      <c r="F1567" s="12" t="s">
        <v>1141</v>
      </c>
      <c r="G1567" t="s">
        <v>123</v>
      </c>
      <c r="H1567" t="s">
        <v>124</v>
      </c>
      <c r="I1567" s="12" t="s">
        <v>231</v>
      </c>
      <c r="J1567" s="12" t="s">
        <v>232</v>
      </c>
      <c r="K1567" s="13" t="s">
        <v>1506</v>
      </c>
      <c r="L1567" t="s">
        <v>117</v>
      </c>
      <c r="M1567">
        <v>2</v>
      </c>
      <c r="N1567" t="s">
        <v>118</v>
      </c>
      <c r="O1567" t="s">
        <v>119</v>
      </c>
      <c r="Q1567" t="s">
        <v>1507</v>
      </c>
      <c r="R1567" s="14">
        <v>8.1460000000000008</v>
      </c>
      <c r="S1567" s="14">
        <v>23.108000000000001</v>
      </c>
      <c r="T1567" s="14">
        <v>0.45900000000000002</v>
      </c>
    </row>
    <row r="1568" spans="1:20">
      <c r="A1568" t="s">
        <v>113</v>
      </c>
      <c r="C1568" t="s">
        <v>120</v>
      </c>
      <c r="D1568" t="s">
        <v>121</v>
      </c>
      <c r="F1568" s="12" t="s">
        <v>1141</v>
      </c>
      <c r="G1568" t="s">
        <v>123</v>
      </c>
      <c r="H1568" t="s">
        <v>124</v>
      </c>
      <c r="I1568" s="12" t="s">
        <v>231</v>
      </c>
      <c r="J1568" s="12" t="s">
        <v>232</v>
      </c>
      <c r="K1568" s="13" t="s">
        <v>1506</v>
      </c>
      <c r="L1568" t="s">
        <v>117</v>
      </c>
      <c r="M1568">
        <v>2</v>
      </c>
      <c r="N1568" t="s">
        <v>118</v>
      </c>
      <c r="O1568" t="s">
        <v>119</v>
      </c>
      <c r="Q1568" t="s">
        <v>1507</v>
      </c>
      <c r="R1568" s="14">
        <v>5.4859999999999998</v>
      </c>
      <c r="S1568" s="14">
        <v>28.058</v>
      </c>
      <c r="T1568" s="14">
        <v>0.54</v>
      </c>
    </row>
    <row r="1569" spans="1:20">
      <c r="A1569" t="s">
        <v>113</v>
      </c>
      <c r="C1569" t="s">
        <v>120</v>
      </c>
      <c r="D1569" t="s">
        <v>121</v>
      </c>
      <c r="F1569" s="12" t="s">
        <v>1141</v>
      </c>
      <c r="G1569" t="s">
        <v>123</v>
      </c>
      <c r="H1569" t="s">
        <v>124</v>
      </c>
      <c r="I1569" s="12" t="s">
        <v>231</v>
      </c>
      <c r="J1569" s="12" t="s">
        <v>232</v>
      </c>
      <c r="K1569" s="13" t="s">
        <v>1506</v>
      </c>
      <c r="L1569" t="s">
        <v>117</v>
      </c>
      <c r="M1569">
        <v>2</v>
      </c>
      <c r="N1569" t="s">
        <v>118</v>
      </c>
      <c r="O1569" t="s">
        <v>119</v>
      </c>
      <c r="Q1569" t="s">
        <v>1507</v>
      </c>
      <c r="R1569" s="14">
        <v>5.96</v>
      </c>
      <c r="S1569" s="14">
        <v>27.738</v>
      </c>
      <c r="T1569" s="14">
        <v>0.55900000000000005</v>
      </c>
    </row>
    <row r="1570" spans="1:20">
      <c r="A1570" t="s">
        <v>113</v>
      </c>
      <c r="C1570" t="s">
        <v>120</v>
      </c>
      <c r="D1570" t="s">
        <v>121</v>
      </c>
      <c r="F1570" s="12" t="s">
        <v>1141</v>
      </c>
      <c r="G1570" t="s">
        <v>123</v>
      </c>
      <c r="H1570" t="s">
        <v>124</v>
      </c>
      <c r="I1570" s="12" t="s">
        <v>231</v>
      </c>
      <c r="J1570" s="12" t="s">
        <v>232</v>
      </c>
      <c r="K1570" s="13" t="s">
        <v>1506</v>
      </c>
      <c r="L1570" t="s">
        <v>117</v>
      </c>
      <c r="M1570">
        <v>2</v>
      </c>
      <c r="N1570" t="s">
        <v>118</v>
      </c>
      <c r="O1570" t="s">
        <v>119</v>
      </c>
      <c r="Q1570" t="s">
        <v>1507</v>
      </c>
      <c r="R1570" s="14">
        <v>5.2679999999999998</v>
      </c>
      <c r="S1570" s="14">
        <v>26.658999999999999</v>
      </c>
      <c r="T1570" s="14">
        <v>0.60899999999999999</v>
      </c>
    </row>
    <row r="1571" spans="1:20">
      <c r="A1571" t="s">
        <v>113</v>
      </c>
      <c r="C1571" t="s">
        <v>120</v>
      </c>
      <c r="D1571" t="s">
        <v>121</v>
      </c>
      <c r="F1571" s="12" t="s">
        <v>1141</v>
      </c>
      <c r="G1571" t="s">
        <v>123</v>
      </c>
      <c r="H1571" t="s">
        <v>124</v>
      </c>
      <c r="I1571" s="12" t="s">
        <v>231</v>
      </c>
      <c r="J1571" s="12" t="s">
        <v>232</v>
      </c>
      <c r="K1571" s="13" t="s">
        <v>1506</v>
      </c>
      <c r="L1571" t="s">
        <v>117</v>
      </c>
      <c r="M1571">
        <v>2</v>
      </c>
      <c r="N1571" t="s">
        <v>118</v>
      </c>
      <c r="O1571" t="s">
        <v>119</v>
      </c>
      <c r="Q1571" t="s">
        <v>1507</v>
      </c>
      <c r="R1571" s="14">
        <v>4.8380000000000001</v>
      </c>
      <c r="S1571" s="14">
        <v>26.899000000000001</v>
      </c>
      <c r="T1571" s="14">
        <v>0.503</v>
      </c>
    </row>
    <row r="1572" spans="1:20">
      <c r="A1572" t="s">
        <v>113</v>
      </c>
      <c r="C1572" t="s">
        <v>120</v>
      </c>
      <c r="D1572" t="s">
        <v>121</v>
      </c>
      <c r="F1572" s="12" t="s">
        <v>1141</v>
      </c>
      <c r="G1572" t="s">
        <v>123</v>
      </c>
      <c r="H1572" t="s">
        <v>124</v>
      </c>
      <c r="I1572" s="12" t="s">
        <v>231</v>
      </c>
      <c r="J1572" s="12" t="s">
        <v>232</v>
      </c>
      <c r="K1572" s="13" t="s">
        <v>1506</v>
      </c>
      <c r="L1572" t="s">
        <v>117</v>
      </c>
      <c r="M1572">
        <v>2</v>
      </c>
      <c r="N1572" t="s">
        <v>118</v>
      </c>
      <c r="O1572" t="s">
        <v>119</v>
      </c>
      <c r="Q1572" t="s">
        <v>1507</v>
      </c>
      <c r="R1572" s="14">
        <v>5.0039999999999996</v>
      </c>
      <c r="S1572" s="14">
        <v>25.54</v>
      </c>
      <c r="T1572" s="14">
        <v>0.53200000000000003</v>
      </c>
    </row>
    <row r="1573" spans="1:20">
      <c r="A1573" t="s">
        <v>113</v>
      </c>
      <c r="C1573" t="s">
        <v>120</v>
      </c>
      <c r="D1573" t="s">
        <v>121</v>
      </c>
      <c r="F1573" s="12" t="s">
        <v>1141</v>
      </c>
      <c r="G1573" t="s">
        <v>123</v>
      </c>
      <c r="H1573" t="s">
        <v>124</v>
      </c>
      <c r="I1573" s="12" t="s">
        <v>231</v>
      </c>
      <c r="J1573" s="12" t="s">
        <v>232</v>
      </c>
      <c r="K1573" s="13" t="s">
        <v>1506</v>
      </c>
      <c r="L1573" t="s">
        <v>117</v>
      </c>
      <c r="M1573">
        <v>2</v>
      </c>
      <c r="N1573" t="s">
        <v>118</v>
      </c>
      <c r="O1573" t="s">
        <v>119</v>
      </c>
      <c r="Q1573" t="s">
        <v>1507</v>
      </c>
      <c r="R1573" s="14">
        <v>4.5679999999999996</v>
      </c>
      <c r="S1573" s="14">
        <v>26.254999999999999</v>
      </c>
      <c r="T1573" s="14">
        <v>0.51600000000000001</v>
      </c>
    </row>
    <row r="1574" spans="1:20">
      <c r="A1574" t="s">
        <v>113</v>
      </c>
      <c r="C1574" t="s">
        <v>120</v>
      </c>
      <c r="D1574" t="s">
        <v>121</v>
      </c>
      <c r="F1574" s="12" t="s">
        <v>1141</v>
      </c>
      <c r="G1574" t="s">
        <v>123</v>
      </c>
      <c r="H1574" t="s">
        <v>124</v>
      </c>
      <c r="I1574" s="12" t="s">
        <v>231</v>
      </c>
      <c r="J1574" s="12" t="s">
        <v>232</v>
      </c>
      <c r="K1574" s="13" t="s">
        <v>1506</v>
      </c>
      <c r="L1574" t="s">
        <v>117</v>
      </c>
      <c r="M1574">
        <v>2</v>
      </c>
      <c r="N1574" t="s">
        <v>118</v>
      </c>
      <c r="O1574" t="s">
        <v>119</v>
      </c>
      <c r="Q1574" t="s">
        <v>1507</v>
      </c>
      <c r="R1574" s="14">
        <v>5.9660000000000002</v>
      </c>
      <c r="S1574" s="14">
        <v>26.896999999999998</v>
      </c>
      <c r="T1574" s="14">
        <v>0.52500000000000002</v>
      </c>
    </row>
    <row r="1575" spans="1:20">
      <c r="A1575" t="s">
        <v>113</v>
      </c>
      <c r="C1575" t="s">
        <v>120</v>
      </c>
      <c r="D1575" t="s">
        <v>121</v>
      </c>
      <c r="F1575" s="12" t="s">
        <v>1141</v>
      </c>
      <c r="G1575" t="s">
        <v>123</v>
      </c>
      <c r="H1575" t="s">
        <v>124</v>
      </c>
      <c r="I1575" s="12" t="s">
        <v>231</v>
      </c>
      <c r="J1575" s="12" t="s">
        <v>232</v>
      </c>
      <c r="K1575" s="13" t="s">
        <v>1506</v>
      </c>
      <c r="L1575" t="s">
        <v>117</v>
      </c>
      <c r="M1575">
        <v>2</v>
      </c>
      <c r="N1575" t="s">
        <v>118</v>
      </c>
      <c r="O1575" t="s">
        <v>119</v>
      </c>
      <c r="Q1575" t="s">
        <v>1507</v>
      </c>
      <c r="R1575" s="14">
        <v>5.2370000000000001</v>
      </c>
      <c r="S1575" s="14">
        <v>27.16</v>
      </c>
      <c r="T1575" s="14">
        <v>0.45800000000000002</v>
      </c>
    </row>
    <row r="1576" spans="1:20">
      <c r="A1576" t="s">
        <v>113</v>
      </c>
      <c r="C1576" t="s">
        <v>120</v>
      </c>
      <c r="D1576" t="s">
        <v>121</v>
      </c>
      <c r="F1576" s="12" t="s">
        <v>1141</v>
      </c>
      <c r="G1576" t="s">
        <v>123</v>
      </c>
      <c r="H1576" t="s">
        <v>124</v>
      </c>
      <c r="I1576" s="12" t="s">
        <v>231</v>
      </c>
      <c r="J1576" s="12" t="s">
        <v>232</v>
      </c>
      <c r="K1576" s="13" t="s">
        <v>1506</v>
      </c>
      <c r="L1576" t="s">
        <v>117</v>
      </c>
      <c r="M1576">
        <v>2</v>
      </c>
      <c r="N1576" t="s">
        <v>118</v>
      </c>
      <c r="O1576" t="s">
        <v>119</v>
      </c>
      <c r="Q1576" t="s">
        <v>1507</v>
      </c>
      <c r="R1576" s="14">
        <v>6.0860000000000003</v>
      </c>
      <c r="S1576" s="14">
        <v>26.13</v>
      </c>
      <c r="T1576" s="14">
        <v>0.56000000000000005</v>
      </c>
    </row>
    <row r="1577" spans="1:20">
      <c r="A1577" t="s">
        <v>113</v>
      </c>
      <c r="C1577" t="s">
        <v>120</v>
      </c>
      <c r="D1577" t="s">
        <v>121</v>
      </c>
      <c r="F1577" s="12" t="s">
        <v>1141</v>
      </c>
      <c r="G1577" t="s">
        <v>123</v>
      </c>
      <c r="H1577" t="s">
        <v>124</v>
      </c>
      <c r="I1577" s="12" t="s">
        <v>231</v>
      </c>
      <c r="J1577" s="12" t="s">
        <v>232</v>
      </c>
      <c r="K1577" s="13" t="s">
        <v>1506</v>
      </c>
      <c r="L1577" t="s">
        <v>117</v>
      </c>
      <c r="M1577">
        <v>2</v>
      </c>
      <c r="N1577" t="s">
        <v>118</v>
      </c>
      <c r="O1577" t="s">
        <v>119</v>
      </c>
      <c r="Q1577" t="s">
        <v>1507</v>
      </c>
      <c r="R1577" s="14">
        <v>7.1</v>
      </c>
      <c r="S1577" s="14">
        <v>24.82</v>
      </c>
      <c r="T1577" s="14">
        <v>0.56100000000000005</v>
      </c>
    </row>
    <row r="1578" spans="1:20">
      <c r="A1578" t="s">
        <v>113</v>
      </c>
      <c r="C1578" t="s">
        <v>120</v>
      </c>
      <c r="D1578" t="s">
        <v>121</v>
      </c>
      <c r="F1578" s="12" t="s">
        <v>1703</v>
      </c>
      <c r="G1578" t="s">
        <v>123</v>
      </c>
      <c r="H1578" t="s">
        <v>124</v>
      </c>
      <c r="I1578" s="12" t="s">
        <v>125</v>
      </c>
      <c r="J1578" s="12" t="s">
        <v>126</v>
      </c>
      <c r="K1578" s="13" t="s">
        <v>1704</v>
      </c>
      <c r="L1578" t="s">
        <v>117</v>
      </c>
      <c r="M1578">
        <v>2</v>
      </c>
      <c r="N1578" t="s">
        <v>118</v>
      </c>
      <c r="O1578" t="s">
        <v>119</v>
      </c>
      <c r="Q1578" t="s">
        <v>1705</v>
      </c>
      <c r="R1578" s="14">
        <v>24.9</v>
      </c>
      <c r="S1578" s="14">
        <v>15</v>
      </c>
      <c r="T1578" s="14">
        <v>1.6</v>
      </c>
    </row>
    <row r="1579" spans="1:20">
      <c r="A1579" t="s">
        <v>113</v>
      </c>
      <c r="C1579" t="s">
        <v>120</v>
      </c>
      <c r="D1579" t="s">
        <v>121</v>
      </c>
      <c r="F1579" s="12" t="s">
        <v>1703</v>
      </c>
      <c r="G1579" t="s">
        <v>123</v>
      </c>
      <c r="H1579" t="s">
        <v>124</v>
      </c>
      <c r="I1579" s="12" t="s">
        <v>125</v>
      </c>
      <c r="J1579" s="12" t="s">
        <v>126</v>
      </c>
      <c r="K1579" s="13" t="s">
        <v>1704</v>
      </c>
      <c r="L1579" t="s">
        <v>117</v>
      </c>
      <c r="M1579">
        <v>2</v>
      </c>
      <c r="N1579" t="s">
        <v>118</v>
      </c>
      <c r="O1579" t="s">
        <v>119</v>
      </c>
      <c r="Q1579" t="s">
        <v>1705</v>
      </c>
      <c r="R1579" s="14">
        <v>25.2</v>
      </c>
      <c r="S1579" s="14">
        <v>13.8</v>
      </c>
      <c r="T1579" s="14">
        <v>1.7</v>
      </c>
    </row>
    <row r="1580" spans="1:20">
      <c r="A1580" t="s">
        <v>113</v>
      </c>
      <c r="C1580" t="s">
        <v>120</v>
      </c>
      <c r="D1580" t="s">
        <v>121</v>
      </c>
      <c r="F1580" s="12" t="s">
        <v>1703</v>
      </c>
      <c r="G1580" t="s">
        <v>123</v>
      </c>
      <c r="H1580" t="s">
        <v>124</v>
      </c>
      <c r="I1580" s="12" t="s">
        <v>125</v>
      </c>
      <c r="J1580" s="12" t="s">
        <v>126</v>
      </c>
      <c r="K1580" s="13" t="s">
        <v>1704</v>
      </c>
      <c r="L1580" t="s">
        <v>117</v>
      </c>
      <c r="M1580">
        <v>2</v>
      </c>
      <c r="N1580" t="s">
        <v>118</v>
      </c>
      <c r="O1580" t="s">
        <v>119</v>
      </c>
      <c r="Q1580" t="s">
        <v>1705</v>
      </c>
      <c r="R1580" s="14">
        <v>26.1</v>
      </c>
      <c r="S1580" s="14">
        <v>11</v>
      </c>
      <c r="T1580" s="14">
        <v>1.9</v>
      </c>
    </row>
    <row r="1581" spans="1:20">
      <c r="A1581" t="s">
        <v>113</v>
      </c>
      <c r="C1581" t="s">
        <v>120</v>
      </c>
      <c r="D1581" t="s">
        <v>121</v>
      </c>
      <c r="F1581" s="12" t="s">
        <v>1703</v>
      </c>
      <c r="G1581" t="s">
        <v>123</v>
      </c>
      <c r="H1581" t="s">
        <v>124</v>
      </c>
      <c r="I1581" s="12" t="s">
        <v>125</v>
      </c>
      <c r="J1581" s="12" t="s">
        <v>126</v>
      </c>
      <c r="K1581" s="13" t="s">
        <v>1704</v>
      </c>
      <c r="L1581" t="s">
        <v>117</v>
      </c>
      <c r="M1581">
        <v>2</v>
      </c>
      <c r="N1581" t="s">
        <v>118</v>
      </c>
      <c r="O1581" t="s">
        <v>119</v>
      </c>
      <c r="Q1581" t="s">
        <v>1705</v>
      </c>
      <c r="R1581" s="14">
        <v>25.5</v>
      </c>
      <c r="S1581" s="14">
        <v>10.7</v>
      </c>
      <c r="T1581" s="14">
        <v>1.6</v>
      </c>
    </row>
    <row r="1582" spans="1:20">
      <c r="A1582" t="s">
        <v>113</v>
      </c>
      <c r="C1582" t="s">
        <v>120</v>
      </c>
      <c r="D1582" t="s">
        <v>121</v>
      </c>
      <c r="F1582" s="12" t="s">
        <v>1703</v>
      </c>
      <c r="G1582" t="s">
        <v>123</v>
      </c>
      <c r="H1582" t="s">
        <v>124</v>
      </c>
      <c r="I1582" s="12" t="s">
        <v>125</v>
      </c>
      <c r="J1582" s="12" t="s">
        <v>126</v>
      </c>
      <c r="K1582" s="13" t="s">
        <v>1704</v>
      </c>
      <c r="L1582" t="s">
        <v>117</v>
      </c>
      <c r="M1582">
        <v>2</v>
      </c>
      <c r="N1582" t="s">
        <v>118</v>
      </c>
      <c r="O1582" t="s">
        <v>119</v>
      </c>
      <c r="Q1582" t="s">
        <v>1705</v>
      </c>
      <c r="R1582" s="14">
        <v>23.2</v>
      </c>
      <c r="S1582" s="14">
        <v>9.4</v>
      </c>
      <c r="T1582" s="14">
        <v>1.3</v>
      </c>
    </row>
    <row r="1583" spans="1:20">
      <c r="A1583" t="s">
        <v>113</v>
      </c>
      <c r="C1583" t="s">
        <v>120</v>
      </c>
      <c r="D1583" t="s">
        <v>121</v>
      </c>
      <c r="F1583" s="12" t="s">
        <v>1703</v>
      </c>
      <c r="G1583" t="s">
        <v>123</v>
      </c>
      <c r="H1583" t="s">
        <v>124</v>
      </c>
      <c r="I1583" s="12" t="s">
        <v>125</v>
      </c>
      <c r="J1583" s="12" t="s">
        <v>126</v>
      </c>
      <c r="K1583" s="13" t="s">
        <v>1704</v>
      </c>
      <c r="L1583" t="s">
        <v>117</v>
      </c>
      <c r="M1583">
        <v>2</v>
      </c>
      <c r="N1583" t="s">
        <v>118</v>
      </c>
      <c r="O1583" t="s">
        <v>119</v>
      </c>
      <c r="Q1583" t="s">
        <v>1705</v>
      </c>
      <c r="R1583" s="14">
        <v>23.9</v>
      </c>
      <c r="S1583" s="14">
        <v>9</v>
      </c>
      <c r="T1583" s="14">
        <v>1.1000000000000001</v>
      </c>
    </row>
    <row r="1584" spans="1:20">
      <c r="A1584" t="s">
        <v>113</v>
      </c>
      <c r="C1584" t="s">
        <v>120</v>
      </c>
      <c r="D1584" t="s">
        <v>121</v>
      </c>
      <c r="F1584" s="12" t="s">
        <v>1703</v>
      </c>
      <c r="G1584" t="s">
        <v>123</v>
      </c>
      <c r="H1584" t="s">
        <v>124</v>
      </c>
      <c r="I1584" s="12" t="s">
        <v>125</v>
      </c>
      <c r="J1584" s="12" t="s">
        <v>126</v>
      </c>
      <c r="K1584" s="13" t="s">
        <v>1704</v>
      </c>
      <c r="L1584" t="s">
        <v>117</v>
      </c>
      <c r="M1584">
        <v>2</v>
      </c>
      <c r="N1584" t="s">
        <v>118</v>
      </c>
      <c r="O1584" t="s">
        <v>119</v>
      </c>
      <c r="Q1584" t="s">
        <v>1705</v>
      </c>
      <c r="R1584" s="14">
        <v>21.6</v>
      </c>
      <c r="S1584" s="14">
        <v>10.9</v>
      </c>
      <c r="T1584" s="14">
        <v>3.1</v>
      </c>
    </row>
    <row r="1585" spans="1:20">
      <c r="A1585" t="s">
        <v>113</v>
      </c>
      <c r="C1585" t="s">
        <v>120</v>
      </c>
      <c r="D1585" t="s">
        <v>121</v>
      </c>
      <c r="F1585" s="12" t="s">
        <v>1703</v>
      </c>
      <c r="G1585" t="s">
        <v>123</v>
      </c>
      <c r="H1585" t="s">
        <v>124</v>
      </c>
      <c r="I1585" s="12" t="s">
        <v>125</v>
      </c>
      <c r="J1585" s="12" t="s">
        <v>126</v>
      </c>
      <c r="K1585" s="13" t="s">
        <v>1704</v>
      </c>
      <c r="L1585" t="s">
        <v>117</v>
      </c>
      <c r="M1585">
        <v>2</v>
      </c>
      <c r="N1585" t="s">
        <v>118</v>
      </c>
      <c r="O1585" t="s">
        <v>119</v>
      </c>
      <c r="Q1585" t="s">
        <v>1705</v>
      </c>
      <c r="R1585" s="14">
        <v>25.9</v>
      </c>
      <c r="S1585" s="14">
        <v>13.3</v>
      </c>
      <c r="T1585" s="14">
        <v>1.6</v>
      </c>
    </row>
    <row r="1586" spans="1:20">
      <c r="A1586" t="s">
        <v>113</v>
      </c>
      <c r="C1586" t="s">
        <v>120</v>
      </c>
      <c r="D1586" t="s">
        <v>121</v>
      </c>
      <c r="F1586" s="12" t="s">
        <v>1703</v>
      </c>
      <c r="G1586" t="s">
        <v>123</v>
      </c>
      <c r="H1586" t="s">
        <v>124</v>
      </c>
      <c r="I1586" s="12" t="s">
        <v>125</v>
      </c>
      <c r="J1586" s="12" t="s">
        <v>126</v>
      </c>
      <c r="K1586" s="13" t="s">
        <v>1704</v>
      </c>
      <c r="L1586" t="s">
        <v>117</v>
      </c>
      <c r="M1586">
        <v>2</v>
      </c>
      <c r="N1586" t="s">
        <v>118</v>
      </c>
      <c r="O1586" t="s">
        <v>119</v>
      </c>
      <c r="Q1586" t="s">
        <v>1705</v>
      </c>
      <c r="R1586" s="14">
        <v>28.7</v>
      </c>
      <c r="S1586" s="14">
        <v>13.6</v>
      </c>
      <c r="T1586" s="14">
        <v>1.7</v>
      </c>
    </row>
    <row r="1587" spans="1:20">
      <c r="A1587" t="s">
        <v>113</v>
      </c>
      <c r="C1587" t="s">
        <v>120</v>
      </c>
      <c r="D1587" t="s">
        <v>121</v>
      </c>
      <c r="F1587" s="12" t="s">
        <v>1703</v>
      </c>
      <c r="G1587" t="s">
        <v>123</v>
      </c>
      <c r="H1587" t="s">
        <v>124</v>
      </c>
      <c r="I1587" s="12" t="s">
        <v>125</v>
      </c>
      <c r="J1587" s="12" t="s">
        <v>126</v>
      </c>
      <c r="K1587" s="13" t="s">
        <v>1704</v>
      </c>
      <c r="L1587" t="s">
        <v>117</v>
      </c>
      <c r="M1587">
        <v>2</v>
      </c>
      <c r="N1587" t="s">
        <v>118</v>
      </c>
      <c r="O1587" t="s">
        <v>119</v>
      </c>
      <c r="Q1587" t="s">
        <v>1705</v>
      </c>
      <c r="R1587" s="14">
        <v>25.6</v>
      </c>
      <c r="S1587" s="14">
        <v>15.2</v>
      </c>
      <c r="T1587" s="14">
        <v>1.6</v>
      </c>
    </row>
    <row r="1588" spans="1:20">
      <c r="A1588" t="s">
        <v>113</v>
      </c>
      <c r="C1588" t="s">
        <v>120</v>
      </c>
      <c r="D1588" t="s">
        <v>121</v>
      </c>
      <c r="F1588" s="12" t="s">
        <v>1703</v>
      </c>
      <c r="G1588" t="s">
        <v>123</v>
      </c>
      <c r="H1588" t="s">
        <v>124</v>
      </c>
      <c r="I1588" s="12" t="s">
        <v>125</v>
      </c>
      <c r="J1588" s="12" t="s">
        <v>126</v>
      </c>
      <c r="K1588" s="13" t="s">
        <v>1704</v>
      </c>
      <c r="L1588" t="s">
        <v>117</v>
      </c>
      <c r="M1588">
        <v>2</v>
      </c>
      <c r="N1588" t="s">
        <v>118</v>
      </c>
      <c r="O1588" t="s">
        <v>119</v>
      </c>
      <c r="Q1588" t="s">
        <v>1705</v>
      </c>
      <c r="R1588" s="14">
        <v>25.8</v>
      </c>
      <c r="S1588" s="14">
        <v>14.2</v>
      </c>
      <c r="T1588" s="14">
        <v>1.6</v>
      </c>
    </row>
    <row r="1589" spans="1:20">
      <c r="A1589" t="s">
        <v>113</v>
      </c>
      <c r="C1589" t="s">
        <v>120</v>
      </c>
      <c r="D1589" t="s">
        <v>121</v>
      </c>
      <c r="F1589" s="12" t="s">
        <v>1703</v>
      </c>
      <c r="G1589" t="s">
        <v>123</v>
      </c>
      <c r="H1589" t="s">
        <v>124</v>
      </c>
      <c r="I1589" s="12" t="s">
        <v>125</v>
      </c>
      <c r="J1589" s="12" t="s">
        <v>126</v>
      </c>
      <c r="K1589" s="13" t="s">
        <v>1704</v>
      </c>
      <c r="L1589" t="s">
        <v>117</v>
      </c>
      <c r="M1589">
        <v>2</v>
      </c>
      <c r="N1589" t="s">
        <v>118</v>
      </c>
      <c r="O1589" t="s">
        <v>119</v>
      </c>
      <c r="Q1589" t="s">
        <v>1705</v>
      </c>
      <c r="R1589" s="14">
        <v>26.7</v>
      </c>
      <c r="S1589" s="14">
        <v>13.4</v>
      </c>
      <c r="T1589" s="14">
        <v>1.5</v>
      </c>
    </row>
    <row r="1590" spans="1:20">
      <c r="A1590" t="s">
        <v>113</v>
      </c>
      <c r="C1590" t="s">
        <v>120</v>
      </c>
      <c r="D1590" t="s">
        <v>121</v>
      </c>
      <c r="F1590" s="12" t="s">
        <v>1713</v>
      </c>
      <c r="G1590" t="s">
        <v>123</v>
      </c>
      <c r="H1590" t="s">
        <v>124</v>
      </c>
      <c r="I1590" s="12" t="s">
        <v>1714</v>
      </c>
      <c r="J1590" s="12" t="s">
        <v>1715</v>
      </c>
      <c r="K1590" s="13" t="s">
        <v>1716</v>
      </c>
      <c r="L1590" t="s">
        <v>117</v>
      </c>
      <c r="M1590">
        <v>2</v>
      </c>
      <c r="N1590" t="s">
        <v>118</v>
      </c>
      <c r="O1590" t="s">
        <v>119</v>
      </c>
      <c r="Q1590" t="s">
        <v>1717</v>
      </c>
      <c r="R1590" s="14">
        <v>0</v>
      </c>
      <c r="S1590" s="14">
        <v>29.1</v>
      </c>
      <c r="T1590" s="14">
        <v>0</v>
      </c>
    </row>
    <row r="1591" spans="1:20">
      <c r="A1591" t="s">
        <v>113</v>
      </c>
      <c r="C1591" t="s">
        <v>120</v>
      </c>
      <c r="D1591" t="s">
        <v>121</v>
      </c>
      <c r="F1591" s="12" t="s">
        <v>1718</v>
      </c>
      <c r="G1591" t="s">
        <v>123</v>
      </c>
      <c r="H1591" t="s">
        <v>124</v>
      </c>
      <c r="I1591" s="12" t="s">
        <v>1714</v>
      </c>
      <c r="J1591" s="12" t="s">
        <v>1715</v>
      </c>
      <c r="K1591" s="13" t="s">
        <v>1716</v>
      </c>
      <c r="L1591" t="s">
        <v>117</v>
      </c>
      <c r="M1591">
        <v>2</v>
      </c>
      <c r="N1591" t="s">
        <v>118</v>
      </c>
      <c r="O1591" t="s">
        <v>119</v>
      </c>
      <c r="Q1591" t="s">
        <v>1719</v>
      </c>
      <c r="R1591" s="14">
        <v>0</v>
      </c>
      <c r="S1591" s="14">
        <v>0</v>
      </c>
      <c r="T1591" s="14">
        <v>0</v>
      </c>
    </row>
    <row r="1592" spans="1:20">
      <c r="A1592" t="s">
        <v>113</v>
      </c>
      <c r="C1592" t="s">
        <v>120</v>
      </c>
      <c r="D1592" t="s">
        <v>121</v>
      </c>
      <c r="F1592" s="12" t="s">
        <v>1720</v>
      </c>
      <c r="G1592" t="s">
        <v>123</v>
      </c>
      <c r="H1592" t="s">
        <v>124</v>
      </c>
      <c r="I1592" s="12" t="s">
        <v>192</v>
      </c>
      <c r="J1592" s="12" t="s">
        <v>193</v>
      </c>
      <c r="K1592" s="13" t="s">
        <v>1716</v>
      </c>
      <c r="L1592" t="s">
        <v>117</v>
      </c>
      <c r="M1592">
        <v>2</v>
      </c>
      <c r="N1592" t="s">
        <v>118</v>
      </c>
      <c r="O1592" t="s">
        <v>119</v>
      </c>
      <c r="Q1592" t="s">
        <v>1719</v>
      </c>
      <c r="R1592" s="14">
        <v>0</v>
      </c>
      <c r="S1592" s="14">
        <v>25</v>
      </c>
      <c r="T1592" s="14">
        <v>0</v>
      </c>
    </row>
    <row r="1593" spans="1:20">
      <c r="A1593" t="s">
        <v>113</v>
      </c>
      <c r="C1593" t="s">
        <v>120</v>
      </c>
      <c r="D1593" t="s">
        <v>121</v>
      </c>
      <c r="F1593" s="12" t="s">
        <v>1721</v>
      </c>
      <c r="G1593" t="s">
        <v>123</v>
      </c>
      <c r="H1593" t="s">
        <v>124</v>
      </c>
      <c r="I1593" s="12" t="s">
        <v>885</v>
      </c>
      <c r="J1593" s="12" t="s">
        <v>886</v>
      </c>
      <c r="K1593" s="13" t="s">
        <v>1716</v>
      </c>
      <c r="L1593" t="s">
        <v>117</v>
      </c>
      <c r="M1593">
        <v>2</v>
      </c>
      <c r="N1593" t="s">
        <v>118</v>
      </c>
      <c r="O1593" t="s">
        <v>119</v>
      </c>
      <c r="Q1593" t="s">
        <v>1719</v>
      </c>
      <c r="R1593" s="14">
        <v>0</v>
      </c>
      <c r="S1593" s="14">
        <v>15.6</v>
      </c>
      <c r="T1593" s="14">
        <v>0</v>
      </c>
    </row>
    <row r="1594" spans="1:20">
      <c r="A1594" t="s">
        <v>113</v>
      </c>
      <c r="C1594" t="s">
        <v>120</v>
      </c>
      <c r="D1594" t="s">
        <v>121</v>
      </c>
      <c r="F1594" s="12" t="s">
        <v>1722</v>
      </c>
      <c r="G1594" t="s">
        <v>123</v>
      </c>
      <c r="H1594" t="s">
        <v>124</v>
      </c>
      <c r="I1594" s="12" t="s">
        <v>231</v>
      </c>
      <c r="J1594" s="12" t="s">
        <v>232</v>
      </c>
      <c r="K1594" s="13" t="s">
        <v>1716</v>
      </c>
      <c r="L1594" t="s">
        <v>117</v>
      </c>
      <c r="M1594">
        <v>2</v>
      </c>
      <c r="N1594" t="s">
        <v>118</v>
      </c>
      <c r="O1594" t="s">
        <v>119</v>
      </c>
      <c r="Q1594" t="s">
        <v>1719</v>
      </c>
      <c r="R1594" s="14">
        <v>0</v>
      </c>
      <c r="S1594" s="14">
        <v>15.6</v>
      </c>
      <c r="T1594" s="14">
        <v>0.5</v>
      </c>
    </row>
    <row r="1595" spans="1:20">
      <c r="A1595" t="s">
        <v>113</v>
      </c>
      <c r="C1595" t="s">
        <v>120</v>
      </c>
      <c r="D1595" t="s">
        <v>121</v>
      </c>
      <c r="F1595" s="12" t="s">
        <v>1723</v>
      </c>
      <c r="G1595" t="s">
        <v>123</v>
      </c>
      <c r="H1595" t="s">
        <v>124</v>
      </c>
      <c r="I1595" s="12" t="s">
        <v>1714</v>
      </c>
      <c r="J1595" s="12" t="s">
        <v>1724</v>
      </c>
      <c r="K1595" s="13" t="s">
        <v>1716</v>
      </c>
      <c r="L1595" t="s">
        <v>117</v>
      </c>
      <c r="M1595">
        <v>2</v>
      </c>
      <c r="N1595" t="s">
        <v>118</v>
      </c>
      <c r="O1595" t="s">
        <v>119</v>
      </c>
      <c r="Q1595" t="s">
        <v>1719</v>
      </c>
      <c r="R1595" s="14">
        <v>0</v>
      </c>
      <c r="S1595" s="14">
        <v>1.7</v>
      </c>
      <c r="T1595" s="14">
        <v>0</v>
      </c>
    </row>
    <row r="1596" spans="1:20">
      <c r="A1596" t="s">
        <v>113</v>
      </c>
      <c r="C1596" t="s">
        <v>120</v>
      </c>
      <c r="D1596" t="s">
        <v>121</v>
      </c>
      <c r="F1596" s="12" t="s">
        <v>1725</v>
      </c>
      <c r="G1596" t="s">
        <v>123</v>
      </c>
      <c r="H1596" t="s">
        <v>124</v>
      </c>
      <c r="I1596" s="12" t="s">
        <v>192</v>
      </c>
      <c r="J1596" s="12" t="s">
        <v>963</v>
      </c>
      <c r="K1596" s="13" t="s">
        <v>1716</v>
      </c>
      <c r="L1596" t="s">
        <v>117</v>
      </c>
      <c r="M1596">
        <v>2</v>
      </c>
      <c r="N1596" t="s">
        <v>118</v>
      </c>
      <c r="O1596" t="s">
        <v>119</v>
      </c>
      <c r="Q1596" t="s">
        <v>1719</v>
      </c>
      <c r="R1596" s="14">
        <v>0</v>
      </c>
      <c r="S1596" s="14">
        <v>1.5</v>
      </c>
      <c r="T1596" s="14">
        <v>0.6</v>
      </c>
    </row>
    <row r="1597" spans="1:20">
      <c r="A1597" t="s">
        <v>113</v>
      </c>
      <c r="C1597" t="s">
        <v>120</v>
      </c>
      <c r="D1597" t="s">
        <v>121</v>
      </c>
      <c r="F1597" s="12" t="s">
        <v>1726</v>
      </c>
      <c r="G1597" t="s">
        <v>123</v>
      </c>
      <c r="H1597" t="s">
        <v>124</v>
      </c>
      <c r="I1597" s="12" t="s">
        <v>192</v>
      </c>
      <c r="J1597" s="12" t="s">
        <v>193</v>
      </c>
      <c r="K1597" s="13" t="s">
        <v>1716</v>
      </c>
      <c r="L1597" t="s">
        <v>117</v>
      </c>
      <c r="M1597">
        <v>2</v>
      </c>
      <c r="N1597" t="s">
        <v>118</v>
      </c>
      <c r="O1597" t="s">
        <v>119</v>
      </c>
      <c r="Q1597" t="s">
        <v>1719</v>
      </c>
      <c r="R1597" s="14">
        <v>0</v>
      </c>
      <c r="S1597" s="14">
        <v>0</v>
      </c>
      <c r="T1597" s="14">
        <v>0.6</v>
      </c>
    </row>
    <row r="1598" spans="1:20">
      <c r="A1598" t="s">
        <v>113</v>
      </c>
      <c r="C1598" t="s">
        <v>120</v>
      </c>
      <c r="D1598" t="s">
        <v>121</v>
      </c>
      <c r="F1598" s="12" t="s">
        <v>1727</v>
      </c>
      <c r="G1598" t="s">
        <v>123</v>
      </c>
      <c r="H1598" t="s">
        <v>124</v>
      </c>
      <c r="I1598" s="12" t="s">
        <v>231</v>
      </c>
      <c r="J1598" s="12" t="s">
        <v>232</v>
      </c>
      <c r="K1598" s="13" t="s">
        <v>1716</v>
      </c>
      <c r="L1598" t="s">
        <v>117</v>
      </c>
      <c r="M1598">
        <v>2</v>
      </c>
      <c r="N1598" t="s">
        <v>118</v>
      </c>
      <c r="O1598" t="s">
        <v>119</v>
      </c>
      <c r="Q1598" t="s">
        <v>1507</v>
      </c>
      <c r="R1598" s="14">
        <v>0</v>
      </c>
      <c r="S1598" s="14">
        <v>10.199999999999999</v>
      </c>
      <c r="T1598" s="14">
        <v>0.3</v>
      </c>
    </row>
    <row r="1599" spans="1:20">
      <c r="A1599" t="s">
        <v>113</v>
      </c>
      <c r="C1599" t="s">
        <v>120</v>
      </c>
      <c r="D1599" t="s">
        <v>121</v>
      </c>
      <c r="F1599" s="12" t="s">
        <v>1728</v>
      </c>
      <c r="G1599" t="s">
        <v>123</v>
      </c>
      <c r="H1599" t="s">
        <v>124</v>
      </c>
      <c r="I1599" s="12" t="s">
        <v>1729</v>
      </c>
      <c r="J1599" s="12" t="s">
        <v>1730</v>
      </c>
      <c r="K1599" s="13" t="s">
        <v>1716</v>
      </c>
      <c r="L1599" t="s">
        <v>117</v>
      </c>
      <c r="M1599">
        <v>2</v>
      </c>
      <c r="N1599" t="s">
        <v>118</v>
      </c>
      <c r="O1599" t="s">
        <v>119</v>
      </c>
      <c r="Q1599" t="s">
        <v>1719</v>
      </c>
      <c r="R1599" s="14">
        <v>0</v>
      </c>
      <c r="S1599" s="14">
        <v>16.5</v>
      </c>
      <c r="T1599" s="14">
        <v>0</v>
      </c>
    </row>
    <row r="1600" spans="1:20">
      <c r="A1600" t="s">
        <v>113</v>
      </c>
      <c r="C1600" t="s">
        <v>120</v>
      </c>
      <c r="D1600" t="s">
        <v>121</v>
      </c>
      <c r="F1600" s="12" t="s">
        <v>1731</v>
      </c>
      <c r="G1600" t="s">
        <v>123</v>
      </c>
      <c r="H1600" t="s">
        <v>124</v>
      </c>
      <c r="I1600" s="12" t="s">
        <v>231</v>
      </c>
      <c r="J1600" s="12" t="s">
        <v>232</v>
      </c>
      <c r="K1600" s="13" t="s">
        <v>1716</v>
      </c>
      <c r="L1600" t="s">
        <v>117</v>
      </c>
      <c r="M1600">
        <v>2</v>
      </c>
      <c r="N1600" t="s">
        <v>118</v>
      </c>
      <c r="O1600" t="s">
        <v>119</v>
      </c>
      <c r="Q1600" t="s">
        <v>234</v>
      </c>
      <c r="R1600" s="14">
        <v>0</v>
      </c>
      <c r="S1600" s="14">
        <v>3</v>
      </c>
      <c r="T1600" s="14">
        <v>0.3</v>
      </c>
    </row>
    <row r="1601" spans="1:20">
      <c r="A1601" t="s">
        <v>113</v>
      </c>
      <c r="C1601" t="s">
        <v>120</v>
      </c>
      <c r="D1601" t="s">
        <v>121</v>
      </c>
      <c r="F1601" s="12" t="s">
        <v>1732</v>
      </c>
      <c r="G1601" t="s">
        <v>123</v>
      </c>
      <c r="H1601" t="s">
        <v>124</v>
      </c>
      <c r="I1601" s="12" t="s">
        <v>885</v>
      </c>
      <c r="J1601" s="12" t="s">
        <v>886</v>
      </c>
      <c r="K1601" s="13" t="s">
        <v>1716</v>
      </c>
      <c r="L1601" t="s">
        <v>117</v>
      </c>
      <c r="M1601">
        <v>2</v>
      </c>
      <c r="N1601" t="s">
        <v>118</v>
      </c>
      <c r="O1601" t="s">
        <v>119</v>
      </c>
      <c r="Q1601" t="s">
        <v>1719</v>
      </c>
      <c r="R1601" s="14">
        <v>0</v>
      </c>
      <c r="S1601" s="14">
        <v>27.4</v>
      </c>
      <c r="T1601" s="14">
        <v>0</v>
      </c>
    </row>
    <row r="1602" spans="1:20">
      <c r="A1602" t="s">
        <v>113</v>
      </c>
      <c r="C1602" t="s">
        <v>120</v>
      </c>
      <c r="D1602" t="s">
        <v>121</v>
      </c>
      <c r="F1602" s="12" t="s">
        <v>1733</v>
      </c>
      <c r="G1602" t="s">
        <v>123</v>
      </c>
      <c r="H1602" t="s">
        <v>124</v>
      </c>
      <c r="I1602" s="12" t="s">
        <v>959</v>
      </c>
      <c r="J1602" s="12" t="s">
        <v>1063</v>
      </c>
      <c r="K1602" s="13" t="s">
        <v>1716</v>
      </c>
      <c r="L1602" t="s">
        <v>117</v>
      </c>
      <c r="M1602">
        <v>2</v>
      </c>
      <c r="N1602" t="s">
        <v>118</v>
      </c>
      <c r="O1602" t="s">
        <v>119</v>
      </c>
      <c r="Q1602" t="s">
        <v>1719</v>
      </c>
      <c r="R1602" s="14">
        <v>0</v>
      </c>
      <c r="S1602" s="14">
        <v>21.2</v>
      </c>
      <c r="T1602" s="14">
        <v>0</v>
      </c>
    </row>
    <row r="1603" spans="1:20">
      <c r="A1603" t="s">
        <v>113</v>
      </c>
      <c r="C1603" t="s">
        <v>120</v>
      </c>
      <c r="D1603" t="s">
        <v>121</v>
      </c>
      <c r="F1603" s="12" t="s">
        <v>1734</v>
      </c>
      <c r="G1603" t="s">
        <v>123</v>
      </c>
      <c r="H1603" t="s">
        <v>124</v>
      </c>
      <c r="I1603" s="12" t="s">
        <v>192</v>
      </c>
      <c r="J1603" s="12" t="s">
        <v>963</v>
      </c>
      <c r="K1603" s="13" t="s">
        <v>1716</v>
      </c>
      <c r="L1603" t="s">
        <v>117</v>
      </c>
      <c r="M1603">
        <v>2</v>
      </c>
      <c r="N1603" t="s">
        <v>118</v>
      </c>
      <c r="O1603" t="s">
        <v>119</v>
      </c>
      <c r="Q1603" t="s">
        <v>1719</v>
      </c>
      <c r="R1603" s="14">
        <v>0</v>
      </c>
      <c r="S1603" s="14">
        <v>21</v>
      </c>
      <c r="T1603" s="14">
        <v>0</v>
      </c>
    </row>
    <row r="1604" spans="1:20">
      <c r="A1604" t="s">
        <v>113</v>
      </c>
      <c r="C1604" t="s">
        <v>120</v>
      </c>
      <c r="D1604" t="s">
        <v>121</v>
      </c>
      <c r="F1604" s="12" t="s">
        <v>1735</v>
      </c>
      <c r="G1604" t="s">
        <v>123</v>
      </c>
      <c r="H1604" t="s">
        <v>124</v>
      </c>
      <c r="I1604" s="12" t="s">
        <v>885</v>
      </c>
      <c r="J1604" s="12" t="s">
        <v>886</v>
      </c>
      <c r="K1604" s="13" t="s">
        <v>1716</v>
      </c>
      <c r="L1604" t="s">
        <v>117</v>
      </c>
      <c r="M1604">
        <v>2</v>
      </c>
      <c r="N1604" t="s">
        <v>118</v>
      </c>
      <c r="O1604" t="s">
        <v>119</v>
      </c>
      <c r="Q1604" t="s">
        <v>1719</v>
      </c>
      <c r="R1604" s="14">
        <v>0</v>
      </c>
      <c r="S1604" s="14">
        <v>2.2000000000000002</v>
      </c>
      <c r="T1604" s="14">
        <v>0.3</v>
      </c>
    </row>
    <row r="1605" spans="1:20">
      <c r="A1605" t="s">
        <v>113</v>
      </c>
      <c r="C1605" t="s">
        <v>120</v>
      </c>
      <c r="D1605" t="s">
        <v>121</v>
      </c>
      <c r="F1605" s="12" t="s">
        <v>1750</v>
      </c>
      <c r="G1605" t="s">
        <v>123</v>
      </c>
      <c r="H1605" t="s">
        <v>124</v>
      </c>
      <c r="K1605" s="13" t="s">
        <v>1799</v>
      </c>
      <c r="L1605" t="s">
        <v>117</v>
      </c>
      <c r="M1605">
        <v>2</v>
      </c>
      <c r="N1605" t="s">
        <v>118</v>
      </c>
      <c r="O1605" t="s">
        <v>119</v>
      </c>
      <c r="Q1605" t="s">
        <v>1806</v>
      </c>
      <c r="R1605" s="14">
        <v>17.5</v>
      </c>
      <c r="S1605" s="14">
        <v>20.8</v>
      </c>
      <c r="T1605" s="14">
        <v>0.28000000000000003</v>
      </c>
    </row>
    <row r="1606" spans="1:20">
      <c r="A1606" t="s">
        <v>113</v>
      </c>
      <c r="C1606" t="s">
        <v>120</v>
      </c>
      <c r="D1606" t="s">
        <v>121</v>
      </c>
      <c r="F1606" s="12" t="s">
        <v>1750</v>
      </c>
      <c r="G1606" t="s">
        <v>123</v>
      </c>
      <c r="H1606" t="s">
        <v>124</v>
      </c>
      <c r="K1606" s="13" t="s">
        <v>1799</v>
      </c>
      <c r="L1606" t="s">
        <v>117</v>
      </c>
      <c r="M1606">
        <v>2</v>
      </c>
      <c r="N1606" t="s">
        <v>118</v>
      </c>
      <c r="O1606" t="s">
        <v>119</v>
      </c>
      <c r="Q1606" t="s">
        <v>1705</v>
      </c>
      <c r="R1606" s="14">
        <v>10.7</v>
      </c>
      <c r="S1606" s="14">
        <v>26.6</v>
      </c>
      <c r="T1606" s="14">
        <v>0.67</v>
      </c>
    </row>
    <row r="1607" spans="1:20">
      <c r="A1607" t="s">
        <v>113</v>
      </c>
      <c r="C1607" t="s">
        <v>120</v>
      </c>
      <c r="D1607" t="s">
        <v>121</v>
      </c>
      <c r="F1607" s="12" t="s">
        <v>1750</v>
      </c>
      <c r="G1607" t="s">
        <v>123</v>
      </c>
      <c r="H1607" t="s">
        <v>124</v>
      </c>
      <c r="K1607" s="13" t="s">
        <v>1799</v>
      </c>
      <c r="L1607" t="s">
        <v>117</v>
      </c>
      <c r="M1607">
        <v>2</v>
      </c>
      <c r="N1607" t="s">
        <v>118</v>
      </c>
      <c r="O1607" t="s">
        <v>119</v>
      </c>
      <c r="Q1607" t="s">
        <v>1807</v>
      </c>
      <c r="R1607" s="14">
        <v>14.6</v>
      </c>
      <c r="S1607" s="14">
        <v>21.2</v>
      </c>
      <c r="T1607" s="14">
        <v>1.1499999999999999</v>
      </c>
    </row>
    <row r="1608" spans="1:20">
      <c r="A1608" t="s">
        <v>113</v>
      </c>
      <c r="C1608" t="s">
        <v>120</v>
      </c>
      <c r="D1608" t="s">
        <v>121</v>
      </c>
      <c r="F1608" s="12" t="s">
        <v>1750</v>
      </c>
      <c r="G1608" t="s">
        <v>123</v>
      </c>
      <c r="H1608" t="s">
        <v>124</v>
      </c>
      <c r="K1608" s="13" t="s">
        <v>1799</v>
      </c>
      <c r="L1608" t="s">
        <v>117</v>
      </c>
      <c r="M1608">
        <v>2</v>
      </c>
      <c r="N1608" t="s">
        <v>118</v>
      </c>
      <c r="O1608" t="s">
        <v>119</v>
      </c>
      <c r="Q1608" t="s">
        <v>1808</v>
      </c>
      <c r="R1608" s="14">
        <v>24.3</v>
      </c>
      <c r="S1608" s="14">
        <v>8.19</v>
      </c>
      <c r="T1608" s="14">
        <v>0.45</v>
      </c>
    </row>
    <row r="1609" spans="1:20">
      <c r="A1609" t="s">
        <v>113</v>
      </c>
      <c r="C1609" t="s">
        <v>120</v>
      </c>
      <c r="D1609" t="s">
        <v>121</v>
      </c>
      <c r="F1609" s="12" t="s">
        <v>1750</v>
      </c>
      <c r="G1609" t="s">
        <v>123</v>
      </c>
      <c r="H1609" t="s">
        <v>124</v>
      </c>
      <c r="K1609" s="13" t="s">
        <v>1799</v>
      </c>
      <c r="L1609" t="s">
        <v>117</v>
      </c>
      <c r="M1609">
        <v>2</v>
      </c>
      <c r="N1609" t="s">
        <v>118</v>
      </c>
      <c r="O1609" t="s">
        <v>119</v>
      </c>
      <c r="Q1609" t="s">
        <v>1809</v>
      </c>
      <c r="R1609" s="14">
        <v>15.8</v>
      </c>
      <c r="S1609" s="14">
        <v>16.7</v>
      </c>
      <c r="T1609" s="14">
        <v>1.35</v>
      </c>
    </row>
    <row r="1610" spans="1:20">
      <c r="A1610" t="s">
        <v>113</v>
      </c>
      <c r="C1610" t="s">
        <v>120</v>
      </c>
      <c r="D1610" t="s">
        <v>121</v>
      </c>
      <c r="F1610" s="12" t="s">
        <v>1750</v>
      </c>
      <c r="G1610" t="s">
        <v>123</v>
      </c>
      <c r="H1610" t="s">
        <v>124</v>
      </c>
      <c r="K1610" s="13" t="s">
        <v>1799</v>
      </c>
      <c r="L1610" t="s">
        <v>117</v>
      </c>
      <c r="M1610">
        <v>2</v>
      </c>
      <c r="N1610" t="s">
        <v>118</v>
      </c>
      <c r="O1610" t="s">
        <v>119</v>
      </c>
      <c r="Q1610" t="s">
        <v>1717</v>
      </c>
      <c r="R1610" s="14">
        <v>14.5</v>
      </c>
      <c r="S1610" s="14">
        <v>17.8</v>
      </c>
      <c r="T1610" s="14">
        <v>0.73</v>
      </c>
    </row>
    <row r="1611" spans="1:20">
      <c r="A1611" t="s">
        <v>113</v>
      </c>
      <c r="C1611" t="s">
        <v>120</v>
      </c>
      <c r="D1611" t="s">
        <v>121</v>
      </c>
      <c r="F1611" s="12" t="s">
        <v>1750</v>
      </c>
      <c r="G1611" t="s">
        <v>123</v>
      </c>
      <c r="H1611" t="s">
        <v>124</v>
      </c>
      <c r="K1611" s="13" t="s">
        <v>1799</v>
      </c>
      <c r="L1611" t="s">
        <v>117</v>
      </c>
      <c r="M1611">
        <v>2</v>
      </c>
      <c r="N1611" t="s">
        <v>118</v>
      </c>
      <c r="O1611" t="s">
        <v>119</v>
      </c>
      <c r="Q1611" t="s">
        <v>1810</v>
      </c>
      <c r="R1611" s="14">
        <v>9.34</v>
      </c>
      <c r="S1611" s="14">
        <v>24.1</v>
      </c>
      <c r="T1611" s="14">
        <v>0.2</v>
      </c>
    </row>
    <row r="1612" spans="1:20">
      <c r="A1612" t="s">
        <v>113</v>
      </c>
      <c r="C1612" t="s">
        <v>120</v>
      </c>
      <c r="D1612" t="s">
        <v>121</v>
      </c>
      <c r="F1612" s="12" t="s">
        <v>1750</v>
      </c>
      <c r="G1612" t="s">
        <v>123</v>
      </c>
      <c r="H1612" t="s">
        <v>124</v>
      </c>
      <c r="K1612" s="13" t="s">
        <v>1799</v>
      </c>
      <c r="L1612" t="s">
        <v>117</v>
      </c>
      <c r="M1612">
        <v>2</v>
      </c>
      <c r="N1612" t="s">
        <v>118</v>
      </c>
      <c r="O1612" t="s">
        <v>119</v>
      </c>
      <c r="Q1612" t="s">
        <v>1811</v>
      </c>
      <c r="R1612" s="14">
        <v>22.1</v>
      </c>
      <c r="S1612" s="14">
        <v>7.68</v>
      </c>
      <c r="T1612" s="14">
        <v>0.15</v>
      </c>
    </row>
    <row r="1613" spans="1:20">
      <c r="A1613" t="s">
        <v>113</v>
      </c>
      <c r="C1613" t="s">
        <v>120</v>
      </c>
      <c r="D1613" t="s">
        <v>121</v>
      </c>
      <c r="F1613" s="12" t="s">
        <v>1750</v>
      </c>
      <c r="G1613" t="s">
        <v>123</v>
      </c>
      <c r="H1613" t="s">
        <v>124</v>
      </c>
      <c r="K1613" s="13" t="s">
        <v>1799</v>
      </c>
      <c r="L1613" t="s">
        <v>117</v>
      </c>
      <c r="M1613">
        <v>2</v>
      </c>
      <c r="N1613" t="s">
        <v>118</v>
      </c>
      <c r="O1613" t="s">
        <v>119</v>
      </c>
      <c r="Q1613" t="s">
        <v>1812</v>
      </c>
      <c r="R1613" s="14">
        <v>24</v>
      </c>
      <c r="S1613" s="14">
        <v>7.32</v>
      </c>
      <c r="T1613" s="14">
        <v>0.13</v>
      </c>
    </row>
    <row r="1614" spans="1:20">
      <c r="A1614" t="s">
        <v>113</v>
      </c>
      <c r="C1614" t="s">
        <v>120</v>
      </c>
      <c r="D1614" t="s">
        <v>121</v>
      </c>
      <c r="F1614" s="12" t="s">
        <v>1750</v>
      </c>
      <c r="G1614" t="s">
        <v>123</v>
      </c>
      <c r="H1614" t="s">
        <v>124</v>
      </c>
      <c r="K1614" s="13" t="s">
        <v>1799</v>
      </c>
      <c r="L1614" t="s">
        <v>117</v>
      </c>
      <c r="M1614">
        <v>2</v>
      </c>
      <c r="N1614" t="s">
        <v>118</v>
      </c>
      <c r="O1614" t="s">
        <v>119</v>
      </c>
      <c r="Q1614" t="s">
        <v>1813</v>
      </c>
      <c r="R1614" s="14">
        <v>19.100000000000001</v>
      </c>
      <c r="S1614" s="14">
        <v>14.3</v>
      </c>
      <c r="T1614" s="14">
        <v>0.32</v>
      </c>
    </row>
    <row r="1615" spans="1:20">
      <c r="A1615" t="s">
        <v>113</v>
      </c>
      <c r="C1615" t="s">
        <v>120</v>
      </c>
      <c r="D1615" t="s">
        <v>121</v>
      </c>
      <c r="F1615" s="12" t="s">
        <v>1750</v>
      </c>
      <c r="G1615" t="s">
        <v>123</v>
      </c>
      <c r="H1615" t="s">
        <v>124</v>
      </c>
      <c r="K1615" s="13" t="s">
        <v>1799</v>
      </c>
      <c r="L1615" t="s">
        <v>117</v>
      </c>
      <c r="M1615">
        <v>2</v>
      </c>
      <c r="N1615" t="s">
        <v>118</v>
      </c>
      <c r="O1615" t="s">
        <v>119</v>
      </c>
      <c r="Q1615" t="s">
        <v>1814</v>
      </c>
      <c r="R1615" s="14">
        <v>12.2</v>
      </c>
      <c r="S1615" s="14">
        <v>19.5</v>
      </c>
      <c r="T1615" s="14">
        <v>0.77</v>
      </c>
    </row>
    <row r="1616" spans="1:20">
      <c r="A1616" t="s">
        <v>113</v>
      </c>
      <c r="C1616" t="s">
        <v>120</v>
      </c>
      <c r="D1616" t="s">
        <v>121</v>
      </c>
      <c r="F1616" s="12" t="s">
        <v>1731</v>
      </c>
      <c r="G1616" t="s">
        <v>123</v>
      </c>
      <c r="H1616" t="s">
        <v>124</v>
      </c>
      <c r="I1616" s="12" t="s">
        <v>231</v>
      </c>
      <c r="J1616" s="12" t="s">
        <v>232</v>
      </c>
      <c r="K1616" s="13" t="s">
        <v>1799</v>
      </c>
      <c r="L1616" t="s">
        <v>117</v>
      </c>
      <c r="M1616">
        <v>2</v>
      </c>
      <c r="N1616" t="s">
        <v>118</v>
      </c>
      <c r="O1616" t="s">
        <v>119</v>
      </c>
      <c r="Q1616" t="s">
        <v>234</v>
      </c>
      <c r="R1616" s="14">
        <v>12.5</v>
      </c>
      <c r="S1616" s="14">
        <v>24.2</v>
      </c>
      <c r="T1616" s="14">
        <v>0.9</v>
      </c>
    </row>
    <row r="1617" spans="1:20">
      <c r="A1617" t="s">
        <v>113</v>
      </c>
      <c r="C1617" t="s">
        <v>120</v>
      </c>
      <c r="D1617" t="s">
        <v>121</v>
      </c>
      <c r="F1617" s="12" t="s">
        <v>1815</v>
      </c>
      <c r="G1617" t="s">
        <v>123</v>
      </c>
      <c r="H1617" t="s">
        <v>124</v>
      </c>
      <c r="I1617" s="12" t="s">
        <v>231</v>
      </c>
      <c r="J1617" s="12" t="s">
        <v>232</v>
      </c>
      <c r="K1617" s="13" t="s">
        <v>1799</v>
      </c>
      <c r="L1617" t="s">
        <v>117</v>
      </c>
      <c r="M1617">
        <v>2</v>
      </c>
      <c r="N1617" t="s">
        <v>118</v>
      </c>
      <c r="O1617" t="s">
        <v>119</v>
      </c>
      <c r="Q1617" t="s">
        <v>1507</v>
      </c>
      <c r="R1617" s="14">
        <v>16.3</v>
      </c>
      <c r="S1617" s="14">
        <v>20.9</v>
      </c>
      <c r="T1617" s="14">
        <v>0.71</v>
      </c>
    </row>
    <row r="1618" spans="1:20">
      <c r="A1618" t="s">
        <v>113</v>
      </c>
      <c r="C1618" t="s">
        <v>120</v>
      </c>
      <c r="D1618" t="s">
        <v>121</v>
      </c>
      <c r="F1618" s="12" t="s">
        <v>1864</v>
      </c>
      <c r="G1618" t="s">
        <v>123</v>
      </c>
      <c r="H1618" t="s">
        <v>124</v>
      </c>
      <c r="I1618" s="12" t="s">
        <v>231</v>
      </c>
      <c r="J1618" s="12" t="s">
        <v>232</v>
      </c>
      <c r="K1618" s="13" t="s">
        <v>1865</v>
      </c>
      <c r="L1618" t="s">
        <v>117</v>
      </c>
      <c r="M1618">
        <v>2</v>
      </c>
      <c r="N1618" t="s">
        <v>118</v>
      </c>
      <c r="O1618" t="s">
        <v>119</v>
      </c>
      <c r="Q1618" t="s">
        <v>1143</v>
      </c>
      <c r="R1618" s="14">
        <v>9</v>
      </c>
      <c r="S1618" s="14">
        <v>15</v>
      </c>
      <c r="T1618" s="14">
        <v>0.5</v>
      </c>
    </row>
    <row r="1619" spans="1:20">
      <c r="A1619" t="s">
        <v>113</v>
      </c>
      <c r="C1619" t="s">
        <v>120</v>
      </c>
      <c r="D1619" t="s">
        <v>121</v>
      </c>
      <c r="F1619" s="12" t="s">
        <v>1928</v>
      </c>
      <c r="G1619" t="s">
        <v>123</v>
      </c>
      <c r="H1619" t="s">
        <v>124</v>
      </c>
      <c r="I1619" s="12" t="s">
        <v>959</v>
      </c>
      <c r="J1619" s="12" t="s">
        <v>1063</v>
      </c>
      <c r="K1619" s="13" t="s">
        <v>1929</v>
      </c>
      <c r="L1619" t="s">
        <v>117</v>
      </c>
      <c r="M1619">
        <v>2</v>
      </c>
      <c r="N1619" t="s">
        <v>118</v>
      </c>
      <c r="O1619" t="s">
        <v>119</v>
      </c>
      <c r="Q1619" t="s">
        <v>1719</v>
      </c>
      <c r="R1619" s="14">
        <v>11.9</v>
      </c>
      <c r="S1619" s="14">
        <v>13.3</v>
      </c>
      <c r="T1619" s="14">
        <v>0.1</v>
      </c>
    </row>
    <row r="1620" spans="1:20">
      <c r="A1620" t="s">
        <v>113</v>
      </c>
      <c r="C1620" t="s">
        <v>120</v>
      </c>
      <c r="D1620" t="s">
        <v>121</v>
      </c>
      <c r="F1620" s="12" t="s">
        <v>1930</v>
      </c>
      <c r="G1620" t="s">
        <v>123</v>
      </c>
      <c r="H1620" t="s">
        <v>124</v>
      </c>
      <c r="I1620" s="12" t="s">
        <v>959</v>
      </c>
      <c r="J1620" s="12" t="s">
        <v>1063</v>
      </c>
      <c r="K1620" s="13" t="s">
        <v>1929</v>
      </c>
      <c r="L1620" t="s">
        <v>117</v>
      </c>
      <c r="M1620">
        <v>2</v>
      </c>
      <c r="N1620" t="s">
        <v>118</v>
      </c>
      <c r="O1620" t="s">
        <v>119</v>
      </c>
      <c r="Q1620" t="s">
        <v>1719</v>
      </c>
      <c r="R1620" s="14">
        <v>10.199999999999999</v>
      </c>
      <c r="S1620" s="14">
        <v>17.8</v>
      </c>
      <c r="T1620" s="14">
        <v>0.1</v>
      </c>
    </row>
    <row r="1621" spans="1:20">
      <c r="A1621" t="s">
        <v>113</v>
      </c>
      <c r="C1621" t="s">
        <v>120</v>
      </c>
      <c r="D1621" t="s">
        <v>121</v>
      </c>
      <c r="F1621" s="12" t="s">
        <v>1930</v>
      </c>
      <c r="G1621" t="s">
        <v>123</v>
      </c>
      <c r="H1621" t="s">
        <v>124</v>
      </c>
      <c r="I1621" s="12" t="s">
        <v>959</v>
      </c>
      <c r="J1621" s="12" t="s">
        <v>1063</v>
      </c>
      <c r="K1621" s="13" t="s">
        <v>1929</v>
      </c>
      <c r="L1621" t="s">
        <v>117</v>
      </c>
      <c r="M1621">
        <v>2</v>
      </c>
      <c r="N1621" t="s">
        <v>118</v>
      </c>
      <c r="O1621" t="s">
        <v>119</v>
      </c>
      <c r="Q1621" t="s">
        <v>1719</v>
      </c>
      <c r="R1621" s="14">
        <v>13.9</v>
      </c>
      <c r="S1621" s="14">
        <v>22.3</v>
      </c>
      <c r="T1621" s="14">
        <v>0.1</v>
      </c>
    </row>
    <row r="1622" spans="1:20">
      <c r="A1622" t="s">
        <v>113</v>
      </c>
      <c r="C1622" t="s">
        <v>120</v>
      </c>
      <c r="D1622" t="s">
        <v>121</v>
      </c>
      <c r="F1622" s="12" t="s">
        <v>1931</v>
      </c>
      <c r="G1622" t="s">
        <v>123</v>
      </c>
      <c r="H1622" t="s">
        <v>124</v>
      </c>
      <c r="I1622" s="12" t="s">
        <v>959</v>
      </c>
      <c r="J1622" s="12" t="s">
        <v>1063</v>
      </c>
      <c r="K1622" s="13" t="s">
        <v>1929</v>
      </c>
      <c r="L1622" t="s">
        <v>117</v>
      </c>
      <c r="M1622">
        <v>2</v>
      </c>
      <c r="N1622" t="s">
        <v>118</v>
      </c>
      <c r="O1622" t="s">
        <v>119</v>
      </c>
      <c r="Q1622" t="s">
        <v>1719</v>
      </c>
      <c r="R1622" s="14">
        <v>16.7</v>
      </c>
      <c r="S1622" s="14">
        <v>16.399999999999999</v>
      </c>
      <c r="T1622" s="14">
        <v>0.1</v>
      </c>
    </row>
    <row r="1623" spans="1:20">
      <c r="A1623" t="s">
        <v>113</v>
      </c>
      <c r="C1623" t="s">
        <v>120</v>
      </c>
      <c r="D1623" t="s">
        <v>121</v>
      </c>
      <c r="F1623" s="12" t="s">
        <v>230</v>
      </c>
      <c r="G1623" t="s">
        <v>123</v>
      </c>
      <c r="H1623" t="s">
        <v>124</v>
      </c>
      <c r="I1623" s="12" t="s">
        <v>231</v>
      </c>
      <c r="J1623" s="12" t="s">
        <v>232</v>
      </c>
      <c r="K1623" s="13" t="s">
        <v>1932</v>
      </c>
      <c r="L1623" t="s">
        <v>117</v>
      </c>
      <c r="M1623">
        <v>2</v>
      </c>
      <c r="N1623" t="s">
        <v>118</v>
      </c>
      <c r="O1623" t="s">
        <v>119</v>
      </c>
      <c r="Q1623" t="s">
        <v>234</v>
      </c>
      <c r="R1623" s="14">
        <v>11.1</v>
      </c>
      <c r="S1623" s="14">
        <v>20.5</v>
      </c>
      <c r="T1623" s="14">
        <v>0.39</v>
      </c>
    </row>
    <row r="1624" spans="1:20">
      <c r="A1624" t="s">
        <v>113</v>
      </c>
      <c r="C1624" t="s">
        <v>120</v>
      </c>
      <c r="D1624" t="s">
        <v>121</v>
      </c>
      <c r="F1624" s="12" t="s">
        <v>1325</v>
      </c>
      <c r="G1624" t="s">
        <v>123</v>
      </c>
      <c r="H1624" t="s">
        <v>124</v>
      </c>
      <c r="I1624" s="12" t="s">
        <v>125</v>
      </c>
      <c r="J1624" s="12" t="s">
        <v>126</v>
      </c>
      <c r="K1624" s="13" t="s">
        <v>2071</v>
      </c>
      <c r="L1624" t="s">
        <v>117</v>
      </c>
      <c r="M1624">
        <v>2</v>
      </c>
      <c r="N1624" t="s">
        <v>118</v>
      </c>
      <c r="O1624" t="s">
        <v>119</v>
      </c>
      <c r="Q1624" t="s">
        <v>197</v>
      </c>
      <c r="R1624" s="14">
        <v>12.91</v>
      </c>
      <c r="S1624" s="14">
        <v>14.87</v>
      </c>
      <c r="T1624" s="14">
        <v>6.24</v>
      </c>
    </row>
    <row r="1625" spans="1:20">
      <c r="A1625" t="s">
        <v>113</v>
      </c>
      <c r="C1625" t="s">
        <v>120</v>
      </c>
      <c r="D1625" t="s">
        <v>121</v>
      </c>
      <c r="F1625" s="12" t="s">
        <v>1325</v>
      </c>
      <c r="G1625" t="s">
        <v>123</v>
      </c>
      <c r="H1625" t="s">
        <v>124</v>
      </c>
      <c r="I1625" s="12" t="s">
        <v>125</v>
      </c>
      <c r="J1625" s="12" t="s">
        <v>126</v>
      </c>
      <c r="K1625" s="13" t="s">
        <v>2071</v>
      </c>
      <c r="L1625" t="s">
        <v>117</v>
      </c>
      <c r="M1625">
        <v>2</v>
      </c>
      <c r="N1625" t="s">
        <v>118</v>
      </c>
      <c r="O1625" t="s">
        <v>119</v>
      </c>
      <c r="Q1625" t="s">
        <v>197</v>
      </c>
      <c r="R1625" s="14">
        <v>12.15</v>
      </c>
      <c r="S1625" s="14">
        <v>15.24</v>
      </c>
      <c r="T1625" s="14">
        <v>6.46</v>
      </c>
    </row>
    <row r="1626" spans="1:20">
      <c r="A1626" t="s">
        <v>113</v>
      </c>
      <c r="C1626" t="s">
        <v>120</v>
      </c>
      <c r="D1626" t="s">
        <v>121</v>
      </c>
      <c r="F1626" s="12" t="s">
        <v>1325</v>
      </c>
      <c r="G1626" t="s">
        <v>123</v>
      </c>
      <c r="H1626" t="s">
        <v>124</v>
      </c>
      <c r="I1626" s="12" t="s">
        <v>125</v>
      </c>
      <c r="J1626" s="12" t="s">
        <v>126</v>
      </c>
      <c r="K1626" s="13" t="s">
        <v>2071</v>
      </c>
      <c r="L1626" t="s">
        <v>117</v>
      </c>
      <c r="M1626">
        <v>2</v>
      </c>
      <c r="N1626" t="s">
        <v>118</v>
      </c>
      <c r="O1626" t="s">
        <v>119</v>
      </c>
      <c r="Q1626" t="s">
        <v>197</v>
      </c>
      <c r="R1626" s="14">
        <v>11.42</v>
      </c>
      <c r="S1626" s="14">
        <v>14.59</v>
      </c>
      <c r="T1626" s="14">
        <v>6.19</v>
      </c>
    </row>
    <row r="1627" spans="1:20">
      <c r="A1627" t="s">
        <v>113</v>
      </c>
      <c r="C1627" t="s">
        <v>120</v>
      </c>
      <c r="D1627" t="s">
        <v>121</v>
      </c>
      <c r="F1627" s="12" t="s">
        <v>1325</v>
      </c>
      <c r="G1627" t="s">
        <v>123</v>
      </c>
      <c r="H1627" t="s">
        <v>124</v>
      </c>
      <c r="I1627" s="12" t="s">
        <v>125</v>
      </c>
      <c r="J1627" s="12" t="s">
        <v>126</v>
      </c>
      <c r="K1627" s="13" t="s">
        <v>2071</v>
      </c>
      <c r="L1627" t="s">
        <v>117</v>
      </c>
      <c r="M1627">
        <v>2</v>
      </c>
      <c r="N1627" t="s">
        <v>118</v>
      </c>
      <c r="O1627" t="s">
        <v>119</v>
      </c>
      <c r="Q1627" t="s">
        <v>197</v>
      </c>
      <c r="R1627" s="14">
        <v>11.04</v>
      </c>
      <c r="S1627" s="14">
        <v>13.75</v>
      </c>
      <c r="T1627" s="14">
        <v>5.75</v>
      </c>
    </row>
    <row r="1628" spans="1:20">
      <c r="A1628" t="s">
        <v>113</v>
      </c>
      <c r="C1628" t="s">
        <v>120</v>
      </c>
      <c r="D1628" t="s">
        <v>121</v>
      </c>
      <c r="F1628" s="12" t="s">
        <v>1325</v>
      </c>
      <c r="G1628" t="s">
        <v>123</v>
      </c>
      <c r="H1628" t="s">
        <v>124</v>
      </c>
      <c r="I1628" s="12" t="s">
        <v>125</v>
      </c>
      <c r="J1628" s="12" t="s">
        <v>126</v>
      </c>
      <c r="K1628" s="13" t="s">
        <v>2071</v>
      </c>
      <c r="L1628" t="s">
        <v>117</v>
      </c>
      <c r="M1628">
        <v>2</v>
      </c>
      <c r="N1628" t="s">
        <v>118</v>
      </c>
      <c r="O1628" t="s">
        <v>119</v>
      </c>
      <c r="Q1628" t="s">
        <v>197</v>
      </c>
      <c r="R1628" s="14">
        <v>10.98</v>
      </c>
      <c r="S1628" s="14">
        <v>12.27</v>
      </c>
      <c r="T1628" s="14">
        <v>5.94</v>
      </c>
    </row>
    <row r="1629" spans="1:20">
      <c r="A1629" t="s">
        <v>113</v>
      </c>
      <c r="C1629" t="s">
        <v>120</v>
      </c>
      <c r="D1629" t="s">
        <v>121</v>
      </c>
      <c r="F1629" s="12" t="s">
        <v>1325</v>
      </c>
      <c r="G1629" t="s">
        <v>123</v>
      </c>
      <c r="H1629" t="s">
        <v>124</v>
      </c>
      <c r="I1629" s="12" t="s">
        <v>125</v>
      </c>
      <c r="J1629" s="12" t="s">
        <v>126</v>
      </c>
      <c r="K1629" s="13" t="s">
        <v>2071</v>
      </c>
      <c r="L1629" t="s">
        <v>117</v>
      </c>
      <c r="M1629">
        <v>2</v>
      </c>
      <c r="N1629" t="s">
        <v>118</v>
      </c>
      <c r="O1629" t="s">
        <v>119</v>
      </c>
      <c r="Q1629" t="s">
        <v>197</v>
      </c>
      <c r="R1629" s="14">
        <v>10.35</v>
      </c>
      <c r="S1629" s="14">
        <v>10.79</v>
      </c>
      <c r="T1629" s="14">
        <v>5.31</v>
      </c>
    </row>
    <row r="1630" spans="1:20">
      <c r="A1630" t="s">
        <v>113</v>
      </c>
      <c r="C1630" t="s">
        <v>120</v>
      </c>
      <c r="D1630" t="s">
        <v>121</v>
      </c>
      <c r="F1630" s="12" t="s">
        <v>1325</v>
      </c>
      <c r="G1630" t="s">
        <v>123</v>
      </c>
      <c r="H1630" t="s">
        <v>124</v>
      </c>
      <c r="I1630" s="12" t="s">
        <v>125</v>
      </c>
      <c r="J1630" s="12" t="s">
        <v>126</v>
      </c>
      <c r="K1630" s="13" t="s">
        <v>2071</v>
      </c>
      <c r="L1630" t="s">
        <v>117</v>
      </c>
      <c r="M1630">
        <v>2</v>
      </c>
      <c r="N1630" t="s">
        <v>118</v>
      </c>
      <c r="O1630" t="s">
        <v>119</v>
      </c>
      <c r="Q1630" t="s">
        <v>197</v>
      </c>
      <c r="R1630" s="14">
        <v>11.64</v>
      </c>
      <c r="S1630" s="14">
        <v>12.72</v>
      </c>
      <c r="T1630" s="14">
        <v>6.39</v>
      </c>
    </row>
    <row r="1631" spans="1:20">
      <c r="A1631" t="s">
        <v>113</v>
      </c>
      <c r="C1631" t="s">
        <v>120</v>
      </c>
      <c r="D1631" t="s">
        <v>121</v>
      </c>
      <c r="F1631" s="12" t="s">
        <v>1325</v>
      </c>
      <c r="G1631" t="s">
        <v>123</v>
      </c>
      <c r="H1631" t="s">
        <v>124</v>
      </c>
      <c r="I1631" s="12" t="s">
        <v>125</v>
      </c>
      <c r="J1631" s="12" t="s">
        <v>126</v>
      </c>
      <c r="K1631" s="13" t="s">
        <v>2071</v>
      </c>
      <c r="L1631" t="s">
        <v>117</v>
      </c>
      <c r="M1631">
        <v>2</v>
      </c>
      <c r="N1631" t="s">
        <v>118</v>
      </c>
      <c r="O1631" t="s">
        <v>119</v>
      </c>
      <c r="Q1631" t="s">
        <v>197</v>
      </c>
      <c r="R1631" s="14">
        <v>12.89</v>
      </c>
      <c r="S1631" s="14">
        <v>14.13</v>
      </c>
      <c r="T1631" s="14">
        <v>6.28</v>
      </c>
    </row>
    <row r="1632" spans="1:20">
      <c r="A1632" t="s">
        <v>113</v>
      </c>
      <c r="C1632" t="s">
        <v>120</v>
      </c>
      <c r="D1632" t="s">
        <v>121</v>
      </c>
      <c r="F1632" s="12" t="s">
        <v>1325</v>
      </c>
      <c r="G1632" t="s">
        <v>123</v>
      </c>
      <c r="H1632" t="s">
        <v>124</v>
      </c>
      <c r="I1632" s="12" t="s">
        <v>125</v>
      </c>
      <c r="J1632" s="12" t="s">
        <v>126</v>
      </c>
      <c r="K1632" s="13" t="s">
        <v>2071</v>
      </c>
      <c r="L1632" t="s">
        <v>117</v>
      </c>
      <c r="M1632">
        <v>2</v>
      </c>
      <c r="N1632" t="s">
        <v>118</v>
      </c>
      <c r="O1632" t="s">
        <v>119</v>
      </c>
      <c r="Q1632" t="s">
        <v>197</v>
      </c>
      <c r="R1632" s="14">
        <v>13.57</v>
      </c>
      <c r="S1632" s="14">
        <v>14.79</v>
      </c>
      <c r="T1632" s="14">
        <v>6.44</v>
      </c>
    </row>
    <row r="1633" spans="1:20">
      <c r="A1633" t="s">
        <v>113</v>
      </c>
      <c r="C1633" t="s">
        <v>120</v>
      </c>
      <c r="D1633" t="s">
        <v>121</v>
      </c>
      <c r="F1633" s="12" t="s">
        <v>1325</v>
      </c>
      <c r="G1633" t="s">
        <v>123</v>
      </c>
      <c r="H1633" t="s">
        <v>124</v>
      </c>
      <c r="I1633" s="12" t="s">
        <v>125</v>
      </c>
      <c r="J1633" s="12" t="s">
        <v>126</v>
      </c>
      <c r="K1633" s="13" t="s">
        <v>2071</v>
      </c>
      <c r="L1633" t="s">
        <v>117</v>
      </c>
      <c r="M1633">
        <v>2</v>
      </c>
      <c r="N1633" t="s">
        <v>118</v>
      </c>
      <c r="O1633" t="s">
        <v>119</v>
      </c>
      <c r="Q1633" t="s">
        <v>197</v>
      </c>
      <c r="R1633" s="14">
        <v>14.97</v>
      </c>
      <c r="S1633" s="14">
        <v>14.11</v>
      </c>
      <c r="T1633" s="14">
        <v>5.91</v>
      </c>
    </row>
    <row r="1634" spans="1:20">
      <c r="A1634" t="s">
        <v>113</v>
      </c>
      <c r="C1634" t="s">
        <v>120</v>
      </c>
      <c r="D1634" t="s">
        <v>121</v>
      </c>
      <c r="F1634" s="12" t="s">
        <v>1325</v>
      </c>
      <c r="G1634" t="s">
        <v>123</v>
      </c>
      <c r="H1634" t="s">
        <v>124</v>
      </c>
      <c r="I1634" s="12" t="s">
        <v>125</v>
      </c>
      <c r="J1634" s="12" t="s">
        <v>126</v>
      </c>
      <c r="K1634" s="13" t="s">
        <v>2071</v>
      </c>
      <c r="L1634" t="s">
        <v>117</v>
      </c>
      <c r="M1634">
        <v>2</v>
      </c>
      <c r="N1634" t="s">
        <v>118</v>
      </c>
      <c r="O1634" t="s">
        <v>119</v>
      </c>
      <c r="Q1634" t="s">
        <v>197</v>
      </c>
      <c r="R1634" s="14">
        <v>15.5</v>
      </c>
      <c r="S1634" s="14">
        <v>14.25</v>
      </c>
      <c r="T1634" s="14">
        <v>6.02</v>
      </c>
    </row>
    <row r="1635" spans="1:20">
      <c r="A1635" t="s">
        <v>113</v>
      </c>
      <c r="C1635" t="s">
        <v>120</v>
      </c>
      <c r="D1635" t="s">
        <v>121</v>
      </c>
      <c r="F1635" s="12" t="s">
        <v>1325</v>
      </c>
      <c r="G1635" t="s">
        <v>123</v>
      </c>
      <c r="H1635" t="s">
        <v>124</v>
      </c>
      <c r="I1635" s="12" t="s">
        <v>125</v>
      </c>
      <c r="J1635" s="12" t="s">
        <v>126</v>
      </c>
      <c r="K1635" s="13" t="s">
        <v>2071</v>
      </c>
      <c r="L1635" t="s">
        <v>117</v>
      </c>
      <c r="M1635">
        <v>2</v>
      </c>
      <c r="N1635" t="s">
        <v>118</v>
      </c>
      <c r="O1635" t="s">
        <v>119</v>
      </c>
      <c r="Q1635" t="s">
        <v>197</v>
      </c>
      <c r="R1635" s="14">
        <v>14.23</v>
      </c>
      <c r="S1635" s="14">
        <v>13.72</v>
      </c>
      <c r="T1635" s="14">
        <v>5.34</v>
      </c>
    </row>
    <row r="1636" spans="1:20">
      <c r="A1636" t="s">
        <v>113</v>
      </c>
      <c r="C1636" t="s">
        <v>120</v>
      </c>
      <c r="D1636" t="s">
        <v>121</v>
      </c>
      <c r="F1636" s="12" t="s">
        <v>1325</v>
      </c>
      <c r="G1636" t="s">
        <v>123</v>
      </c>
      <c r="H1636" t="s">
        <v>124</v>
      </c>
      <c r="I1636" s="12" t="s">
        <v>125</v>
      </c>
      <c r="J1636" s="12" t="s">
        <v>126</v>
      </c>
      <c r="K1636" s="13" t="s">
        <v>2071</v>
      </c>
      <c r="L1636" t="s">
        <v>117</v>
      </c>
      <c r="M1636">
        <v>2</v>
      </c>
      <c r="N1636" t="s">
        <v>118</v>
      </c>
      <c r="O1636" t="s">
        <v>119</v>
      </c>
      <c r="Q1636" t="s">
        <v>197</v>
      </c>
      <c r="R1636" s="14">
        <v>13.74</v>
      </c>
      <c r="S1636" s="14">
        <v>14.29</v>
      </c>
      <c r="T1636" s="14">
        <v>6.21</v>
      </c>
    </row>
    <row r="1637" spans="1:20">
      <c r="A1637" t="s">
        <v>113</v>
      </c>
      <c r="C1637" t="s">
        <v>120</v>
      </c>
      <c r="D1637" t="s">
        <v>121</v>
      </c>
      <c r="F1637" s="12" t="s">
        <v>1141</v>
      </c>
      <c r="G1637" t="s">
        <v>123</v>
      </c>
      <c r="H1637" t="s">
        <v>124</v>
      </c>
      <c r="I1637" s="12" t="s">
        <v>231</v>
      </c>
      <c r="J1637" s="12" t="s">
        <v>232</v>
      </c>
      <c r="K1637" s="13" t="s">
        <v>2156</v>
      </c>
      <c r="L1637" t="s">
        <v>117</v>
      </c>
      <c r="M1637">
        <v>2</v>
      </c>
      <c r="N1637" t="s">
        <v>118</v>
      </c>
      <c r="O1637" t="s">
        <v>119</v>
      </c>
      <c r="Q1637" t="s">
        <v>1507</v>
      </c>
      <c r="R1637" s="14">
        <v>8.34</v>
      </c>
      <c r="S1637" s="14">
        <v>14.21</v>
      </c>
      <c r="T1637" s="14">
        <v>0.59</v>
      </c>
    </row>
    <row r="1638" spans="1:20">
      <c r="A1638" t="s">
        <v>113</v>
      </c>
      <c r="C1638" t="s">
        <v>120</v>
      </c>
      <c r="D1638" t="s">
        <v>121</v>
      </c>
      <c r="F1638" s="12" t="s">
        <v>1141</v>
      </c>
      <c r="G1638" t="s">
        <v>123</v>
      </c>
      <c r="H1638" t="s">
        <v>124</v>
      </c>
      <c r="I1638" s="12" t="s">
        <v>231</v>
      </c>
      <c r="J1638" s="12" t="s">
        <v>232</v>
      </c>
      <c r="K1638" s="13" t="s">
        <v>2156</v>
      </c>
      <c r="L1638" t="s">
        <v>117</v>
      </c>
      <c r="M1638">
        <v>2</v>
      </c>
      <c r="N1638" t="s">
        <v>118</v>
      </c>
      <c r="O1638" t="s">
        <v>119</v>
      </c>
      <c r="Q1638" t="s">
        <v>1507</v>
      </c>
      <c r="R1638" s="14">
        <v>8.51</v>
      </c>
      <c r="S1638" s="14">
        <v>16.28</v>
      </c>
      <c r="T1638" s="14">
        <v>1.19</v>
      </c>
    </row>
    <row r="1639" spans="1:20">
      <c r="A1639" t="s">
        <v>113</v>
      </c>
      <c r="C1639" t="s">
        <v>120</v>
      </c>
      <c r="D1639" t="s">
        <v>121</v>
      </c>
      <c r="F1639" s="12" t="s">
        <v>1141</v>
      </c>
      <c r="G1639" t="s">
        <v>123</v>
      </c>
      <c r="H1639" t="s">
        <v>124</v>
      </c>
      <c r="I1639" s="12" t="s">
        <v>231</v>
      </c>
      <c r="J1639" s="12" t="s">
        <v>232</v>
      </c>
      <c r="K1639" s="13" t="s">
        <v>2156</v>
      </c>
      <c r="L1639" t="s">
        <v>117</v>
      </c>
      <c r="M1639">
        <v>2</v>
      </c>
      <c r="N1639" t="s">
        <v>118</v>
      </c>
      <c r="O1639" t="s">
        <v>119</v>
      </c>
      <c r="Q1639" t="s">
        <v>1507</v>
      </c>
      <c r="R1639" s="14">
        <v>11.31</v>
      </c>
      <c r="S1639" s="14">
        <v>16.73</v>
      </c>
      <c r="T1639" s="14">
        <v>0.49</v>
      </c>
    </row>
    <row r="1640" spans="1:20">
      <c r="A1640" t="s">
        <v>113</v>
      </c>
      <c r="C1640" t="s">
        <v>120</v>
      </c>
      <c r="D1640" t="s">
        <v>121</v>
      </c>
      <c r="F1640" s="12" t="s">
        <v>1141</v>
      </c>
      <c r="G1640" t="s">
        <v>123</v>
      </c>
      <c r="H1640" t="s">
        <v>124</v>
      </c>
      <c r="I1640" s="12" t="s">
        <v>231</v>
      </c>
      <c r="J1640" s="12" t="s">
        <v>232</v>
      </c>
      <c r="K1640" s="13" t="s">
        <v>2156</v>
      </c>
      <c r="L1640" t="s">
        <v>117</v>
      </c>
      <c r="M1640">
        <v>2</v>
      </c>
      <c r="N1640" t="s">
        <v>118</v>
      </c>
      <c r="O1640" t="s">
        <v>119</v>
      </c>
      <c r="Q1640" t="s">
        <v>1507</v>
      </c>
      <c r="R1640" s="14">
        <v>14.12</v>
      </c>
      <c r="S1640" s="14">
        <v>18</v>
      </c>
      <c r="T1640" s="14">
        <v>0.63</v>
      </c>
    </row>
    <row r="1641" spans="1:20">
      <c r="A1641" t="s">
        <v>113</v>
      </c>
      <c r="C1641" t="s">
        <v>120</v>
      </c>
      <c r="D1641" t="s">
        <v>121</v>
      </c>
      <c r="F1641" s="12" t="s">
        <v>1141</v>
      </c>
      <c r="G1641" t="s">
        <v>123</v>
      </c>
      <c r="H1641" t="s">
        <v>124</v>
      </c>
      <c r="I1641" s="12" t="s">
        <v>231</v>
      </c>
      <c r="J1641" s="12" t="s">
        <v>232</v>
      </c>
      <c r="K1641" s="13" t="s">
        <v>2156</v>
      </c>
      <c r="L1641" t="s">
        <v>117</v>
      </c>
      <c r="M1641">
        <v>2</v>
      </c>
      <c r="N1641" t="s">
        <v>118</v>
      </c>
      <c r="O1641" t="s">
        <v>119</v>
      </c>
      <c r="Q1641" t="s">
        <v>1507</v>
      </c>
      <c r="R1641" s="14">
        <v>17.52</v>
      </c>
      <c r="S1641" s="14">
        <v>15.91</v>
      </c>
      <c r="T1641" s="14">
        <v>0.67</v>
      </c>
    </row>
    <row r="1642" spans="1:20">
      <c r="A1642" t="s">
        <v>113</v>
      </c>
      <c r="C1642" t="s">
        <v>120</v>
      </c>
      <c r="D1642" t="s">
        <v>121</v>
      </c>
      <c r="F1642" s="12" t="s">
        <v>2157</v>
      </c>
      <c r="G1642" t="s">
        <v>123</v>
      </c>
      <c r="H1642" t="s">
        <v>124</v>
      </c>
      <c r="I1642" s="12" t="s">
        <v>125</v>
      </c>
      <c r="J1642" s="12" t="s">
        <v>126</v>
      </c>
      <c r="K1642" s="13" t="s">
        <v>2158</v>
      </c>
      <c r="L1642" t="s">
        <v>117</v>
      </c>
      <c r="M1642">
        <v>2</v>
      </c>
      <c r="N1642" t="s">
        <v>118</v>
      </c>
      <c r="O1642" t="s">
        <v>119</v>
      </c>
      <c r="Q1642" t="s">
        <v>2159</v>
      </c>
      <c r="R1642" s="14">
        <v>5.6</v>
      </c>
      <c r="S1642" s="14">
        <v>10.6</v>
      </c>
      <c r="T1642" s="14">
        <v>1.3</v>
      </c>
    </row>
    <row r="1643" spans="1:20">
      <c r="A1643" t="s">
        <v>113</v>
      </c>
      <c r="C1643" t="s">
        <v>120</v>
      </c>
      <c r="D1643" t="s">
        <v>121</v>
      </c>
      <c r="F1643" s="12" t="s">
        <v>2157</v>
      </c>
      <c r="G1643" t="s">
        <v>123</v>
      </c>
      <c r="H1643" t="s">
        <v>124</v>
      </c>
      <c r="I1643" s="12" t="s">
        <v>125</v>
      </c>
      <c r="J1643" s="12" t="s">
        <v>126</v>
      </c>
      <c r="K1643" s="13" t="s">
        <v>2158</v>
      </c>
      <c r="L1643" t="s">
        <v>117</v>
      </c>
      <c r="M1643">
        <v>2</v>
      </c>
      <c r="N1643" t="s">
        <v>118</v>
      </c>
      <c r="O1643" t="s">
        <v>119</v>
      </c>
      <c r="Q1643" t="s">
        <v>2159</v>
      </c>
      <c r="R1643" s="14">
        <v>2.6</v>
      </c>
      <c r="S1643" s="14">
        <v>4.5</v>
      </c>
      <c r="T1643" s="14">
        <v>1.6</v>
      </c>
    </row>
    <row r="1644" spans="1:20">
      <c r="A1644" t="s">
        <v>113</v>
      </c>
      <c r="C1644" t="s">
        <v>120</v>
      </c>
      <c r="D1644" t="s">
        <v>121</v>
      </c>
      <c r="F1644" s="12" t="s">
        <v>2157</v>
      </c>
      <c r="G1644" t="s">
        <v>123</v>
      </c>
      <c r="H1644" t="s">
        <v>124</v>
      </c>
      <c r="I1644" s="12" t="s">
        <v>125</v>
      </c>
      <c r="J1644" s="12" t="s">
        <v>126</v>
      </c>
      <c r="K1644" s="13" t="s">
        <v>2158</v>
      </c>
      <c r="L1644" t="s">
        <v>117</v>
      </c>
      <c r="M1644">
        <v>2</v>
      </c>
      <c r="N1644" t="s">
        <v>118</v>
      </c>
      <c r="O1644" t="s">
        <v>119</v>
      </c>
      <c r="Q1644" t="s">
        <v>2159</v>
      </c>
      <c r="R1644" s="14">
        <v>6.4</v>
      </c>
      <c r="S1644" s="14">
        <v>9.6999999999999993</v>
      </c>
      <c r="T1644" s="14">
        <v>1.4</v>
      </c>
    </row>
    <row r="1645" spans="1:20">
      <c r="A1645" t="s">
        <v>113</v>
      </c>
      <c r="C1645" t="s">
        <v>120</v>
      </c>
      <c r="D1645" t="s">
        <v>121</v>
      </c>
      <c r="F1645" s="12" t="s">
        <v>2157</v>
      </c>
      <c r="G1645" t="s">
        <v>123</v>
      </c>
      <c r="H1645" t="s">
        <v>124</v>
      </c>
      <c r="I1645" s="12" t="s">
        <v>125</v>
      </c>
      <c r="J1645" s="12" t="s">
        <v>126</v>
      </c>
      <c r="K1645" s="13" t="s">
        <v>2158</v>
      </c>
      <c r="L1645" t="s">
        <v>117</v>
      </c>
      <c r="M1645">
        <v>2</v>
      </c>
      <c r="N1645" t="s">
        <v>118</v>
      </c>
      <c r="O1645" t="s">
        <v>119</v>
      </c>
      <c r="Q1645" t="s">
        <v>2159</v>
      </c>
      <c r="R1645" s="14">
        <v>4.9000000000000004</v>
      </c>
      <c r="S1645" s="14">
        <v>10.199999999999999</v>
      </c>
      <c r="T1645" s="14">
        <v>0.7</v>
      </c>
    </row>
    <row r="1646" spans="1:20">
      <c r="A1646" t="s">
        <v>113</v>
      </c>
      <c r="C1646" t="s">
        <v>120</v>
      </c>
      <c r="D1646" t="s">
        <v>121</v>
      </c>
      <c r="F1646" s="12" t="s">
        <v>2234</v>
      </c>
      <c r="G1646" t="s">
        <v>123</v>
      </c>
      <c r="H1646" t="s">
        <v>124</v>
      </c>
      <c r="I1646" s="12" t="s">
        <v>231</v>
      </c>
      <c r="J1646" s="12" t="s">
        <v>232</v>
      </c>
      <c r="K1646" s="13" t="s">
        <v>2235</v>
      </c>
      <c r="L1646" t="s">
        <v>117</v>
      </c>
      <c r="M1646">
        <v>2</v>
      </c>
      <c r="N1646" t="s">
        <v>118</v>
      </c>
      <c r="O1646" t="s">
        <v>119</v>
      </c>
      <c r="Q1646" t="s">
        <v>1507</v>
      </c>
      <c r="R1646" s="14">
        <v>11.5</v>
      </c>
      <c r="S1646" s="14">
        <v>17.899999999999999</v>
      </c>
      <c r="T1646" s="14">
        <v>1.8</v>
      </c>
    </row>
    <row r="1647" spans="1:20">
      <c r="A1647" t="s">
        <v>113</v>
      </c>
      <c r="C1647" t="s">
        <v>120</v>
      </c>
      <c r="D1647" t="s">
        <v>121</v>
      </c>
      <c r="F1647" s="12" t="s">
        <v>2240</v>
      </c>
      <c r="G1647" t="s">
        <v>123</v>
      </c>
      <c r="H1647" t="s">
        <v>124</v>
      </c>
      <c r="I1647" s="12" t="s">
        <v>231</v>
      </c>
      <c r="J1647" s="12" t="s">
        <v>232</v>
      </c>
      <c r="K1647" s="13" t="s">
        <v>2241</v>
      </c>
      <c r="L1647" t="s">
        <v>117</v>
      </c>
      <c r="M1647">
        <v>2</v>
      </c>
      <c r="N1647" t="s">
        <v>118</v>
      </c>
      <c r="O1647" t="s">
        <v>119</v>
      </c>
      <c r="Q1647" t="s">
        <v>2242</v>
      </c>
      <c r="R1647" s="14">
        <v>18.899999999999999</v>
      </c>
      <c r="S1647" s="14">
        <v>14.7</v>
      </c>
      <c r="T1647" s="14">
        <v>1.9</v>
      </c>
    </row>
    <row r="1648" spans="1:20">
      <c r="A1648" t="s">
        <v>113</v>
      </c>
      <c r="C1648" t="s">
        <v>120</v>
      </c>
      <c r="D1648" t="s">
        <v>121</v>
      </c>
      <c r="F1648" s="12" t="s">
        <v>2240</v>
      </c>
      <c r="G1648" t="s">
        <v>123</v>
      </c>
      <c r="H1648" t="s">
        <v>124</v>
      </c>
      <c r="I1648" s="12" t="s">
        <v>231</v>
      </c>
      <c r="J1648" s="12" t="s">
        <v>232</v>
      </c>
      <c r="K1648" s="13" t="s">
        <v>2241</v>
      </c>
      <c r="L1648" t="s">
        <v>117</v>
      </c>
      <c r="M1648">
        <v>2</v>
      </c>
      <c r="N1648" t="s">
        <v>118</v>
      </c>
      <c r="O1648" t="s">
        <v>119</v>
      </c>
      <c r="Q1648" t="s">
        <v>2242</v>
      </c>
      <c r="R1648" s="14">
        <v>19.2</v>
      </c>
      <c r="S1648" s="14">
        <v>14.7</v>
      </c>
      <c r="T1648" s="14">
        <v>1.9</v>
      </c>
    </row>
    <row r="1649" spans="1:20">
      <c r="A1649" t="s">
        <v>113</v>
      </c>
      <c r="C1649" t="s">
        <v>120</v>
      </c>
      <c r="D1649" t="s">
        <v>121</v>
      </c>
      <c r="F1649" s="12" t="s">
        <v>1731</v>
      </c>
      <c r="G1649" t="s">
        <v>123</v>
      </c>
      <c r="H1649" t="s">
        <v>124</v>
      </c>
      <c r="I1649" s="12" t="s">
        <v>231</v>
      </c>
      <c r="J1649" s="12" t="s">
        <v>232</v>
      </c>
      <c r="K1649" s="13" t="s">
        <v>2243</v>
      </c>
      <c r="L1649" t="s">
        <v>117</v>
      </c>
      <c r="M1649">
        <v>2</v>
      </c>
      <c r="N1649" t="s">
        <v>118</v>
      </c>
      <c r="O1649" t="s">
        <v>119</v>
      </c>
      <c r="Q1649" t="s">
        <v>234</v>
      </c>
      <c r="R1649" s="14">
        <v>18.2</v>
      </c>
      <c r="S1649" s="14">
        <v>13.3</v>
      </c>
      <c r="T1649" s="14">
        <v>2.4</v>
      </c>
    </row>
    <row r="1650" spans="1:20">
      <c r="A1650" t="s">
        <v>113</v>
      </c>
      <c r="C1650" t="s">
        <v>120</v>
      </c>
      <c r="D1650" t="s">
        <v>121</v>
      </c>
      <c r="F1650" s="12" t="s">
        <v>1731</v>
      </c>
      <c r="G1650" t="s">
        <v>123</v>
      </c>
      <c r="H1650" t="s">
        <v>124</v>
      </c>
      <c r="I1650" s="12" t="s">
        <v>231</v>
      </c>
      <c r="J1650" s="12" t="s">
        <v>232</v>
      </c>
      <c r="K1650" s="13" t="s">
        <v>2243</v>
      </c>
      <c r="L1650" t="s">
        <v>117</v>
      </c>
      <c r="M1650">
        <v>2</v>
      </c>
      <c r="N1650" t="s">
        <v>118</v>
      </c>
      <c r="O1650" t="s">
        <v>119</v>
      </c>
      <c r="Q1650" t="s">
        <v>234</v>
      </c>
      <c r="R1650" s="14">
        <v>21.3</v>
      </c>
      <c r="S1650" s="14">
        <v>15.1</v>
      </c>
      <c r="T1650" s="14">
        <v>1.4</v>
      </c>
    </row>
    <row r="1651" spans="1:20">
      <c r="A1651" t="s">
        <v>113</v>
      </c>
      <c r="C1651" t="s">
        <v>120</v>
      </c>
      <c r="D1651" t="s">
        <v>121</v>
      </c>
      <c r="F1651" s="12" t="s">
        <v>1731</v>
      </c>
      <c r="G1651" t="s">
        <v>123</v>
      </c>
      <c r="H1651" t="s">
        <v>124</v>
      </c>
      <c r="I1651" s="12" t="s">
        <v>231</v>
      </c>
      <c r="J1651" s="12" t="s">
        <v>232</v>
      </c>
      <c r="K1651" s="13" t="s">
        <v>2243</v>
      </c>
      <c r="L1651" t="s">
        <v>117</v>
      </c>
      <c r="M1651">
        <v>2</v>
      </c>
      <c r="N1651" t="s">
        <v>118</v>
      </c>
      <c r="O1651" t="s">
        <v>119</v>
      </c>
      <c r="Q1651" t="s">
        <v>234</v>
      </c>
      <c r="R1651" s="14">
        <v>24.2</v>
      </c>
      <c r="S1651" s="14">
        <v>15.4</v>
      </c>
      <c r="T1651" s="14">
        <v>1.2</v>
      </c>
    </row>
    <row r="1652" spans="1:20">
      <c r="A1652" t="s">
        <v>113</v>
      </c>
      <c r="C1652" t="s">
        <v>120</v>
      </c>
      <c r="D1652" t="s">
        <v>121</v>
      </c>
      <c r="F1652" s="12" t="s">
        <v>2240</v>
      </c>
      <c r="G1652" t="s">
        <v>123</v>
      </c>
      <c r="H1652" t="s">
        <v>124</v>
      </c>
      <c r="I1652" s="12" t="s">
        <v>231</v>
      </c>
      <c r="J1652" s="12" t="s">
        <v>232</v>
      </c>
      <c r="K1652" s="13" t="s">
        <v>2243</v>
      </c>
      <c r="L1652" t="s">
        <v>117</v>
      </c>
      <c r="M1652">
        <v>2</v>
      </c>
      <c r="N1652" t="s">
        <v>118</v>
      </c>
      <c r="O1652" t="s">
        <v>119</v>
      </c>
      <c r="Q1652" t="s">
        <v>2242</v>
      </c>
      <c r="R1652" s="14">
        <v>12.5</v>
      </c>
      <c r="S1652" s="14">
        <v>20</v>
      </c>
      <c r="T1652" s="14">
        <v>1.7</v>
      </c>
    </row>
    <row r="1653" spans="1:20">
      <c r="A1653" t="s">
        <v>113</v>
      </c>
      <c r="C1653" t="s">
        <v>120</v>
      </c>
      <c r="D1653" t="s">
        <v>121</v>
      </c>
      <c r="F1653" s="12" t="s">
        <v>2240</v>
      </c>
      <c r="G1653" t="s">
        <v>123</v>
      </c>
      <c r="H1653" t="s">
        <v>124</v>
      </c>
      <c r="I1653" s="12" t="s">
        <v>231</v>
      </c>
      <c r="J1653" s="12" t="s">
        <v>232</v>
      </c>
      <c r="K1653" s="13" t="s">
        <v>2243</v>
      </c>
      <c r="L1653" t="s">
        <v>117</v>
      </c>
      <c r="M1653">
        <v>2</v>
      </c>
      <c r="N1653" t="s">
        <v>118</v>
      </c>
      <c r="O1653" t="s">
        <v>119</v>
      </c>
      <c r="Q1653" t="s">
        <v>2242</v>
      </c>
      <c r="R1653" s="14">
        <v>12.3</v>
      </c>
      <c r="S1653" s="14">
        <v>19.100000000000001</v>
      </c>
      <c r="T1653" s="14">
        <v>2.1</v>
      </c>
    </row>
    <row r="1654" spans="1:20">
      <c r="A1654" t="s">
        <v>113</v>
      </c>
      <c r="C1654" t="s">
        <v>120</v>
      </c>
      <c r="D1654" t="s">
        <v>121</v>
      </c>
      <c r="F1654" s="12" t="s">
        <v>2240</v>
      </c>
      <c r="G1654" t="s">
        <v>123</v>
      </c>
      <c r="H1654" t="s">
        <v>124</v>
      </c>
      <c r="I1654" s="12" t="s">
        <v>231</v>
      </c>
      <c r="J1654" s="12" t="s">
        <v>232</v>
      </c>
      <c r="K1654" s="13" t="s">
        <v>2243</v>
      </c>
      <c r="L1654" t="s">
        <v>117</v>
      </c>
      <c r="M1654">
        <v>2</v>
      </c>
      <c r="N1654" t="s">
        <v>118</v>
      </c>
      <c r="O1654" t="s">
        <v>119</v>
      </c>
      <c r="Q1654" t="s">
        <v>2242</v>
      </c>
      <c r="R1654" s="14">
        <v>15.8</v>
      </c>
      <c r="S1654" s="14">
        <v>14.9</v>
      </c>
      <c r="T1654" s="14">
        <v>1.7</v>
      </c>
    </row>
    <row r="1655" spans="1:20">
      <c r="A1655" t="s">
        <v>113</v>
      </c>
      <c r="C1655" t="s">
        <v>120</v>
      </c>
      <c r="D1655" t="s">
        <v>121</v>
      </c>
      <c r="F1655" s="12" t="s">
        <v>2248</v>
      </c>
      <c r="G1655" t="s">
        <v>123</v>
      </c>
      <c r="H1655" t="s">
        <v>124</v>
      </c>
      <c r="I1655" s="12" t="s">
        <v>885</v>
      </c>
      <c r="J1655" s="12" t="s">
        <v>886</v>
      </c>
      <c r="K1655" s="13" t="s">
        <v>2249</v>
      </c>
      <c r="L1655" t="s">
        <v>117</v>
      </c>
      <c r="M1655">
        <v>2</v>
      </c>
      <c r="N1655" t="s">
        <v>118</v>
      </c>
      <c r="O1655" t="s">
        <v>119</v>
      </c>
      <c r="Q1655" t="s">
        <v>2250</v>
      </c>
      <c r="R1655" s="14">
        <v>20.059999999999999</v>
      </c>
      <c r="S1655" s="14">
        <v>20.72</v>
      </c>
      <c r="T1655" s="14">
        <v>0.28999999999999998</v>
      </c>
    </row>
    <row r="1656" spans="1:20">
      <c r="A1656" t="s">
        <v>113</v>
      </c>
      <c r="C1656" t="s">
        <v>120</v>
      </c>
      <c r="D1656" t="s">
        <v>121</v>
      </c>
      <c r="F1656" s="12" t="s">
        <v>2248</v>
      </c>
      <c r="G1656" t="s">
        <v>123</v>
      </c>
      <c r="H1656" t="s">
        <v>124</v>
      </c>
      <c r="I1656" s="12" t="s">
        <v>885</v>
      </c>
      <c r="J1656" s="12" t="s">
        <v>886</v>
      </c>
      <c r="K1656" s="13" t="s">
        <v>2249</v>
      </c>
      <c r="L1656" t="s">
        <v>117</v>
      </c>
      <c r="M1656">
        <v>2</v>
      </c>
      <c r="N1656" t="s">
        <v>118</v>
      </c>
      <c r="O1656" t="s">
        <v>119</v>
      </c>
      <c r="Q1656" t="s">
        <v>2250</v>
      </c>
      <c r="R1656" s="14">
        <v>28.27</v>
      </c>
      <c r="S1656" s="14">
        <v>23.55</v>
      </c>
      <c r="T1656" s="14">
        <v>0.27</v>
      </c>
    </row>
    <row r="1657" spans="1:20">
      <c r="A1657" t="s">
        <v>113</v>
      </c>
      <c r="C1657" t="s">
        <v>120</v>
      </c>
      <c r="D1657" t="s">
        <v>121</v>
      </c>
      <c r="F1657" s="12" t="s">
        <v>2248</v>
      </c>
      <c r="G1657" t="s">
        <v>123</v>
      </c>
      <c r="H1657" t="s">
        <v>124</v>
      </c>
      <c r="I1657" s="12" t="s">
        <v>885</v>
      </c>
      <c r="J1657" s="12" t="s">
        <v>886</v>
      </c>
      <c r="K1657" s="13" t="s">
        <v>2249</v>
      </c>
      <c r="L1657" t="s">
        <v>117</v>
      </c>
      <c r="M1657">
        <v>2</v>
      </c>
      <c r="N1657" t="s">
        <v>118</v>
      </c>
      <c r="O1657" t="s">
        <v>119</v>
      </c>
      <c r="Q1657" t="s">
        <v>2250</v>
      </c>
      <c r="R1657" s="14">
        <v>28.42</v>
      </c>
      <c r="S1657" s="14">
        <v>16.45</v>
      </c>
      <c r="T1657" s="14">
        <v>0.6</v>
      </c>
    </row>
    <row r="1658" spans="1:20">
      <c r="A1658" t="s">
        <v>113</v>
      </c>
      <c r="C1658" t="s">
        <v>120</v>
      </c>
      <c r="D1658" t="s">
        <v>121</v>
      </c>
      <c r="F1658" s="12" t="s">
        <v>2248</v>
      </c>
      <c r="G1658" t="s">
        <v>123</v>
      </c>
      <c r="H1658" t="s">
        <v>124</v>
      </c>
      <c r="I1658" s="12" t="s">
        <v>885</v>
      </c>
      <c r="J1658" s="12" t="s">
        <v>886</v>
      </c>
      <c r="K1658" s="13" t="s">
        <v>2249</v>
      </c>
      <c r="L1658" t="s">
        <v>117</v>
      </c>
      <c r="M1658">
        <v>2</v>
      </c>
      <c r="N1658" t="s">
        <v>118</v>
      </c>
      <c r="O1658" t="s">
        <v>119</v>
      </c>
      <c r="Q1658" t="s">
        <v>2250</v>
      </c>
      <c r="R1658" s="14">
        <v>26.07</v>
      </c>
      <c r="S1658" s="14">
        <v>13.35</v>
      </c>
      <c r="T1658" s="14">
        <v>0.28000000000000003</v>
      </c>
    </row>
    <row r="1659" spans="1:20">
      <c r="A1659" t="s">
        <v>113</v>
      </c>
      <c r="C1659" t="s">
        <v>120</v>
      </c>
      <c r="D1659" t="s">
        <v>121</v>
      </c>
      <c r="F1659" s="12" t="s">
        <v>2254</v>
      </c>
      <c r="G1659" t="s">
        <v>123</v>
      </c>
      <c r="H1659" t="s">
        <v>124</v>
      </c>
      <c r="I1659" s="12" t="s">
        <v>885</v>
      </c>
      <c r="J1659" s="12" t="s">
        <v>886</v>
      </c>
      <c r="K1659" s="13" t="s">
        <v>2255</v>
      </c>
      <c r="L1659" t="s">
        <v>117</v>
      </c>
      <c r="M1659">
        <v>2</v>
      </c>
      <c r="N1659" t="s">
        <v>118</v>
      </c>
      <c r="O1659" t="s">
        <v>119</v>
      </c>
      <c r="Q1659" t="s">
        <v>2256</v>
      </c>
      <c r="R1659" s="14">
        <v>23.7</v>
      </c>
      <c r="S1659" s="14">
        <v>22.2</v>
      </c>
      <c r="T1659" s="14">
        <v>0.96</v>
      </c>
    </row>
    <row r="1660" spans="1:20">
      <c r="A1660" t="s">
        <v>113</v>
      </c>
      <c r="C1660" t="s">
        <v>120</v>
      </c>
      <c r="D1660" t="s">
        <v>121</v>
      </c>
      <c r="F1660" s="12" t="s">
        <v>2254</v>
      </c>
      <c r="G1660" t="s">
        <v>123</v>
      </c>
      <c r="H1660" t="s">
        <v>124</v>
      </c>
      <c r="I1660" s="12" t="s">
        <v>885</v>
      </c>
      <c r="J1660" s="12" t="s">
        <v>886</v>
      </c>
      <c r="K1660" s="13" t="s">
        <v>2255</v>
      </c>
      <c r="L1660" t="s">
        <v>117</v>
      </c>
      <c r="M1660">
        <v>2</v>
      </c>
      <c r="N1660" t="s">
        <v>118</v>
      </c>
      <c r="O1660" t="s">
        <v>119</v>
      </c>
      <c r="Q1660" t="s">
        <v>2256</v>
      </c>
      <c r="R1660" s="14">
        <v>24.5</v>
      </c>
      <c r="S1660" s="14">
        <v>20.28</v>
      </c>
      <c r="T1660" s="14">
        <v>0.84</v>
      </c>
    </row>
    <row r="1661" spans="1:20">
      <c r="A1661" t="s">
        <v>113</v>
      </c>
      <c r="C1661" t="s">
        <v>120</v>
      </c>
      <c r="D1661" t="s">
        <v>121</v>
      </c>
      <c r="F1661" s="12" t="s">
        <v>1731</v>
      </c>
      <c r="G1661" t="s">
        <v>123</v>
      </c>
      <c r="H1661" t="s">
        <v>124</v>
      </c>
      <c r="I1661" s="12" t="s">
        <v>231</v>
      </c>
      <c r="J1661" s="12" t="s">
        <v>232</v>
      </c>
      <c r="K1661" s="13" t="s">
        <v>2311</v>
      </c>
      <c r="L1661" t="s">
        <v>117</v>
      </c>
      <c r="M1661">
        <v>2</v>
      </c>
      <c r="N1661" t="s">
        <v>118</v>
      </c>
      <c r="O1661" t="s">
        <v>119</v>
      </c>
      <c r="Q1661" t="s">
        <v>957</v>
      </c>
      <c r="R1661" s="14">
        <v>27.9</v>
      </c>
      <c r="S1661" s="14">
        <v>22.45</v>
      </c>
      <c r="T1661" s="14">
        <v>1.7</v>
      </c>
    </row>
    <row r="1662" spans="1:20">
      <c r="A1662" t="s">
        <v>113</v>
      </c>
      <c r="C1662" t="s">
        <v>120</v>
      </c>
      <c r="D1662" t="s">
        <v>121</v>
      </c>
      <c r="F1662" s="12" t="s">
        <v>122</v>
      </c>
      <c r="G1662" t="s">
        <v>123</v>
      </c>
      <c r="H1662" t="s">
        <v>124</v>
      </c>
      <c r="I1662" s="12" t="s">
        <v>125</v>
      </c>
      <c r="J1662" s="12" t="s">
        <v>126</v>
      </c>
      <c r="K1662" s="13" t="s">
        <v>2311</v>
      </c>
      <c r="L1662" t="s">
        <v>117</v>
      </c>
      <c r="M1662">
        <v>2</v>
      </c>
      <c r="N1662" t="s">
        <v>118</v>
      </c>
      <c r="O1662" t="s">
        <v>119</v>
      </c>
      <c r="Q1662" t="s">
        <v>2312</v>
      </c>
      <c r="R1662" s="14">
        <v>22.95</v>
      </c>
      <c r="S1662" s="14">
        <v>16.3</v>
      </c>
      <c r="T1662" s="14">
        <v>1</v>
      </c>
    </row>
    <row r="1663" spans="1:20">
      <c r="A1663" t="s">
        <v>113</v>
      </c>
      <c r="C1663" t="s">
        <v>120</v>
      </c>
      <c r="D1663" t="s">
        <v>121</v>
      </c>
      <c r="F1663" s="12" t="s">
        <v>2313</v>
      </c>
      <c r="G1663" t="s">
        <v>123</v>
      </c>
      <c r="H1663" t="s">
        <v>124</v>
      </c>
      <c r="I1663" s="12" t="s">
        <v>192</v>
      </c>
      <c r="J1663" s="12" t="s">
        <v>193</v>
      </c>
      <c r="K1663" s="13" t="s">
        <v>2311</v>
      </c>
      <c r="L1663" t="s">
        <v>117</v>
      </c>
      <c r="M1663">
        <v>2</v>
      </c>
      <c r="N1663" t="s">
        <v>118</v>
      </c>
      <c r="O1663" t="s">
        <v>119</v>
      </c>
      <c r="Q1663" t="s">
        <v>2314</v>
      </c>
      <c r="R1663" s="14">
        <v>22.55</v>
      </c>
      <c r="S1663" s="14">
        <v>20.7</v>
      </c>
      <c r="T1663" s="14">
        <v>1</v>
      </c>
    </row>
    <row r="1664" spans="1:20">
      <c r="A1664" t="s">
        <v>113</v>
      </c>
      <c r="C1664" t="s">
        <v>120</v>
      </c>
      <c r="D1664" t="s">
        <v>121</v>
      </c>
      <c r="F1664" s="12" t="s">
        <v>1325</v>
      </c>
      <c r="G1664" t="s">
        <v>123</v>
      </c>
      <c r="H1664" t="s">
        <v>124</v>
      </c>
      <c r="I1664" s="12" t="s">
        <v>125</v>
      </c>
      <c r="J1664" s="12" t="s">
        <v>126</v>
      </c>
      <c r="K1664" s="13" t="s">
        <v>2370</v>
      </c>
      <c r="L1664" t="s">
        <v>117</v>
      </c>
      <c r="M1664">
        <v>2</v>
      </c>
      <c r="N1664" t="s">
        <v>118</v>
      </c>
      <c r="O1664" t="s">
        <v>119</v>
      </c>
      <c r="Q1664" t="s">
        <v>197</v>
      </c>
      <c r="R1664" s="14">
        <v>7</v>
      </c>
      <c r="S1664" s="14">
        <v>13.4</v>
      </c>
      <c r="T1664" s="14">
        <v>1.3</v>
      </c>
    </row>
    <row r="1665" spans="1:20">
      <c r="A1665" t="s">
        <v>113</v>
      </c>
      <c r="C1665" t="s">
        <v>120</v>
      </c>
      <c r="D1665" t="s">
        <v>121</v>
      </c>
      <c r="F1665" s="12" t="s">
        <v>1325</v>
      </c>
      <c r="G1665" t="s">
        <v>123</v>
      </c>
      <c r="H1665" t="s">
        <v>124</v>
      </c>
      <c r="I1665" s="12" t="s">
        <v>125</v>
      </c>
      <c r="J1665" s="12" t="s">
        <v>126</v>
      </c>
      <c r="K1665" s="13" t="s">
        <v>2370</v>
      </c>
      <c r="L1665" t="s">
        <v>117</v>
      </c>
      <c r="M1665">
        <v>2</v>
      </c>
      <c r="N1665" t="s">
        <v>118</v>
      </c>
      <c r="O1665" t="s">
        <v>119</v>
      </c>
      <c r="Q1665" t="s">
        <v>197</v>
      </c>
      <c r="R1665" s="14">
        <v>9.9</v>
      </c>
      <c r="S1665" s="14">
        <v>20.399999999999999</v>
      </c>
      <c r="T1665" s="14">
        <v>1.6</v>
      </c>
    </row>
    <row r="1666" spans="1:20">
      <c r="A1666" t="s">
        <v>113</v>
      </c>
      <c r="C1666" t="s">
        <v>120</v>
      </c>
      <c r="D1666" t="s">
        <v>121</v>
      </c>
      <c r="F1666" s="12" t="s">
        <v>1325</v>
      </c>
      <c r="G1666" t="s">
        <v>123</v>
      </c>
      <c r="H1666" t="s">
        <v>124</v>
      </c>
      <c r="I1666" s="12" t="s">
        <v>125</v>
      </c>
      <c r="J1666" s="12" t="s">
        <v>126</v>
      </c>
      <c r="K1666" s="13" t="s">
        <v>2370</v>
      </c>
      <c r="L1666" t="s">
        <v>117</v>
      </c>
      <c r="M1666">
        <v>2</v>
      </c>
      <c r="N1666" t="s">
        <v>118</v>
      </c>
      <c r="O1666" t="s">
        <v>119</v>
      </c>
      <c r="Q1666" t="s">
        <v>197</v>
      </c>
      <c r="R1666" s="14">
        <v>14.3</v>
      </c>
      <c r="S1666" s="14">
        <v>19.7</v>
      </c>
      <c r="T1666" s="14">
        <v>1.5</v>
      </c>
    </row>
    <row r="1667" spans="1:20">
      <c r="A1667" t="s">
        <v>113</v>
      </c>
      <c r="C1667" t="s">
        <v>120</v>
      </c>
      <c r="D1667" t="s">
        <v>121</v>
      </c>
      <c r="F1667" s="12" t="s">
        <v>1325</v>
      </c>
      <c r="G1667" t="s">
        <v>123</v>
      </c>
      <c r="H1667" t="s">
        <v>124</v>
      </c>
      <c r="I1667" s="12" t="s">
        <v>125</v>
      </c>
      <c r="J1667" s="12" t="s">
        <v>126</v>
      </c>
      <c r="K1667" s="13" t="s">
        <v>2370</v>
      </c>
      <c r="L1667" t="s">
        <v>117</v>
      </c>
      <c r="M1667">
        <v>2</v>
      </c>
      <c r="N1667" t="s">
        <v>118</v>
      </c>
      <c r="O1667" t="s">
        <v>119</v>
      </c>
      <c r="Q1667" t="s">
        <v>197</v>
      </c>
      <c r="R1667" s="14">
        <v>10.5</v>
      </c>
      <c r="S1667" s="14">
        <v>20.7</v>
      </c>
      <c r="T1667" s="14">
        <v>1.7</v>
      </c>
    </row>
    <row r="1668" spans="1:20">
      <c r="A1668" t="s">
        <v>113</v>
      </c>
      <c r="C1668" t="s">
        <v>120</v>
      </c>
      <c r="D1668" t="s">
        <v>121</v>
      </c>
      <c r="F1668" s="12" t="s">
        <v>1325</v>
      </c>
      <c r="G1668" t="s">
        <v>123</v>
      </c>
      <c r="H1668" t="s">
        <v>124</v>
      </c>
      <c r="I1668" s="12" t="s">
        <v>125</v>
      </c>
      <c r="J1668" s="12" t="s">
        <v>126</v>
      </c>
      <c r="K1668" s="13" t="s">
        <v>2370</v>
      </c>
      <c r="L1668" t="s">
        <v>117</v>
      </c>
      <c r="M1668">
        <v>2</v>
      </c>
      <c r="N1668" t="s">
        <v>118</v>
      </c>
      <c r="O1668" t="s">
        <v>119</v>
      </c>
      <c r="Q1668" t="s">
        <v>197</v>
      </c>
      <c r="R1668" s="14">
        <v>15.1</v>
      </c>
      <c r="S1668" s="14">
        <v>22</v>
      </c>
      <c r="T1668" s="14">
        <v>1.3</v>
      </c>
    </row>
    <row r="1669" spans="1:20">
      <c r="A1669" t="s">
        <v>113</v>
      </c>
      <c r="C1669" t="s">
        <v>120</v>
      </c>
      <c r="D1669" t="s">
        <v>121</v>
      </c>
      <c r="F1669" s="12" t="s">
        <v>1325</v>
      </c>
      <c r="G1669" t="s">
        <v>123</v>
      </c>
      <c r="H1669" t="s">
        <v>124</v>
      </c>
      <c r="I1669" s="12" t="s">
        <v>125</v>
      </c>
      <c r="J1669" s="12" t="s">
        <v>126</v>
      </c>
      <c r="K1669" s="13" t="s">
        <v>2370</v>
      </c>
      <c r="L1669" t="s">
        <v>117</v>
      </c>
      <c r="M1669">
        <v>2</v>
      </c>
      <c r="N1669" t="s">
        <v>118</v>
      </c>
      <c r="O1669" t="s">
        <v>119</v>
      </c>
      <c r="Q1669" t="s">
        <v>197</v>
      </c>
      <c r="R1669" s="14">
        <v>12.9</v>
      </c>
      <c r="S1669" s="14">
        <v>24.7</v>
      </c>
      <c r="T1669" s="14">
        <v>1.9</v>
      </c>
    </row>
    <row r="1670" spans="1:20">
      <c r="A1670" t="s">
        <v>113</v>
      </c>
      <c r="C1670" t="s">
        <v>120</v>
      </c>
      <c r="D1670" t="s">
        <v>121</v>
      </c>
      <c r="F1670" s="12" t="s">
        <v>1325</v>
      </c>
      <c r="G1670" t="s">
        <v>123</v>
      </c>
      <c r="H1670" t="s">
        <v>124</v>
      </c>
      <c r="I1670" s="12" t="s">
        <v>125</v>
      </c>
      <c r="J1670" s="12" t="s">
        <v>126</v>
      </c>
      <c r="K1670" s="13" t="s">
        <v>2370</v>
      </c>
      <c r="L1670" t="s">
        <v>117</v>
      </c>
      <c r="M1670">
        <v>2</v>
      </c>
      <c r="N1670" t="s">
        <v>118</v>
      </c>
      <c r="O1670" t="s">
        <v>119</v>
      </c>
      <c r="Q1670" t="s">
        <v>197</v>
      </c>
      <c r="R1670" s="14">
        <v>11.7</v>
      </c>
      <c r="S1670" s="14">
        <v>22.1</v>
      </c>
      <c r="T1670" s="14">
        <v>2</v>
      </c>
    </row>
    <row r="1671" spans="1:20">
      <c r="A1671" t="s">
        <v>113</v>
      </c>
      <c r="C1671" t="s">
        <v>120</v>
      </c>
      <c r="D1671" t="s">
        <v>121</v>
      </c>
      <c r="F1671" s="12" t="s">
        <v>1325</v>
      </c>
      <c r="G1671" t="s">
        <v>123</v>
      </c>
      <c r="H1671" t="s">
        <v>124</v>
      </c>
      <c r="I1671" s="12" t="s">
        <v>125</v>
      </c>
      <c r="J1671" s="12" t="s">
        <v>126</v>
      </c>
      <c r="K1671" s="13" t="s">
        <v>2370</v>
      </c>
      <c r="L1671" t="s">
        <v>117</v>
      </c>
      <c r="M1671">
        <v>2</v>
      </c>
      <c r="N1671" t="s">
        <v>118</v>
      </c>
      <c r="O1671" t="s">
        <v>119</v>
      </c>
      <c r="Q1671" t="s">
        <v>197</v>
      </c>
      <c r="R1671" s="14">
        <v>11.8</v>
      </c>
      <c r="S1671" s="14">
        <v>27.8</v>
      </c>
      <c r="T1671" s="14">
        <v>1.9</v>
      </c>
    </row>
    <row r="1672" spans="1:20">
      <c r="A1672" t="s">
        <v>113</v>
      </c>
      <c r="C1672" t="s">
        <v>120</v>
      </c>
      <c r="D1672" t="s">
        <v>121</v>
      </c>
      <c r="F1672" s="12" t="s">
        <v>1325</v>
      </c>
      <c r="G1672" t="s">
        <v>123</v>
      </c>
      <c r="H1672" t="s">
        <v>124</v>
      </c>
      <c r="I1672" s="12" t="s">
        <v>125</v>
      </c>
      <c r="J1672" s="12" t="s">
        <v>126</v>
      </c>
      <c r="K1672" s="13" t="s">
        <v>2370</v>
      </c>
      <c r="L1672" t="s">
        <v>117</v>
      </c>
      <c r="M1672">
        <v>2</v>
      </c>
      <c r="N1672" t="s">
        <v>118</v>
      </c>
      <c r="O1672" t="s">
        <v>119</v>
      </c>
      <c r="Q1672" t="s">
        <v>197</v>
      </c>
      <c r="R1672" s="14">
        <v>11.1</v>
      </c>
      <c r="S1672" s="14">
        <v>25.3</v>
      </c>
      <c r="T1672" s="14">
        <v>1.6</v>
      </c>
    </row>
    <row r="1673" spans="1:20">
      <c r="A1673" t="s">
        <v>113</v>
      </c>
      <c r="C1673" t="s">
        <v>120</v>
      </c>
      <c r="D1673" t="s">
        <v>121</v>
      </c>
      <c r="F1673" s="12" t="s">
        <v>1325</v>
      </c>
      <c r="G1673" t="s">
        <v>123</v>
      </c>
      <c r="H1673" t="s">
        <v>124</v>
      </c>
      <c r="I1673" s="12" t="s">
        <v>125</v>
      </c>
      <c r="J1673" s="12" t="s">
        <v>126</v>
      </c>
      <c r="K1673" s="13" t="s">
        <v>2370</v>
      </c>
      <c r="L1673" t="s">
        <v>117</v>
      </c>
      <c r="M1673">
        <v>2</v>
      </c>
      <c r="N1673" t="s">
        <v>118</v>
      </c>
      <c r="O1673" t="s">
        <v>119</v>
      </c>
      <c r="Q1673" t="s">
        <v>197</v>
      </c>
      <c r="R1673" s="14">
        <v>10.199999999999999</v>
      </c>
      <c r="S1673" s="14">
        <v>23.7</v>
      </c>
      <c r="T1673" s="14">
        <v>1.7</v>
      </c>
    </row>
    <row r="1674" spans="1:20">
      <c r="A1674" t="s">
        <v>113</v>
      </c>
      <c r="C1674" t="s">
        <v>120</v>
      </c>
      <c r="D1674" t="s">
        <v>121</v>
      </c>
      <c r="F1674" s="12" t="s">
        <v>1325</v>
      </c>
      <c r="G1674" t="s">
        <v>123</v>
      </c>
      <c r="H1674" t="s">
        <v>124</v>
      </c>
      <c r="I1674" s="12" t="s">
        <v>125</v>
      </c>
      <c r="J1674" s="12" t="s">
        <v>126</v>
      </c>
      <c r="K1674" s="13" t="s">
        <v>2370</v>
      </c>
      <c r="L1674" t="s">
        <v>117</v>
      </c>
      <c r="M1674">
        <v>2</v>
      </c>
      <c r="N1674" t="s">
        <v>118</v>
      </c>
      <c r="O1674" t="s">
        <v>119</v>
      </c>
      <c r="Q1674" t="s">
        <v>197</v>
      </c>
      <c r="R1674" s="14">
        <v>10.5</v>
      </c>
      <c r="S1674" s="14">
        <v>23.8</v>
      </c>
      <c r="T1674" s="14">
        <v>1.7</v>
      </c>
    </row>
    <row r="1675" spans="1:20">
      <c r="A1675" t="s">
        <v>113</v>
      </c>
      <c r="C1675" t="s">
        <v>120</v>
      </c>
      <c r="D1675" t="s">
        <v>121</v>
      </c>
      <c r="F1675" s="12" t="s">
        <v>1325</v>
      </c>
      <c r="G1675" t="s">
        <v>123</v>
      </c>
      <c r="H1675" t="s">
        <v>124</v>
      </c>
      <c r="I1675" s="12" t="s">
        <v>125</v>
      </c>
      <c r="J1675" s="12" t="s">
        <v>126</v>
      </c>
      <c r="K1675" s="13" t="s">
        <v>2370</v>
      </c>
      <c r="L1675" t="s">
        <v>117</v>
      </c>
      <c r="M1675">
        <v>2</v>
      </c>
      <c r="N1675" t="s">
        <v>118</v>
      </c>
      <c r="O1675" t="s">
        <v>119</v>
      </c>
      <c r="Q1675" t="s">
        <v>197</v>
      </c>
      <c r="R1675" s="14">
        <v>11.5</v>
      </c>
      <c r="S1675" s="14">
        <v>22.9</v>
      </c>
      <c r="T1675" s="14">
        <v>1.9</v>
      </c>
    </row>
    <row r="1676" spans="1:20">
      <c r="A1676" t="s">
        <v>113</v>
      </c>
      <c r="C1676" t="s">
        <v>120</v>
      </c>
      <c r="D1676" t="s">
        <v>121</v>
      </c>
      <c r="F1676" s="12" t="s">
        <v>1325</v>
      </c>
      <c r="G1676" t="s">
        <v>123</v>
      </c>
      <c r="H1676" t="s">
        <v>124</v>
      </c>
      <c r="I1676" s="12" t="s">
        <v>125</v>
      </c>
      <c r="J1676" s="12" t="s">
        <v>126</v>
      </c>
      <c r="K1676" s="13" t="s">
        <v>2370</v>
      </c>
      <c r="L1676" t="s">
        <v>117</v>
      </c>
      <c r="M1676">
        <v>2</v>
      </c>
      <c r="N1676" t="s">
        <v>118</v>
      </c>
      <c r="O1676" t="s">
        <v>119</v>
      </c>
      <c r="Q1676" t="s">
        <v>197</v>
      </c>
      <c r="R1676" s="14">
        <v>9.5</v>
      </c>
      <c r="S1676" s="14">
        <v>18.5</v>
      </c>
      <c r="T1676" s="14">
        <v>1.8</v>
      </c>
    </row>
    <row r="1677" spans="1:20">
      <c r="A1677" t="s">
        <v>113</v>
      </c>
      <c r="C1677" t="s">
        <v>120</v>
      </c>
      <c r="D1677" t="s">
        <v>121</v>
      </c>
      <c r="F1677" s="12" t="s">
        <v>1325</v>
      </c>
      <c r="G1677" t="s">
        <v>123</v>
      </c>
      <c r="H1677" t="s">
        <v>124</v>
      </c>
      <c r="I1677" s="12" t="s">
        <v>125</v>
      </c>
      <c r="J1677" s="12" t="s">
        <v>126</v>
      </c>
      <c r="K1677" s="13" t="s">
        <v>2370</v>
      </c>
      <c r="L1677" t="s">
        <v>117</v>
      </c>
      <c r="M1677">
        <v>2</v>
      </c>
      <c r="N1677" t="s">
        <v>118</v>
      </c>
      <c r="O1677" t="s">
        <v>119</v>
      </c>
      <c r="Q1677" t="s">
        <v>197</v>
      </c>
      <c r="R1677" s="14">
        <v>12.8</v>
      </c>
      <c r="S1677" s="14">
        <v>21</v>
      </c>
      <c r="T1677" s="14">
        <v>2</v>
      </c>
    </row>
    <row r="1678" spans="1:20">
      <c r="A1678" t="s">
        <v>113</v>
      </c>
      <c r="C1678" t="s">
        <v>120</v>
      </c>
      <c r="D1678" t="s">
        <v>121</v>
      </c>
      <c r="F1678" s="12" t="s">
        <v>1325</v>
      </c>
      <c r="G1678" t="s">
        <v>123</v>
      </c>
      <c r="H1678" t="s">
        <v>124</v>
      </c>
      <c r="I1678" s="12" t="s">
        <v>125</v>
      </c>
      <c r="J1678" s="12" t="s">
        <v>126</v>
      </c>
      <c r="K1678" s="13" t="s">
        <v>2370</v>
      </c>
      <c r="L1678" t="s">
        <v>117</v>
      </c>
      <c r="M1678">
        <v>2</v>
      </c>
      <c r="N1678" t="s">
        <v>118</v>
      </c>
      <c r="O1678" t="s">
        <v>119</v>
      </c>
      <c r="Q1678" t="s">
        <v>197</v>
      </c>
      <c r="R1678" s="14">
        <v>13.9</v>
      </c>
      <c r="S1678" s="14">
        <v>20.5</v>
      </c>
      <c r="T1678" s="14">
        <v>1.8</v>
      </c>
    </row>
    <row r="1679" spans="1:20">
      <c r="A1679" t="s">
        <v>113</v>
      </c>
      <c r="C1679" t="s">
        <v>120</v>
      </c>
      <c r="D1679" t="s">
        <v>121</v>
      </c>
      <c r="F1679" s="12" t="s">
        <v>1325</v>
      </c>
      <c r="G1679" t="s">
        <v>123</v>
      </c>
      <c r="H1679" t="s">
        <v>124</v>
      </c>
      <c r="I1679" s="12" t="s">
        <v>125</v>
      </c>
      <c r="J1679" s="12" t="s">
        <v>126</v>
      </c>
      <c r="K1679" s="13" t="s">
        <v>2370</v>
      </c>
      <c r="L1679" t="s">
        <v>117</v>
      </c>
      <c r="M1679">
        <v>2</v>
      </c>
      <c r="N1679" t="s">
        <v>118</v>
      </c>
      <c r="O1679" t="s">
        <v>119</v>
      </c>
      <c r="Q1679" t="s">
        <v>197</v>
      </c>
      <c r="R1679" s="14">
        <v>13.8</v>
      </c>
      <c r="S1679" s="14">
        <v>21.8</v>
      </c>
      <c r="T1679" s="14">
        <v>1.8</v>
      </c>
    </row>
    <row r="1680" spans="1:20">
      <c r="A1680" t="s">
        <v>113</v>
      </c>
      <c r="C1680" t="s">
        <v>120</v>
      </c>
      <c r="D1680" t="s">
        <v>121</v>
      </c>
      <c r="F1680" s="12" t="s">
        <v>2555</v>
      </c>
      <c r="G1680" t="s">
        <v>123</v>
      </c>
      <c r="H1680" t="s">
        <v>124</v>
      </c>
      <c r="I1680" s="12" t="s">
        <v>885</v>
      </c>
      <c r="J1680" s="12" t="s">
        <v>886</v>
      </c>
      <c r="K1680" s="13" t="s">
        <v>2556</v>
      </c>
      <c r="L1680" t="s">
        <v>117</v>
      </c>
      <c r="M1680">
        <v>2</v>
      </c>
      <c r="N1680" t="s">
        <v>118</v>
      </c>
      <c r="O1680" t="s">
        <v>119</v>
      </c>
      <c r="Q1680" t="s">
        <v>2557</v>
      </c>
      <c r="R1680" s="14">
        <v>0</v>
      </c>
      <c r="S1680" s="14">
        <v>25</v>
      </c>
      <c r="T1680" s="14">
        <v>10</v>
      </c>
    </row>
    <row r="1681" spans="1:20">
      <c r="A1681" t="s">
        <v>113</v>
      </c>
      <c r="C1681" t="s">
        <v>120</v>
      </c>
      <c r="D1681" t="s">
        <v>121</v>
      </c>
      <c r="F1681" s="12" t="s">
        <v>2555</v>
      </c>
      <c r="G1681" t="s">
        <v>123</v>
      </c>
      <c r="H1681" t="s">
        <v>124</v>
      </c>
      <c r="I1681" s="12" t="s">
        <v>885</v>
      </c>
      <c r="J1681" s="12" t="s">
        <v>886</v>
      </c>
      <c r="K1681" s="13" t="s">
        <v>2556</v>
      </c>
      <c r="L1681" t="s">
        <v>117</v>
      </c>
      <c r="M1681">
        <v>2</v>
      </c>
      <c r="N1681" t="s">
        <v>118</v>
      </c>
      <c r="O1681" t="s">
        <v>119</v>
      </c>
      <c r="Q1681" t="s">
        <v>2557</v>
      </c>
      <c r="R1681" s="14">
        <v>0</v>
      </c>
      <c r="S1681" s="14">
        <v>19</v>
      </c>
      <c r="T1681" s="14">
        <v>16</v>
      </c>
    </row>
    <row r="1682" spans="1:20">
      <c r="A1682" t="s">
        <v>113</v>
      </c>
      <c r="C1682" t="s">
        <v>120</v>
      </c>
      <c r="D1682" t="s">
        <v>121</v>
      </c>
      <c r="F1682" s="12" t="s">
        <v>2555</v>
      </c>
      <c r="G1682" t="s">
        <v>123</v>
      </c>
      <c r="H1682" t="s">
        <v>124</v>
      </c>
      <c r="I1682" s="12" t="s">
        <v>885</v>
      </c>
      <c r="J1682" s="12" t="s">
        <v>886</v>
      </c>
      <c r="K1682" s="13" t="s">
        <v>2556</v>
      </c>
      <c r="L1682" t="s">
        <v>117</v>
      </c>
      <c r="M1682">
        <v>2</v>
      </c>
      <c r="N1682" t="s">
        <v>118</v>
      </c>
      <c r="O1682" t="s">
        <v>119</v>
      </c>
      <c r="Q1682" t="s">
        <v>2557</v>
      </c>
      <c r="R1682" s="14">
        <v>0</v>
      </c>
      <c r="S1682" s="14">
        <v>25</v>
      </c>
      <c r="T1682" s="14">
        <v>12</v>
      </c>
    </row>
    <row r="1683" spans="1:20">
      <c r="A1683" t="s">
        <v>113</v>
      </c>
      <c r="C1683" t="s">
        <v>120</v>
      </c>
      <c r="D1683" t="s">
        <v>121</v>
      </c>
      <c r="F1683" s="12" t="s">
        <v>2555</v>
      </c>
      <c r="G1683" t="s">
        <v>123</v>
      </c>
      <c r="H1683" t="s">
        <v>124</v>
      </c>
      <c r="I1683" s="12" t="s">
        <v>885</v>
      </c>
      <c r="J1683" s="12" t="s">
        <v>886</v>
      </c>
      <c r="K1683" s="13" t="s">
        <v>2556</v>
      </c>
      <c r="L1683" t="s">
        <v>117</v>
      </c>
      <c r="M1683">
        <v>2</v>
      </c>
      <c r="N1683" t="s">
        <v>118</v>
      </c>
      <c r="O1683" t="s">
        <v>119</v>
      </c>
      <c r="Q1683" t="s">
        <v>2557</v>
      </c>
      <c r="R1683" s="14">
        <v>0</v>
      </c>
      <c r="S1683" s="14">
        <v>23</v>
      </c>
      <c r="T1683" s="14">
        <v>14</v>
      </c>
    </row>
    <row r="1684" spans="1:20">
      <c r="A1684" t="s">
        <v>113</v>
      </c>
      <c r="C1684" t="s">
        <v>120</v>
      </c>
      <c r="D1684" t="s">
        <v>121</v>
      </c>
      <c r="F1684" s="12" t="s">
        <v>2555</v>
      </c>
      <c r="G1684" t="s">
        <v>123</v>
      </c>
      <c r="H1684" t="s">
        <v>124</v>
      </c>
      <c r="I1684" s="12" t="s">
        <v>885</v>
      </c>
      <c r="J1684" s="12" t="s">
        <v>886</v>
      </c>
      <c r="K1684" s="13" t="s">
        <v>2556</v>
      </c>
      <c r="L1684" t="s">
        <v>117</v>
      </c>
      <c r="M1684">
        <v>2</v>
      </c>
      <c r="N1684" t="s">
        <v>118</v>
      </c>
      <c r="O1684" t="s">
        <v>119</v>
      </c>
      <c r="Q1684" t="s">
        <v>2557</v>
      </c>
      <c r="R1684" s="14">
        <v>0</v>
      </c>
      <c r="S1684" s="14">
        <v>20</v>
      </c>
      <c r="T1684" s="14">
        <v>13</v>
      </c>
    </row>
    <row r="1685" spans="1:20">
      <c r="A1685" t="s">
        <v>113</v>
      </c>
      <c r="C1685" t="s">
        <v>120</v>
      </c>
      <c r="D1685" t="s">
        <v>121</v>
      </c>
      <c r="F1685" s="12" t="s">
        <v>2555</v>
      </c>
      <c r="G1685" t="s">
        <v>123</v>
      </c>
      <c r="H1685" t="s">
        <v>124</v>
      </c>
      <c r="I1685" s="12" t="s">
        <v>885</v>
      </c>
      <c r="J1685" s="12" t="s">
        <v>886</v>
      </c>
      <c r="K1685" s="13" t="s">
        <v>2556</v>
      </c>
      <c r="L1685" t="s">
        <v>117</v>
      </c>
      <c r="M1685">
        <v>2</v>
      </c>
      <c r="N1685" t="s">
        <v>118</v>
      </c>
      <c r="O1685" t="s">
        <v>119</v>
      </c>
      <c r="Q1685" t="s">
        <v>2557</v>
      </c>
      <c r="R1685" s="14">
        <v>0</v>
      </c>
      <c r="S1685" s="14">
        <v>21</v>
      </c>
      <c r="T1685" s="14">
        <v>14</v>
      </c>
    </row>
    <row r="1686" spans="1:20">
      <c r="A1686" t="s">
        <v>113</v>
      </c>
      <c r="C1686" t="s">
        <v>120</v>
      </c>
      <c r="D1686" t="s">
        <v>121</v>
      </c>
      <c r="F1686" s="12" t="s">
        <v>2555</v>
      </c>
      <c r="G1686" t="s">
        <v>123</v>
      </c>
      <c r="H1686" t="s">
        <v>124</v>
      </c>
      <c r="I1686" s="12" t="s">
        <v>885</v>
      </c>
      <c r="J1686" s="12" t="s">
        <v>886</v>
      </c>
      <c r="K1686" s="13" t="s">
        <v>2556</v>
      </c>
      <c r="L1686" t="s">
        <v>117</v>
      </c>
      <c r="M1686">
        <v>2</v>
      </c>
      <c r="N1686" t="s">
        <v>118</v>
      </c>
      <c r="O1686" t="s">
        <v>119</v>
      </c>
      <c r="Q1686" t="s">
        <v>2557</v>
      </c>
      <c r="R1686" s="14">
        <v>0</v>
      </c>
      <c r="S1686" s="14">
        <v>23</v>
      </c>
      <c r="T1686" s="14">
        <v>14</v>
      </c>
    </row>
    <row r="1687" spans="1:20">
      <c r="A1687" t="s">
        <v>113</v>
      </c>
      <c r="C1687" t="s">
        <v>120</v>
      </c>
      <c r="D1687" t="s">
        <v>121</v>
      </c>
      <c r="F1687" s="12" t="s">
        <v>2555</v>
      </c>
      <c r="G1687" t="s">
        <v>123</v>
      </c>
      <c r="H1687" t="s">
        <v>124</v>
      </c>
      <c r="I1687" s="12" t="s">
        <v>885</v>
      </c>
      <c r="J1687" s="12" t="s">
        <v>886</v>
      </c>
      <c r="K1687" s="13" t="s">
        <v>2556</v>
      </c>
      <c r="L1687" t="s">
        <v>117</v>
      </c>
      <c r="M1687">
        <v>2</v>
      </c>
      <c r="N1687" t="s">
        <v>118</v>
      </c>
      <c r="O1687" t="s">
        <v>119</v>
      </c>
      <c r="Q1687" t="s">
        <v>2557</v>
      </c>
      <c r="R1687" s="14">
        <v>0</v>
      </c>
      <c r="S1687" s="14">
        <v>22</v>
      </c>
      <c r="T1687" s="14">
        <v>13</v>
      </c>
    </row>
    <row r="1688" spans="1:20">
      <c r="A1688" t="s">
        <v>113</v>
      </c>
      <c r="C1688" t="s">
        <v>120</v>
      </c>
      <c r="D1688" t="s">
        <v>121</v>
      </c>
      <c r="F1688" s="12" t="s">
        <v>2555</v>
      </c>
      <c r="G1688" t="s">
        <v>123</v>
      </c>
      <c r="H1688" t="s">
        <v>124</v>
      </c>
      <c r="I1688" s="12" t="s">
        <v>885</v>
      </c>
      <c r="J1688" s="12" t="s">
        <v>886</v>
      </c>
      <c r="K1688" s="13" t="s">
        <v>2556</v>
      </c>
      <c r="L1688" t="s">
        <v>117</v>
      </c>
      <c r="M1688">
        <v>2</v>
      </c>
      <c r="N1688" t="s">
        <v>118</v>
      </c>
      <c r="O1688" t="s">
        <v>119</v>
      </c>
      <c r="Q1688" t="s">
        <v>2557</v>
      </c>
      <c r="R1688" s="14">
        <v>0</v>
      </c>
      <c r="S1688" s="14">
        <v>21</v>
      </c>
      <c r="T1688" s="14">
        <v>16</v>
      </c>
    </row>
    <row r="1689" spans="1:20">
      <c r="A1689" t="s">
        <v>113</v>
      </c>
      <c r="C1689" t="s">
        <v>120</v>
      </c>
      <c r="D1689" t="s">
        <v>121</v>
      </c>
      <c r="F1689" s="12" t="s">
        <v>2568</v>
      </c>
      <c r="G1689" s="12" t="s">
        <v>123</v>
      </c>
      <c r="H1689" t="s">
        <v>124</v>
      </c>
      <c r="I1689" t="s">
        <v>885</v>
      </c>
      <c r="J1689" t="s">
        <v>886</v>
      </c>
      <c r="K1689" s="13" t="s">
        <v>2569</v>
      </c>
      <c r="L1689" t="s">
        <v>117</v>
      </c>
      <c r="M1689">
        <v>2</v>
      </c>
      <c r="N1689" t="s">
        <v>118</v>
      </c>
      <c r="O1689" t="s">
        <v>119</v>
      </c>
      <c r="Q1689"/>
      <c r="R1689" s="14">
        <v>12.3</v>
      </c>
      <c r="S1689" s="14">
        <v>13</v>
      </c>
      <c r="T1689" s="14">
        <v>2</v>
      </c>
    </row>
    <row r="1690" spans="1:20">
      <c r="A1690" t="s">
        <v>113</v>
      </c>
      <c r="C1690" t="s">
        <v>120</v>
      </c>
      <c r="D1690" t="s">
        <v>121</v>
      </c>
      <c r="F1690" s="12" t="s">
        <v>1141</v>
      </c>
      <c r="G1690" t="s">
        <v>123</v>
      </c>
      <c r="H1690" t="s">
        <v>124</v>
      </c>
      <c r="I1690" s="12" t="s">
        <v>231</v>
      </c>
      <c r="J1690" s="12" t="s">
        <v>232</v>
      </c>
      <c r="K1690" s="13" t="s">
        <v>2580</v>
      </c>
      <c r="L1690" t="s">
        <v>117</v>
      </c>
      <c r="M1690">
        <v>2</v>
      </c>
      <c r="N1690" t="s">
        <v>118</v>
      </c>
      <c r="O1690" t="s">
        <v>119</v>
      </c>
      <c r="Q1690" t="s">
        <v>1143</v>
      </c>
      <c r="R1690" s="14">
        <v>1.7</v>
      </c>
      <c r="S1690" s="14">
        <v>0.15</v>
      </c>
      <c r="T1690" s="14">
        <v>2.19</v>
      </c>
    </row>
    <row r="1691" spans="1:20">
      <c r="A1691" t="s">
        <v>113</v>
      </c>
      <c r="C1691" t="s">
        <v>120</v>
      </c>
      <c r="D1691" t="s">
        <v>121</v>
      </c>
      <c r="F1691" s="12" t="s">
        <v>1141</v>
      </c>
      <c r="G1691" t="s">
        <v>123</v>
      </c>
      <c r="H1691" t="s">
        <v>124</v>
      </c>
      <c r="I1691" s="12" t="s">
        <v>231</v>
      </c>
      <c r="J1691" s="12" t="s">
        <v>232</v>
      </c>
      <c r="K1691" s="13" t="s">
        <v>2580</v>
      </c>
      <c r="L1691" t="s">
        <v>117</v>
      </c>
      <c r="M1691">
        <v>2</v>
      </c>
      <c r="N1691" t="s">
        <v>118</v>
      </c>
      <c r="O1691" t="s">
        <v>119</v>
      </c>
      <c r="Q1691" t="s">
        <v>1143</v>
      </c>
      <c r="R1691" s="14">
        <v>1.2</v>
      </c>
      <c r="S1691" s="14">
        <v>0.22</v>
      </c>
      <c r="T1691" s="14">
        <v>0.51</v>
      </c>
    </row>
    <row r="1692" spans="1:20">
      <c r="A1692" t="s">
        <v>113</v>
      </c>
      <c r="C1692" t="s">
        <v>120</v>
      </c>
      <c r="D1692" t="s">
        <v>121</v>
      </c>
      <c r="F1692" s="12" t="s">
        <v>1141</v>
      </c>
      <c r="G1692" t="s">
        <v>123</v>
      </c>
      <c r="H1692" t="s">
        <v>124</v>
      </c>
      <c r="I1692" s="12" t="s">
        <v>231</v>
      </c>
      <c r="J1692" s="12" t="s">
        <v>232</v>
      </c>
      <c r="K1692" s="13" t="s">
        <v>2580</v>
      </c>
      <c r="L1692" t="s">
        <v>117</v>
      </c>
      <c r="M1692">
        <v>2</v>
      </c>
      <c r="N1692" t="s">
        <v>118</v>
      </c>
      <c r="O1692" t="s">
        <v>119</v>
      </c>
      <c r="Q1692" t="s">
        <v>1143</v>
      </c>
      <c r="R1692" s="14">
        <v>2.17</v>
      </c>
      <c r="S1692" s="14">
        <v>1.0900000000000001</v>
      </c>
      <c r="T1692" s="14">
        <v>0.83</v>
      </c>
    </row>
    <row r="1693" spans="1:20">
      <c r="A1693" t="s">
        <v>113</v>
      </c>
      <c r="C1693" t="s">
        <v>120</v>
      </c>
      <c r="D1693" t="s">
        <v>121</v>
      </c>
      <c r="F1693" s="12" t="s">
        <v>1141</v>
      </c>
      <c r="G1693" t="s">
        <v>123</v>
      </c>
      <c r="H1693" t="s">
        <v>124</v>
      </c>
      <c r="I1693" s="12" t="s">
        <v>231</v>
      </c>
      <c r="J1693" s="12" t="s">
        <v>232</v>
      </c>
      <c r="K1693" s="13" t="s">
        <v>2580</v>
      </c>
      <c r="L1693" t="s">
        <v>117</v>
      </c>
      <c r="M1693">
        <v>2</v>
      </c>
      <c r="N1693" t="s">
        <v>118</v>
      </c>
      <c r="O1693" t="s">
        <v>119</v>
      </c>
      <c r="Q1693" t="s">
        <v>1143</v>
      </c>
      <c r="R1693" s="14">
        <v>1.6</v>
      </c>
      <c r="S1693" s="14">
        <v>0.36</v>
      </c>
      <c r="T1693" s="14">
        <v>1.65</v>
      </c>
    </row>
    <row r="1694" spans="1:20">
      <c r="A1694" t="s">
        <v>113</v>
      </c>
      <c r="C1694" t="s">
        <v>120</v>
      </c>
      <c r="D1694" t="s">
        <v>121</v>
      </c>
      <c r="F1694" s="12" t="s">
        <v>1864</v>
      </c>
      <c r="G1694" t="s">
        <v>123</v>
      </c>
      <c r="H1694" t="s">
        <v>124</v>
      </c>
      <c r="I1694" s="12" t="s">
        <v>231</v>
      </c>
      <c r="J1694" s="12" t="s">
        <v>232</v>
      </c>
      <c r="K1694" s="13" t="s">
        <v>2580</v>
      </c>
      <c r="L1694" t="s">
        <v>117</v>
      </c>
      <c r="M1694">
        <v>2</v>
      </c>
      <c r="N1694" t="s">
        <v>118</v>
      </c>
      <c r="O1694" t="s">
        <v>119</v>
      </c>
      <c r="Q1694" t="s">
        <v>1143</v>
      </c>
      <c r="R1694" s="14">
        <v>2.4900000000000002</v>
      </c>
      <c r="S1694" s="14">
        <v>2.8</v>
      </c>
      <c r="T1694" s="14">
        <v>1.97</v>
      </c>
    </row>
    <row r="1695" spans="1:20">
      <c r="A1695" t="s">
        <v>113</v>
      </c>
      <c r="C1695" t="s">
        <v>120</v>
      </c>
      <c r="D1695" t="s">
        <v>121</v>
      </c>
      <c r="F1695" s="12" t="s">
        <v>1732</v>
      </c>
      <c r="G1695" t="s">
        <v>123</v>
      </c>
      <c r="H1695" t="s">
        <v>124</v>
      </c>
      <c r="I1695" s="12" t="s">
        <v>885</v>
      </c>
      <c r="J1695" s="12" t="s">
        <v>886</v>
      </c>
      <c r="K1695" s="13" t="s">
        <v>2763</v>
      </c>
      <c r="L1695" t="s">
        <v>117</v>
      </c>
      <c r="M1695">
        <v>2</v>
      </c>
      <c r="N1695" t="s">
        <v>118</v>
      </c>
      <c r="O1695" t="s">
        <v>119</v>
      </c>
      <c r="Q1695" t="s">
        <v>2764</v>
      </c>
      <c r="R1695" s="14">
        <v>6.3</v>
      </c>
      <c r="S1695" s="14">
        <v>10.8</v>
      </c>
      <c r="T1695" s="14">
        <v>0</v>
      </c>
    </row>
    <row r="1696" spans="1:20">
      <c r="A1696" t="s">
        <v>113</v>
      </c>
      <c r="C1696" t="s">
        <v>120</v>
      </c>
      <c r="D1696" t="s">
        <v>121</v>
      </c>
      <c r="F1696" s="12" t="s">
        <v>1732</v>
      </c>
      <c r="G1696" t="s">
        <v>123</v>
      </c>
      <c r="H1696" t="s">
        <v>124</v>
      </c>
      <c r="I1696" s="12" t="s">
        <v>885</v>
      </c>
      <c r="J1696" s="12" t="s">
        <v>886</v>
      </c>
      <c r="K1696" s="13" t="s">
        <v>2763</v>
      </c>
      <c r="L1696" t="s">
        <v>117</v>
      </c>
      <c r="M1696">
        <v>2</v>
      </c>
      <c r="N1696" t="s">
        <v>118</v>
      </c>
      <c r="O1696" t="s">
        <v>119</v>
      </c>
      <c r="Q1696" t="s">
        <v>2764</v>
      </c>
      <c r="R1696" s="14">
        <v>7.1</v>
      </c>
      <c r="S1696" s="14">
        <v>12.7</v>
      </c>
      <c r="T1696" s="14">
        <v>0.3</v>
      </c>
    </row>
    <row r="1697" spans="1:20">
      <c r="A1697" t="s">
        <v>113</v>
      </c>
      <c r="C1697" t="s">
        <v>120</v>
      </c>
      <c r="D1697" t="s">
        <v>121</v>
      </c>
      <c r="F1697" s="12" t="s">
        <v>1732</v>
      </c>
      <c r="G1697" t="s">
        <v>123</v>
      </c>
      <c r="H1697" t="s">
        <v>124</v>
      </c>
      <c r="I1697" s="12" t="s">
        <v>885</v>
      </c>
      <c r="J1697" s="12" t="s">
        <v>886</v>
      </c>
      <c r="K1697" s="13" t="s">
        <v>2763</v>
      </c>
      <c r="L1697" t="s">
        <v>117</v>
      </c>
      <c r="M1697">
        <v>2</v>
      </c>
      <c r="N1697" t="s">
        <v>118</v>
      </c>
      <c r="O1697" t="s">
        <v>119</v>
      </c>
      <c r="Q1697" t="s">
        <v>2764</v>
      </c>
      <c r="R1697" s="14">
        <v>3.8</v>
      </c>
      <c r="S1697" s="14">
        <v>9.1999999999999993</v>
      </c>
      <c r="T1697" s="14">
        <v>1.9</v>
      </c>
    </row>
    <row r="1698" spans="1:20">
      <c r="A1698" t="s">
        <v>113</v>
      </c>
      <c r="C1698" t="s">
        <v>120</v>
      </c>
      <c r="D1698" t="s">
        <v>121</v>
      </c>
      <c r="F1698" s="12" t="s">
        <v>1732</v>
      </c>
      <c r="G1698" t="s">
        <v>123</v>
      </c>
      <c r="H1698" t="s">
        <v>124</v>
      </c>
      <c r="I1698" s="12" t="s">
        <v>885</v>
      </c>
      <c r="J1698" s="12" t="s">
        <v>886</v>
      </c>
      <c r="K1698" s="13" t="s">
        <v>2763</v>
      </c>
      <c r="L1698" t="s">
        <v>117</v>
      </c>
      <c r="M1698">
        <v>2</v>
      </c>
      <c r="N1698" t="s">
        <v>118</v>
      </c>
      <c r="O1698" t="s">
        <v>119</v>
      </c>
      <c r="Q1698" t="s">
        <v>2764</v>
      </c>
      <c r="R1698" s="14">
        <v>2.4</v>
      </c>
      <c r="S1698" s="14">
        <v>13.3</v>
      </c>
      <c r="T1698" s="14">
        <v>0.9</v>
      </c>
    </row>
    <row r="1699" spans="1:20">
      <c r="A1699" t="s">
        <v>113</v>
      </c>
      <c r="C1699" t="s">
        <v>120</v>
      </c>
      <c r="D1699" t="s">
        <v>121</v>
      </c>
      <c r="F1699" s="12" t="s">
        <v>1732</v>
      </c>
      <c r="G1699" t="s">
        <v>123</v>
      </c>
      <c r="H1699" t="s">
        <v>124</v>
      </c>
      <c r="I1699" s="12" t="s">
        <v>885</v>
      </c>
      <c r="J1699" s="12" t="s">
        <v>886</v>
      </c>
      <c r="K1699" s="13" t="s">
        <v>2763</v>
      </c>
      <c r="L1699" t="s">
        <v>117</v>
      </c>
      <c r="M1699">
        <v>2</v>
      </c>
      <c r="N1699" t="s">
        <v>118</v>
      </c>
      <c r="O1699" t="s">
        <v>119</v>
      </c>
      <c r="Q1699" t="s">
        <v>2764</v>
      </c>
      <c r="R1699" s="14">
        <v>5.0999999999999996</v>
      </c>
      <c r="S1699" s="14">
        <v>7.2</v>
      </c>
      <c r="T1699" s="14">
        <v>0.5</v>
      </c>
    </row>
    <row r="1700" spans="1:20">
      <c r="A1700" t="s">
        <v>113</v>
      </c>
      <c r="C1700" t="s">
        <v>120</v>
      </c>
      <c r="D1700" t="s">
        <v>121</v>
      </c>
      <c r="F1700" s="12" t="s">
        <v>1732</v>
      </c>
      <c r="G1700" t="s">
        <v>123</v>
      </c>
      <c r="H1700" t="s">
        <v>124</v>
      </c>
      <c r="I1700" s="12" t="s">
        <v>885</v>
      </c>
      <c r="J1700" s="12" t="s">
        <v>886</v>
      </c>
      <c r="K1700" s="13" t="s">
        <v>2763</v>
      </c>
      <c r="L1700" t="s">
        <v>117</v>
      </c>
      <c r="M1700">
        <v>2</v>
      </c>
      <c r="N1700" t="s">
        <v>118</v>
      </c>
      <c r="O1700" t="s">
        <v>119</v>
      </c>
      <c r="Q1700" t="s">
        <v>2764</v>
      </c>
      <c r="R1700" s="14">
        <v>3.5</v>
      </c>
      <c r="S1700" s="14">
        <v>10.3</v>
      </c>
      <c r="T1700" s="14">
        <v>0</v>
      </c>
    </row>
    <row r="1701" spans="1:20">
      <c r="A1701" t="s">
        <v>113</v>
      </c>
      <c r="C1701" t="s">
        <v>120</v>
      </c>
      <c r="D1701" t="s">
        <v>121</v>
      </c>
      <c r="F1701" s="12" t="s">
        <v>1325</v>
      </c>
      <c r="G1701" t="s">
        <v>123</v>
      </c>
      <c r="H1701" t="s">
        <v>124</v>
      </c>
      <c r="I1701" s="12" t="s">
        <v>125</v>
      </c>
      <c r="J1701" s="12" t="s">
        <v>126</v>
      </c>
      <c r="K1701" s="13" t="s">
        <v>2782</v>
      </c>
      <c r="L1701" t="s">
        <v>117</v>
      </c>
      <c r="M1701">
        <v>2</v>
      </c>
      <c r="N1701" t="s">
        <v>118</v>
      </c>
      <c r="O1701" t="s">
        <v>119</v>
      </c>
      <c r="Q1701" t="s">
        <v>197</v>
      </c>
      <c r="R1701" s="14">
        <v>14.6</v>
      </c>
      <c r="S1701" s="14">
        <v>12.3</v>
      </c>
      <c r="T1701" s="14">
        <v>1.5</v>
      </c>
    </row>
    <row r="1702" spans="1:20">
      <c r="A1702" t="s">
        <v>113</v>
      </c>
      <c r="C1702" t="s">
        <v>120</v>
      </c>
      <c r="D1702" t="s">
        <v>121</v>
      </c>
      <c r="F1702" s="12" t="s">
        <v>1325</v>
      </c>
      <c r="G1702" t="s">
        <v>123</v>
      </c>
      <c r="H1702" t="s">
        <v>124</v>
      </c>
      <c r="I1702" s="12" t="s">
        <v>125</v>
      </c>
      <c r="J1702" s="12" t="s">
        <v>126</v>
      </c>
      <c r="K1702" s="13" t="s">
        <v>2782</v>
      </c>
      <c r="L1702" t="s">
        <v>117</v>
      </c>
      <c r="M1702">
        <v>2</v>
      </c>
      <c r="N1702" t="s">
        <v>118</v>
      </c>
      <c r="O1702" t="s">
        <v>119</v>
      </c>
      <c r="Q1702" t="s">
        <v>197</v>
      </c>
      <c r="R1702" s="14">
        <v>13.25</v>
      </c>
      <c r="S1702" s="14">
        <v>13.9</v>
      </c>
      <c r="T1702" s="14">
        <v>1.25</v>
      </c>
    </row>
    <row r="1703" spans="1:20">
      <c r="A1703" t="s">
        <v>113</v>
      </c>
      <c r="C1703" t="s">
        <v>120</v>
      </c>
      <c r="D1703" t="s">
        <v>121</v>
      </c>
      <c r="F1703" s="12" t="s">
        <v>2852</v>
      </c>
      <c r="G1703" t="s">
        <v>123</v>
      </c>
      <c r="H1703" t="s">
        <v>124</v>
      </c>
      <c r="I1703" s="12" t="s">
        <v>231</v>
      </c>
      <c r="J1703" s="12" t="s">
        <v>232</v>
      </c>
      <c r="K1703" s="13" t="s">
        <v>2853</v>
      </c>
      <c r="L1703" t="s">
        <v>117</v>
      </c>
      <c r="M1703">
        <v>2</v>
      </c>
      <c r="N1703" t="s">
        <v>118</v>
      </c>
      <c r="O1703" t="s">
        <v>119</v>
      </c>
      <c r="Q1703" t="s">
        <v>2242</v>
      </c>
      <c r="R1703" s="14">
        <v>11.7</v>
      </c>
      <c r="S1703" s="14">
        <v>11.7</v>
      </c>
      <c r="T1703" s="14">
        <v>0.6</v>
      </c>
    </row>
    <row r="1704" spans="1:20">
      <c r="A1704" t="s">
        <v>113</v>
      </c>
      <c r="C1704" t="s">
        <v>120</v>
      </c>
      <c r="D1704" t="s">
        <v>121</v>
      </c>
      <c r="F1704" s="12" t="s">
        <v>2852</v>
      </c>
      <c r="G1704" t="s">
        <v>123</v>
      </c>
      <c r="H1704" t="s">
        <v>124</v>
      </c>
      <c r="I1704" s="12" t="s">
        <v>231</v>
      </c>
      <c r="J1704" s="12" t="s">
        <v>232</v>
      </c>
      <c r="K1704" s="13" t="s">
        <v>2853</v>
      </c>
      <c r="L1704" t="s">
        <v>117</v>
      </c>
      <c r="M1704">
        <v>2</v>
      </c>
      <c r="N1704" t="s">
        <v>118</v>
      </c>
      <c r="O1704" t="s">
        <v>119</v>
      </c>
      <c r="Q1704" t="s">
        <v>2242</v>
      </c>
      <c r="R1704" s="14">
        <v>26.1</v>
      </c>
      <c r="S1704" s="14">
        <v>26.1</v>
      </c>
      <c r="T1704" s="14">
        <v>1.4</v>
      </c>
    </row>
    <row r="1705" spans="1:20">
      <c r="A1705" t="s">
        <v>113</v>
      </c>
      <c r="C1705" t="s">
        <v>120</v>
      </c>
      <c r="D1705" t="s">
        <v>121</v>
      </c>
      <c r="F1705" s="12" t="s">
        <v>2852</v>
      </c>
      <c r="G1705" t="s">
        <v>123</v>
      </c>
      <c r="H1705" t="s">
        <v>124</v>
      </c>
      <c r="I1705" s="12" t="s">
        <v>231</v>
      </c>
      <c r="J1705" s="12" t="s">
        <v>232</v>
      </c>
      <c r="K1705" s="13" t="s">
        <v>2853</v>
      </c>
      <c r="L1705" t="s">
        <v>117</v>
      </c>
      <c r="M1705">
        <v>2</v>
      </c>
      <c r="N1705" t="s">
        <v>118</v>
      </c>
      <c r="O1705" t="s">
        <v>119</v>
      </c>
      <c r="Q1705" t="s">
        <v>2242</v>
      </c>
      <c r="R1705" s="14">
        <v>23.2</v>
      </c>
      <c r="S1705" s="14">
        <v>23.2</v>
      </c>
      <c r="T1705" s="14">
        <v>1.4</v>
      </c>
    </row>
    <row r="1706" spans="1:20">
      <c r="A1706" t="s">
        <v>113</v>
      </c>
      <c r="C1706" t="s">
        <v>120</v>
      </c>
      <c r="D1706" t="s">
        <v>121</v>
      </c>
      <c r="F1706" s="12" t="s">
        <v>2852</v>
      </c>
      <c r="G1706" t="s">
        <v>123</v>
      </c>
      <c r="H1706" t="s">
        <v>124</v>
      </c>
      <c r="I1706" s="12" t="s">
        <v>231</v>
      </c>
      <c r="J1706" s="12" t="s">
        <v>232</v>
      </c>
      <c r="K1706" s="13" t="s">
        <v>2853</v>
      </c>
      <c r="L1706" t="s">
        <v>117</v>
      </c>
      <c r="M1706">
        <v>2</v>
      </c>
      <c r="N1706" t="s">
        <v>118</v>
      </c>
      <c r="O1706" t="s">
        <v>119</v>
      </c>
      <c r="Q1706" t="s">
        <v>2242</v>
      </c>
      <c r="R1706" s="14">
        <v>15.4</v>
      </c>
      <c r="S1706" s="14">
        <v>15.4</v>
      </c>
      <c r="T1706" s="14">
        <v>1</v>
      </c>
    </row>
    <row r="1707" spans="1:20">
      <c r="A1707" t="s">
        <v>113</v>
      </c>
      <c r="C1707" t="s">
        <v>120</v>
      </c>
      <c r="D1707" t="s">
        <v>121</v>
      </c>
      <c r="F1707" s="12" t="s">
        <v>2852</v>
      </c>
      <c r="G1707" t="s">
        <v>123</v>
      </c>
      <c r="H1707" t="s">
        <v>124</v>
      </c>
      <c r="I1707" s="12" t="s">
        <v>231</v>
      </c>
      <c r="J1707" s="12" t="s">
        <v>232</v>
      </c>
      <c r="K1707" s="13" t="s">
        <v>2853</v>
      </c>
      <c r="L1707" t="s">
        <v>117</v>
      </c>
      <c r="M1707">
        <v>2</v>
      </c>
      <c r="N1707" t="s">
        <v>118</v>
      </c>
      <c r="O1707" t="s">
        <v>119</v>
      </c>
      <c r="Q1707" t="s">
        <v>2242</v>
      </c>
      <c r="R1707" s="14">
        <v>26</v>
      </c>
      <c r="S1707" s="14">
        <v>26</v>
      </c>
      <c r="T1707" s="14">
        <v>1.5</v>
      </c>
    </row>
    <row r="1708" spans="1:20">
      <c r="A1708" t="s">
        <v>113</v>
      </c>
      <c r="C1708" t="s">
        <v>120</v>
      </c>
      <c r="D1708" t="s">
        <v>121</v>
      </c>
      <c r="F1708" s="12" t="s">
        <v>2852</v>
      </c>
      <c r="G1708" t="s">
        <v>123</v>
      </c>
      <c r="H1708" t="s">
        <v>124</v>
      </c>
      <c r="I1708" s="12" t="s">
        <v>231</v>
      </c>
      <c r="J1708" s="12" t="s">
        <v>232</v>
      </c>
      <c r="K1708" s="13" t="s">
        <v>2853</v>
      </c>
      <c r="L1708" t="s">
        <v>117</v>
      </c>
      <c r="M1708">
        <v>2</v>
      </c>
      <c r="N1708" t="s">
        <v>118</v>
      </c>
      <c r="O1708" t="s">
        <v>119</v>
      </c>
      <c r="Q1708" t="s">
        <v>2242</v>
      </c>
      <c r="R1708" s="14">
        <v>23.3</v>
      </c>
      <c r="S1708" s="14">
        <v>23.3</v>
      </c>
      <c r="T1708" s="14">
        <v>1.3</v>
      </c>
    </row>
    <row r="1709" spans="1:20">
      <c r="A1709" t="s">
        <v>113</v>
      </c>
      <c r="C1709" t="s">
        <v>120</v>
      </c>
      <c r="D1709" t="s">
        <v>121</v>
      </c>
      <c r="F1709" s="12" t="s">
        <v>2852</v>
      </c>
      <c r="G1709" t="s">
        <v>123</v>
      </c>
      <c r="H1709" t="s">
        <v>124</v>
      </c>
      <c r="I1709" s="12" t="s">
        <v>231</v>
      </c>
      <c r="J1709" s="12" t="s">
        <v>232</v>
      </c>
      <c r="K1709" s="13" t="s">
        <v>2853</v>
      </c>
      <c r="L1709" t="s">
        <v>117</v>
      </c>
      <c r="M1709">
        <v>2</v>
      </c>
      <c r="N1709" t="s">
        <v>118</v>
      </c>
      <c r="O1709" t="s">
        <v>119</v>
      </c>
      <c r="Q1709" t="s">
        <v>2242</v>
      </c>
      <c r="R1709" s="14">
        <v>11.2</v>
      </c>
      <c r="S1709" s="14">
        <v>11.2</v>
      </c>
      <c r="T1709" s="14">
        <v>0.2</v>
      </c>
    </row>
    <row r="1710" spans="1:20">
      <c r="A1710" t="s">
        <v>113</v>
      </c>
      <c r="C1710" t="s">
        <v>120</v>
      </c>
      <c r="D1710" t="s">
        <v>121</v>
      </c>
      <c r="F1710" s="12" t="s">
        <v>2852</v>
      </c>
      <c r="G1710" t="s">
        <v>123</v>
      </c>
      <c r="H1710" t="s">
        <v>124</v>
      </c>
      <c r="I1710" s="12" t="s">
        <v>231</v>
      </c>
      <c r="J1710" s="12" t="s">
        <v>232</v>
      </c>
      <c r="K1710" s="13" t="s">
        <v>2853</v>
      </c>
      <c r="L1710" t="s">
        <v>117</v>
      </c>
      <c r="M1710">
        <v>2</v>
      </c>
      <c r="N1710" t="s">
        <v>118</v>
      </c>
      <c r="O1710" t="s">
        <v>119</v>
      </c>
      <c r="Q1710" t="s">
        <v>2242</v>
      </c>
      <c r="R1710" s="14">
        <v>22.8</v>
      </c>
      <c r="S1710" s="14">
        <v>22.8</v>
      </c>
      <c r="T1710" s="14">
        <v>1.5</v>
      </c>
    </row>
    <row r="1711" spans="1:20">
      <c r="A1711" t="s">
        <v>113</v>
      </c>
      <c r="C1711" t="s">
        <v>120</v>
      </c>
      <c r="D1711" t="s">
        <v>121</v>
      </c>
      <c r="F1711" s="12" t="s">
        <v>2852</v>
      </c>
      <c r="G1711" t="s">
        <v>123</v>
      </c>
      <c r="H1711" t="s">
        <v>124</v>
      </c>
      <c r="I1711" s="12" t="s">
        <v>231</v>
      </c>
      <c r="J1711" s="12" t="s">
        <v>232</v>
      </c>
      <c r="K1711" s="13" t="s">
        <v>2853</v>
      </c>
      <c r="L1711" t="s">
        <v>117</v>
      </c>
      <c r="M1711">
        <v>2</v>
      </c>
      <c r="N1711" t="s">
        <v>118</v>
      </c>
      <c r="O1711" t="s">
        <v>119</v>
      </c>
      <c r="Q1711" t="s">
        <v>2242</v>
      </c>
      <c r="R1711" s="14">
        <v>20</v>
      </c>
      <c r="S1711" s="14">
        <v>20</v>
      </c>
      <c r="T1711" s="14">
        <v>1.6</v>
      </c>
    </row>
    <row r="1712" spans="1:20">
      <c r="A1712" t="s">
        <v>113</v>
      </c>
      <c r="C1712" t="s">
        <v>120</v>
      </c>
      <c r="D1712" t="s">
        <v>121</v>
      </c>
      <c r="F1712" s="12" t="s">
        <v>2854</v>
      </c>
      <c r="G1712" t="s">
        <v>123</v>
      </c>
      <c r="H1712" t="s">
        <v>124</v>
      </c>
      <c r="I1712" s="12" t="s">
        <v>885</v>
      </c>
      <c r="J1712" s="12" t="s">
        <v>886</v>
      </c>
      <c r="K1712" s="13" t="s">
        <v>2855</v>
      </c>
      <c r="L1712" t="s">
        <v>117</v>
      </c>
      <c r="M1712">
        <v>2</v>
      </c>
      <c r="N1712" t="s">
        <v>118</v>
      </c>
      <c r="O1712" t="s">
        <v>119</v>
      </c>
      <c r="Q1712" t="s">
        <v>2764</v>
      </c>
      <c r="R1712" s="14">
        <v>20.399999999999999</v>
      </c>
      <c r="S1712" s="14">
        <v>10.1</v>
      </c>
      <c r="T1712" s="14">
        <v>0.66</v>
      </c>
    </row>
    <row r="1713" spans="1:20">
      <c r="A1713" t="s">
        <v>113</v>
      </c>
      <c r="C1713" t="s">
        <v>120</v>
      </c>
      <c r="D1713" t="s">
        <v>121</v>
      </c>
      <c r="F1713" s="12" t="s">
        <v>2856</v>
      </c>
      <c r="G1713" t="s">
        <v>123</v>
      </c>
      <c r="H1713" t="s">
        <v>124</v>
      </c>
      <c r="I1713" s="12" t="s">
        <v>885</v>
      </c>
      <c r="J1713" s="12" t="s">
        <v>886</v>
      </c>
      <c r="K1713" s="13" t="s">
        <v>2855</v>
      </c>
      <c r="L1713" t="s">
        <v>117</v>
      </c>
      <c r="M1713">
        <v>2</v>
      </c>
      <c r="N1713" t="s">
        <v>118</v>
      </c>
      <c r="O1713" t="s">
        <v>119</v>
      </c>
      <c r="Q1713" t="s">
        <v>2764</v>
      </c>
      <c r="R1713" s="14">
        <v>3.64</v>
      </c>
      <c r="S1713" s="14">
        <v>3.29</v>
      </c>
      <c r="T1713" s="14">
        <v>1.62</v>
      </c>
    </row>
    <row r="1714" spans="1:20">
      <c r="A1714" t="s">
        <v>113</v>
      </c>
      <c r="C1714" t="s">
        <v>120</v>
      </c>
      <c r="D1714" t="s">
        <v>121</v>
      </c>
      <c r="F1714" s="12" t="s">
        <v>2857</v>
      </c>
      <c r="G1714" t="s">
        <v>123</v>
      </c>
      <c r="H1714" t="s">
        <v>124</v>
      </c>
      <c r="I1714" s="12" t="s">
        <v>885</v>
      </c>
      <c r="J1714" s="12" t="s">
        <v>886</v>
      </c>
      <c r="K1714" s="13" t="s">
        <v>2855</v>
      </c>
      <c r="L1714" t="s">
        <v>117</v>
      </c>
      <c r="M1714">
        <v>2</v>
      </c>
      <c r="N1714" t="s">
        <v>118</v>
      </c>
      <c r="O1714" t="s">
        <v>119</v>
      </c>
      <c r="Q1714" t="s">
        <v>2764</v>
      </c>
      <c r="R1714" s="14">
        <v>14.9</v>
      </c>
      <c r="S1714" s="14">
        <v>7.68</v>
      </c>
      <c r="T1714" s="14">
        <v>1.21</v>
      </c>
    </row>
    <row r="1715" spans="1:20">
      <c r="A1715" t="s">
        <v>113</v>
      </c>
      <c r="C1715" t="s">
        <v>120</v>
      </c>
      <c r="D1715" t="s">
        <v>121</v>
      </c>
      <c r="F1715" s="12" t="s">
        <v>3080</v>
      </c>
      <c r="G1715" t="s">
        <v>123</v>
      </c>
      <c r="H1715" t="s">
        <v>124</v>
      </c>
      <c r="I1715" s="12" t="s">
        <v>231</v>
      </c>
      <c r="J1715" s="12" t="s">
        <v>232</v>
      </c>
      <c r="K1715" s="13" t="s">
        <v>3081</v>
      </c>
      <c r="L1715" t="s">
        <v>117</v>
      </c>
      <c r="M1715">
        <v>2</v>
      </c>
      <c r="N1715" t="s">
        <v>118</v>
      </c>
      <c r="O1715" t="s">
        <v>119</v>
      </c>
      <c r="Q1715" t="s">
        <v>1143</v>
      </c>
      <c r="R1715" s="14">
        <v>11.2</v>
      </c>
      <c r="S1715" s="14">
        <v>31.6</v>
      </c>
      <c r="T1715" s="14">
        <v>2.1</v>
      </c>
    </row>
    <row r="1716" spans="1:20">
      <c r="A1716" t="s">
        <v>113</v>
      </c>
      <c r="C1716" t="s">
        <v>120</v>
      </c>
      <c r="D1716" t="s">
        <v>121</v>
      </c>
      <c r="F1716" s="12" t="s">
        <v>3080</v>
      </c>
      <c r="G1716" t="s">
        <v>123</v>
      </c>
      <c r="H1716" t="s">
        <v>124</v>
      </c>
      <c r="I1716" s="12" t="s">
        <v>231</v>
      </c>
      <c r="J1716" s="12" t="s">
        <v>232</v>
      </c>
      <c r="K1716" s="13" t="s">
        <v>3081</v>
      </c>
      <c r="L1716" t="s">
        <v>117</v>
      </c>
      <c r="M1716">
        <v>2</v>
      </c>
      <c r="N1716" t="s">
        <v>118</v>
      </c>
      <c r="O1716" t="s">
        <v>119</v>
      </c>
      <c r="Q1716" t="s">
        <v>1143</v>
      </c>
      <c r="R1716" s="14">
        <v>9.6999999999999993</v>
      </c>
      <c r="S1716" s="14">
        <v>28.3</v>
      </c>
      <c r="T1716" s="14">
        <v>2.7</v>
      </c>
    </row>
    <row r="1717" spans="1:20">
      <c r="A1717" t="s">
        <v>113</v>
      </c>
      <c r="C1717" t="s">
        <v>120</v>
      </c>
      <c r="D1717" t="s">
        <v>121</v>
      </c>
      <c r="F1717" s="12" t="s">
        <v>3080</v>
      </c>
      <c r="G1717" t="s">
        <v>123</v>
      </c>
      <c r="H1717" t="s">
        <v>124</v>
      </c>
      <c r="I1717" s="12" t="s">
        <v>231</v>
      </c>
      <c r="J1717" s="12" t="s">
        <v>232</v>
      </c>
      <c r="K1717" s="13" t="s">
        <v>3081</v>
      </c>
      <c r="L1717" t="s">
        <v>117</v>
      </c>
      <c r="M1717">
        <v>2</v>
      </c>
      <c r="N1717" t="s">
        <v>118</v>
      </c>
      <c r="O1717" t="s">
        <v>119</v>
      </c>
      <c r="Q1717" t="s">
        <v>1143</v>
      </c>
      <c r="R1717" s="14">
        <v>11.5</v>
      </c>
      <c r="S1717" s="14">
        <v>22.4</v>
      </c>
      <c r="T1717" s="14">
        <v>2.9</v>
      </c>
    </row>
    <row r="1718" spans="1:20">
      <c r="A1718" t="s">
        <v>113</v>
      </c>
      <c r="C1718" t="s">
        <v>120</v>
      </c>
      <c r="D1718" t="s">
        <v>121</v>
      </c>
      <c r="F1718" s="12" t="s">
        <v>3080</v>
      </c>
      <c r="G1718" t="s">
        <v>123</v>
      </c>
      <c r="H1718" t="s">
        <v>124</v>
      </c>
      <c r="I1718" s="12" t="s">
        <v>231</v>
      </c>
      <c r="J1718" s="12" t="s">
        <v>232</v>
      </c>
      <c r="K1718" s="13" t="s">
        <v>3081</v>
      </c>
      <c r="L1718" t="s">
        <v>117</v>
      </c>
      <c r="M1718">
        <v>2</v>
      </c>
      <c r="N1718" t="s">
        <v>118</v>
      </c>
      <c r="O1718" t="s">
        <v>119</v>
      </c>
      <c r="Q1718" t="s">
        <v>1143</v>
      </c>
      <c r="R1718" s="14">
        <v>16.899999999999999</v>
      </c>
      <c r="S1718" s="14">
        <v>19.100000000000001</v>
      </c>
      <c r="T1718" s="14">
        <v>0.7</v>
      </c>
    </row>
    <row r="1719" spans="1:20">
      <c r="A1719" t="s">
        <v>113</v>
      </c>
      <c r="C1719" t="s">
        <v>120</v>
      </c>
      <c r="D1719" t="s">
        <v>121</v>
      </c>
      <c r="F1719" s="12" t="s">
        <v>3080</v>
      </c>
      <c r="G1719" t="s">
        <v>123</v>
      </c>
      <c r="H1719" t="s">
        <v>124</v>
      </c>
      <c r="I1719" s="12" t="s">
        <v>231</v>
      </c>
      <c r="J1719" s="12" t="s">
        <v>232</v>
      </c>
      <c r="K1719" s="13" t="s">
        <v>3081</v>
      </c>
      <c r="L1719" t="s">
        <v>117</v>
      </c>
      <c r="M1719">
        <v>2</v>
      </c>
      <c r="N1719" t="s">
        <v>118</v>
      </c>
      <c r="O1719" t="s">
        <v>119</v>
      </c>
      <c r="Q1719" t="s">
        <v>1143</v>
      </c>
      <c r="R1719" s="14">
        <v>12.7</v>
      </c>
      <c r="S1719" s="14">
        <v>19.2</v>
      </c>
      <c r="T1719" s="14">
        <v>1</v>
      </c>
    </row>
    <row r="1720" spans="1:20">
      <c r="A1720" t="s">
        <v>113</v>
      </c>
      <c r="C1720" t="s">
        <v>120</v>
      </c>
      <c r="D1720" t="s">
        <v>121</v>
      </c>
      <c r="F1720" s="12" t="s">
        <v>3080</v>
      </c>
      <c r="G1720" t="s">
        <v>123</v>
      </c>
      <c r="H1720" t="s">
        <v>124</v>
      </c>
      <c r="I1720" s="12" t="s">
        <v>231</v>
      </c>
      <c r="J1720" s="12" t="s">
        <v>232</v>
      </c>
      <c r="K1720" s="13" t="s">
        <v>3081</v>
      </c>
      <c r="L1720" t="s">
        <v>117</v>
      </c>
      <c r="M1720">
        <v>2</v>
      </c>
      <c r="N1720" t="s">
        <v>118</v>
      </c>
      <c r="O1720" t="s">
        <v>119</v>
      </c>
      <c r="Q1720" t="s">
        <v>1143</v>
      </c>
      <c r="R1720" s="14">
        <v>19.5</v>
      </c>
      <c r="S1720" s="14">
        <v>17.399999999999999</v>
      </c>
      <c r="T1720" s="14">
        <v>0.6</v>
      </c>
    </row>
    <row r="1721" spans="1:20">
      <c r="A1721" t="s">
        <v>113</v>
      </c>
      <c r="C1721" t="s">
        <v>120</v>
      </c>
      <c r="D1721" t="s">
        <v>121</v>
      </c>
      <c r="F1721" s="12" t="s">
        <v>1750</v>
      </c>
      <c r="G1721" t="s">
        <v>123</v>
      </c>
      <c r="H1721" t="s">
        <v>124</v>
      </c>
      <c r="K1721" s="13" t="s">
        <v>3203</v>
      </c>
      <c r="L1721" t="s">
        <v>117</v>
      </c>
      <c r="M1721">
        <v>2</v>
      </c>
      <c r="N1721" t="s">
        <v>118</v>
      </c>
      <c r="O1721" t="s">
        <v>119</v>
      </c>
      <c r="Q1721" t="s">
        <v>1705</v>
      </c>
      <c r="R1721" s="14">
        <v>11.3</v>
      </c>
      <c r="S1721" s="14">
        <v>20.6</v>
      </c>
      <c r="T1721" s="14">
        <v>2.2000000000000002</v>
      </c>
    </row>
    <row r="1722" spans="1:20">
      <c r="A1722" t="s">
        <v>113</v>
      </c>
      <c r="C1722" t="s">
        <v>120</v>
      </c>
      <c r="D1722" t="s">
        <v>121</v>
      </c>
      <c r="F1722" s="12" t="s">
        <v>1750</v>
      </c>
      <c r="G1722" t="s">
        <v>123</v>
      </c>
      <c r="H1722" t="s">
        <v>124</v>
      </c>
      <c r="K1722" s="13" t="s">
        <v>3203</v>
      </c>
      <c r="L1722" t="s">
        <v>117</v>
      </c>
      <c r="M1722">
        <v>2</v>
      </c>
      <c r="N1722" t="s">
        <v>118</v>
      </c>
      <c r="O1722" t="s">
        <v>119</v>
      </c>
      <c r="Q1722" t="s">
        <v>1061</v>
      </c>
      <c r="R1722" s="14">
        <v>25.4</v>
      </c>
      <c r="S1722" s="14">
        <v>11</v>
      </c>
      <c r="T1722" s="14">
        <v>0</v>
      </c>
    </row>
    <row r="1723" spans="1:20">
      <c r="A1723" t="s">
        <v>113</v>
      </c>
      <c r="C1723" t="s">
        <v>120</v>
      </c>
      <c r="D1723" t="s">
        <v>121</v>
      </c>
      <c r="F1723" s="12" t="s">
        <v>1750</v>
      </c>
      <c r="G1723" t="s">
        <v>123</v>
      </c>
      <c r="H1723" t="s">
        <v>124</v>
      </c>
      <c r="K1723" s="13" t="s">
        <v>3203</v>
      </c>
      <c r="L1723" t="s">
        <v>117</v>
      </c>
      <c r="M1723">
        <v>2</v>
      </c>
      <c r="N1723" t="s">
        <v>118</v>
      </c>
      <c r="O1723" t="s">
        <v>119</v>
      </c>
      <c r="Q1723" t="s">
        <v>2764</v>
      </c>
      <c r="R1723" s="14">
        <v>27</v>
      </c>
      <c r="S1723" s="14">
        <v>23.5</v>
      </c>
      <c r="T1723" s="14">
        <v>0</v>
      </c>
    </row>
    <row r="1724" spans="1:20">
      <c r="A1724" t="s">
        <v>113</v>
      </c>
      <c r="C1724" t="s">
        <v>120</v>
      </c>
      <c r="D1724" t="s">
        <v>121</v>
      </c>
      <c r="F1724" s="12" t="s">
        <v>3215</v>
      </c>
      <c r="G1724" t="s">
        <v>123</v>
      </c>
      <c r="H1724" t="s">
        <v>124</v>
      </c>
      <c r="I1724" s="12" t="s">
        <v>3216</v>
      </c>
      <c r="J1724" s="12" t="s">
        <v>3217</v>
      </c>
      <c r="K1724" s="13" t="s">
        <v>3218</v>
      </c>
      <c r="L1724" t="s">
        <v>117</v>
      </c>
      <c r="M1724">
        <v>2</v>
      </c>
      <c r="N1724" t="s">
        <v>118</v>
      </c>
      <c r="O1724" t="s">
        <v>119</v>
      </c>
      <c r="Q1724" t="s">
        <v>1719</v>
      </c>
      <c r="R1724" s="14">
        <v>5.7</v>
      </c>
      <c r="S1724" s="14">
        <v>8.1</v>
      </c>
      <c r="T1724" s="14">
        <v>0.9</v>
      </c>
    </row>
    <row r="1725" spans="1:20">
      <c r="A1725" t="s">
        <v>113</v>
      </c>
      <c r="C1725" t="s">
        <v>120</v>
      </c>
      <c r="D1725" t="s">
        <v>121</v>
      </c>
      <c r="F1725" s="12" t="s">
        <v>3219</v>
      </c>
      <c r="G1725" t="s">
        <v>123</v>
      </c>
      <c r="H1725" t="s">
        <v>124</v>
      </c>
      <c r="I1725" s="12" t="s">
        <v>3216</v>
      </c>
      <c r="J1725" s="12" t="s">
        <v>3220</v>
      </c>
      <c r="K1725" s="13" t="s">
        <v>3218</v>
      </c>
      <c r="L1725" t="s">
        <v>117</v>
      </c>
      <c r="M1725">
        <v>2</v>
      </c>
      <c r="N1725" t="s">
        <v>118</v>
      </c>
      <c r="O1725" t="s">
        <v>119</v>
      </c>
      <c r="Q1725" t="s">
        <v>1719</v>
      </c>
      <c r="R1725" s="14">
        <v>2.2000000000000002</v>
      </c>
      <c r="S1725" s="14">
        <v>3.8</v>
      </c>
      <c r="T1725" s="14">
        <v>9.1</v>
      </c>
    </row>
    <row r="1726" spans="1:20">
      <c r="A1726" t="s">
        <v>113</v>
      </c>
      <c r="C1726" t="s">
        <v>120</v>
      </c>
      <c r="D1726" t="s">
        <v>121</v>
      </c>
      <c r="F1726" s="12" t="s">
        <v>3221</v>
      </c>
      <c r="G1726" t="s">
        <v>123</v>
      </c>
      <c r="H1726" t="s">
        <v>124</v>
      </c>
      <c r="K1726" s="13" t="s">
        <v>3218</v>
      </c>
      <c r="L1726" t="s">
        <v>117</v>
      </c>
      <c r="M1726">
        <v>2</v>
      </c>
      <c r="N1726" t="s">
        <v>118</v>
      </c>
      <c r="O1726" t="s">
        <v>119</v>
      </c>
      <c r="Q1726" t="s">
        <v>1719</v>
      </c>
      <c r="R1726" s="14">
        <v>10.6</v>
      </c>
      <c r="S1726" s="14">
        <v>12</v>
      </c>
      <c r="T1726" s="14">
        <v>1</v>
      </c>
    </row>
    <row r="1727" spans="1:20">
      <c r="A1727" t="s">
        <v>113</v>
      </c>
      <c r="C1727" t="s">
        <v>120</v>
      </c>
      <c r="D1727" t="s">
        <v>121</v>
      </c>
      <c r="F1727" s="12" t="s">
        <v>3222</v>
      </c>
      <c r="G1727" t="s">
        <v>123</v>
      </c>
      <c r="H1727" t="s">
        <v>124</v>
      </c>
      <c r="I1727" s="12" t="s">
        <v>959</v>
      </c>
      <c r="J1727" s="12" t="s">
        <v>3223</v>
      </c>
      <c r="K1727" s="13" t="s">
        <v>3218</v>
      </c>
      <c r="L1727" t="s">
        <v>117</v>
      </c>
      <c r="M1727">
        <v>2</v>
      </c>
      <c r="N1727" t="s">
        <v>118</v>
      </c>
      <c r="O1727" t="s">
        <v>119</v>
      </c>
      <c r="Q1727" t="s">
        <v>1719</v>
      </c>
      <c r="R1727" s="14">
        <v>10.4</v>
      </c>
      <c r="S1727" s="14">
        <v>13.2</v>
      </c>
      <c r="T1727" s="14">
        <v>1</v>
      </c>
    </row>
    <row r="1728" spans="1:20">
      <c r="A1728" t="s">
        <v>113</v>
      </c>
      <c r="C1728" t="s">
        <v>420</v>
      </c>
      <c r="D1728" t="s">
        <v>121</v>
      </c>
      <c r="F1728" s="12" t="s">
        <v>421</v>
      </c>
      <c r="G1728" t="s">
        <v>123</v>
      </c>
      <c r="H1728" t="s">
        <v>422</v>
      </c>
      <c r="I1728" s="12" t="s">
        <v>423</v>
      </c>
      <c r="J1728" s="12" t="s">
        <v>424</v>
      </c>
      <c r="K1728" s="13" t="s">
        <v>425</v>
      </c>
      <c r="L1728" t="s">
        <v>117</v>
      </c>
      <c r="M1728">
        <v>2</v>
      </c>
      <c r="N1728" t="s">
        <v>118</v>
      </c>
      <c r="O1728" t="s">
        <v>119</v>
      </c>
      <c r="Q1728" t="s">
        <v>426</v>
      </c>
      <c r="R1728" s="14">
        <v>9.8000000000000007</v>
      </c>
      <c r="S1728" s="14">
        <v>5.9</v>
      </c>
      <c r="T1728" s="14">
        <v>1.6</v>
      </c>
    </row>
    <row r="1729" spans="1:20">
      <c r="A1729" t="s">
        <v>113</v>
      </c>
      <c r="C1729" t="s">
        <v>420</v>
      </c>
      <c r="D1729" t="s">
        <v>121</v>
      </c>
      <c r="F1729" s="12" t="s">
        <v>1316</v>
      </c>
      <c r="G1729" t="s">
        <v>123</v>
      </c>
      <c r="H1729" t="s">
        <v>422</v>
      </c>
      <c r="I1729" s="12" t="s">
        <v>1317</v>
      </c>
      <c r="J1729" s="12" t="s">
        <v>1318</v>
      </c>
      <c r="K1729" s="13" t="s">
        <v>1319</v>
      </c>
      <c r="L1729" t="s">
        <v>117</v>
      </c>
      <c r="M1729">
        <v>2</v>
      </c>
      <c r="N1729" t="s">
        <v>118</v>
      </c>
      <c r="O1729" t="s">
        <v>119</v>
      </c>
      <c r="Q1729" t="s">
        <v>1320</v>
      </c>
      <c r="R1729" s="14">
        <v>52.2</v>
      </c>
      <c r="S1729" s="14">
        <v>11.3</v>
      </c>
      <c r="T1729" s="14">
        <v>0</v>
      </c>
    </row>
    <row r="1730" spans="1:20">
      <c r="A1730" t="s">
        <v>113</v>
      </c>
      <c r="C1730" t="s">
        <v>420</v>
      </c>
      <c r="D1730" t="s">
        <v>121</v>
      </c>
      <c r="F1730" s="12" t="s">
        <v>421</v>
      </c>
      <c r="G1730" t="s">
        <v>123</v>
      </c>
      <c r="H1730" t="s">
        <v>422</v>
      </c>
      <c r="I1730" s="12" t="s">
        <v>423</v>
      </c>
      <c r="J1730" s="12" t="s">
        <v>424</v>
      </c>
      <c r="K1730" s="13" t="s">
        <v>1319</v>
      </c>
      <c r="L1730" t="s">
        <v>117</v>
      </c>
      <c r="M1730">
        <v>2</v>
      </c>
      <c r="N1730" t="s">
        <v>118</v>
      </c>
      <c r="O1730" t="s">
        <v>119</v>
      </c>
      <c r="Q1730" t="s">
        <v>426</v>
      </c>
      <c r="R1730" s="14">
        <v>37.799999999999997</v>
      </c>
      <c r="S1730" s="14">
        <v>22.9</v>
      </c>
      <c r="T1730" s="14">
        <v>0</v>
      </c>
    </row>
    <row r="1731" spans="1:20">
      <c r="A1731" t="s">
        <v>113</v>
      </c>
      <c r="C1731" t="s">
        <v>420</v>
      </c>
      <c r="D1731" t="s">
        <v>121</v>
      </c>
      <c r="F1731" s="12" t="s">
        <v>1321</v>
      </c>
      <c r="G1731" t="s">
        <v>123</v>
      </c>
      <c r="H1731" t="s">
        <v>422</v>
      </c>
      <c r="I1731" s="12" t="s">
        <v>1322</v>
      </c>
      <c r="J1731" s="12" t="s">
        <v>1323</v>
      </c>
      <c r="K1731" s="13" t="s">
        <v>1319</v>
      </c>
      <c r="L1731" t="s">
        <v>117</v>
      </c>
      <c r="M1731">
        <v>2</v>
      </c>
      <c r="N1731" t="s">
        <v>118</v>
      </c>
      <c r="O1731" t="s">
        <v>119</v>
      </c>
      <c r="Q1731" t="s">
        <v>1324</v>
      </c>
      <c r="R1731" s="14">
        <v>40.799999999999997</v>
      </c>
      <c r="S1731" s="14">
        <v>19.7</v>
      </c>
      <c r="T1731" s="14">
        <v>0</v>
      </c>
    </row>
    <row r="1732" spans="1:20">
      <c r="A1732" t="s">
        <v>113</v>
      </c>
      <c r="C1732" t="s">
        <v>420</v>
      </c>
      <c r="D1732" t="s">
        <v>121</v>
      </c>
      <c r="F1732" s="12" t="s">
        <v>421</v>
      </c>
      <c r="G1732" t="s">
        <v>123</v>
      </c>
      <c r="H1732" t="s">
        <v>422</v>
      </c>
      <c r="I1732" s="12" t="s">
        <v>423</v>
      </c>
      <c r="J1732" s="12" t="s">
        <v>424</v>
      </c>
      <c r="K1732" s="13" t="s">
        <v>1366</v>
      </c>
      <c r="L1732" t="s">
        <v>117</v>
      </c>
      <c r="M1732">
        <v>2</v>
      </c>
      <c r="N1732" t="s">
        <v>118</v>
      </c>
      <c r="O1732" t="s">
        <v>119</v>
      </c>
      <c r="Q1732" t="s">
        <v>426</v>
      </c>
      <c r="R1732" s="14">
        <v>23.2</v>
      </c>
      <c r="S1732" s="14">
        <v>6.5</v>
      </c>
      <c r="T1732" s="14">
        <v>1.3</v>
      </c>
    </row>
    <row r="1733" spans="1:20">
      <c r="A1733" t="s">
        <v>113</v>
      </c>
      <c r="C1733" t="s">
        <v>420</v>
      </c>
      <c r="D1733" t="s">
        <v>121</v>
      </c>
      <c r="F1733" s="12" t="s">
        <v>421</v>
      </c>
      <c r="G1733" t="s">
        <v>123</v>
      </c>
      <c r="H1733" t="s">
        <v>422</v>
      </c>
      <c r="I1733" s="12" t="s">
        <v>423</v>
      </c>
      <c r="J1733" s="12" t="s">
        <v>424</v>
      </c>
      <c r="K1733" s="13" t="s">
        <v>1508</v>
      </c>
      <c r="L1733" t="s">
        <v>117</v>
      </c>
      <c r="M1733">
        <v>2</v>
      </c>
      <c r="N1733" t="s">
        <v>118</v>
      </c>
      <c r="O1733" t="s">
        <v>119</v>
      </c>
      <c r="Q1733" t="s">
        <v>426</v>
      </c>
      <c r="R1733" s="14">
        <v>3.22</v>
      </c>
      <c r="S1733" s="14">
        <v>2.37</v>
      </c>
      <c r="T1733" s="14">
        <v>0</v>
      </c>
    </row>
    <row r="1734" spans="1:20">
      <c r="A1734" t="s">
        <v>113</v>
      </c>
      <c r="C1734" t="s">
        <v>420</v>
      </c>
      <c r="D1734" t="s">
        <v>121</v>
      </c>
      <c r="F1734" s="12" t="s">
        <v>421</v>
      </c>
      <c r="G1734" t="s">
        <v>123</v>
      </c>
      <c r="H1734" t="s">
        <v>422</v>
      </c>
      <c r="I1734" s="12" t="s">
        <v>423</v>
      </c>
      <c r="J1734" s="12" t="s">
        <v>424</v>
      </c>
      <c r="K1734" s="13" t="s">
        <v>1508</v>
      </c>
      <c r="L1734" t="s">
        <v>117</v>
      </c>
      <c r="M1734">
        <v>2</v>
      </c>
      <c r="N1734" t="s">
        <v>118</v>
      </c>
      <c r="O1734" t="s">
        <v>119</v>
      </c>
      <c r="Q1734" t="s">
        <v>426</v>
      </c>
      <c r="R1734" s="14">
        <v>3.47</v>
      </c>
      <c r="S1734" s="14">
        <v>2.4300000000000002</v>
      </c>
      <c r="T1734" s="14">
        <v>0</v>
      </c>
    </row>
    <row r="1735" spans="1:20">
      <c r="A1735" t="s">
        <v>113</v>
      </c>
      <c r="C1735" t="s">
        <v>420</v>
      </c>
      <c r="D1735" t="s">
        <v>121</v>
      </c>
      <c r="F1735" s="12" t="s">
        <v>421</v>
      </c>
      <c r="G1735" t="s">
        <v>123</v>
      </c>
      <c r="H1735" t="s">
        <v>422</v>
      </c>
      <c r="I1735" s="12" t="s">
        <v>423</v>
      </c>
      <c r="J1735" s="12" t="s">
        <v>424</v>
      </c>
      <c r="K1735" s="13" t="s">
        <v>1508</v>
      </c>
      <c r="L1735" t="s">
        <v>117</v>
      </c>
      <c r="M1735">
        <v>2</v>
      </c>
      <c r="N1735" t="s">
        <v>118</v>
      </c>
      <c r="O1735" t="s">
        <v>119</v>
      </c>
      <c r="Q1735" t="s">
        <v>426</v>
      </c>
      <c r="R1735" s="14">
        <v>4.53</v>
      </c>
      <c r="S1735" s="14">
        <v>2.88</v>
      </c>
      <c r="T1735" s="14">
        <v>0</v>
      </c>
    </row>
    <row r="1736" spans="1:20">
      <c r="A1736" t="s">
        <v>113</v>
      </c>
      <c r="C1736" t="s">
        <v>420</v>
      </c>
      <c r="D1736" t="s">
        <v>121</v>
      </c>
      <c r="F1736" s="12" t="s">
        <v>421</v>
      </c>
      <c r="G1736" t="s">
        <v>123</v>
      </c>
      <c r="H1736" t="s">
        <v>422</v>
      </c>
      <c r="I1736" s="12" t="s">
        <v>423</v>
      </c>
      <c r="J1736" s="12" t="s">
        <v>424</v>
      </c>
      <c r="K1736" s="13" t="s">
        <v>1508</v>
      </c>
      <c r="L1736" t="s">
        <v>117</v>
      </c>
      <c r="M1736">
        <v>2</v>
      </c>
      <c r="N1736" t="s">
        <v>118</v>
      </c>
      <c r="O1736" t="s">
        <v>119</v>
      </c>
      <c r="Q1736" t="s">
        <v>426</v>
      </c>
      <c r="R1736" s="14">
        <v>3.72</v>
      </c>
      <c r="S1736" s="14">
        <v>2.73</v>
      </c>
      <c r="T1736" s="14">
        <v>0</v>
      </c>
    </row>
    <row r="1737" spans="1:20">
      <c r="A1737" t="s">
        <v>113</v>
      </c>
      <c r="C1737" t="s">
        <v>420</v>
      </c>
      <c r="D1737" t="s">
        <v>121</v>
      </c>
      <c r="F1737" s="12" t="s">
        <v>421</v>
      </c>
      <c r="G1737" t="s">
        <v>123</v>
      </c>
      <c r="H1737" t="s">
        <v>422</v>
      </c>
      <c r="I1737" s="12" t="s">
        <v>423</v>
      </c>
      <c r="J1737" s="12" t="s">
        <v>424</v>
      </c>
      <c r="K1737" s="13" t="s">
        <v>1508</v>
      </c>
      <c r="L1737" t="s">
        <v>117</v>
      </c>
      <c r="M1737">
        <v>2</v>
      </c>
      <c r="N1737" t="s">
        <v>118</v>
      </c>
      <c r="O1737" t="s">
        <v>119</v>
      </c>
      <c r="Q1737" t="s">
        <v>426</v>
      </c>
      <c r="R1737" s="14">
        <v>3.86</v>
      </c>
      <c r="S1737" s="14">
        <v>2.7</v>
      </c>
      <c r="T1737" s="14">
        <v>0</v>
      </c>
    </row>
    <row r="1738" spans="1:20">
      <c r="A1738" t="s">
        <v>113</v>
      </c>
      <c r="C1738" t="s">
        <v>420</v>
      </c>
      <c r="D1738" t="s">
        <v>121</v>
      </c>
      <c r="F1738" s="12" t="s">
        <v>421</v>
      </c>
      <c r="G1738" t="s">
        <v>123</v>
      </c>
      <c r="H1738" t="s">
        <v>422</v>
      </c>
      <c r="I1738" s="12" t="s">
        <v>423</v>
      </c>
      <c r="J1738" s="12" t="s">
        <v>424</v>
      </c>
      <c r="K1738" s="13" t="s">
        <v>1508</v>
      </c>
      <c r="L1738" t="s">
        <v>117</v>
      </c>
      <c r="M1738">
        <v>2</v>
      </c>
      <c r="N1738" t="s">
        <v>118</v>
      </c>
      <c r="O1738" t="s">
        <v>119</v>
      </c>
      <c r="Q1738" t="s">
        <v>426</v>
      </c>
      <c r="R1738" s="14">
        <v>1.79</v>
      </c>
      <c r="S1738" s="14">
        <v>1.38</v>
      </c>
      <c r="T1738" s="14">
        <v>0</v>
      </c>
    </row>
    <row r="1739" spans="1:20">
      <c r="A1739" t="s">
        <v>113</v>
      </c>
      <c r="C1739" t="s">
        <v>420</v>
      </c>
      <c r="D1739" t="s">
        <v>121</v>
      </c>
      <c r="F1739" s="12" t="s">
        <v>421</v>
      </c>
      <c r="G1739" t="s">
        <v>123</v>
      </c>
      <c r="H1739" t="s">
        <v>422</v>
      </c>
      <c r="I1739" s="12" t="s">
        <v>423</v>
      </c>
      <c r="J1739" s="12" t="s">
        <v>424</v>
      </c>
      <c r="K1739" s="13" t="s">
        <v>1508</v>
      </c>
      <c r="L1739" t="s">
        <v>117</v>
      </c>
      <c r="M1739">
        <v>2</v>
      </c>
      <c r="N1739" t="s">
        <v>118</v>
      </c>
      <c r="O1739" t="s">
        <v>119</v>
      </c>
      <c r="Q1739" t="s">
        <v>426</v>
      </c>
      <c r="R1739" s="14">
        <v>2.31</v>
      </c>
      <c r="S1739" s="14">
        <v>1.68</v>
      </c>
      <c r="T1739" s="14">
        <v>0</v>
      </c>
    </row>
    <row r="1740" spans="1:20">
      <c r="A1740" t="s">
        <v>113</v>
      </c>
      <c r="C1740" t="s">
        <v>420</v>
      </c>
      <c r="D1740" t="s">
        <v>121</v>
      </c>
      <c r="F1740" s="12" t="s">
        <v>421</v>
      </c>
      <c r="G1740" t="s">
        <v>123</v>
      </c>
      <c r="H1740" t="s">
        <v>422</v>
      </c>
      <c r="I1740" s="12" t="s">
        <v>423</v>
      </c>
      <c r="J1740" s="12" t="s">
        <v>424</v>
      </c>
      <c r="K1740" s="13" t="s">
        <v>1508</v>
      </c>
      <c r="L1740" t="s">
        <v>117</v>
      </c>
      <c r="M1740">
        <v>2</v>
      </c>
      <c r="N1740" t="s">
        <v>118</v>
      </c>
      <c r="O1740" t="s">
        <v>119</v>
      </c>
      <c r="Q1740" t="s">
        <v>426</v>
      </c>
      <c r="R1740" s="14">
        <v>2.73</v>
      </c>
      <c r="S1740" s="14">
        <v>1.73</v>
      </c>
      <c r="T1740" s="14">
        <v>0</v>
      </c>
    </row>
    <row r="1741" spans="1:20">
      <c r="A1741" t="s">
        <v>113</v>
      </c>
      <c r="C1741" t="s">
        <v>420</v>
      </c>
      <c r="D1741" t="s">
        <v>121</v>
      </c>
      <c r="F1741" s="12" t="s">
        <v>421</v>
      </c>
      <c r="G1741" t="s">
        <v>123</v>
      </c>
      <c r="H1741" t="s">
        <v>422</v>
      </c>
      <c r="I1741" s="12" t="s">
        <v>423</v>
      </c>
      <c r="J1741" s="12" t="s">
        <v>424</v>
      </c>
      <c r="K1741" s="13" t="s">
        <v>1508</v>
      </c>
      <c r="L1741" t="s">
        <v>117</v>
      </c>
      <c r="M1741">
        <v>2</v>
      </c>
      <c r="N1741" t="s">
        <v>118</v>
      </c>
      <c r="O1741" t="s">
        <v>119</v>
      </c>
      <c r="Q1741" t="s">
        <v>426</v>
      </c>
      <c r="R1741" s="14">
        <v>2.57</v>
      </c>
      <c r="S1741" s="14">
        <v>1.72</v>
      </c>
      <c r="T1741" s="14">
        <v>0</v>
      </c>
    </row>
    <row r="1742" spans="1:20">
      <c r="A1742" t="s">
        <v>113</v>
      </c>
      <c r="C1742" t="s">
        <v>420</v>
      </c>
      <c r="D1742" t="s">
        <v>121</v>
      </c>
      <c r="F1742" s="12" t="s">
        <v>1738</v>
      </c>
      <c r="G1742" t="s">
        <v>123</v>
      </c>
      <c r="H1742" t="s">
        <v>422</v>
      </c>
      <c r="I1742" s="12" t="s">
        <v>1317</v>
      </c>
      <c r="J1742" s="12" t="s">
        <v>1739</v>
      </c>
      <c r="K1742" s="13" t="s">
        <v>1740</v>
      </c>
      <c r="L1742" t="s">
        <v>117</v>
      </c>
      <c r="M1742">
        <v>2</v>
      </c>
      <c r="N1742" t="s">
        <v>118</v>
      </c>
      <c r="O1742" t="s">
        <v>119</v>
      </c>
      <c r="Q1742" t="s">
        <v>1741</v>
      </c>
      <c r="R1742" s="14">
        <v>15.49</v>
      </c>
      <c r="S1742" s="14">
        <v>13.72</v>
      </c>
      <c r="T1742" s="14">
        <v>1.1000000000000001</v>
      </c>
    </row>
    <row r="1743" spans="1:20">
      <c r="A1743" t="s">
        <v>113</v>
      </c>
      <c r="C1743" t="s">
        <v>420</v>
      </c>
      <c r="D1743" t="s">
        <v>121</v>
      </c>
      <c r="F1743" s="12" t="s">
        <v>1738</v>
      </c>
      <c r="G1743" t="s">
        <v>123</v>
      </c>
      <c r="H1743" t="s">
        <v>422</v>
      </c>
      <c r="I1743" s="12" t="s">
        <v>1317</v>
      </c>
      <c r="J1743" s="12" t="s">
        <v>1739</v>
      </c>
      <c r="K1743" s="13" t="s">
        <v>1740</v>
      </c>
      <c r="L1743" t="s">
        <v>117</v>
      </c>
      <c r="M1743">
        <v>2</v>
      </c>
      <c r="N1743" t="s">
        <v>118</v>
      </c>
      <c r="O1743" t="s">
        <v>119</v>
      </c>
      <c r="Q1743" t="s">
        <v>1741</v>
      </c>
      <c r="R1743" s="14">
        <v>20.440000000000001</v>
      </c>
      <c r="S1743" s="14">
        <v>12.89</v>
      </c>
      <c r="T1743" s="14">
        <v>0.9</v>
      </c>
    </row>
    <row r="1744" spans="1:20">
      <c r="A1744" t="s">
        <v>113</v>
      </c>
      <c r="C1744" t="s">
        <v>420</v>
      </c>
      <c r="D1744" t="s">
        <v>121</v>
      </c>
      <c r="F1744" s="12" t="s">
        <v>1738</v>
      </c>
      <c r="G1744" t="s">
        <v>123</v>
      </c>
      <c r="H1744" t="s">
        <v>422</v>
      </c>
      <c r="I1744" s="12" t="s">
        <v>1317</v>
      </c>
      <c r="J1744" s="12" t="s">
        <v>1739</v>
      </c>
      <c r="K1744" s="13" t="s">
        <v>1740</v>
      </c>
      <c r="L1744" t="s">
        <v>117</v>
      </c>
      <c r="M1744">
        <v>2</v>
      </c>
      <c r="N1744" t="s">
        <v>118</v>
      </c>
      <c r="O1744" t="s">
        <v>119</v>
      </c>
      <c r="Q1744" t="s">
        <v>1741</v>
      </c>
      <c r="R1744" s="14">
        <v>14.62</v>
      </c>
      <c r="S1744" s="14">
        <v>10.18</v>
      </c>
      <c r="T1744" s="14">
        <v>0.61</v>
      </c>
    </row>
    <row r="1745" spans="1:20">
      <c r="A1745" t="s">
        <v>113</v>
      </c>
      <c r="C1745" t="s">
        <v>420</v>
      </c>
      <c r="D1745" t="s">
        <v>121</v>
      </c>
      <c r="F1745" s="12" t="s">
        <v>1742</v>
      </c>
      <c r="G1745" t="s">
        <v>123</v>
      </c>
      <c r="H1745" t="s">
        <v>422</v>
      </c>
      <c r="I1745" s="12" t="s">
        <v>1317</v>
      </c>
      <c r="J1745" s="12" t="s">
        <v>1739</v>
      </c>
      <c r="K1745" s="13" t="s">
        <v>1740</v>
      </c>
      <c r="L1745" t="s">
        <v>117</v>
      </c>
      <c r="M1745">
        <v>2</v>
      </c>
      <c r="N1745" t="s">
        <v>118</v>
      </c>
      <c r="O1745" t="s">
        <v>119</v>
      </c>
      <c r="Q1745" t="s">
        <v>1743</v>
      </c>
      <c r="R1745" s="14">
        <v>25.38</v>
      </c>
      <c r="S1745" s="14">
        <v>15.8</v>
      </c>
      <c r="T1745" s="14">
        <v>0.32</v>
      </c>
    </row>
    <row r="1746" spans="1:20">
      <c r="A1746" t="s">
        <v>113</v>
      </c>
      <c r="C1746" t="s">
        <v>420</v>
      </c>
      <c r="D1746" t="s">
        <v>121</v>
      </c>
      <c r="F1746" s="12" t="s">
        <v>1744</v>
      </c>
      <c r="G1746" t="s">
        <v>123</v>
      </c>
      <c r="H1746" t="s">
        <v>422</v>
      </c>
      <c r="I1746" s="12" t="s">
        <v>423</v>
      </c>
      <c r="J1746" s="12" t="s">
        <v>424</v>
      </c>
      <c r="K1746" s="13" t="s">
        <v>1740</v>
      </c>
      <c r="L1746" t="s">
        <v>117</v>
      </c>
      <c r="M1746">
        <v>2</v>
      </c>
      <c r="N1746" t="s">
        <v>118</v>
      </c>
      <c r="O1746" t="s">
        <v>119</v>
      </c>
      <c r="Q1746" t="s">
        <v>1745</v>
      </c>
      <c r="R1746" s="14">
        <v>21.97</v>
      </c>
      <c r="S1746" s="14">
        <v>18.600000000000001</v>
      </c>
      <c r="T1746" s="14">
        <v>0.21</v>
      </c>
    </row>
    <row r="1747" spans="1:20">
      <c r="A1747" t="s">
        <v>113</v>
      </c>
      <c r="C1747" t="s">
        <v>420</v>
      </c>
      <c r="D1747" t="s">
        <v>121</v>
      </c>
      <c r="F1747" s="12" t="s">
        <v>1746</v>
      </c>
      <c r="G1747" t="s">
        <v>123</v>
      </c>
      <c r="H1747" t="s">
        <v>422</v>
      </c>
      <c r="I1747" s="12" t="s">
        <v>1322</v>
      </c>
      <c r="J1747" s="12" t="s">
        <v>1747</v>
      </c>
      <c r="K1747" s="13" t="s">
        <v>1740</v>
      </c>
      <c r="L1747" t="s">
        <v>117</v>
      </c>
      <c r="M1747">
        <v>2</v>
      </c>
      <c r="N1747" t="s">
        <v>118</v>
      </c>
      <c r="O1747" t="s">
        <v>119</v>
      </c>
      <c r="Q1747" t="s">
        <v>1748</v>
      </c>
      <c r="R1747" s="14">
        <v>19.940000000000001</v>
      </c>
      <c r="S1747" s="14">
        <v>19.07</v>
      </c>
      <c r="T1747" s="14">
        <v>0.36</v>
      </c>
    </row>
    <row r="1748" spans="1:20">
      <c r="A1748" t="s">
        <v>113</v>
      </c>
      <c r="C1748" t="s">
        <v>420</v>
      </c>
      <c r="D1748" t="s">
        <v>121</v>
      </c>
      <c r="F1748" s="12" t="s">
        <v>421</v>
      </c>
      <c r="G1748" t="s">
        <v>123</v>
      </c>
      <c r="H1748" t="s">
        <v>422</v>
      </c>
      <c r="I1748" s="12" t="s">
        <v>423</v>
      </c>
      <c r="J1748" s="12" t="s">
        <v>424</v>
      </c>
      <c r="K1748" s="13" t="s">
        <v>1865</v>
      </c>
      <c r="L1748" t="s">
        <v>117</v>
      </c>
      <c r="M1748">
        <v>2</v>
      </c>
      <c r="N1748" t="s">
        <v>118</v>
      </c>
      <c r="O1748" t="s">
        <v>119</v>
      </c>
      <c r="Q1748" t="s">
        <v>426</v>
      </c>
      <c r="R1748" s="14">
        <v>21</v>
      </c>
      <c r="S1748" s="14">
        <v>18</v>
      </c>
      <c r="T1748" s="14">
        <v>0</v>
      </c>
    </row>
    <row r="1749" spans="1:20">
      <c r="A1749" t="s">
        <v>113</v>
      </c>
      <c r="C1749" t="s">
        <v>420</v>
      </c>
      <c r="D1749" t="s">
        <v>121</v>
      </c>
      <c r="F1749" s="12" t="s">
        <v>1965</v>
      </c>
      <c r="G1749" t="s">
        <v>123</v>
      </c>
      <c r="H1749" t="s">
        <v>422</v>
      </c>
      <c r="I1749" s="12" t="s">
        <v>1317</v>
      </c>
      <c r="J1749" s="12" t="s">
        <v>1318</v>
      </c>
      <c r="K1749" s="13" t="s">
        <v>1966</v>
      </c>
      <c r="L1749" t="s">
        <v>117</v>
      </c>
      <c r="M1749">
        <v>2</v>
      </c>
      <c r="N1749" t="s">
        <v>118</v>
      </c>
      <c r="O1749" t="s">
        <v>119</v>
      </c>
      <c r="Q1749" t="s">
        <v>1967</v>
      </c>
      <c r="R1749" s="14">
        <v>33.770000000000003</v>
      </c>
      <c r="S1749" s="14">
        <v>12.93</v>
      </c>
      <c r="T1749" s="14">
        <v>0.3</v>
      </c>
    </row>
    <row r="1750" spans="1:20">
      <c r="A1750" t="s">
        <v>113</v>
      </c>
      <c r="C1750" t="s">
        <v>420</v>
      </c>
      <c r="D1750" t="s">
        <v>121</v>
      </c>
      <c r="F1750" s="12" t="s">
        <v>2189</v>
      </c>
      <c r="G1750" t="s">
        <v>123</v>
      </c>
      <c r="H1750" t="s">
        <v>422</v>
      </c>
      <c r="I1750" s="12" t="s">
        <v>423</v>
      </c>
      <c r="J1750" s="12" t="s">
        <v>2190</v>
      </c>
      <c r="K1750" s="13" t="s">
        <v>2191</v>
      </c>
      <c r="L1750" t="s">
        <v>117</v>
      </c>
      <c r="M1750">
        <v>2</v>
      </c>
      <c r="N1750" t="s">
        <v>118</v>
      </c>
      <c r="O1750" t="s">
        <v>119</v>
      </c>
      <c r="Q1750" t="s">
        <v>2192</v>
      </c>
      <c r="R1750" s="14">
        <v>8.66</v>
      </c>
      <c r="S1750" s="14">
        <v>6.29</v>
      </c>
      <c r="T1750" s="14">
        <v>0.32</v>
      </c>
    </row>
    <row r="1751" spans="1:20">
      <c r="A1751" t="s">
        <v>113</v>
      </c>
      <c r="C1751" t="s">
        <v>420</v>
      </c>
      <c r="D1751" t="s">
        <v>121</v>
      </c>
      <c r="F1751" s="12" t="s">
        <v>1316</v>
      </c>
      <c r="G1751" t="s">
        <v>123</v>
      </c>
      <c r="H1751" t="s">
        <v>422</v>
      </c>
      <c r="I1751" s="12" t="s">
        <v>1317</v>
      </c>
      <c r="J1751" s="12" t="s">
        <v>1318</v>
      </c>
      <c r="K1751" s="13" t="s">
        <v>2191</v>
      </c>
      <c r="L1751" t="s">
        <v>117</v>
      </c>
      <c r="M1751">
        <v>2</v>
      </c>
      <c r="N1751" t="s">
        <v>118</v>
      </c>
      <c r="O1751" t="s">
        <v>119</v>
      </c>
      <c r="Q1751" t="s">
        <v>1320</v>
      </c>
      <c r="R1751" s="14">
        <v>19.37</v>
      </c>
      <c r="S1751" s="14">
        <v>13.3</v>
      </c>
      <c r="T1751" s="14">
        <v>1.39</v>
      </c>
    </row>
    <row r="1752" spans="1:20">
      <c r="A1752" t="s">
        <v>113</v>
      </c>
      <c r="C1752" t="s">
        <v>420</v>
      </c>
      <c r="D1752" t="s">
        <v>121</v>
      </c>
      <c r="F1752" s="12" t="s">
        <v>2211</v>
      </c>
      <c r="G1752" t="s">
        <v>123</v>
      </c>
      <c r="H1752" t="s">
        <v>422</v>
      </c>
      <c r="I1752" s="12" t="s">
        <v>2212</v>
      </c>
      <c r="J1752" s="12" t="s">
        <v>2213</v>
      </c>
      <c r="K1752" s="13" t="s">
        <v>2214</v>
      </c>
      <c r="L1752" t="s">
        <v>117</v>
      </c>
      <c r="M1752">
        <v>2</v>
      </c>
      <c r="N1752" t="s">
        <v>118</v>
      </c>
      <c r="O1752" t="s">
        <v>119</v>
      </c>
      <c r="Q1752" t="s">
        <v>2215</v>
      </c>
      <c r="R1752" s="14">
        <v>16.683</v>
      </c>
      <c r="S1752" s="14">
        <v>16.683</v>
      </c>
      <c r="T1752" s="14">
        <v>5.2999999999999999E-2</v>
      </c>
    </row>
    <row r="1753" spans="1:20">
      <c r="A1753" t="s">
        <v>113</v>
      </c>
      <c r="C1753" t="s">
        <v>420</v>
      </c>
      <c r="D1753" t="s">
        <v>121</v>
      </c>
      <c r="F1753" s="12" t="s">
        <v>421</v>
      </c>
      <c r="G1753" t="s">
        <v>123</v>
      </c>
      <c r="H1753" t="s">
        <v>422</v>
      </c>
      <c r="I1753" s="12" t="s">
        <v>423</v>
      </c>
      <c r="J1753" s="12" t="s">
        <v>424</v>
      </c>
      <c r="K1753" s="13" t="s">
        <v>2214</v>
      </c>
      <c r="L1753" t="s">
        <v>117</v>
      </c>
      <c r="M1753">
        <v>2</v>
      </c>
      <c r="N1753" t="s">
        <v>118</v>
      </c>
      <c r="O1753" t="s">
        <v>119</v>
      </c>
      <c r="Q1753" t="s">
        <v>426</v>
      </c>
      <c r="R1753" s="14">
        <v>28.059000000000001</v>
      </c>
      <c r="S1753" s="14">
        <v>17.094999999999999</v>
      </c>
      <c r="T1753" s="14">
        <v>8.3000000000000004E-2</v>
      </c>
    </row>
    <row r="1754" spans="1:20">
      <c r="A1754" t="s">
        <v>113</v>
      </c>
      <c r="C1754" t="s">
        <v>420</v>
      </c>
      <c r="D1754" t="s">
        <v>121</v>
      </c>
      <c r="F1754" s="12" t="s">
        <v>421</v>
      </c>
      <c r="G1754" t="s">
        <v>123</v>
      </c>
      <c r="H1754" t="s">
        <v>422</v>
      </c>
      <c r="I1754" s="12" t="s">
        <v>423</v>
      </c>
      <c r="J1754" s="12" t="s">
        <v>424</v>
      </c>
      <c r="K1754" s="13" t="s">
        <v>2214</v>
      </c>
      <c r="L1754" t="s">
        <v>117</v>
      </c>
      <c r="M1754">
        <v>2</v>
      </c>
      <c r="N1754" t="s">
        <v>118</v>
      </c>
      <c r="O1754" t="s">
        <v>119</v>
      </c>
      <c r="Q1754" t="s">
        <v>426</v>
      </c>
      <c r="R1754" s="14">
        <v>27.861000000000001</v>
      </c>
      <c r="S1754" s="14">
        <v>16.428999999999998</v>
      </c>
      <c r="T1754" s="14">
        <v>7.6999999999999999E-2</v>
      </c>
    </row>
    <row r="1755" spans="1:20">
      <c r="A1755" t="s">
        <v>113</v>
      </c>
      <c r="C1755" t="s">
        <v>420</v>
      </c>
      <c r="D1755" t="s">
        <v>121</v>
      </c>
      <c r="F1755" s="12" t="s">
        <v>421</v>
      </c>
      <c r="G1755" t="s">
        <v>123</v>
      </c>
      <c r="H1755" t="s">
        <v>422</v>
      </c>
      <c r="I1755" s="12" t="s">
        <v>423</v>
      </c>
      <c r="J1755" s="12" t="s">
        <v>424</v>
      </c>
      <c r="K1755" s="13" t="s">
        <v>2214</v>
      </c>
      <c r="L1755" t="s">
        <v>117</v>
      </c>
      <c r="M1755">
        <v>2</v>
      </c>
      <c r="N1755" t="s">
        <v>118</v>
      </c>
      <c r="O1755" t="s">
        <v>119</v>
      </c>
      <c r="Q1755" t="s">
        <v>426</v>
      </c>
      <c r="R1755" s="14">
        <v>27.428000000000001</v>
      </c>
      <c r="S1755" s="14">
        <v>16.204999999999998</v>
      </c>
      <c r="T1755" s="14">
        <v>9.5000000000000001E-2</v>
      </c>
    </row>
    <row r="1756" spans="1:20">
      <c r="A1756" t="s">
        <v>113</v>
      </c>
      <c r="C1756" t="s">
        <v>420</v>
      </c>
      <c r="D1756" t="s">
        <v>121</v>
      </c>
      <c r="F1756" s="12" t="s">
        <v>421</v>
      </c>
      <c r="G1756" t="s">
        <v>123</v>
      </c>
      <c r="H1756" t="s">
        <v>422</v>
      </c>
      <c r="I1756" s="12" t="s">
        <v>423</v>
      </c>
      <c r="J1756" s="12" t="s">
        <v>424</v>
      </c>
      <c r="K1756" s="13" t="s">
        <v>2265</v>
      </c>
      <c r="L1756" t="s">
        <v>117</v>
      </c>
      <c r="M1756">
        <v>2</v>
      </c>
      <c r="N1756" t="s">
        <v>118</v>
      </c>
      <c r="O1756" t="s">
        <v>119</v>
      </c>
      <c r="Q1756" t="s">
        <v>426</v>
      </c>
      <c r="R1756" s="14">
        <v>25.1</v>
      </c>
      <c r="S1756" s="14">
        <v>15.4</v>
      </c>
      <c r="T1756" s="14">
        <v>0.1</v>
      </c>
    </row>
    <row r="1757" spans="1:20">
      <c r="A1757" t="s">
        <v>113</v>
      </c>
      <c r="C1757" t="s">
        <v>420</v>
      </c>
      <c r="D1757" t="s">
        <v>121</v>
      </c>
      <c r="F1757" s="12" t="s">
        <v>421</v>
      </c>
      <c r="G1757" t="s">
        <v>123</v>
      </c>
      <c r="H1757" t="s">
        <v>422</v>
      </c>
      <c r="I1757" s="12" t="s">
        <v>423</v>
      </c>
      <c r="J1757" s="12" t="s">
        <v>424</v>
      </c>
      <c r="K1757" s="13" t="s">
        <v>2265</v>
      </c>
      <c r="L1757" t="s">
        <v>117</v>
      </c>
      <c r="M1757">
        <v>2</v>
      </c>
      <c r="N1757" t="s">
        <v>118</v>
      </c>
      <c r="O1757" t="s">
        <v>119</v>
      </c>
      <c r="Q1757" t="s">
        <v>426</v>
      </c>
      <c r="R1757" s="14">
        <v>23.9</v>
      </c>
      <c r="S1757" s="14">
        <v>15.7</v>
      </c>
      <c r="T1757" s="14">
        <v>0.1</v>
      </c>
    </row>
    <row r="1758" spans="1:20">
      <c r="A1758" t="s">
        <v>113</v>
      </c>
      <c r="C1758" t="s">
        <v>420</v>
      </c>
      <c r="D1758" t="s">
        <v>121</v>
      </c>
      <c r="F1758" s="12" t="s">
        <v>421</v>
      </c>
      <c r="G1758" t="s">
        <v>123</v>
      </c>
      <c r="H1758" t="s">
        <v>422</v>
      </c>
      <c r="I1758" s="12" t="s">
        <v>423</v>
      </c>
      <c r="J1758" s="12" t="s">
        <v>424</v>
      </c>
      <c r="K1758" s="13" t="s">
        <v>2265</v>
      </c>
      <c r="L1758" t="s">
        <v>117</v>
      </c>
      <c r="M1758">
        <v>2</v>
      </c>
      <c r="N1758" t="s">
        <v>118</v>
      </c>
      <c r="O1758" t="s">
        <v>119</v>
      </c>
      <c r="Q1758" t="s">
        <v>426</v>
      </c>
      <c r="R1758" s="14">
        <v>25.2</v>
      </c>
      <c r="S1758" s="14">
        <v>16</v>
      </c>
      <c r="T1758" s="14">
        <v>0.1</v>
      </c>
    </row>
    <row r="1759" spans="1:20">
      <c r="A1759" t="s">
        <v>113</v>
      </c>
      <c r="C1759" t="s">
        <v>420</v>
      </c>
      <c r="D1759" t="s">
        <v>121</v>
      </c>
      <c r="F1759" s="12" t="s">
        <v>421</v>
      </c>
      <c r="G1759" t="s">
        <v>123</v>
      </c>
      <c r="H1759" t="s">
        <v>422</v>
      </c>
      <c r="I1759" s="12" t="s">
        <v>423</v>
      </c>
      <c r="J1759" s="12" t="s">
        <v>424</v>
      </c>
      <c r="K1759" s="13" t="s">
        <v>2265</v>
      </c>
      <c r="L1759" t="s">
        <v>117</v>
      </c>
      <c r="M1759">
        <v>2</v>
      </c>
      <c r="N1759" t="s">
        <v>118</v>
      </c>
      <c r="O1759" t="s">
        <v>119</v>
      </c>
      <c r="Q1759" t="s">
        <v>426</v>
      </c>
      <c r="R1759" s="14">
        <v>16.600000000000001</v>
      </c>
      <c r="S1759" s="14">
        <v>10.3</v>
      </c>
      <c r="T1759" s="14">
        <v>0.2</v>
      </c>
    </row>
    <row r="1760" spans="1:20">
      <c r="A1760" t="s">
        <v>113</v>
      </c>
      <c r="C1760" t="s">
        <v>420</v>
      </c>
      <c r="D1760" t="s">
        <v>121</v>
      </c>
      <c r="F1760" s="12" t="s">
        <v>421</v>
      </c>
      <c r="G1760" t="s">
        <v>123</v>
      </c>
      <c r="H1760" t="s">
        <v>422</v>
      </c>
      <c r="I1760" s="12" t="s">
        <v>423</v>
      </c>
      <c r="J1760" s="12" t="s">
        <v>424</v>
      </c>
      <c r="K1760" s="13" t="s">
        <v>2265</v>
      </c>
      <c r="L1760" t="s">
        <v>117</v>
      </c>
      <c r="M1760">
        <v>2</v>
      </c>
      <c r="N1760" t="s">
        <v>118</v>
      </c>
      <c r="O1760" t="s">
        <v>119</v>
      </c>
      <c r="Q1760" t="s">
        <v>426</v>
      </c>
      <c r="R1760" s="14">
        <v>15.3</v>
      </c>
      <c r="S1760" s="14">
        <v>11.7</v>
      </c>
      <c r="T1760" s="14">
        <v>0.2</v>
      </c>
    </row>
    <row r="1761" spans="1:20">
      <c r="A1761" t="s">
        <v>113</v>
      </c>
      <c r="C1761" t="s">
        <v>420</v>
      </c>
      <c r="D1761" t="s">
        <v>121</v>
      </c>
      <c r="F1761" s="12" t="s">
        <v>421</v>
      </c>
      <c r="G1761" t="s">
        <v>123</v>
      </c>
      <c r="H1761" t="s">
        <v>422</v>
      </c>
      <c r="I1761" s="12" t="s">
        <v>423</v>
      </c>
      <c r="J1761" s="12" t="s">
        <v>424</v>
      </c>
      <c r="K1761" s="13" t="s">
        <v>2265</v>
      </c>
      <c r="L1761" t="s">
        <v>117</v>
      </c>
      <c r="M1761">
        <v>2</v>
      </c>
      <c r="N1761" t="s">
        <v>118</v>
      </c>
      <c r="O1761" t="s">
        <v>119</v>
      </c>
      <c r="Q1761" t="s">
        <v>426</v>
      </c>
      <c r="R1761" s="14">
        <v>16.2</v>
      </c>
      <c r="S1761" s="14">
        <v>11.3</v>
      </c>
      <c r="T1761" s="14">
        <v>0.2</v>
      </c>
    </row>
    <row r="1762" spans="1:20">
      <c r="A1762" t="s">
        <v>113</v>
      </c>
      <c r="C1762" t="s">
        <v>420</v>
      </c>
      <c r="D1762" t="s">
        <v>121</v>
      </c>
      <c r="F1762" s="12" t="s">
        <v>421</v>
      </c>
      <c r="G1762" t="s">
        <v>123</v>
      </c>
      <c r="H1762" t="s">
        <v>422</v>
      </c>
      <c r="I1762" s="12" t="s">
        <v>423</v>
      </c>
      <c r="J1762" s="12" t="s">
        <v>424</v>
      </c>
      <c r="K1762" s="13" t="s">
        <v>2265</v>
      </c>
      <c r="L1762" t="s">
        <v>117</v>
      </c>
      <c r="M1762">
        <v>2</v>
      </c>
      <c r="N1762" t="s">
        <v>118</v>
      </c>
      <c r="O1762" t="s">
        <v>119</v>
      </c>
      <c r="Q1762" t="s">
        <v>426</v>
      </c>
      <c r="R1762" s="14">
        <v>17.7</v>
      </c>
      <c r="S1762" s="14">
        <v>15.7</v>
      </c>
      <c r="T1762" s="14">
        <v>0.2</v>
      </c>
    </row>
    <row r="1763" spans="1:20">
      <c r="A1763" t="s">
        <v>113</v>
      </c>
      <c r="C1763" t="s">
        <v>420</v>
      </c>
      <c r="D1763" t="s">
        <v>121</v>
      </c>
      <c r="F1763" s="12" t="s">
        <v>421</v>
      </c>
      <c r="G1763" t="s">
        <v>123</v>
      </c>
      <c r="H1763" t="s">
        <v>422</v>
      </c>
      <c r="I1763" s="12" t="s">
        <v>423</v>
      </c>
      <c r="J1763" s="12" t="s">
        <v>424</v>
      </c>
      <c r="K1763" s="13" t="s">
        <v>2265</v>
      </c>
      <c r="L1763" t="s">
        <v>117</v>
      </c>
      <c r="M1763">
        <v>2</v>
      </c>
      <c r="N1763" t="s">
        <v>118</v>
      </c>
      <c r="O1763" t="s">
        <v>119</v>
      </c>
      <c r="Q1763" t="s">
        <v>426</v>
      </c>
      <c r="R1763" s="14">
        <v>24.9</v>
      </c>
      <c r="S1763" s="14">
        <v>16.7</v>
      </c>
      <c r="T1763" s="14">
        <v>0</v>
      </c>
    </row>
    <row r="1764" spans="1:20">
      <c r="A1764" t="s">
        <v>113</v>
      </c>
      <c r="C1764" t="s">
        <v>420</v>
      </c>
      <c r="D1764" t="s">
        <v>121</v>
      </c>
      <c r="F1764" s="12" t="s">
        <v>421</v>
      </c>
      <c r="G1764" t="s">
        <v>123</v>
      </c>
      <c r="H1764" t="s">
        <v>422</v>
      </c>
      <c r="I1764" s="12" t="s">
        <v>423</v>
      </c>
      <c r="J1764" s="12" t="s">
        <v>424</v>
      </c>
      <c r="K1764" s="13" t="s">
        <v>2265</v>
      </c>
      <c r="L1764" t="s">
        <v>117</v>
      </c>
      <c r="M1764">
        <v>2</v>
      </c>
      <c r="N1764" t="s">
        <v>118</v>
      </c>
      <c r="O1764" t="s">
        <v>119</v>
      </c>
      <c r="Q1764" t="s">
        <v>426</v>
      </c>
      <c r="R1764" s="14">
        <v>23.8</v>
      </c>
      <c r="S1764" s="14">
        <v>15.9</v>
      </c>
      <c r="T1764" s="14">
        <v>0.1</v>
      </c>
    </row>
    <row r="1765" spans="1:20">
      <c r="A1765" t="s">
        <v>113</v>
      </c>
      <c r="C1765" t="s">
        <v>420</v>
      </c>
      <c r="D1765" t="s">
        <v>121</v>
      </c>
      <c r="F1765" s="12" t="s">
        <v>421</v>
      </c>
      <c r="G1765" t="s">
        <v>123</v>
      </c>
      <c r="H1765" t="s">
        <v>422</v>
      </c>
      <c r="I1765" s="12" t="s">
        <v>423</v>
      </c>
      <c r="J1765" s="12" t="s">
        <v>424</v>
      </c>
      <c r="K1765" s="13" t="s">
        <v>2265</v>
      </c>
      <c r="L1765" t="s">
        <v>117</v>
      </c>
      <c r="M1765">
        <v>2</v>
      </c>
      <c r="N1765" t="s">
        <v>118</v>
      </c>
      <c r="O1765" t="s">
        <v>119</v>
      </c>
      <c r="Q1765" t="s">
        <v>426</v>
      </c>
      <c r="R1765" s="14">
        <v>15.7</v>
      </c>
      <c r="S1765" s="14">
        <v>11.7</v>
      </c>
      <c r="T1765" s="14">
        <v>0.2</v>
      </c>
    </row>
    <row r="1766" spans="1:20">
      <c r="A1766" t="s">
        <v>113</v>
      </c>
      <c r="C1766" t="s">
        <v>420</v>
      </c>
      <c r="D1766" t="s">
        <v>121</v>
      </c>
      <c r="F1766" s="12" t="s">
        <v>2296</v>
      </c>
      <c r="G1766" t="s">
        <v>123</v>
      </c>
      <c r="H1766" t="s">
        <v>422</v>
      </c>
      <c r="I1766" s="12" t="s">
        <v>423</v>
      </c>
      <c r="J1766" s="12" t="s">
        <v>2297</v>
      </c>
      <c r="K1766" s="13" t="s">
        <v>2298</v>
      </c>
      <c r="L1766" t="s">
        <v>117</v>
      </c>
      <c r="M1766">
        <v>2</v>
      </c>
      <c r="N1766" t="s">
        <v>118</v>
      </c>
      <c r="O1766" t="s">
        <v>119</v>
      </c>
      <c r="Q1766" t="s">
        <v>2299</v>
      </c>
      <c r="R1766" s="14">
        <v>20.99</v>
      </c>
      <c r="S1766" s="14">
        <v>7.86</v>
      </c>
      <c r="T1766" s="14">
        <v>0.16</v>
      </c>
    </row>
    <row r="1767" spans="1:20">
      <c r="A1767" t="s">
        <v>113</v>
      </c>
      <c r="C1767" t="s">
        <v>420</v>
      </c>
      <c r="D1767" t="s">
        <v>121</v>
      </c>
      <c r="F1767" s="12" t="s">
        <v>2296</v>
      </c>
      <c r="G1767" t="s">
        <v>123</v>
      </c>
      <c r="H1767" t="s">
        <v>422</v>
      </c>
      <c r="I1767" s="12" t="s">
        <v>423</v>
      </c>
      <c r="J1767" s="12" t="s">
        <v>2297</v>
      </c>
      <c r="K1767" s="13" t="s">
        <v>2298</v>
      </c>
      <c r="L1767" t="s">
        <v>117</v>
      </c>
      <c r="M1767">
        <v>2</v>
      </c>
      <c r="N1767" t="s">
        <v>118</v>
      </c>
      <c r="O1767" t="s">
        <v>119</v>
      </c>
      <c r="Q1767" t="s">
        <v>2299</v>
      </c>
      <c r="R1767" s="14">
        <v>28.23</v>
      </c>
      <c r="S1767" s="14">
        <v>12.23</v>
      </c>
      <c r="T1767" s="14">
        <v>0.11</v>
      </c>
    </row>
    <row r="1768" spans="1:20">
      <c r="A1768" t="s">
        <v>113</v>
      </c>
      <c r="C1768" t="s">
        <v>420</v>
      </c>
      <c r="D1768" t="s">
        <v>121</v>
      </c>
      <c r="F1768" s="12" t="s">
        <v>2296</v>
      </c>
      <c r="G1768" t="s">
        <v>123</v>
      </c>
      <c r="H1768" t="s">
        <v>422</v>
      </c>
      <c r="I1768" s="12" t="s">
        <v>423</v>
      </c>
      <c r="J1768" s="12" t="s">
        <v>2297</v>
      </c>
      <c r="K1768" s="13" t="s">
        <v>2298</v>
      </c>
      <c r="L1768" t="s">
        <v>117</v>
      </c>
      <c r="M1768">
        <v>2</v>
      </c>
      <c r="N1768" t="s">
        <v>118</v>
      </c>
      <c r="O1768" t="s">
        <v>119</v>
      </c>
      <c r="Q1768" t="s">
        <v>2299</v>
      </c>
      <c r="R1768" s="14">
        <v>22.67</v>
      </c>
      <c r="S1768" s="14">
        <v>11.78</v>
      </c>
      <c r="T1768" s="14">
        <v>0.15</v>
      </c>
    </row>
    <row r="1769" spans="1:20">
      <c r="A1769" t="s">
        <v>113</v>
      </c>
      <c r="C1769" t="s">
        <v>420</v>
      </c>
      <c r="D1769" t="s">
        <v>121</v>
      </c>
      <c r="F1769" s="12" t="s">
        <v>2300</v>
      </c>
      <c r="G1769" t="s">
        <v>123</v>
      </c>
      <c r="H1769" t="s">
        <v>422</v>
      </c>
      <c r="I1769" s="12" t="s">
        <v>2212</v>
      </c>
      <c r="J1769" s="12" t="s">
        <v>2213</v>
      </c>
      <c r="K1769" s="13" t="s">
        <v>2298</v>
      </c>
      <c r="L1769" t="s">
        <v>117</v>
      </c>
      <c r="M1769">
        <v>2</v>
      </c>
      <c r="N1769" t="s">
        <v>118</v>
      </c>
      <c r="O1769" t="s">
        <v>119</v>
      </c>
      <c r="Q1769" t="s">
        <v>2215</v>
      </c>
      <c r="R1769" s="14">
        <v>39</v>
      </c>
      <c r="S1769" s="14">
        <v>12.05</v>
      </c>
      <c r="T1769" s="14">
        <v>0.06</v>
      </c>
    </row>
    <row r="1770" spans="1:20">
      <c r="A1770" t="s">
        <v>113</v>
      </c>
      <c r="C1770" t="s">
        <v>420</v>
      </c>
      <c r="D1770" t="s">
        <v>121</v>
      </c>
      <c r="F1770" s="12" t="s">
        <v>2300</v>
      </c>
      <c r="G1770" t="s">
        <v>123</v>
      </c>
      <c r="H1770" t="s">
        <v>422</v>
      </c>
      <c r="I1770" s="12" t="s">
        <v>2212</v>
      </c>
      <c r="J1770" s="12" t="s">
        <v>2213</v>
      </c>
      <c r="K1770" s="13" t="s">
        <v>2298</v>
      </c>
      <c r="L1770" t="s">
        <v>117</v>
      </c>
      <c r="M1770">
        <v>2</v>
      </c>
      <c r="N1770" t="s">
        <v>118</v>
      </c>
      <c r="O1770" t="s">
        <v>119</v>
      </c>
      <c r="Q1770" t="s">
        <v>2215</v>
      </c>
      <c r="R1770" s="14">
        <v>35.96</v>
      </c>
      <c r="S1770" s="14">
        <v>14.31</v>
      </c>
      <c r="T1770" s="14">
        <v>0.05</v>
      </c>
    </row>
    <row r="1771" spans="1:20">
      <c r="A1771" t="s">
        <v>113</v>
      </c>
      <c r="C1771" t="s">
        <v>420</v>
      </c>
      <c r="D1771" t="s">
        <v>121</v>
      </c>
      <c r="F1771" s="12" t="s">
        <v>2300</v>
      </c>
      <c r="G1771" t="s">
        <v>123</v>
      </c>
      <c r="H1771" t="s">
        <v>422</v>
      </c>
      <c r="I1771" s="12" t="s">
        <v>2212</v>
      </c>
      <c r="J1771" s="12" t="s">
        <v>2213</v>
      </c>
      <c r="K1771" s="13" t="s">
        <v>2298</v>
      </c>
      <c r="L1771" t="s">
        <v>117</v>
      </c>
      <c r="M1771">
        <v>2</v>
      </c>
      <c r="N1771" t="s">
        <v>118</v>
      </c>
      <c r="O1771" t="s">
        <v>119</v>
      </c>
      <c r="Q1771" t="s">
        <v>2215</v>
      </c>
      <c r="R1771" s="14">
        <v>36.36</v>
      </c>
      <c r="S1771" s="14">
        <v>13.78</v>
      </c>
      <c r="T1771" s="14">
        <v>0.05</v>
      </c>
    </row>
    <row r="1772" spans="1:20">
      <c r="A1772" t="s">
        <v>113</v>
      </c>
      <c r="C1772" t="s">
        <v>420</v>
      </c>
      <c r="D1772" t="s">
        <v>121</v>
      </c>
      <c r="F1772" s="12" t="s">
        <v>421</v>
      </c>
      <c r="G1772" t="s">
        <v>123</v>
      </c>
      <c r="H1772" t="s">
        <v>422</v>
      </c>
      <c r="I1772" s="12" t="s">
        <v>423</v>
      </c>
      <c r="J1772" s="12" t="s">
        <v>424</v>
      </c>
      <c r="K1772" s="13" t="s">
        <v>2298</v>
      </c>
      <c r="L1772" t="s">
        <v>117</v>
      </c>
      <c r="M1772">
        <v>2</v>
      </c>
      <c r="N1772" t="s">
        <v>118</v>
      </c>
      <c r="O1772" t="s">
        <v>119</v>
      </c>
      <c r="Q1772" t="s">
        <v>426</v>
      </c>
      <c r="R1772" s="14">
        <v>29.57</v>
      </c>
      <c r="S1772" s="14">
        <v>16.97</v>
      </c>
      <c r="T1772" s="14">
        <v>0.16</v>
      </c>
    </row>
    <row r="1773" spans="1:20">
      <c r="A1773" t="s">
        <v>113</v>
      </c>
      <c r="C1773" t="s">
        <v>420</v>
      </c>
      <c r="D1773" t="s">
        <v>121</v>
      </c>
      <c r="F1773" s="12" t="s">
        <v>421</v>
      </c>
      <c r="G1773" t="s">
        <v>123</v>
      </c>
      <c r="H1773" t="s">
        <v>422</v>
      </c>
      <c r="I1773" s="12" t="s">
        <v>423</v>
      </c>
      <c r="J1773" s="12" t="s">
        <v>424</v>
      </c>
      <c r="K1773" s="13" t="s">
        <v>2298</v>
      </c>
      <c r="L1773" t="s">
        <v>117</v>
      </c>
      <c r="M1773">
        <v>2</v>
      </c>
      <c r="N1773" t="s">
        <v>118</v>
      </c>
      <c r="O1773" t="s">
        <v>119</v>
      </c>
      <c r="Q1773" t="s">
        <v>426</v>
      </c>
      <c r="R1773" s="14">
        <v>29.23</v>
      </c>
      <c r="S1773" s="14">
        <v>12.23</v>
      </c>
      <c r="T1773" s="14">
        <v>0.18</v>
      </c>
    </row>
    <row r="1774" spans="1:20">
      <c r="A1774" t="s">
        <v>113</v>
      </c>
      <c r="C1774" t="s">
        <v>420</v>
      </c>
      <c r="D1774" t="s">
        <v>121</v>
      </c>
      <c r="F1774" s="12" t="s">
        <v>421</v>
      </c>
      <c r="G1774" t="s">
        <v>123</v>
      </c>
      <c r="H1774" t="s">
        <v>422</v>
      </c>
      <c r="I1774" s="12" t="s">
        <v>423</v>
      </c>
      <c r="J1774" s="12" t="s">
        <v>424</v>
      </c>
      <c r="K1774" s="13" t="s">
        <v>2298</v>
      </c>
      <c r="L1774" t="s">
        <v>117</v>
      </c>
      <c r="M1774">
        <v>2</v>
      </c>
      <c r="N1774" t="s">
        <v>118</v>
      </c>
      <c r="O1774" t="s">
        <v>119</v>
      </c>
      <c r="Q1774" t="s">
        <v>426</v>
      </c>
      <c r="R1774" s="14">
        <v>25.54</v>
      </c>
      <c r="S1774" s="14">
        <v>15.85</v>
      </c>
      <c r="T1774" s="14">
        <v>0.11</v>
      </c>
    </row>
    <row r="1775" spans="1:20">
      <c r="A1775" t="s">
        <v>113</v>
      </c>
      <c r="C1775" t="s">
        <v>420</v>
      </c>
      <c r="D1775" t="s">
        <v>121</v>
      </c>
      <c r="F1775" s="12" t="s">
        <v>1321</v>
      </c>
      <c r="G1775" t="s">
        <v>123</v>
      </c>
      <c r="H1775" t="s">
        <v>422</v>
      </c>
      <c r="I1775" s="12" t="s">
        <v>1322</v>
      </c>
      <c r="J1775" s="12" t="s">
        <v>1323</v>
      </c>
      <c r="K1775" s="13" t="s">
        <v>2298</v>
      </c>
      <c r="L1775" t="s">
        <v>117</v>
      </c>
      <c r="M1775">
        <v>2</v>
      </c>
      <c r="N1775" t="s">
        <v>118</v>
      </c>
      <c r="O1775" t="s">
        <v>119</v>
      </c>
      <c r="Q1775" t="s">
        <v>1324</v>
      </c>
      <c r="R1775" s="14">
        <v>32.99</v>
      </c>
      <c r="S1775" s="14">
        <v>16.03</v>
      </c>
      <c r="T1775" s="14">
        <v>0.06</v>
      </c>
    </row>
    <row r="1776" spans="1:20">
      <c r="A1776" t="s">
        <v>113</v>
      </c>
      <c r="C1776" t="s">
        <v>420</v>
      </c>
      <c r="D1776" t="s">
        <v>121</v>
      </c>
      <c r="F1776" s="12" t="s">
        <v>1321</v>
      </c>
      <c r="G1776" t="s">
        <v>123</v>
      </c>
      <c r="H1776" t="s">
        <v>422</v>
      </c>
      <c r="I1776" s="12" t="s">
        <v>1322</v>
      </c>
      <c r="J1776" s="12" t="s">
        <v>1323</v>
      </c>
      <c r="K1776" s="13" t="s">
        <v>2298</v>
      </c>
      <c r="L1776" t="s">
        <v>117</v>
      </c>
      <c r="M1776">
        <v>2</v>
      </c>
      <c r="N1776" t="s">
        <v>118</v>
      </c>
      <c r="O1776" t="s">
        <v>119</v>
      </c>
      <c r="Q1776" t="s">
        <v>1324</v>
      </c>
      <c r="R1776" s="14">
        <v>32.47</v>
      </c>
      <c r="S1776" s="14">
        <v>15.44</v>
      </c>
      <c r="T1776" s="14">
        <v>0.05</v>
      </c>
    </row>
    <row r="1777" spans="1:20">
      <c r="A1777" t="s">
        <v>113</v>
      </c>
      <c r="C1777" t="s">
        <v>420</v>
      </c>
      <c r="D1777" t="s">
        <v>121</v>
      </c>
      <c r="F1777" s="12" t="s">
        <v>1321</v>
      </c>
      <c r="G1777" t="s">
        <v>123</v>
      </c>
      <c r="H1777" t="s">
        <v>422</v>
      </c>
      <c r="I1777" s="12" t="s">
        <v>1322</v>
      </c>
      <c r="J1777" s="12" t="s">
        <v>1323</v>
      </c>
      <c r="K1777" s="13" t="s">
        <v>2298</v>
      </c>
      <c r="L1777" t="s">
        <v>117</v>
      </c>
      <c r="M1777">
        <v>2</v>
      </c>
      <c r="N1777" t="s">
        <v>118</v>
      </c>
      <c r="O1777" t="s">
        <v>119</v>
      </c>
      <c r="Q1777" t="s">
        <v>1324</v>
      </c>
      <c r="R1777" s="14">
        <v>30.89</v>
      </c>
      <c r="S1777" s="14">
        <v>16.13</v>
      </c>
      <c r="T1777" s="14">
        <v>0.12</v>
      </c>
    </row>
    <row r="1778" spans="1:20">
      <c r="A1778" t="s">
        <v>113</v>
      </c>
      <c r="C1778" t="s">
        <v>420</v>
      </c>
      <c r="D1778" t="s">
        <v>121</v>
      </c>
      <c r="F1778" s="12" t="s">
        <v>1321</v>
      </c>
      <c r="G1778" t="s">
        <v>123</v>
      </c>
      <c r="H1778" t="s">
        <v>422</v>
      </c>
      <c r="I1778" s="12" t="s">
        <v>1322</v>
      </c>
      <c r="J1778" s="12" t="s">
        <v>1323</v>
      </c>
      <c r="K1778" s="13" t="s">
        <v>2301</v>
      </c>
      <c r="L1778" t="s">
        <v>117</v>
      </c>
      <c r="M1778">
        <v>2</v>
      </c>
      <c r="N1778" t="s">
        <v>118</v>
      </c>
      <c r="O1778" t="s">
        <v>119</v>
      </c>
      <c r="Q1778" t="s">
        <v>1324</v>
      </c>
      <c r="R1778" s="14">
        <v>27.6</v>
      </c>
      <c r="S1778" s="14">
        <v>16.8</v>
      </c>
      <c r="T1778" s="14">
        <v>7.0000000000000007E-2</v>
      </c>
    </row>
    <row r="1779" spans="1:20">
      <c r="A1779" t="s">
        <v>113</v>
      </c>
      <c r="C1779" t="s">
        <v>420</v>
      </c>
      <c r="D1779" t="s">
        <v>121</v>
      </c>
      <c r="F1779" s="12" t="s">
        <v>1321</v>
      </c>
      <c r="G1779" t="s">
        <v>123</v>
      </c>
      <c r="H1779" t="s">
        <v>422</v>
      </c>
      <c r="I1779" s="12" t="s">
        <v>1322</v>
      </c>
      <c r="J1779" s="12" t="s">
        <v>1323</v>
      </c>
      <c r="K1779" s="13" t="s">
        <v>2301</v>
      </c>
      <c r="L1779" t="s">
        <v>117</v>
      </c>
      <c r="M1779">
        <v>2</v>
      </c>
      <c r="N1779" t="s">
        <v>118</v>
      </c>
      <c r="O1779" t="s">
        <v>119</v>
      </c>
      <c r="Q1779" t="s">
        <v>1324</v>
      </c>
      <c r="R1779" s="14">
        <v>28.5</v>
      </c>
      <c r="S1779" s="14">
        <v>15.4</v>
      </c>
      <c r="T1779" s="14">
        <v>0.14000000000000001</v>
      </c>
    </row>
    <row r="1780" spans="1:20">
      <c r="A1780" t="s">
        <v>113</v>
      </c>
      <c r="C1780" t="s">
        <v>420</v>
      </c>
      <c r="D1780" t="s">
        <v>121</v>
      </c>
      <c r="F1780" s="12" t="s">
        <v>1321</v>
      </c>
      <c r="G1780" t="s">
        <v>123</v>
      </c>
      <c r="H1780" t="s">
        <v>422</v>
      </c>
      <c r="I1780" s="12" t="s">
        <v>1322</v>
      </c>
      <c r="J1780" s="12" t="s">
        <v>1323</v>
      </c>
      <c r="K1780" s="13" t="s">
        <v>2301</v>
      </c>
      <c r="L1780" t="s">
        <v>117</v>
      </c>
      <c r="M1780">
        <v>2</v>
      </c>
      <c r="N1780" t="s">
        <v>118</v>
      </c>
      <c r="O1780" t="s">
        <v>119</v>
      </c>
      <c r="Q1780" t="s">
        <v>1324</v>
      </c>
      <c r="R1780" s="14">
        <v>29.5</v>
      </c>
      <c r="S1780" s="14">
        <v>14.7</v>
      </c>
      <c r="T1780" s="14">
        <v>0.08</v>
      </c>
    </row>
    <row r="1781" spans="1:20">
      <c r="A1781" t="s">
        <v>113</v>
      </c>
      <c r="C1781" t="s">
        <v>420</v>
      </c>
      <c r="D1781" t="s">
        <v>121</v>
      </c>
      <c r="F1781" s="12" t="s">
        <v>1321</v>
      </c>
      <c r="G1781" t="s">
        <v>123</v>
      </c>
      <c r="H1781" t="s">
        <v>422</v>
      </c>
      <c r="I1781" s="12" t="s">
        <v>1322</v>
      </c>
      <c r="J1781" s="12" t="s">
        <v>1323</v>
      </c>
      <c r="K1781" s="13" t="s">
        <v>2301</v>
      </c>
      <c r="L1781" t="s">
        <v>117</v>
      </c>
      <c r="M1781">
        <v>2</v>
      </c>
      <c r="N1781" t="s">
        <v>118</v>
      </c>
      <c r="O1781" t="s">
        <v>119</v>
      </c>
      <c r="Q1781" t="s">
        <v>1324</v>
      </c>
      <c r="R1781" s="14">
        <v>23.9</v>
      </c>
      <c r="S1781" s="14">
        <v>13.9</v>
      </c>
      <c r="T1781" s="14">
        <v>0.08</v>
      </c>
    </row>
    <row r="1782" spans="1:20">
      <c r="A1782" t="s">
        <v>113</v>
      </c>
      <c r="C1782" t="s">
        <v>420</v>
      </c>
      <c r="D1782" t="s">
        <v>121</v>
      </c>
      <c r="F1782" s="12" t="s">
        <v>2300</v>
      </c>
      <c r="G1782" t="s">
        <v>123</v>
      </c>
      <c r="H1782" t="s">
        <v>422</v>
      </c>
      <c r="I1782" s="12" t="s">
        <v>2212</v>
      </c>
      <c r="J1782" s="12" t="s">
        <v>2213</v>
      </c>
      <c r="K1782" s="13" t="s">
        <v>2311</v>
      </c>
      <c r="L1782" t="s">
        <v>117</v>
      </c>
      <c r="M1782">
        <v>2</v>
      </c>
      <c r="N1782" t="s">
        <v>118</v>
      </c>
      <c r="O1782" t="s">
        <v>119</v>
      </c>
      <c r="Q1782" t="s">
        <v>2215</v>
      </c>
      <c r="R1782" s="14">
        <v>21.5</v>
      </c>
      <c r="S1782" s="14">
        <v>17.95</v>
      </c>
      <c r="T1782" s="14">
        <v>0.35</v>
      </c>
    </row>
    <row r="1783" spans="1:20">
      <c r="A1783" t="s">
        <v>113</v>
      </c>
      <c r="C1783" t="s">
        <v>420</v>
      </c>
      <c r="D1783" t="s">
        <v>121</v>
      </c>
      <c r="F1783" s="12" t="s">
        <v>421</v>
      </c>
      <c r="G1783" t="s">
        <v>123</v>
      </c>
      <c r="H1783" t="s">
        <v>422</v>
      </c>
      <c r="I1783" s="12" t="s">
        <v>423</v>
      </c>
      <c r="J1783" s="12" t="s">
        <v>424</v>
      </c>
      <c r="K1783" s="13" t="s">
        <v>2311</v>
      </c>
      <c r="L1783" t="s">
        <v>117</v>
      </c>
      <c r="M1783">
        <v>2</v>
      </c>
      <c r="N1783" t="s">
        <v>118</v>
      </c>
      <c r="O1783" t="s">
        <v>119</v>
      </c>
      <c r="Q1783" t="s">
        <v>426</v>
      </c>
      <c r="R1783" s="14">
        <v>22.9</v>
      </c>
      <c r="S1783" s="14">
        <v>8.65</v>
      </c>
      <c r="T1783" s="14">
        <v>1.5</v>
      </c>
    </row>
    <row r="1784" spans="1:20">
      <c r="A1784" t="s">
        <v>113</v>
      </c>
      <c r="C1784" t="s">
        <v>420</v>
      </c>
      <c r="D1784" t="s">
        <v>121</v>
      </c>
      <c r="F1784" s="12" t="s">
        <v>1321</v>
      </c>
      <c r="G1784" t="s">
        <v>123</v>
      </c>
      <c r="H1784" t="s">
        <v>422</v>
      </c>
      <c r="I1784" s="12" t="s">
        <v>1322</v>
      </c>
      <c r="J1784" s="12" t="s">
        <v>1323</v>
      </c>
      <c r="K1784" s="13" t="s">
        <v>2311</v>
      </c>
      <c r="L1784" t="s">
        <v>117</v>
      </c>
      <c r="M1784">
        <v>2</v>
      </c>
      <c r="N1784" t="s">
        <v>118</v>
      </c>
      <c r="O1784" t="s">
        <v>119</v>
      </c>
      <c r="Q1784" t="s">
        <v>1324</v>
      </c>
      <c r="R1784" s="14">
        <v>22.5</v>
      </c>
      <c r="S1784" s="14">
        <v>18.75</v>
      </c>
      <c r="T1784" s="14">
        <v>0.7</v>
      </c>
    </row>
    <row r="1785" spans="1:20">
      <c r="A1785" t="s">
        <v>113</v>
      </c>
      <c r="C1785" t="s">
        <v>420</v>
      </c>
      <c r="D1785" t="s">
        <v>121</v>
      </c>
      <c r="F1785" s="12" t="s">
        <v>2390</v>
      </c>
      <c r="G1785" t="s">
        <v>123</v>
      </c>
      <c r="H1785" t="s">
        <v>422</v>
      </c>
      <c r="I1785" s="12" t="s">
        <v>1317</v>
      </c>
      <c r="J1785" s="12" t="s">
        <v>2391</v>
      </c>
      <c r="K1785" s="13" t="s">
        <v>2392</v>
      </c>
      <c r="L1785" t="s">
        <v>117</v>
      </c>
      <c r="M1785">
        <v>2</v>
      </c>
      <c r="N1785" t="s">
        <v>118</v>
      </c>
      <c r="O1785" t="s">
        <v>119</v>
      </c>
      <c r="Q1785" t="s">
        <v>2393</v>
      </c>
      <c r="R1785" s="14">
        <v>15</v>
      </c>
      <c r="S1785" s="14">
        <v>10.1</v>
      </c>
      <c r="T1785" s="14">
        <v>0.5</v>
      </c>
    </row>
    <row r="1786" spans="1:20">
      <c r="A1786" t="s">
        <v>113</v>
      </c>
      <c r="C1786" t="s">
        <v>420</v>
      </c>
      <c r="D1786" t="s">
        <v>121</v>
      </c>
      <c r="F1786" s="12" t="s">
        <v>2394</v>
      </c>
      <c r="G1786" t="s">
        <v>123</v>
      </c>
      <c r="H1786" t="s">
        <v>422</v>
      </c>
      <c r="I1786" s="12" t="s">
        <v>1317</v>
      </c>
      <c r="J1786" s="12" t="s">
        <v>2395</v>
      </c>
      <c r="K1786" s="13" t="s">
        <v>2392</v>
      </c>
      <c r="L1786" t="s">
        <v>117</v>
      </c>
      <c r="M1786">
        <v>2</v>
      </c>
      <c r="N1786" t="s">
        <v>118</v>
      </c>
      <c r="O1786" t="s">
        <v>119</v>
      </c>
      <c r="Q1786" t="s">
        <v>2396</v>
      </c>
      <c r="R1786" s="14">
        <v>13.1</v>
      </c>
      <c r="S1786" s="14">
        <v>9.3000000000000007</v>
      </c>
      <c r="T1786" s="14">
        <v>0.7</v>
      </c>
    </row>
    <row r="1787" spans="1:20">
      <c r="A1787" t="s">
        <v>113</v>
      </c>
      <c r="C1787" t="s">
        <v>420</v>
      </c>
      <c r="D1787" t="s">
        <v>121</v>
      </c>
      <c r="F1787" s="12" t="s">
        <v>2397</v>
      </c>
      <c r="G1787" t="s">
        <v>123</v>
      </c>
      <c r="H1787" t="s">
        <v>422</v>
      </c>
      <c r="I1787" s="12" t="s">
        <v>1317</v>
      </c>
      <c r="J1787" s="12" t="s">
        <v>2398</v>
      </c>
      <c r="K1787" s="13" t="s">
        <v>2392</v>
      </c>
      <c r="L1787" t="s">
        <v>117</v>
      </c>
      <c r="M1787">
        <v>2</v>
      </c>
      <c r="N1787" t="s">
        <v>118</v>
      </c>
      <c r="O1787" t="s">
        <v>119</v>
      </c>
      <c r="Q1787" t="s">
        <v>2399</v>
      </c>
      <c r="R1787" s="14">
        <v>4</v>
      </c>
      <c r="S1787" s="14">
        <v>11.8</v>
      </c>
      <c r="T1787" s="14">
        <v>0.7</v>
      </c>
    </row>
    <row r="1788" spans="1:20">
      <c r="A1788" t="s">
        <v>113</v>
      </c>
      <c r="C1788" t="s">
        <v>420</v>
      </c>
      <c r="D1788" t="s">
        <v>121</v>
      </c>
      <c r="F1788" s="12" t="s">
        <v>2400</v>
      </c>
      <c r="G1788" t="s">
        <v>123</v>
      </c>
      <c r="H1788" t="s">
        <v>422</v>
      </c>
      <c r="I1788" s="12" t="s">
        <v>1317</v>
      </c>
      <c r="J1788" s="12" t="s">
        <v>2398</v>
      </c>
      <c r="K1788" s="13" t="s">
        <v>2392</v>
      </c>
      <c r="L1788" t="s">
        <v>117</v>
      </c>
      <c r="M1788">
        <v>2</v>
      </c>
      <c r="N1788" t="s">
        <v>118</v>
      </c>
      <c r="O1788" t="s">
        <v>119</v>
      </c>
      <c r="Q1788" t="s">
        <v>2399</v>
      </c>
      <c r="R1788" s="14">
        <v>14.6</v>
      </c>
      <c r="S1788" s="14">
        <v>8.9</v>
      </c>
      <c r="T1788" s="14">
        <v>0.6</v>
      </c>
    </row>
    <row r="1789" spans="1:20">
      <c r="A1789" t="s">
        <v>113</v>
      </c>
      <c r="C1789" t="s">
        <v>420</v>
      </c>
      <c r="D1789" t="s">
        <v>121</v>
      </c>
      <c r="F1789" s="12" t="s">
        <v>2401</v>
      </c>
      <c r="G1789" t="s">
        <v>123</v>
      </c>
      <c r="H1789" t="s">
        <v>422</v>
      </c>
      <c r="I1789" s="12" t="s">
        <v>1317</v>
      </c>
      <c r="J1789" s="12" t="s">
        <v>2402</v>
      </c>
      <c r="K1789" s="13" t="s">
        <v>2392</v>
      </c>
      <c r="L1789" t="s">
        <v>117</v>
      </c>
      <c r="M1789">
        <v>2</v>
      </c>
      <c r="N1789" t="s">
        <v>118</v>
      </c>
      <c r="O1789" t="s">
        <v>119</v>
      </c>
      <c r="Q1789" t="s">
        <v>2403</v>
      </c>
      <c r="R1789" s="14">
        <v>18.5</v>
      </c>
      <c r="S1789" s="14">
        <v>9.4</v>
      </c>
      <c r="T1789" s="14">
        <v>0.5</v>
      </c>
    </row>
    <row r="1790" spans="1:20">
      <c r="A1790" t="s">
        <v>113</v>
      </c>
      <c r="C1790" t="s">
        <v>420</v>
      </c>
      <c r="D1790" t="s">
        <v>121</v>
      </c>
      <c r="F1790" s="12" t="s">
        <v>2404</v>
      </c>
      <c r="G1790" t="s">
        <v>123</v>
      </c>
      <c r="H1790" t="s">
        <v>422</v>
      </c>
      <c r="I1790" s="12" t="s">
        <v>1317</v>
      </c>
      <c r="J1790" s="12" t="s">
        <v>2405</v>
      </c>
      <c r="K1790" s="13" t="s">
        <v>2392</v>
      </c>
      <c r="L1790" t="s">
        <v>117</v>
      </c>
      <c r="M1790">
        <v>2</v>
      </c>
      <c r="N1790" t="s">
        <v>118</v>
      </c>
      <c r="O1790" t="s">
        <v>119</v>
      </c>
      <c r="Q1790" t="s">
        <v>2406</v>
      </c>
      <c r="R1790" s="14">
        <v>16.8</v>
      </c>
      <c r="S1790" s="14">
        <v>9.3000000000000007</v>
      </c>
      <c r="T1790" s="14">
        <v>0.4</v>
      </c>
    </row>
    <row r="1791" spans="1:20">
      <c r="A1791" t="s">
        <v>113</v>
      </c>
      <c r="C1791" t="s">
        <v>420</v>
      </c>
      <c r="D1791" t="s">
        <v>121</v>
      </c>
      <c r="F1791" s="12" t="s">
        <v>2407</v>
      </c>
      <c r="G1791" t="s">
        <v>123</v>
      </c>
      <c r="H1791" t="s">
        <v>422</v>
      </c>
      <c r="I1791" s="12" t="s">
        <v>1317</v>
      </c>
      <c r="J1791" s="12" t="s">
        <v>2405</v>
      </c>
      <c r="K1791" s="13" t="s">
        <v>2392</v>
      </c>
      <c r="L1791" t="s">
        <v>117</v>
      </c>
      <c r="M1791">
        <v>2</v>
      </c>
      <c r="N1791" t="s">
        <v>118</v>
      </c>
      <c r="O1791" t="s">
        <v>119</v>
      </c>
      <c r="Q1791" t="s">
        <v>2406</v>
      </c>
      <c r="R1791" s="14">
        <v>17.8</v>
      </c>
      <c r="S1791" s="14">
        <v>9.5</v>
      </c>
      <c r="T1791" s="14">
        <v>0.8</v>
      </c>
    </row>
    <row r="1792" spans="1:20">
      <c r="A1792" t="s">
        <v>113</v>
      </c>
      <c r="C1792" t="s">
        <v>420</v>
      </c>
      <c r="D1792" t="s">
        <v>121</v>
      </c>
      <c r="F1792" s="12" t="s">
        <v>2408</v>
      </c>
      <c r="G1792" t="s">
        <v>123</v>
      </c>
      <c r="H1792" t="s">
        <v>422</v>
      </c>
      <c r="I1792" s="12" t="s">
        <v>1317</v>
      </c>
      <c r="J1792" s="12" t="s">
        <v>1318</v>
      </c>
      <c r="K1792" s="13" t="s">
        <v>2392</v>
      </c>
      <c r="L1792" t="s">
        <v>117</v>
      </c>
      <c r="M1792">
        <v>2</v>
      </c>
      <c r="N1792" t="s">
        <v>118</v>
      </c>
      <c r="O1792" t="s">
        <v>119</v>
      </c>
      <c r="Q1792" t="s">
        <v>2406</v>
      </c>
      <c r="R1792" s="14">
        <v>27.6</v>
      </c>
      <c r="S1792" s="14">
        <v>9.3000000000000007</v>
      </c>
      <c r="T1792" s="14">
        <v>0.6</v>
      </c>
    </row>
    <row r="1793" spans="1:20">
      <c r="A1793" t="s">
        <v>113</v>
      </c>
      <c r="C1793" t="s">
        <v>420</v>
      </c>
      <c r="D1793" t="s">
        <v>121</v>
      </c>
      <c r="F1793" s="12" t="s">
        <v>2409</v>
      </c>
      <c r="G1793" t="s">
        <v>123</v>
      </c>
      <c r="H1793" t="s">
        <v>422</v>
      </c>
      <c r="I1793" s="12" t="s">
        <v>1317</v>
      </c>
      <c r="J1793" s="12" t="s">
        <v>2410</v>
      </c>
      <c r="K1793" s="13" t="s">
        <v>2392</v>
      </c>
      <c r="L1793" t="s">
        <v>117</v>
      </c>
      <c r="M1793">
        <v>2</v>
      </c>
      <c r="N1793" t="s">
        <v>118</v>
      </c>
      <c r="O1793" t="s">
        <v>119</v>
      </c>
      <c r="Q1793" t="s">
        <v>2411</v>
      </c>
      <c r="R1793" s="14">
        <v>23.3</v>
      </c>
      <c r="S1793" s="14">
        <v>10.4</v>
      </c>
      <c r="T1793" s="14">
        <v>0.5</v>
      </c>
    </row>
    <row r="1794" spans="1:20">
      <c r="A1794" t="s">
        <v>113</v>
      </c>
      <c r="C1794" t="s">
        <v>420</v>
      </c>
      <c r="D1794" t="s">
        <v>121</v>
      </c>
      <c r="F1794" s="12" t="s">
        <v>1744</v>
      </c>
      <c r="G1794" t="s">
        <v>123</v>
      </c>
      <c r="H1794" t="s">
        <v>422</v>
      </c>
      <c r="I1794" s="12" t="s">
        <v>423</v>
      </c>
      <c r="J1794" s="12" t="s">
        <v>424</v>
      </c>
      <c r="K1794" s="13" t="s">
        <v>2392</v>
      </c>
      <c r="L1794" t="s">
        <v>117</v>
      </c>
      <c r="M1794">
        <v>2</v>
      </c>
      <c r="N1794" t="s">
        <v>118</v>
      </c>
      <c r="O1794" t="s">
        <v>119</v>
      </c>
      <c r="Q1794" t="s">
        <v>1745</v>
      </c>
      <c r="R1794" s="14">
        <v>23.3</v>
      </c>
      <c r="S1794" s="14">
        <v>14.2</v>
      </c>
      <c r="T1794" s="14">
        <v>0.4</v>
      </c>
    </row>
    <row r="1795" spans="1:20">
      <c r="A1795" t="s">
        <v>113</v>
      </c>
      <c r="C1795" t="s">
        <v>420</v>
      </c>
      <c r="D1795" t="s">
        <v>121</v>
      </c>
      <c r="F1795" s="12" t="s">
        <v>2412</v>
      </c>
      <c r="G1795" t="s">
        <v>123</v>
      </c>
      <c r="H1795" t="s">
        <v>422</v>
      </c>
      <c r="I1795" s="12" t="s">
        <v>1322</v>
      </c>
      <c r="J1795" s="12" t="s">
        <v>1747</v>
      </c>
      <c r="K1795" s="13" t="s">
        <v>2392</v>
      </c>
      <c r="L1795" t="s">
        <v>117</v>
      </c>
      <c r="M1795">
        <v>2</v>
      </c>
      <c r="N1795" t="s">
        <v>118</v>
      </c>
      <c r="O1795" t="s">
        <v>119</v>
      </c>
      <c r="Q1795" t="s">
        <v>2413</v>
      </c>
      <c r="R1795" s="14">
        <v>22.5</v>
      </c>
      <c r="S1795" s="14">
        <v>9.6</v>
      </c>
      <c r="T1795" s="14">
        <v>0.7</v>
      </c>
    </row>
    <row r="1796" spans="1:20">
      <c r="A1796" t="s">
        <v>113</v>
      </c>
      <c r="C1796" t="s">
        <v>420</v>
      </c>
      <c r="D1796" t="s">
        <v>121</v>
      </c>
      <c r="F1796" s="12" t="s">
        <v>2414</v>
      </c>
      <c r="G1796" t="s">
        <v>123</v>
      </c>
      <c r="H1796" t="s">
        <v>422</v>
      </c>
      <c r="I1796" s="12" t="s">
        <v>1317</v>
      </c>
      <c r="J1796" s="12" t="s">
        <v>2415</v>
      </c>
      <c r="K1796" s="13" t="s">
        <v>2392</v>
      </c>
      <c r="L1796" t="s">
        <v>117</v>
      </c>
      <c r="M1796">
        <v>2</v>
      </c>
      <c r="N1796" t="s">
        <v>118</v>
      </c>
      <c r="O1796" t="s">
        <v>119</v>
      </c>
      <c r="Q1796" t="s">
        <v>2416</v>
      </c>
      <c r="R1796" s="14">
        <v>24.6</v>
      </c>
      <c r="S1796" s="14">
        <v>11.4</v>
      </c>
      <c r="T1796" s="14">
        <v>0.4</v>
      </c>
    </row>
    <row r="1797" spans="1:20">
      <c r="A1797" t="s">
        <v>113</v>
      </c>
      <c r="C1797" t="s">
        <v>420</v>
      </c>
      <c r="D1797" t="s">
        <v>121</v>
      </c>
      <c r="F1797" s="12" t="s">
        <v>2417</v>
      </c>
      <c r="G1797" t="s">
        <v>123</v>
      </c>
      <c r="H1797" t="s">
        <v>422</v>
      </c>
      <c r="I1797" s="12" t="s">
        <v>1317</v>
      </c>
      <c r="J1797" s="12" t="s">
        <v>2395</v>
      </c>
      <c r="K1797" s="13" t="s">
        <v>2392</v>
      </c>
      <c r="L1797" t="s">
        <v>117</v>
      </c>
      <c r="M1797">
        <v>2</v>
      </c>
      <c r="N1797" t="s">
        <v>118</v>
      </c>
      <c r="O1797" t="s">
        <v>119</v>
      </c>
      <c r="Q1797" t="s">
        <v>2418</v>
      </c>
      <c r="R1797" s="14">
        <v>7.8</v>
      </c>
      <c r="S1797" s="14">
        <v>6.6</v>
      </c>
      <c r="T1797" s="14">
        <v>0.3</v>
      </c>
    </row>
    <row r="1798" spans="1:20">
      <c r="A1798" t="s">
        <v>113</v>
      </c>
      <c r="C1798" t="s">
        <v>420</v>
      </c>
      <c r="D1798" t="s">
        <v>121</v>
      </c>
      <c r="F1798" s="12" t="s">
        <v>2419</v>
      </c>
      <c r="G1798" t="s">
        <v>123</v>
      </c>
      <c r="H1798" t="s">
        <v>422</v>
      </c>
      <c r="I1798" s="12" t="s">
        <v>1317</v>
      </c>
      <c r="J1798" s="12" t="s">
        <v>1318</v>
      </c>
      <c r="K1798" s="13" t="s">
        <v>2392</v>
      </c>
      <c r="L1798" t="s">
        <v>117</v>
      </c>
      <c r="M1798">
        <v>2</v>
      </c>
      <c r="N1798" t="s">
        <v>118</v>
      </c>
      <c r="O1798" t="s">
        <v>119</v>
      </c>
      <c r="Q1798" t="s">
        <v>2420</v>
      </c>
      <c r="R1798" s="14">
        <v>16.5</v>
      </c>
      <c r="S1798" s="14">
        <v>5.9</v>
      </c>
      <c r="T1798" s="14">
        <v>0.7</v>
      </c>
    </row>
    <row r="1799" spans="1:20">
      <c r="A1799" t="s">
        <v>113</v>
      </c>
      <c r="C1799" t="s">
        <v>420</v>
      </c>
      <c r="D1799" t="s">
        <v>121</v>
      </c>
      <c r="F1799" s="12" t="s">
        <v>2520</v>
      </c>
      <c r="G1799" t="s">
        <v>123</v>
      </c>
      <c r="H1799" t="s">
        <v>422</v>
      </c>
      <c r="I1799" s="12" t="s">
        <v>1317</v>
      </c>
      <c r="J1799" s="12" t="s">
        <v>1739</v>
      </c>
      <c r="K1799" s="13" t="s">
        <v>2521</v>
      </c>
      <c r="L1799" t="s">
        <v>117</v>
      </c>
      <c r="M1799">
        <v>2</v>
      </c>
      <c r="N1799" t="s">
        <v>118</v>
      </c>
      <c r="O1799" t="s">
        <v>119</v>
      </c>
      <c r="Q1799" t="s">
        <v>2522</v>
      </c>
      <c r="R1799" s="14">
        <v>36.299999999999997</v>
      </c>
      <c r="S1799" s="14">
        <v>15.6</v>
      </c>
      <c r="T1799" s="14">
        <v>0</v>
      </c>
    </row>
    <row r="1800" spans="1:20">
      <c r="A1800" t="s">
        <v>113</v>
      </c>
      <c r="C1800" t="s">
        <v>420</v>
      </c>
      <c r="D1800" t="s">
        <v>121</v>
      </c>
      <c r="F1800" s="12" t="s">
        <v>2523</v>
      </c>
      <c r="G1800" t="s">
        <v>123</v>
      </c>
      <c r="H1800" t="s">
        <v>422</v>
      </c>
      <c r="I1800" s="12" t="s">
        <v>1317</v>
      </c>
      <c r="J1800" s="12" t="s">
        <v>2524</v>
      </c>
      <c r="K1800" s="13" t="s">
        <v>2521</v>
      </c>
      <c r="L1800" t="s">
        <v>117</v>
      </c>
      <c r="M1800">
        <v>2</v>
      </c>
      <c r="N1800" t="s">
        <v>118</v>
      </c>
      <c r="O1800" t="s">
        <v>119</v>
      </c>
      <c r="Q1800" t="s">
        <v>2525</v>
      </c>
      <c r="R1800" s="14">
        <v>32.200000000000003</v>
      </c>
      <c r="S1800" s="14">
        <v>13.6</v>
      </c>
      <c r="T1800" s="14">
        <v>0</v>
      </c>
    </row>
    <row r="1801" spans="1:20">
      <c r="A1801" t="s">
        <v>113</v>
      </c>
      <c r="C1801" t="s">
        <v>420</v>
      </c>
      <c r="D1801" t="s">
        <v>121</v>
      </c>
      <c r="F1801" s="12" t="s">
        <v>2526</v>
      </c>
      <c r="G1801" t="s">
        <v>123</v>
      </c>
      <c r="H1801" t="s">
        <v>422</v>
      </c>
      <c r="I1801" s="12" t="s">
        <v>2212</v>
      </c>
      <c r="J1801" s="12" t="s">
        <v>2213</v>
      </c>
      <c r="K1801" s="13" t="s">
        <v>2521</v>
      </c>
      <c r="L1801" t="s">
        <v>117</v>
      </c>
      <c r="M1801">
        <v>2</v>
      </c>
      <c r="N1801" t="s">
        <v>118</v>
      </c>
      <c r="O1801" t="s">
        <v>119</v>
      </c>
      <c r="Q1801" t="s">
        <v>2527</v>
      </c>
      <c r="R1801" s="14">
        <v>30.8</v>
      </c>
      <c r="S1801" s="14">
        <v>14.9</v>
      </c>
      <c r="T1801" s="14">
        <v>0</v>
      </c>
    </row>
    <row r="1802" spans="1:20">
      <c r="A1802" t="s">
        <v>113</v>
      </c>
      <c r="C1802" t="s">
        <v>420</v>
      </c>
      <c r="D1802" t="s">
        <v>121</v>
      </c>
      <c r="F1802" s="12" t="s">
        <v>2528</v>
      </c>
      <c r="G1802" t="s">
        <v>123</v>
      </c>
      <c r="H1802" t="s">
        <v>422</v>
      </c>
      <c r="I1802" s="12" t="s">
        <v>1317</v>
      </c>
      <c r="J1802" s="12" t="s">
        <v>1318</v>
      </c>
      <c r="K1802" s="13" t="s">
        <v>2521</v>
      </c>
      <c r="L1802" t="s">
        <v>117</v>
      </c>
      <c r="M1802">
        <v>2</v>
      </c>
      <c r="N1802" t="s">
        <v>118</v>
      </c>
      <c r="O1802" t="s">
        <v>119</v>
      </c>
      <c r="Q1802" t="s">
        <v>2406</v>
      </c>
      <c r="R1802" s="14">
        <v>39.6</v>
      </c>
      <c r="S1802" s="14">
        <v>14.2</v>
      </c>
      <c r="T1802" s="14">
        <v>0</v>
      </c>
    </row>
    <row r="1803" spans="1:20">
      <c r="A1803" t="s">
        <v>113</v>
      </c>
      <c r="C1803" t="s">
        <v>420</v>
      </c>
      <c r="D1803" t="s">
        <v>121</v>
      </c>
      <c r="F1803" s="12" t="s">
        <v>2550</v>
      </c>
      <c r="G1803" t="s">
        <v>123</v>
      </c>
      <c r="H1803" t="s">
        <v>422</v>
      </c>
      <c r="I1803" s="12" t="s">
        <v>1317</v>
      </c>
      <c r="J1803" s="12" t="s">
        <v>2524</v>
      </c>
      <c r="K1803" s="13" t="s">
        <v>2551</v>
      </c>
      <c r="L1803" t="s">
        <v>117</v>
      </c>
      <c r="M1803">
        <v>2</v>
      </c>
      <c r="N1803" t="s">
        <v>118</v>
      </c>
      <c r="O1803" t="s">
        <v>119</v>
      </c>
      <c r="Q1803" t="s">
        <v>2552</v>
      </c>
      <c r="R1803" s="14">
        <v>37.700000000000003</v>
      </c>
      <c r="S1803" s="14">
        <v>13.3</v>
      </c>
      <c r="T1803" s="14">
        <v>0</v>
      </c>
    </row>
    <row r="1804" spans="1:20">
      <c r="A1804" t="s">
        <v>113</v>
      </c>
      <c r="C1804" t="s">
        <v>420</v>
      </c>
      <c r="D1804" t="s">
        <v>121</v>
      </c>
      <c r="F1804" s="12" t="s">
        <v>2550</v>
      </c>
      <c r="G1804" t="s">
        <v>123</v>
      </c>
      <c r="H1804" t="s">
        <v>422</v>
      </c>
      <c r="I1804" s="12" t="s">
        <v>1317</v>
      </c>
      <c r="J1804" s="12" t="s">
        <v>2524</v>
      </c>
      <c r="K1804" s="13" t="s">
        <v>2551</v>
      </c>
      <c r="L1804" t="s">
        <v>117</v>
      </c>
      <c r="M1804">
        <v>2</v>
      </c>
      <c r="N1804" t="s">
        <v>118</v>
      </c>
      <c r="O1804" t="s">
        <v>119</v>
      </c>
      <c r="Q1804" t="s">
        <v>2552</v>
      </c>
      <c r="R1804" s="14">
        <v>35.6</v>
      </c>
      <c r="S1804" s="14">
        <v>13.2</v>
      </c>
      <c r="T1804" s="14">
        <v>0</v>
      </c>
    </row>
    <row r="1805" spans="1:20">
      <c r="A1805" t="s">
        <v>113</v>
      </c>
      <c r="C1805" t="s">
        <v>420</v>
      </c>
      <c r="D1805" t="s">
        <v>121</v>
      </c>
      <c r="F1805" s="12" t="s">
        <v>2550</v>
      </c>
      <c r="G1805" t="s">
        <v>123</v>
      </c>
      <c r="H1805" t="s">
        <v>422</v>
      </c>
      <c r="I1805" s="12" t="s">
        <v>1317</v>
      </c>
      <c r="J1805" s="12" t="s">
        <v>2524</v>
      </c>
      <c r="K1805" s="13" t="s">
        <v>2551</v>
      </c>
      <c r="L1805" t="s">
        <v>117</v>
      </c>
      <c r="M1805">
        <v>2</v>
      </c>
      <c r="N1805" t="s">
        <v>118</v>
      </c>
      <c r="O1805" t="s">
        <v>119</v>
      </c>
      <c r="Q1805" t="s">
        <v>2552</v>
      </c>
      <c r="R1805" s="14">
        <v>37.700000000000003</v>
      </c>
      <c r="S1805" s="14">
        <v>13.3</v>
      </c>
      <c r="T1805" s="14">
        <v>0</v>
      </c>
    </row>
    <row r="1806" spans="1:20">
      <c r="A1806" t="s">
        <v>113</v>
      </c>
      <c r="C1806" t="s">
        <v>420</v>
      </c>
      <c r="D1806" t="s">
        <v>121</v>
      </c>
      <c r="F1806" s="12" t="s">
        <v>2550</v>
      </c>
      <c r="G1806" t="s">
        <v>123</v>
      </c>
      <c r="H1806" t="s">
        <v>422</v>
      </c>
      <c r="I1806" s="12" t="s">
        <v>1317</v>
      </c>
      <c r="J1806" s="12" t="s">
        <v>2524</v>
      </c>
      <c r="K1806" s="13" t="s">
        <v>2551</v>
      </c>
      <c r="L1806" t="s">
        <v>117</v>
      </c>
      <c r="M1806">
        <v>2</v>
      </c>
      <c r="N1806" t="s">
        <v>118</v>
      </c>
      <c r="O1806" t="s">
        <v>119</v>
      </c>
      <c r="Q1806" t="s">
        <v>2552</v>
      </c>
      <c r="R1806" s="14">
        <v>36.700000000000003</v>
      </c>
      <c r="S1806" s="14">
        <v>13.5</v>
      </c>
      <c r="T1806" s="14">
        <v>0</v>
      </c>
    </row>
    <row r="1807" spans="1:20">
      <c r="A1807" t="s">
        <v>113</v>
      </c>
      <c r="C1807" t="s">
        <v>420</v>
      </c>
      <c r="D1807" t="s">
        <v>121</v>
      </c>
      <c r="F1807" s="12" t="s">
        <v>2550</v>
      </c>
      <c r="G1807" t="s">
        <v>123</v>
      </c>
      <c r="H1807" t="s">
        <v>422</v>
      </c>
      <c r="I1807" s="12" t="s">
        <v>1317</v>
      </c>
      <c r="J1807" s="12" t="s">
        <v>2524</v>
      </c>
      <c r="K1807" s="13" t="s">
        <v>2553</v>
      </c>
      <c r="L1807" t="s">
        <v>117</v>
      </c>
      <c r="M1807">
        <v>2</v>
      </c>
      <c r="N1807" t="s">
        <v>118</v>
      </c>
      <c r="O1807" t="s">
        <v>119</v>
      </c>
      <c r="Q1807" t="s">
        <v>2552</v>
      </c>
      <c r="R1807" s="14">
        <v>40.9</v>
      </c>
      <c r="S1807" s="14">
        <v>13.9</v>
      </c>
      <c r="T1807" s="14">
        <v>0</v>
      </c>
    </row>
    <row r="1808" spans="1:20">
      <c r="A1808" t="s">
        <v>113</v>
      </c>
      <c r="C1808" t="s">
        <v>420</v>
      </c>
      <c r="D1808" t="s">
        <v>121</v>
      </c>
      <c r="F1808" s="12" t="s">
        <v>2550</v>
      </c>
      <c r="G1808" t="s">
        <v>123</v>
      </c>
      <c r="H1808" t="s">
        <v>422</v>
      </c>
      <c r="I1808" s="12" t="s">
        <v>1317</v>
      </c>
      <c r="J1808" s="12" t="s">
        <v>2524</v>
      </c>
      <c r="K1808" s="13" t="s">
        <v>2553</v>
      </c>
      <c r="L1808" t="s">
        <v>117</v>
      </c>
      <c r="M1808">
        <v>2</v>
      </c>
      <c r="N1808" t="s">
        <v>118</v>
      </c>
      <c r="O1808" t="s">
        <v>119</v>
      </c>
      <c r="Q1808" t="s">
        <v>2552</v>
      </c>
      <c r="R1808" s="14">
        <v>39.299999999999997</v>
      </c>
      <c r="S1808" s="14">
        <v>13.7</v>
      </c>
      <c r="T1808" s="14">
        <v>0</v>
      </c>
    </row>
    <row r="1809" spans="1:20">
      <c r="A1809" t="s">
        <v>113</v>
      </c>
      <c r="C1809" t="s">
        <v>420</v>
      </c>
      <c r="D1809" t="s">
        <v>121</v>
      </c>
      <c r="F1809" s="12" t="s">
        <v>421</v>
      </c>
      <c r="G1809" t="s">
        <v>123</v>
      </c>
      <c r="H1809" t="s">
        <v>422</v>
      </c>
      <c r="I1809" s="12" t="s">
        <v>423</v>
      </c>
      <c r="J1809" s="12" t="s">
        <v>424</v>
      </c>
      <c r="K1809" s="13" t="s">
        <v>2580</v>
      </c>
      <c r="L1809" t="s">
        <v>117</v>
      </c>
      <c r="M1809">
        <v>2</v>
      </c>
      <c r="N1809" t="s">
        <v>118</v>
      </c>
      <c r="O1809" t="s">
        <v>119</v>
      </c>
      <c r="Q1809" t="s">
        <v>426</v>
      </c>
      <c r="R1809" s="14">
        <v>10.57</v>
      </c>
      <c r="S1809" s="14">
        <v>6.29</v>
      </c>
      <c r="T1809" s="14">
        <v>1.83</v>
      </c>
    </row>
    <row r="1810" spans="1:20">
      <c r="A1810" t="s">
        <v>113</v>
      </c>
      <c r="C1810" t="s">
        <v>420</v>
      </c>
      <c r="D1810" t="s">
        <v>121</v>
      </c>
      <c r="F1810" s="12" t="s">
        <v>2652</v>
      </c>
      <c r="G1810" t="s">
        <v>123</v>
      </c>
      <c r="H1810" t="s">
        <v>422</v>
      </c>
      <c r="I1810" s="12" t="s">
        <v>423</v>
      </c>
      <c r="J1810" s="12" t="s">
        <v>424</v>
      </c>
      <c r="K1810" s="13" t="s">
        <v>2653</v>
      </c>
      <c r="L1810" t="s">
        <v>117</v>
      </c>
      <c r="M1810">
        <v>2</v>
      </c>
      <c r="N1810" t="s">
        <v>118</v>
      </c>
      <c r="O1810" t="s">
        <v>119</v>
      </c>
      <c r="Q1810" t="s">
        <v>2654</v>
      </c>
      <c r="R1810" s="14">
        <v>28.362808145766351</v>
      </c>
      <c r="S1810" s="14">
        <v>14.590032154340838</v>
      </c>
      <c r="T1810" s="14">
        <v>0.25455519828510181</v>
      </c>
    </row>
    <row r="1811" spans="1:20">
      <c r="A1811" t="s">
        <v>113</v>
      </c>
      <c r="C1811" t="s">
        <v>420</v>
      </c>
      <c r="D1811" t="s">
        <v>121</v>
      </c>
      <c r="F1811" s="12" t="s">
        <v>2652</v>
      </c>
      <c r="G1811" t="s">
        <v>123</v>
      </c>
      <c r="H1811" t="s">
        <v>422</v>
      </c>
      <c r="I1811" s="12" t="s">
        <v>423</v>
      </c>
      <c r="J1811" s="12" t="s">
        <v>424</v>
      </c>
      <c r="K1811" s="13" t="s">
        <v>2653</v>
      </c>
      <c r="L1811" t="s">
        <v>117</v>
      </c>
      <c r="M1811">
        <v>2</v>
      </c>
      <c r="N1811" t="s">
        <v>118</v>
      </c>
      <c r="O1811" t="s">
        <v>119</v>
      </c>
      <c r="Q1811" t="s">
        <v>2654</v>
      </c>
      <c r="R1811" s="14">
        <v>28.623477171809181</v>
      </c>
      <c r="S1811" s="14">
        <v>15.643857451895707</v>
      </c>
      <c r="T1811" s="14">
        <v>0.54651030399635658</v>
      </c>
    </row>
    <row r="1812" spans="1:20">
      <c r="A1812" t="s">
        <v>113</v>
      </c>
      <c r="C1812" t="s">
        <v>420</v>
      </c>
      <c r="D1812" t="s">
        <v>121</v>
      </c>
      <c r="F1812" s="12" t="s">
        <v>2652</v>
      </c>
      <c r="G1812" t="s">
        <v>123</v>
      </c>
      <c r="H1812" t="s">
        <v>422</v>
      </c>
      <c r="I1812" s="12" t="s">
        <v>423</v>
      </c>
      <c r="J1812" s="12" t="s">
        <v>424</v>
      </c>
      <c r="K1812" s="13" t="s">
        <v>2653</v>
      </c>
      <c r="L1812" t="s">
        <v>117</v>
      </c>
      <c r="M1812">
        <v>2</v>
      </c>
      <c r="N1812" t="s">
        <v>118</v>
      </c>
      <c r="O1812" t="s">
        <v>119</v>
      </c>
      <c r="Q1812" t="s">
        <v>2654</v>
      </c>
      <c r="R1812" s="14">
        <v>18.988655229662424</v>
      </c>
      <c r="S1812" s="14">
        <v>14.485334809075818</v>
      </c>
      <c r="T1812" s="14">
        <v>4.8422800221361376E-2</v>
      </c>
    </row>
    <row r="1813" spans="1:20">
      <c r="A1813" t="s">
        <v>113</v>
      </c>
      <c r="C1813" t="s">
        <v>420</v>
      </c>
      <c r="D1813" t="s">
        <v>121</v>
      </c>
      <c r="F1813" s="12" t="s">
        <v>2652</v>
      </c>
      <c r="G1813" t="s">
        <v>123</v>
      </c>
      <c r="H1813" t="s">
        <v>422</v>
      </c>
      <c r="I1813" s="12" t="s">
        <v>423</v>
      </c>
      <c r="J1813" s="12" t="s">
        <v>424</v>
      </c>
      <c r="K1813" s="13" t="s">
        <v>2653</v>
      </c>
      <c r="L1813" t="s">
        <v>117</v>
      </c>
      <c r="M1813">
        <v>2</v>
      </c>
      <c r="N1813" t="s">
        <v>118</v>
      </c>
      <c r="O1813" t="s">
        <v>119</v>
      </c>
      <c r="Q1813" t="s">
        <v>2654</v>
      </c>
      <c r="R1813" s="14">
        <v>25.742860446294369</v>
      </c>
      <c r="S1813" s="14">
        <v>12.897444791305354</v>
      </c>
      <c r="T1813" s="14">
        <v>0.14452537865649209</v>
      </c>
    </row>
    <row r="1814" spans="1:20">
      <c r="A1814" t="s">
        <v>113</v>
      </c>
      <c r="C1814" t="s">
        <v>420</v>
      </c>
      <c r="D1814" t="s">
        <v>121</v>
      </c>
      <c r="F1814" s="12" t="s">
        <v>421</v>
      </c>
      <c r="G1814" t="s">
        <v>123</v>
      </c>
      <c r="H1814" t="s">
        <v>422</v>
      </c>
      <c r="I1814" s="12" t="s">
        <v>423</v>
      </c>
      <c r="J1814" s="12" t="s">
        <v>424</v>
      </c>
      <c r="K1814" s="13" t="s">
        <v>2653</v>
      </c>
      <c r="L1814" t="s">
        <v>117</v>
      </c>
      <c r="M1814">
        <v>2</v>
      </c>
      <c r="N1814" t="s">
        <v>118</v>
      </c>
      <c r="O1814" t="s">
        <v>119</v>
      </c>
      <c r="Q1814" t="s">
        <v>426</v>
      </c>
      <c r="R1814" s="14">
        <v>18.506209550463527</v>
      </c>
      <c r="S1814" s="14">
        <v>13.29368549938779</v>
      </c>
      <c r="T1814" s="14">
        <v>0.19240860591219169</v>
      </c>
    </row>
    <row r="1815" spans="1:20">
      <c r="A1815" t="s">
        <v>113</v>
      </c>
      <c r="C1815" t="s">
        <v>420</v>
      </c>
      <c r="D1815" t="s">
        <v>121</v>
      </c>
      <c r="F1815" s="12" t="s">
        <v>421</v>
      </c>
      <c r="G1815" t="s">
        <v>123</v>
      </c>
      <c r="H1815" t="s">
        <v>422</v>
      </c>
      <c r="I1815" s="12" t="s">
        <v>423</v>
      </c>
      <c r="J1815" s="12" t="s">
        <v>424</v>
      </c>
      <c r="K1815" s="13" t="s">
        <v>2653</v>
      </c>
      <c r="L1815" t="s">
        <v>117</v>
      </c>
      <c r="M1815">
        <v>2</v>
      </c>
      <c r="N1815" t="s">
        <v>118</v>
      </c>
      <c r="O1815" t="s">
        <v>119</v>
      </c>
      <c r="Q1815" t="s">
        <v>426</v>
      </c>
      <c r="R1815" s="14">
        <v>19.414603767709792</v>
      </c>
      <c r="S1815" s="14">
        <v>14.463646271212827</v>
      </c>
      <c r="T1815" s="14">
        <v>0.32695002335357304</v>
      </c>
    </row>
    <row r="1816" spans="1:20">
      <c r="A1816" t="s">
        <v>113</v>
      </c>
      <c r="C1816" t="s">
        <v>420</v>
      </c>
      <c r="D1816" t="s">
        <v>121</v>
      </c>
      <c r="F1816" s="12" t="s">
        <v>421</v>
      </c>
      <c r="G1816" t="s">
        <v>123</v>
      </c>
      <c r="H1816" t="s">
        <v>422</v>
      </c>
      <c r="I1816" s="12" t="s">
        <v>423</v>
      </c>
      <c r="J1816" s="12" t="s">
        <v>424</v>
      </c>
      <c r="K1816" s="13" t="s">
        <v>2653</v>
      </c>
      <c r="L1816" t="s">
        <v>117</v>
      </c>
      <c r="M1816">
        <v>2</v>
      </c>
      <c r="N1816" t="s">
        <v>118</v>
      </c>
      <c r="O1816" t="s">
        <v>119</v>
      </c>
      <c r="Q1816" t="s">
        <v>426</v>
      </c>
      <c r="R1816" s="14">
        <v>21.983343017625408</v>
      </c>
      <c r="S1816" s="14">
        <v>11.611466201820647</v>
      </c>
      <c r="T1816" s="14">
        <v>7.7474336625992637E-2</v>
      </c>
    </row>
    <row r="1817" spans="1:20">
      <c r="A1817" t="s">
        <v>113</v>
      </c>
      <c r="C1817" t="s">
        <v>420</v>
      </c>
      <c r="D1817" t="s">
        <v>121</v>
      </c>
      <c r="F1817" s="12" t="s">
        <v>421</v>
      </c>
      <c r="G1817" t="s">
        <v>123</v>
      </c>
      <c r="H1817" t="s">
        <v>422</v>
      </c>
      <c r="I1817" s="12" t="s">
        <v>423</v>
      </c>
      <c r="J1817" s="12" t="s">
        <v>424</v>
      </c>
      <c r="K1817" s="13" t="s">
        <v>2653</v>
      </c>
      <c r="L1817" t="s">
        <v>117</v>
      </c>
      <c r="M1817">
        <v>2</v>
      </c>
      <c r="N1817" t="s">
        <v>118</v>
      </c>
      <c r="O1817" t="s">
        <v>119</v>
      </c>
      <c r="Q1817" t="s">
        <v>426</v>
      </c>
      <c r="R1817" s="14">
        <v>22.883377056999763</v>
      </c>
      <c r="S1817" s="14">
        <v>10.946816122108276</v>
      </c>
      <c r="T1817" s="14">
        <v>0.44121154304793703</v>
      </c>
    </row>
    <row r="1818" spans="1:20">
      <c r="A1818" t="s">
        <v>113</v>
      </c>
      <c r="C1818" t="s">
        <v>420</v>
      </c>
      <c r="D1818" t="s">
        <v>121</v>
      </c>
      <c r="F1818" s="12" t="s">
        <v>2655</v>
      </c>
      <c r="G1818" t="s">
        <v>123</v>
      </c>
      <c r="H1818" t="s">
        <v>422</v>
      </c>
      <c r="I1818" s="12" t="s">
        <v>1317</v>
      </c>
      <c r="J1818" s="12" t="s">
        <v>2656</v>
      </c>
      <c r="K1818" s="13" t="s">
        <v>2657</v>
      </c>
      <c r="L1818" t="s">
        <v>117</v>
      </c>
      <c r="M1818">
        <v>2</v>
      </c>
      <c r="N1818" t="s">
        <v>118</v>
      </c>
      <c r="O1818" t="s">
        <v>119</v>
      </c>
      <c r="Q1818" t="s">
        <v>2658</v>
      </c>
      <c r="R1818" s="14">
        <v>5.07</v>
      </c>
      <c r="S1818" s="14">
        <v>3.06</v>
      </c>
      <c r="T1818" s="14">
        <v>0.02</v>
      </c>
    </row>
    <row r="1819" spans="1:20">
      <c r="A1819" t="s">
        <v>113</v>
      </c>
      <c r="C1819" t="s">
        <v>420</v>
      </c>
      <c r="D1819" t="s">
        <v>121</v>
      </c>
      <c r="F1819" s="12" t="s">
        <v>2715</v>
      </c>
      <c r="G1819" t="s">
        <v>123</v>
      </c>
      <c r="H1819" t="s">
        <v>422</v>
      </c>
      <c r="I1819" s="12" t="s">
        <v>1317</v>
      </c>
      <c r="J1819" s="12" t="s">
        <v>1318</v>
      </c>
      <c r="K1819" s="13" t="s">
        <v>2716</v>
      </c>
      <c r="L1819" t="s">
        <v>117</v>
      </c>
      <c r="M1819">
        <v>2</v>
      </c>
      <c r="N1819" t="s">
        <v>118</v>
      </c>
      <c r="O1819" t="s">
        <v>119</v>
      </c>
      <c r="Q1819" t="s">
        <v>2717</v>
      </c>
      <c r="R1819" s="14">
        <v>22.2</v>
      </c>
      <c r="S1819" s="14">
        <v>14</v>
      </c>
      <c r="T1819" s="14">
        <v>0.3</v>
      </c>
    </row>
    <row r="1820" spans="1:20">
      <c r="A1820" t="s">
        <v>113</v>
      </c>
      <c r="C1820" t="s">
        <v>420</v>
      </c>
      <c r="D1820" t="s">
        <v>121</v>
      </c>
      <c r="F1820" s="12" t="s">
        <v>2715</v>
      </c>
      <c r="G1820" t="s">
        <v>123</v>
      </c>
      <c r="H1820" t="s">
        <v>422</v>
      </c>
      <c r="I1820" s="12" t="s">
        <v>1317</v>
      </c>
      <c r="J1820" s="12" t="s">
        <v>1318</v>
      </c>
      <c r="K1820" s="13" t="s">
        <v>2716</v>
      </c>
      <c r="L1820" t="s">
        <v>117</v>
      </c>
      <c r="M1820">
        <v>2</v>
      </c>
      <c r="N1820" t="s">
        <v>118</v>
      </c>
      <c r="O1820" t="s">
        <v>119</v>
      </c>
      <c r="Q1820" t="s">
        <v>2717</v>
      </c>
      <c r="R1820" s="14">
        <v>27.65</v>
      </c>
      <c r="S1820" s="14">
        <v>13.45</v>
      </c>
      <c r="T1820" s="14">
        <v>0.1</v>
      </c>
    </row>
    <row r="1821" spans="1:20">
      <c r="A1821" t="s">
        <v>113</v>
      </c>
      <c r="C1821" t="s">
        <v>420</v>
      </c>
      <c r="D1821" t="s">
        <v>121</v>
      </c>
      <c r="F1821" s="12" t="s">
        <v>2715</v>
      </c>
      <c r="G1821" t="s">
        <v>123</v>
      </c>
      <c r="H1821" t="s">
        <v>422</v>
      </c>
      <c r="I1821" s="12" t="s">
        <v>1317</v>
      </c>
      <c r="J1821" s="12" t="s">
        <v>1318</v>
      </c>
      <c r="K1821" s="13" t="s">
        <v>2716</v>
      </c>
      <c r="L1821" t="s">
        <v>117</v>
      </c>
      <c r="M1821">
        <v>2</v>
      </c>
      <c r="N1821" t="s">
        <v>118</v>
      </c>
      <c r="O1821" t="s">
        <v>119</v>
      </c>
      <c r="Q1821" t="s">
        <v>2717</v>
      </c>
      <c r="R1821" s="14">
        <v>26.95</v>
      </c>
      <c r="S1821" s="14">
        <v>14.299999999999999</v>
      </c>
      <c r="T1821" s="14">
        <v>0.15</v>
      </c>
    </row>
    <row r="1822" spans="1:20">
      <c r="A1822" t="s">
        <v>113</v>
      </c>
      <c r="C1822" t="s">
        <v>420</v>
      </c>
      <c r="D1822" t="s">
        <v>121</v>
      </c>
      <c r="F1822" s="12" t="s">
        <v>2715</v>
      </c>
      <c r="G1822" t="s">
        <v>123</v>
      </c>
      <c r="H1822" t="s">
        <v>422</v>
      </c>
      <c r="I1822" s="12" t="s">
        <v>1317</v>
      </c>
      <c r="J1822" s="12" t="s">
        <v>1318</v>
      </c>
      <c r="K1822" s="13" t="s">
        <v>2716</v>
      </c>
      <c r="L1822" t="s">
        <v>117</v>
      </c>
      <c r="M1822">
        <v>2</v>
      </c>
      <c r="N1822" t="s">
        <v>118</v>
      </c>
      <c r="O1822" t="s">
        <v>119</v>
      </c>
      <c r="Q1822" t="s">
        <v>2717</v>
      </c>
      <c r="R1822" s="14">
        <v>20.2</v>
      </c>
      <c r="S1822" s="14">
        <v>15.65</v>
      </c>
      <c r="T1822" s="14">
        <v>0.2</v>
      </c>
    </row>
    <row r="1823" spans="1:20">
      <c r="A1823" t="s">
        <v>113</v>
      </c>
      <c r="C1823" t="s">
        <v>420</v>
      </c>
      <c r="D1823" t="s">
        <v>121</v>
      </c>
      <c r="F1823" s="12" t="s">
        <v>2715</v>
      </c>
      <c r="G1823" t="s">
        <v>123</v>
      </c>
      <c r="H1823" t="s">
        <v>422</v>
      </c>
      <c r="I1823" s="12" t="s">
        <v>1317</v>
      </c>
      <c r="J1823" s="12" t="s">
        <v>1318</v>
      </c>
      <c r="K1823" s="13" t="s">
        <v>2716</v>
      </c>
      <c r="L1823" t="s">
        <v>117</v>
      </c>
      <c r="M1823">
        <v>2</v>
      </c>
      <c r="N1823" t="s">
        <v>118</v>
      </c>
      <c r="O1823" t="s">
        <v>119</v>
      </c>
      <c r="Q1823" t="s">
        <v>2717</v>
      </c>
      <c r="R1823" s="14">
        <v>24.200000000000003</v>
      </c>
      <c r="S1823" s="14">
        <v>14.85</v>
      </c>
      <c r="T1823" s="14">
        <v>0.15</v>
      </c>
    </row>
    <row r="1824" spans="1:20">
      <c r="A1824" t="s">
        <v>113</v>
      </c>
      <c r="C1824" t="s">
        <v>420</v>
      </c>
      <c r="D1824" t="s">
        <v>121</v>
      </c>
      <c r="F1824" s="12" t="s">
        <v>2715</v>
      </c>
      <c r="G1824" t="s">
        <v>123</v>
      </c>
      <c r="H1824" t="s">
        <v>422</v>
      </c>
      <c r="I1824" s="12" t="s">
        <v>1317</v>
      </c>
      <c r="J1824" s="12" t="s">
        <v>1318</v>
      </c>
      <c r="K1824" s="13" t="s">
        <v>2716</v>
      </c>
      <c r="L1824" t="s">
        <v>117</v>
      </c>
      <c r="M1824">
        <v>2</v>
      </c>
      <c r="N1824" t="s">
        <v>118</v>
      </c>
      <c r="O1824" t="s">
        <v>119</v>
      </c>
      <c r="Q1824" t="s">
        <v>2717</v>
      </c>
      <c r="R1824" s="14">
        <v>26.200000000000003</v>
      </c>
      <c r="S1824" s="14">
        <v>15.45</v>
      </c>
      <c r="T1824" s="14">
        <v>0.30000000000000004</v>
      </c>
    </row>
    <row r="1825" spans="1:20">
      <c r="A1825" t="s">
        <v>113</v>
      </c>
      <c r="C1825" t="s">
        <v>420</v>
      </c>
      <c r="D1825" t="s">
        <v>121</v>
      </c>
      <c r="F1825" s="12" t="s">
        <v>2715</v>
      </c>
      <c r="G1825" t="s">
        <v>123</v>
      </c>
      <c r="H1825" t="s">
        <v>422</v>
      </c>
      <c r="I1825" s="12" t="s">
        <v>1317</v>
      </c>
      <c r="J1825" s="12" t="s">
        <v>1318</v>
      </c>
      <c r="K1825" s="13" t="s">
        <v>2716</v>
      </c>
      <c r="L1825" t="s">
        <v>117</v>
      </c>
      <c r="M1825">
        <v>2</v>
      </c>
      <c r="N1825" t="s">
        <v>118</v>
      </c>
      <c r="O1825" t="s">
        <v>119</v>
      </c>
      <c r="Q1825" t="s">
        <v>2717</v>
      </c>
      <c r="R1825" s="14">
        <v>27.1</v>
      </c>
      <c r="S1825" s="14">
        <v>17.25</v>
      </c>
      <c r="T1825" s="14">
        <v>0.15</v>
      </c>
    </row>
    <row r="1826" spans="1:20">
      <c r="A1826" t="s">
        <v>113</v>
      </c>
      <c r="C1826" t="s">
        <v>420</v>
      </c>
      <c r="D1826" t="s">
        <v>121</v>
      </c>
      <c r="F1826" s="12" t="s">
        <v>2211</v>
      </c>
      <c r="G1826" t="s">
        <v>123</v>
      </c>
      <c r="H1826" t="s">
        <v>422</v>
      </c>
      <c r="I1826" s="12" t="s">
        <v>2212</v>
      </c>
      <c r="J1826" s="12" t="s">
        <v>2213</v>
      </c>
      <c r="K1826" s="13" t="s">
        <v>2724</v>
      </c>
      <c r="L1826" t="s">
        <v>117</v>
      </c>
      <c r="M1826">
        <v>2</v>
      </c>
      <c r="N1826" t="s">
        <v>118</v>
      </c>
      <c r="O1826" t="s">
        <v>119</v>
      </c>
      <c r="Q1826" t="s">
        <v>2215</v>
      </c>
      <c r="R1826" s="14">
        <v>32.5</v>
      </c>
      <c r="S1826" s="14">
        <v>14.6</v>
      </c>
      <c r="T1826" s="14">
        <v>0</v>
      </c>
    </row>
    <row r="1827" spans="1:20">
      <c r="A1827" t="s">
        <v>113</v>
      </c>
      <c r="C1827" t="s">
        <v>420</v>
      </c>
      <c r="D1827" t="s">
        <v>121</v>
      </c>
      <c r="F1827" s="12" t="s">
        <v>421</v>
      </c>
      <c r="G1827" t="s">
        <v>123</v>
      </c>
      <c r="H1827" t="s">
        <v>422</v>
      </c>
      <c r="I1827" s="12" t="s">
        <v>423</v>
      </c>
      <c r="J1827" s="12" t="s">
        <v>424</v>
      </c>
      <c r="K1827" s="13" t="s">
        <v>2753</v>
      </c>
      <c r="L1827" t="s">
        <v>117</v>
      </c>
      <c r="M1827">
        <v>2</v>
      </c>
      <c r="N1827" t="s">
        <v>118</v>
      </c>
      <c r="O1827" t="s">
        <v>119</v>
      </c>
      <c r="Q1827" t="s">
        <v>426</v>
      </c>
      <c r="R1827" s="14">
        <v>31.7</v>
      </c>
      <c r="S1827" s="14">
        <v>19.3</v>
      </c>
      <c r="T1827" s="14">
        <v>0</v>
      </c>
    </row>
    <row r="1828" spans="1:20">
      <c r="A1828" t="s">
        <v>113</v>
      </c>
      <c r="C1828" t="s">
        <v>420</v>
      </c>
      <c r="D1828" t="s">
        <v>121</v>
      </c>
      <c r="F1828" s="12" t="s">
        <v>421</v>
      </c>
      <c r="G1828" t="s">
        <v>123</v>
      </c>
      <c r="H1828" t="s">
        <v>422</v>
      </c>
      <c r="I1828" s="12" t="s">
        <v>423</v>
      </c>
      <c r="J1828" s="12" t="s">
        <v>424</v>
      </c>
      <c r="K1828" s="13" t="s">
        <v>2753</v>
      </c>
      <c r="L1828" t="s">
        <v>117</v>
      </c>
      <c r="M1828">
        <v>2</v>
      </c>
      <c r="N1828" t="s">
        <v>118</v>
      </c>
      <c r="O1828" t="s">
        <v>119</v>
      </c>
      <c r="Q1828" t="s">
        <v>426</v>
      </c>
      <c r="R1828" s="14">
        <v>30.8</v>
      </c>
      <c r="S1828" s="14">
        <v>19.2</v>
      </c>
      <c r="T1828" s="14">
        <v>0</v>
      </c>
    </row>
    <row r="1829" spans="1:20">
      <c r="A1829" t="s">
        <v>113</v>
      </c>
      <c r="C1829" t="s">
        <v>420</v>
      </c>
      <c r="D1829" t="s">
        <v>121</v>
      </c>
      <c r="F1829" s="12" t="s">
        <v>421</v>
      </c>
      <c r="G1829" t="s">
        <v>123</v>
      </c>
      <c r="H1829" t="s">
        <v>422</v>
      </c>
      <c r="I1829" s="12" t="s">
        <v>423</v>
      </c>
      <c r="J1829" s="12" t="s">
        <v>424</v>
      </c>
      <c r="K1829" s="13" t="s">
        <v>2753</v>
      </c>
      <c r="L1829" t="s">
        <v>117</v>
      </c>
      <c r="M1829">
        <v>2</v>
      </c>
      <c r="N1829" t="s">
        <v>118</v>
      </c>
      <c r="O1829" t="s">
        <v>119</v>
      </c>
      <c r="Q1829" t="s">
        <v>426</v>
      </c>
      <c r="R1829" s="14">
        <v>29.6</v>
      </c>
      <c r="S1829" s="14">
        <v>20.399999999999999</v>
      </c>
      <c r="T1829" s="14">
        <v>0</v>
      </c>
    </row>
    <row r="1830" spans="1:20">
      <c r="A1830" t="s">
        <v>113</v>
      </c>
      <c r="C1830" t="s">
        <v>420</v>
      </c>
      <c r="D1830" t="s">
        <v>121</v>
      </c>
      <c r="F1830" s="12" t="s">
        <v>421</v>
      </c>
      <c r="G1830" t="s">
        <v>123</v>
      </c>
      <c r="H1830" t="s">
        <v>422</v>
      </c>
      <c r="I1830" s="12" t="s">
        <v>423</v>
      </c>
      <c r="J1830" s="12" t="s">
        <v>424</v>
      </c>
      <c r="K1830" s="13" t="s">
        <v>2753</v>
      </c>
      <c r="L1830" t="s">
        <v>117</v>
      </c>
      <c r="M1830">
        <v>2</v>
      </c>
      <c r="N1830" t="s">
        <v>118</v>
      </c>
      <c r="O1830" t="s">
        <v>119</v>
      </c>
      <c r="Q1830" t="s">
        <v>426</v>
      </c>
      <c r="R1830" s="14">
        <v>34.200000000000003</v>
      </c>
      <c r="S1830" s="14">
        <v>20.8</v>
      </c>
      <c r="T1830" s="14">
        <v>0</v>
      </c>
    </row>
    <row r="1831" spans="1:20">
      <c r="A1831" t="s">
        <v>113</v>
      </c>
      <c r="C1831" t="s">
        <v>420</v>
      </c>
      <c r="D1831" t="s">
        <v>121</v>
      </c>
      <c r="F1831" s="12" t="s">
        <v>2765</v>
      </c>
      <c r="G1831" t="s">
        <v>123</v>
      </c>
      <c r="H1831" t="s">
        <v>422</v>
      </c>
      <c r="I1831" s="12" t="s">
        <v>423</v>
      </c>
      <c r="J1831" s="12" t="s">
        <v>2297</v>
      </c>
      <c r="K1831" s="13" t="s">
        <v>2766</v>
      </c>
      <c r="L1831" t="s">
        <v>117</v>
      </c>
      <c r="M1831">
        <v>2</v>
      </c>
      <c r="N1831" t="s">
        <v>118</v>
      </c>
      <c r="O1831" t="s">
        <v>119</v>
      </c>
      <c r="Q1831" t="s">
        <v>2299</v>
      </c>
      <c r="R1831" s="14">
        <v>24.71</v>
      </c>
      <c r="S1831" s="14">
        <v>16.73</v>
      </c>
      <c r="T1831" s="14">
        <v>0</v>
      </c>
    </row>
    <row r="1832" spans="1:20">
      <c r="A1832" t="s">
        <v>113</v>
      </c>
      <c r="C1832" t="s">
        <v>420</v>
      </c>
      <c r="D1832" t="s">
        <v>121</v>
      </c>
      <c r="F1832" s="12" t="s">
        <v>1321</v>
      </c>
      <c r="G1832" t="s">
        <v>123</v>
      </c>
      <c r="H1832" t="s">
        <v>422</v>
      </c>
      <c r="I1832" s="12" t="s">
        <v>1322</v>
      </c>
      <c r="J1832" s="12" t="s">
        <v>1323</v>
      </c>
      <c r="K1832" s="13" t="s">
        <v>2766</v>
      </c>
      <c r="L1832" t="s">
        <v>117</v>
      </c>
      <c r="M1832">
        <v>2</v>
      </c>
      <c r="N1832" t="s">
        <v>118</v>
      </c>
      <c r="O1832" t="s">
        <v>119</v>
      </c>
      <c r="Q1832" t="s">
        <v>1324</v>
      </c>
      <c r="R1832" s="14">
        <v>30.69</v>
      </c>
      <c r="S1832" s="14">
        <v>17.59</v>
      </c>
      <c r="T1832" s="14">
        <v>0</v>
      </c>
    </row>
    <row r="1833" spans="1:20">
      <c r="A1833" t="s">
        <v>113</v>
      </c>
      <c r="C1833" t="s">
        <v>420</v>
      </c>
      <c r="D1833" t="s">
        <v>121</v>
      </c>
      <c r="F1833" s="12" t="s">
        <v>2767</v>
      </c>
      <c r="G1833" t="s">
        <v>123</v>
      </c>
      <c r="H1833" t="s">
        <v>422</v>
      </c>
      <c r="I1833" s="12" t="s">
        <v>1317</v>
      </c>
      <c r="J1833" s="12" t="s">
        <v>1318</v>
      </c>
      <c r="K1833" s="13" t="s">
        <v>2766</v>
      </c>
      <c r="L1833" t="s">
        <v>117</v>
      </c>
      <c r="M1833">
        <v>2</v>
      </c>
      <c r="N1833" t="s">
        <v>118</v>
      </c>
      <c r="O1833" t="s">
        <v>119</v>
      </c>
      <c r="Q1833" t="s">
        <v>2768</v>
      </c>
      <c r="R1833" s="14">
        <v>35.700000000000003</v>
      </c>
      <c r="S1833" s="14">
        <v>15.65</v>
      </c>
      <c r="T1833" s="14">
        <v>0</v>
      </c>
    </row>
    <row r="1834" spans="1:20">
      <c r="A1834" t="s">
        <v>113</v>
      </c>
      <c r="C1834" t="s">
        <v>420</v>
      </c>
      <c r="D1834" t="s">
        <v>121</v>
      </c>
      <c r="F1834" s="12" t="s">
        <v>2799</v>
      </c>
      <c r="G1834" t="s">
        <v>123</v>
      </c>
      <c r="H1834" t="s">
        <v>422</v>
      </c>
      <c r="I1834" s="12" t="s">
        <v>2212</v>
      </c>
      <c r="J1834" s="12" t="s">
        <v>2213</v>
      </c>
      <c r="K1834" s="13" t="s">
        <v>2800</v>
      </c>
      <c r="L1834" t="s">
        <v>117</v>
      </c>
      <c r="M1834">
        <v>2</v>
      </c>
      <c r="N1834" t="s">
        <v>118</v>
      </c>
      <c r="O1834" t="s">
        <v>119</v>
      </c>
      <c r="Q1834" t="s">
        <v>2801</v>
      </c>
      <c r="R1834" s="14">
        <v>32.590000000000003</v>
      </c>
      <c r="S1834" s="14">
        <v>15.51</v>
      </c>
      <c r="T1834" s="14">
        <v>0.17</v>
      </c>
    </row>
    <row r="1835" spans="1:20">
      <c r="A1835" t="s">
        <v>113</v>
      </c>
      <c r="C1835" t="s">
        <v>420</v>
      </c>
      <c r="D1835" t="s">
        <v>121</v>
      </c>
      <c r="F1835" s="12" t="s">
        <v>421</v>
      </c>
      <c r="G1835" t="s">
        <v>123</v>
      </c>
      <c r="H1835" t="s">
        <v>422</v>
      </c>
      <c r="I1835" s="12" t="s">
        <v>423</v>
      </c>
      <c r="J1835" s="12" t="s">
        <v>424</v>
      </c>
      <c r="K1835" s="13" t="s">
        <v>3078</v>
      </c>
      <c r="L1835" t="s">
        <v>117</v>
      </c>
      <c r="M1835">
        <v>2</v>
      </c>
      <c r="N1835" t="s">
        <v>118</v>
      </c>
      <c r="O1835" t="s">
        <v>119</v>
      </c>
      <c r="Q1835" t="s">
        <v>426</v>
      </c>
      <c r="R1835" s="14">
        <v>26.32</v>
      </c>
      <c r="S1835" s="14">
        <v>20.079999999999998</v>
      </c>
      <c r="T1835" s="14">
        <v>0.01</v>
      </c>
    </row>
    <row r="1836" spans="1:20">
      <c r="A1836" t="s">
        <v>113</v>
      </c>
      <c r="C1836" t="s">
        <v>420</v>
      </c>
      <c r="D1836" t="s">
        <v>121</v>
      </c>
      <c r="F1836" s="12" t="s">
        <v>2655</v>
      </c>
      <c r="G1836" t="s">
        <v>123</v>
      </c>
      <c r="H1836" t="s">
        <v>422</v>
      </c>
      <c r="I1836" s="12" t="s">
        <v>1317</v>
      </c>
      <c r="J1836" s="12" t="s">
        <v>2656</v>
      </c>
      <c r="K1836" s="13" t="s">
        <v>3154</v>
      </c>
      <c r="L1836" t="s">
        <v>117</v>
      </c>
      <c r="M1836">
        <v>2</v>
      </c>
      <c r="N1836" t="s">
        <v>118</v>
      </c>
      <c r="O1836" t="s">
        <v>119</v>
      </c>
      <c r="Q1836" t="s">
        <v>2658</v>
      </c>
      <c r="R1836" s="14">
        <v>31.2</v>
      </c>
      <c r="S1836" s="14">
        <v>14.7</v>
      </c>
      <c r="T1836" s="14">
        <v>0.3</v>
      </c>
    </row>
    <row r="1837" spans="1:20">
      <c r="A1837" t="s">
        <v>113</v>
      </c>
      <c r="C1837" t="s">
        <v>420</v>
      </c>
      <c r="D1837" t="s">
        <v>121</v>
      </c>
      <c r="F1837" s="12" t="s">
        <v>3155</v>
      </c>
      <c r="G1837" t="s">
        <v>123</v>
      </c>
      <c r="H1837" t="s">
        <v>422</v>
      </c>
      <c r="I1837" s="12" t="s">
        <v>423</v>
      </c>
      <c r="J1837" s="12" t="s">
        <v>3156</v>
      </c>
      <c r="K1837" s="13" t="s">
        <v>3154</v>
      </c>
      <c r="L1837" t="s">
        <v>117</v>
      </c>
      <c r="M1837">
        <v>2</v>
      </c>
      <c r="N1837" t="s">
        <v>118</v>
      </c>
      <c r="O1837" t="s">
        <v>119</v>
      </c>
      <c r="Q1837" t="s">
        <v>3157</v>
      </c>
      <c r="R1837" s="14">
        <v>25.5</v>
      </c>
      <c r="S1837" s="14">
        <v>7.1</v>
      </c>
      <c r="T1837" s="14">
        <v>0.5</v>
      </c>
    </row>
    <row r="1838" spans="1:20">
      <c r="A1838" t="s">
        <v>113</v>
      </c>
      <c r="C1838" t="s">
        <v>420</v>
      </c>
      <c r="D1838" t="s">
        <v>121</v>
      </c>
      <c r="F1838" s="12" t="s">
        <v>3158</v>
      </c>
      <c r="G1838" t="s">
        <v>123</v>
      </c>
      <c r="H1838" t="s">
        <v>422</v>
      </c>
      <c r="I1838" s="12" t="s">
        <v>1317</v>
      </c>
      <c r="J1838" s="12" t="s">
        <v>3159</v>
      </c>
      <c r="K1838" s="13" t="s">
        <v>3154</v>
      </c>
      <c r="L1838" t="s">
        <v>117</v>
      </c>
      <c r="M1838">
        <v>2</v>
      </c>
      <c r="N1838" t="s">
        <v>118</v>
      </c>
      <c r="O1838" t="s">
        <v>119</v>
      </c>
      <c r="Q1838" t="s">
        <v>3160</v>
      </c>
      <c r="R1838" s="14">
        <v>26.3</v>
      </c>
      <c r="S1838" s="14">
        <v>12.8</v>
      </c>
      <c r="T1838" s="14">
        <v>0.4</v>
      </c>
    </row>
    <row r="1839" spans="1:20">
      <c r="A1839" t="s">
        <v>113</v>
      </c>
      <c r="C1839" t="s">
        <v>420</v>
      </c>
      <c r="D1839" t="s">
        <v>121</v>
      </c>
      <c r="F1839" s="12" t="s">
        <v>3161</v>
      </c>
      <c r="G1839" t="s">
        <v>123</v>
      </c>
      <c r="H1839" t="s">
        <v>422</v>
      </c>
      <c r="I1839" s="12" t="s">
        <v>1317</v>
      </c>
      <c r="J1839" s="12" t="s">
        <v>1318</v>
      </c>
      <c r="K1839" s="13" t="s">
        <v>3154</v>
      </c>
      <c r="L1839" t="s">
        <v>117</v>
      </c>
      <c r="M1839">
        <v>2</v>
      </c>
      <c r="N1839" t="s">
        <v>118</v>
      </c>
      <c r="O1839" t="s">
        <v>119</v>
      </c>
      <c r="Q1839" t="s">
        <v>3162</v>
      </c>
      <c r="R1839" s="14">
        <v>40.200000000000003</v>
      </c>
      <c r="S1839" s="14">
        <v>11.7</v>
      </c>
      <c r="T1839" s="14">
        <v>0.3</v>
      </c>
    </row>
    <row r="1840" spans="1:20">
      <c r="A1840" t="s">
        <v>113</v>
      </c>
      <c r="C1840" t="s">
        <v>420</v>
      </c>
      <c r="D1840" t="s">
        <v>121</v>
      </c>
      <c r="F1840" s="12" t="s">
        <v>2715</v>
      </c>
      <c r="G1840" t="s">
        <v>123</v>
      </c>
      <c r="H1840" t="s">
        <v>422</v>
      </c>
      <c r="I1840" s="12" t="s">
        <v>1317</v>
      </c>
      <c r="J1840" s="12" t="s">
        <v>1318</v>
      </c>
      <c r="K1840" s="13" t="s">
        <v>3154</v>
      </c>
      <c r="L1840" t="s">
        <v>117</v>
      </c>
      <c r="M1840">
        <v>2</v>
      </c>
      <c r="N1840" t="s">
        <v>118</v>
      </c>
      <c r="O1840" t="s">
        <v>119</v>
      </c>
      <c r="Q1840" t="s">
        <v>2717</v>
      </c>
      <c r="R1840" s="14">
        <v>35.1</v>
      </c>
      <c r="S1840" s="14">
        <v>10.8</v>
      </c>
      <c r="T1840" s="14">
        <v>0.2</v>
      </c>
    </row>
    <row r="1841" spans="1:20">
      <c r="A1841" t="s">
        <v>113</v>
      </c>
      <c r="C1841" t="s">
        <v>420</v>
      </c>
      <c r="D1841" t="s">
        <v>121</v>
      </c>
      <c r="F1841" s="12" t="s">
        <v>3163</v>
      </c>
      <c r="G1841" t="s">
        <v>123</v>
      </c>
      <c r="H1841" t="s">
        <v>422</v>
      </c>
      <c r="I1841" s="12" t="s">
        <v>1317</v>
      </c>
      <c r="J1841" s="12" t="s">
        <v>1318</v>
      </c>
      <c r="K1841" s="13" t="s">
        <v>3154</v>
      </c>
      <c r="L1841" t="s">
        <v>117</v>
      </c>
      <c r="M1841">
        <v>2</v>
      </c>
      <c r="N1841" t="s">
        <v>118</v>
      </c>
      <c r="O1841" t="s">
        <v>119</v>
      </c>
      <c r="Q1841" t="s">
        <v>3164</v>
      </c>
      <c r="R1841" s="14">
        <v>36.200000000000003</v>
      </c>
      <c r="S1841" s="14">
        <v>9.8000000000000007</v>
      </c>
      <c r="T1841" s="14">
        <v>0.2</v>
      </c>
    </row>
    <row r="1842" spans="1:20">
      <c r="A1842" t="s">
        <v>113</v>
      </c>
      <c r="C1842" t="s">
        <v>420</v>
      </c>
      <c r="D1842" t="s">
        <v>121</v>
      </c>
      <c r="F1842" s="12" t="s">
        <v>3165</v>
      </c>
      <c r="G1842" t="s">
        <v>123</v>
      </c>
      <c r="H1842" t="s">
        <v>422</v>
      </c>
      <c r="I1842" s="12" t="s">
        <v>1317</v>
      </c>
      <c r="J1842" s="12" t="s">
        <v>1318</v>
      </c>
      <c r="K1842" s="13" t="s">
        <v>3154</v>
      </c>
      <c r="L1842" t="s">
        <v>117</v>
      </c>
      <c r="M1842">
        <v>2</v>
      </c>
      <c r="N1842" t="s">
        <v>118</v>
      </c>
      <c r="O1842" t="s">
        <v>119</v>
      </c>
      <c r="Q1842" t="s">
        <v>3166</v>
      </c>
      <c r="R1842" s="14">
        <v>22.5</v>
      </c>
      <c r="S1842" s="14">
        <v>17.2</v>
      </c>
      <c r="T1842" s="14">
        <v>3.3</v>
      </c>
    </row>
    <row r="1843" spans="1:20">
      <c r="A1843" t="s">
        <v>113</v>
      </c>
      <c r="C1843" t="s">
        <v>420</v>
      </c>
      <c r="D1843" t="s">
        <v>121</v>
      </c>
      <c r="F1843" s="12" t="s">
        <v>2211</v>
      </c>
      <c r="G1843" t="s">
        <v>123</v>
      </c>
      <c r="H1843" t="s">
        <v>422</v>
      </c>
      <c r="I1843" s="12" t="s">
        <v>2212</v>
      </c>
      <c r="J1843" s="12" t="s">
        <v>2213</v>
      </c>
      <c r="K1843" s="13" t="s">
        <v>3229</v>
      </c>
      <c r="L1843" t="s">
        <v>117</v>
      </c>
      <c r="M1843">
        <v>2</v>
      </c>
      <c r="N1843" t="s">
        <v>118</v>
      </c>
      <c r="O1843" t="s">
        <v>119</v>
      </c>
      <c r="Q1843" t="s">
        <v>2215</v>
      </c>
      <c r="R1843" s="14">
        <v>32.340000000000003</v>
      </c>
      <c r="S1843" s="14">
        <v>13.96</v>
      </c>
      <c r="T1843" s="14">
        <v>0.19</v>
      </c>
    </row>
    <row r="1844" spans="1:20">
      <c r="A1844" t="s">
        <v>113</v>
      </c>
      <c r="C1844" t="s">
        <v>420</v>
      </c>
      <c r="D1844" t="s">
        <v>121</v>
      </c>
      <c r="F1844" s="12" t="s">
        <v>421</v>
      </c>
      <c r="G1844" t="s">
        <v>123</v>
      </c>
      <c r="H1844" t="s">
        <v>422</v>
      </c>
      <c r="I1844" s="12" t="s">
        <v>423</v>
      </c>
      <c r="J1844" s="12" t="s">
        <v>424</v>
      </c>
      <c r="K1844" s="13" t="s">
        <v>3229</v>
      </c>
      <c r="L1844" t="s">
        <v>117</v>
      </c>
      <c r="M1844">
        <v>2</v>
      </c>
      <c r="N1844" t="s">
        <v>118</v>
      </c>
      <c r="O1844" t="s">
        <v>119</v>
      </c>
      <c r="Q1844" t="s">
        <v>426</v>
      </c>
      <c r="R1844" s="14">
        <v>20.100000000000001</v>
      </c>
      <c r="S1844" s="14">
        <v>13.59</v>
      </c>
      <c r="T1844" s="14">
        <v>2.02</v>
      </c>
    </row>
    <row r="1845" spans="1:20">
      <c r="A1845" t="s">
        <v>113</v>
      </c>
      <c r="C1845" t="s">
        <v>420</v>
      </c>
      <c r="D1845" t="s">
        <v>121</v>
      </c>
      <c r="F1845" s="12" t="s">
        <v>1321</v>
      </c>
      <c r="G1845" t="s">
        <v>123</v>
      </c>
      <c r="H1845" t="s">
        <v>422</v>
      </c>
      <c r="I1845" s="12" t="s">
        <v>1322</v>
      </c>
      <c r="J1845" s="12" t="s">
        <v>1323</v>
      </c>
      <c r="K1845" s="13" t="s">
        <v>3229</v>
      </c>
      <c r="L1845" t="s">
        <v>117</v>
      </c>
      <c r="M1845">
        <v>2</v>
      </c>
      <c r="N1845" t="s">
        <v>118</v>
      </c>
      <c r="O1845" t="s">
        <v>119</v>
      </c>
      <c r="Q1845" t="s">
        <v>1324</v>
      </c>
      <c r="R1845" s="14">
        <v>23.74</v>
      </c>
      <c r="S1845" s="14">
        <v>14.97</v>
      </c>
      <c r="T1845" s="14">
        <v>0.65</v>
      </c>
    </row>
    <row r="1846" spans="1:20">
      <c r="A1846" t="s">
        <v>113</v>
      </c>
      <c r="C1846" t="s">
        <v>138</v>
      </c>
      <c r="D1846" t="s">
        <v>121</v>
      </c>
      <c r="F1846" s="12" t="s">
        <v>139</v>
      </c>
      <c r="G1846" s="12" t="s">
        <v>123</v>
      </c>
      <c r="H1846" t="s">
        <v>140</v>
      </c>
      <c r="I1846" t="s">
        <v>141</v>
      </c>
      <c r="J1846" t="s">
        <v>142</v>
      </c>
      <c r="K1846" s="13" t="s">
        <v>143</v>
      </c>
      <c r="L1846" t="s">
        <v>117</v>
      </c>
      <c r="M1846">
        <v>2</v>
      </c>
      <c r="N1846" t="s">
        <v>118</v>
      </c>
      <c r="O1846" t="s">
        <v>119</v>
      </c>
      <c r="Q1846" t="s">
        <v>144</v>
      </c>
      <c r="R1846" s="14">
        <v>0.21</v>
      </c>
      <c r="S1846" s="14">
        <v>18.2</v>
      </c>
      <c r="T1846" s="14">
        <v>6.54</v>
      </c>
    </row>
    <row r="1847" spans="1:20">
      <c r="A1847" t="s">
        <v>113</v>
      </c>
      <c r="C1847" t="s">
        <v>138</v>
      </c>
      <c r="D1847" t="s">
        <v>121</v>
      </c>
      <c r="F1847" s="12" t="s">
        <v>145</v>
      </c>
      <c r="G1847" s="12" t="s">
        <v>123</v>
      </c>
      <c r="H1847" t="s">
        <v>140</v>
      </c>
      <c r="I1847" t="s">
        <v>141</v>
      </c>
      <c r="J1847" t="s">
        <v>146</v>
      </c>
      <c r="K1847" s="13" t="s">
        <v>143</v>
      </c>
      <c r="L1847" t="s">
        <v>117</v>
      </c>
      <c r="M1847">
        <v>2</v>
      </c>
      <c r="N1847" t="s">
        <v>118</v>
      </c>
      <c r="O1847" t="s">
        <v>119</v>
      </c>
      <c r="Q1847" t="s">
        <v>147</v>
      </c>
      <c r="R1847" s="14">
        <v>7.55</v>
      </c>
      <c r="S1847" s="14">
        <v>12.45</v>
      </c>
      <c r="T1847" s="14">
        <v>0.21</v>
      </c>
    </row>
    <row r="1848" spans="1:20">
      <c r="A1848" t="s">
        <v>113</v>
      </c>
      <c r="C1848" t="s">
        <v>138</v>
      </c>
      <c r="D1848" t="s">
        <v>121</v>
      </c>
      <c r="F1848" s="12" t="s">
        <v>139</v>
      </c>
      <c r="G1848" s="12" t="s">
        <v>123</v>
      </c>
      <c r="H1848" t="s">
        <v>140</v>
      </c>
      <c r="I1848" t="s">
        <v>141</v>
      </c>
      <c r="J1848" t="s">
        <v>142</v>
      </c>
      <c r="K1848" s="13" t="s">
        <v>160</v>
      </c>
      <c r="L1848" t="s">
        <v>117</v>
      </c>
      <c r="M1848">
        <v>2</v>
      </c>
      <c r="N1848" t="s">
        <v>118</v>
      </c>
      <c r="O1848" t="s">
        <v>119</v>
      </c>
      <c r="Q1848" t="s">
        <v>144</v>
      </c>
      <c r="R1848" s="14">
        <v>1.4</v>
      </c>
      <c r="S1848" s="14">
        <v>16.8</v>
      </c>
      <c r="T1848" s="14">
        <v>4</v>
      </c>
    </row>
    <row r="1849" spans="1:20">
      <c r="A1849" t="s">
        <v>113</v>
      </c>
      <c r="C1849" t="s">
        <v>138</v>
      </c>
      <c r="D1849" t="s">
        <v>121</v>
      </c>
      <c r="F1849" s="12" t="s">
        <v>211</v>
      </c>
      <c r="G1849" s="12" t="s">
        <v>123</v>
      </c>
      <c r="H1849" t="s">
        <v>140</v>
      </c>
      <c r="I1849" t="s">
        <v>212</v>
      </c>
      <c r="J1849" t="s">
        <v>213</v>
      </c>
      <c r="K1849" s="13" t="s">
        <v>194</v>
      </c>
      <c r="L1849" t="s">
        <v>117</v>
      </c>
      <c r="M1849">
        <v>2</v>
      </c>
      <c r="N1849" t="s">
        <v>118</v>
      </c>
      <c r="O1849" t="s">
        <v>119</v>
      </c>
      <c r="Q1849" t="s">
        <v>214</v>
      </c>
      <c r="R1849" s="14">
        <v>0</v>
      </c>
      <c r="S1849" s="14">
        <v>4.7</v>
      </c>
      <c r="T1849" s="14">
        <v>0.6</v>
      </c>
    </row>
    <row r="1850" spans="1:20">
      <c r="A1850" t="s">
        <v>113</v>
      </c>
      <c r="C1850" t="s">
        <v>138</v>
      </c>
      <c r="D1850" t="s">
        <v>121</v>
      </c>
      <c r="F1850" s="12" t="s">
        <v>215</v>
      </c>
      <c r="G1850" s="12" t="s">
        <v>123</v>
      </c>
      <c r="H1850" t="s">
        <v>140</v>
      </c>
      <c r="I1850" t="s">
        <v>212</v>
      </c>
      <c r="J1850" t="s">
        <v>216</v>
      </c>
      <c r="K1850" s="13" t="s">
        <v>194</v>
      </c>
      <c r="L1850" t="s">
        <v>117</v>
      </c>
      <c r="M1850">
        <v>2</v>
      </c>
      <c r="N1850" t="s">
        <v>118</v>
      </c>
      <c r="O1850" t="s">
        <v>119</v>
      </c>
      <c r="Q1850" t="s">
        <v>217</v>
      </c>
      <c r="R1850" s="14">
        <v>3.2</v>
      </c>
      <c r="S1850" s="14">
        <v>6.3</v>
      </c>
      <c r="T1850" s="14">
        <v>0.6</v>
      </c>
    </row>
    <row r="1851" spans="1:20">
      <c r="A1851" t="s">
        <v>113</v>
      </c>
      <c r="C1851" t="s">
        <v>138</v>
      </c>
      <c r="D1851" t="s">
        <v>121</v>
      </c>
      <c r="F1851" s="12" t="s">
        <v>215</v>
      </c>
      <c r="G1851" s="12" t="s">
        <v>123</v>
      </c>
      <c r="H1851" t="s">
        <v>140</v>
      </c>
      <c r="I1851" t="s">
        <v>212</v>
      </c>
      <c r="J1851" t="s">
        <v>216</v>
      </c>
      <c r="K1851" s="13" t="s">
        <v>194</v>
      </c>
      <c r="L1851" t="s">
        <v>117</v>
      </c>
      <c r="M1851">
        <v>2</v>
      </c>
      <c r="N1851" t="s">
        <v>118</v>
      </c>
      <c r="O1851" t="s">
        <v>119</v>
      </c>
      <c r="Q1851" t="s">
        <v>217</v>
      </c>
      <c r="R1851" s="14">
        <v>3.3</v>
      </c>
      <c r="S1851" s="14">
        <v>5.9</v>
      </c>
      <c r="T1851" s="14">
        <v>0.7</v>
      </c>
    </row>
    <row r="1852" spans="1:20">
      <c r="A1852" t="s">
        <v>113</v>
      </c>
      <c r="C1852" t="s">
        <v>138</v>
      </c>
      <c r="D1852" t="s">
        <v>121</v>
      </c>
      <c r="F1852" s="12" t="s">
        <v>218</v>
      </c>
      <c r="G1852" s="12" t="s">
        <v>123</v>
      </c>
      <c r="H1852" t="s">
        <v>140</v>
      </c>
      <c r="I1852" t="s">
        <v>219</v>
      </c>
      <c r="J1852" t="s">
        <v>220</v>
      </c>
      <c r="K1852" s="13" t="s">
        <v>194</v>
      </c>
      <c r="L1852" t="s">
        <v>117</v>
      </c>
      <c r="M1852">
        <v>2</v>
      </c>
      <c r="N1852" t="s">
        <v>118</v>
      </c>
      <c r="O1852" t="s">
        <v>119</v>
      </c>
      <c r="Q1852" t="s">
        <v>221</v>
      </c>
      <c r="R1852" s="14">
        <v>0.1</v>
      </c>
      <c r="S1852" s="14">
        <v>2.7</v>
      </c>
      <c r="T1852" s="14">
        <v>0.6</v>
      </c>
    </row>
    <row r="1853" spans="1:20">
      <c r="A1853" t="s">
        <v>113</v>
      </c>
      <c r="C1853" t="s">
        <v>138</v>
      </c>
      <c r="D1853" t="s">
        <v>121</v>
      </c>
      <c r="F1853" s="12" t="s">
        <v>218</v>
      </c>
      <c r="G1853" s="12" t="s">
        <v>123</v>
      </c>
      <c r="H1853" t="s">
        <v>140</v>
      </c>
      <c r="I1853" t="s">
        <v>219</v>
      </c>
      <c r="J1853" t="s">
        <v>220</v>
      </c>
      <c r="K1853" s="13" t="s">
        <v>194</v>
      </c>
      <c r="L1853" t="s">
        <v>117</v>
      </c>
      <c r="M1853">
        <v>2</v>
      </c>
      <c r="N1853" t="s">
        <v>118</v>
      </c>
      <c r="O1853" t="s">
        <v>119</v>
      </c>
      <c r="Q1853" t="s">
        <v>221</v>
      </c>
      <c r="R1853" s="14">
        <v>0.2</v>
      </c>
      <c r="S1853" s="14">
        <v>2.2999999999999998</v>
      </c>
      <c r="T1853" s="14">
        <v>2.1</v>
      </c>
    </row>
    <row r="1854" spans="1:20">
      <c r="A1854" t="s">
        <v>113</v>
      </c>
      <c r="C1854" t="s">
        <v>138</v>
      </c>
      <c r="D1854" t="s">
        <v>121</v>
      </c>
      <c r="F1854" s="12" t="s">
        <v>222</v>
      </c>
      <c r="G1854" s="12" t="s">
        <v>123</v>
      </c>
      <c r="H1854" t="s">
        <v>140</v>
      </c>
      <c r="I1854" t="s">
        <v>223</v>
      </c>
      <c r="J1854" t="s">
        <v>224</v>
      </c>
      <c r="K1854" s="13" t="s">
        <v>194</v>
      </c>
      <c r="L1854" t="s">
        <v>117</v>
      </c>
      <c r="M1854">
        <v>2</v>
      </c>
      <c r="N1854" t="s">
        <v>118</v>
      </c>
      <c r="O1854" t="s">
        <v>119</v>
      </c>
      <c r="Q1854"/>
      <c r="R1854" s="14">
        <v>0.6</v>
      </c>
      <c r="S1854" s="14">
        <v>7.3</v>
      </c>
      <c r="T1854" s="14">
        <v>1.7</v>
      </c>
    </row>
    <row r="1855" spans="1:20">
      <c r="A1855" t="s">
        <v>113</v>
      </c>
      <c r="C1855" t="s">
        <v>138</v>
      </c>
      <c r="D1855" t="s">
        <v>121</v>
      </c>
      <c r="F1855" s="12" t="s">
        <v>222</v>
      </c>
      <c r="G1855" s="12" t="s">
        <v>123</v>
      </c>
      <c r="H1855" t="s">
        <v>140</v>
      </c>
      <c r="I1855" t="s">
        <v>223</v>
      </c>
      <c r="J1855" t="s">
        <v>224</v>
      </c>
      <c r="K1855" s="13" t="s">
        <v>194</v>
      </c>
      <c r="L1855" t="s">
        <v>117</v>
      </c>
      <c r="M1855">
        <v>2</v>
      </c>
      <c r="N1855" t="s">
        <v>118</v>
      </c>
      <c r="O1855" t="s">
        <v>119</v>
      </c>
      <c r="Q1855"/>
      <c r="R1855" s="14">
        <v>0.6</v>
      </c>
      <c r="S1855" s="14">
        <v>6.1</v>
      </c>
      <c r="T1855" s="14">
        <v>1</v>
      </c>
    </row>
    <row r="1856" spans="1:20">
      <c r="A1856" t="s">
        <v>113</v>
      </c>
      <c r="C1856" t="s">
        <v>138</v>
      </c>
      <c r="D1856" t="s">
        <v>121</v>
      </c>
      <c r="F1856" s="12" t="s">
        <v>441</v>
      </c>
      <c r="G1856" s="12" t="s">
        <v>123</v>
      </c>
      <c r="H1856" t="s">
        <v>140</v>
      </c>
      <c r="J1856" t="s">
        <v>442</v>
      </c>
      <c r="K1856" s="13" t="s">
        <v>443</v>
      </c>
      <c r="L1856" t="s">
        <v>117</v>
      </c>
      <c r="M1856">
        <v>2</v>
      </c>
      <c r="N1856" t="s">
        <v>118</v>
      </c>
      <c r="O1856" t="s">
        <v>119</v>
      </c>
      <c r="Q1856" t="s">
        <v>444</v>
      </c>
      <c r="R1856" s="14">
        <v>0.16</v>
      </c>
      <c r="S1856" s="14">
        <v>10.45</v>
      </c>
      <c r="T1856" s="14">
        <v>3.62</v>
      </c>
    </row>
    <row r="1857" spans="1:20">
      <c r="A1857" t="s">
        <v>113</v>
      </c>
      <c r="C1857" t="s">
        <v>138</v>
      </c>
      <c r="D1857" t="s">
        <v>121</v>
      </c>
      <c r="F1857" s="12" t="s">
        <v>441</v>
      </c>
      <c r="G1857" s="12" t="s">
        <v>123</v>
      </c>
      <c r="H1857" t="s">
        <v>140</v>
      </c>
      <c r="J1857" t="s">
        <v>442</v>
      </c>
      <c r="K1857" s="13" t="s">
        <v>443</v>
      </c>
      <c r="L1857" t="s">
        <v>117</v>
      </c>
      <c r="M1857">
        <v>2</v>
      </c>
      <c r="N1857" t="s">
        <v>118</v>
      </c>
      <c r="O1857" t="s">
        <v>119</v>
      </c>
      <c r="Q1857" t="s">
        <v>444</v>
      </c>
      <c r="R1857" s="14">
        <v>0.11</v>
      </c>
      <c r="S1857" s="14">
        <v>7.31</v>
      </c>
      <c r="T1857" s="14">
        <v>1.68</v>
      </c>
    </row>
    <row r="1858" spans="1:20">
      <c r="A1858" t="s">
        <v>113</v>
      </c>
      <c r="C1858" t="s">
        <v>138</v>
      </c>
      <c r="D1858" t="s">
        <v>121</v>
      </c>
      <c r="F1858" s="12" t="s">
        <v>441</v>
      </c>
      <c r="G1858" s="12" t="s">
        <v>123</v>
      </c>
      <c r="H1858" t="s">
        <v>140</v>
      </c>
      <c r="J1858" t="s">
        <v>442</v>
      </c>
      <c r="K1858" s="13" t="s">
        <v>443</v>
      </c>
      <c r="L1858" t="s">
        <v>117</v>
      </c>
      <c r="M1858">
        <v>2</v>
      </c>
      <c r="N1858" t="s">
        <v>118</v>
      </c>
      <c r="O1858" t="s">
        <v>119</v>
      </c>
      <c r="Q1858" t="s">
        <v>444</v>
      </c>
      <c r="R1858" s="14">
        <v>0.53</v>
      </c>
      <c r="S1858" s="14">
        <v>9.08</v>
      </c>
      <c r="T1858" s="14">
        <v>2.89</v>
      </c>
    </row>
    <row r="1859" spans="1:20">
      <c r="A1859" t="s">
        <v>113</v>
      </c>
      <c r="C1859" t="s">
        <v>138</v>
      </c>
      <c r="D1859" t="s">
        <v>121</v>
      </c>
      <c r="F1859" s="12" t="s">
        <v>441</v>
      </c>
      <c r="G1859" s="12" t="s">
        <v>123</v>
      </c>
      <c r="H1859" t="s">
        <v>140</v>
      </c>
      <c r="J1859" t="s">
        <v>442</v>
      </c>
      <c r="K1859" s="13" t="s">
        <v>443</v>
      </c>
      <c r="L1859" t="s">
        <v>117</v>
      </c>
      <c r="M1859">
        <v>2</v>
      </c>
      <c r="N1859" t="s">
        <v>118</v>
      </c>
      <c r="O1859" t="s">
        <v>119</v>
      </c>
      <c r="Q1859" t="s">
        <v>444</v>
      </c>
      <c r="R1859" s="14">
        <v>0.37</v>
      </c>
      <c r="S1859" s="14">
        <v>6.35</v>
      </c>
      <c r="T1859" s="14">
        <v>3.01</v>
      </c>
    </row>
    <row r="1860" spans="1:20">
      <c r="A1860" t="s">
        <v>113</v>
      </c>
      <c r="C1860" t="s">
        <v>138</v>
      </c>
      <c r="D1860" t="s">
        <v>121</v>
      </c>
      <c r="F1860" s="12" t="s">
        <v>445</v>
      </c>
      <c r="G1860" s="12" t="s">
        <v>123</v>
      </c>
      <c r="H1860" t="s">
        <v>140</v>
      </c>
      <c r="J1860" t="s">
        <v>442</v>
      </c>
      <c r="K1860" s="13" t="s">
        <v>443</v>
      </c>
      <c r="L1860" t="s">
        <v>117</v>
      </c>
      <c r="M1860">
        <v>2</v>
      </c>
      <c r="N1860" t="s">
        <v>118</v>
      </c>
      <c r="O1860" t="s">
        <v>119</v>
      </c>
      <c r="Q1860" t="s">
        <v>446</v>
      </c>
      <c r="R1860" s="14">
        <v>0.23</v>
      </c>
      <c r="S1860" s="14">
        <v>11.65</v>
      </c>
      <c r="T1860" s="14">
        <v>1.4</v>
      </c>
    </row>
    <row r="1861" spans="1:20">
      <c r="A1861" t="s">
        <v>113</v>
      </c>
      <c r="C1861" t="s">
        <v>138</v>
      </c>
      <c r="D1861" t="s">
        <v>121</v>
      </c>
      <c r="F1861" s="12" t="s">
        <v>445</v>
      </c>
      <c r="G1861" s="12" t="s">
        <v>123</v>
      </c>
      <c r="H1861" t="s">
        <v>140</v>
      </c>
      <c r="J1861" t="s">
        <v>442</v>
      </c>
      <c r="K1861" s="13" t="s">
        <v>443</v>
      </c>
      <c r="L1861" t="s">
        <v>117</v>
      </c>
      <c r="M1861">
        <v>2</v>
      </c>
      <c r="N1861" t="s">
        <v>118</v>
      </c>
      <c r="O1861" t="s">
        <v>119</v>
      </c>
      <c r="Q1861" t="s">
        <v>446</v>
      </c>
      <c r="R1861" s="14">
        <v>0.77</v>
      </c>
      <c r="S1861" s="14">
        <v>7.48</v>
      </c>
      <c r="T1861" s="14">
        <v>1.41</v>
      </c>
    </row>
    <row r="1862" spans="1:20">
      <c r="A1862" t="s">
        <v>113</v>
      </c>
      <c r="C1862" t="s">
        <v>138</v>
      </c>
      <c r="D1862" t="s">
        <v>121</v>
      </c>
      <c r="F1862" s="12" t="s">
        <v>445</v>
      </c>
      <c r="G1862" s="12" t="s">
        <v>123</v>
      </c>
      <c r="H1862" t="s">
        <v>140</v>
      </c>
      <c r="J1862" t="s">
        <v>442</v>
      </c>
      <c r="K1862" s="13" t="s">
        <v>443</v>
      </c>
      <c r="L1862" t="s">
        <v>117</v>
      </c>
      <c r="M1862">
        <v>2</v>
      </c>
      <c r="N1862" t="s">
        <v>118</v>
      </c>
      <c r="O1862" t="s">
        <v>119</v>
      </c>
      <c r="Q1862" t="s">
        <v>446</v>
      </c>
      <c r="R1862" s="14">
        <v>0.18</v>
      </c>
      <c r="S1862" s="14">
        <v>11.17</v>
      </c>
      <c r="T1862" s="14">
        <v>1.07</v>
      </c>
    </row>
    <row r="1863" spans="1:20">
      <c r="A1863" t="s">
        <v>113</v>
      </c>
      <c r="C1863" t="s">
        <v>138</v>
      </c>
      <c r="D1863" t="s">
        <v>121</v>
      </c>
      <c r="F1863" s="12" t="s">
        <v>445</v>
      </c>
      <c r="G1863" s="12" t="s">
        <v>123</v>
      </c>
      <c r="H1863" t="s">
        <v>140</v>
      </c>
      <c r="J1863" t="s">
        <v>442</v>
      </c>
      <c r="K1863" s="13" t="s">
        <v>443</v>
      </c>
      <c r="L1863" t="s">
        <v>117</v>
      </c>
      <c r="M1863">
        <v>2</v>
      </c>
      <c r="N1863" t="s">
        <v>118</v>
      </c>
      <c r="O1863" t="s">
        <v>119</v>
      </c>
      <c r="Q1863" t="s">
        <v>446</v>
      </c>
      <c r="R1863" s="14">
        <v>0.4</v>
      </c>
      <c r="S1863" s="14">
        <v>12.58</v>
      </c>
      <c r="T1863" s="14">
        <v>2.58</v>
      </c>
    </row>
    <row r="1864" spans="1:20">
      <c r="A1864" t="s">
        <v>113</v>
      </c>
      <c r="C1864" t="s">
        <v>138</v>
      </c>
      <c r="D1864" t="s">
        <v>121</v>
      </c>
      <c r="F1864" s="12" t="s">
        <v>447</v>
      </c>
      <c r="G1864" s="12" t="s">
        <v>123</v>
      </c>
      <c r="H1864" t="s">
        <v>140</v>
      </c>
      <c r="J1864" t="s">
        <v>442</v>
      </c>
      <c r="K1864" s="13" t="s">
        <v>443</v>
      </c>
      <c r="L1864" t="s">
        <v>117</v>
      </c>
      <c r="M1864">
        <v>2</v>
      </c>
      <c r="N1864" t="s">
        <v>118</v>
      </c>
      <c r="O1864" t="s">
        <v>119</v>
      </c>
      <c r="Q1864" t="s">
        <v>448</v>
      </c>
      <c r="R1864" s="14">
        <v>0.27</v>
      </c>
      <c r="S1864" s="14">
        <v>19.739999999999998</v>
      </c>
      <c r="T1864" s="14">
        <v>2.66</v>
      </c>
    </row>
    <row r="1865" spans="1:20">
      <c r="A1865" t="s">
        <v>113</v>
      </c>
      <c r="C1865" t="s">
        <v>138</v>
      </c>
      <c r="D1865" t="s">
        <v>121</v>
      </c>
      <c r="F1865" s="12" t="s">
        <v>447</v>
      </c>
      <c r="G1865" s="12" t="s">
        <v>123</v>
      </c>
      <c r="H1865" t="s">
        <v>140</v>
      </c>
      <c r="J1865" t="s">
        <v>442</v>
      </c>
      <c r="K1865" s="13" t="s">
        <v>443</v>
      </c>
      <c r="L1865" t="s">
        <v>117</v>
      </c>
      <c r="M1865">
        <v>2</v>
      </c>
      <c r="N1865" t="s">
        <v>118</v>
      </c>
      <c r="O1865" t="s">
        <v>119</v>
      </c>
      <c r="Q1865" t="s">
        <v>448</v>
      </c>
      <c r="R1865" s="14">
        <v>0.46</v>
      </c>
      <c r="S1865" s="14">
        <v>17.04</v>
      </c>
      <c r="T1865" s="14">
        <v>2.7</v>
      </c>
    </row>
    <row r="1866" spans="1:20">
      <c r="A1866" t="s">
        <v>113</v>
      </c>
      <c r="C1866" t="s">
        <v>138</v>
      </c>
      <c r="D1866" t="s">
        <v>121</v>
      </c>
      <c r="F1866" s="12" t="s">
        <v>447</v>
      </c>
      <c r="G1866" s="12" t="s">
        <v>123</v>
      </c>
      <c r="H1866" t="s">
        <v>140</v>
      </c>
      <c r="J1866" t="s">
        <v>442</v>
      </c>
      <c r="K1866" s="13" t="s">
        <v>443</v>
      </c>
      <c r="L1866" t="s">
        <v>117</v>
      </c>
      <c r="M1866">
        <v>2</v>
      </c>
      <c r="N1866" t="s">
        <v>118</v>
      </c>
      <c r="O1866" t="s">
        <v>119</v>
      </c>
      <c r="Q1866" t="s">
        <v>448</v>
      </c>
      <c r="R1866" s="14">
        <v>0.24</v>
      </c>
      <c r="S1866" s="14">
        <v>13.6</v>
      </c>
      <c r="T1866" s="14">
        <v>3.08</v>
      </c>
    </row>
    <row r="1867" spans="1:20">
      <c r="A1867" t="s">
        <v>113</v>
      </c>
      <c r="C1867" t="s">
        <v>138</v>
      </c>
      <c r="D1867" t="s">
        <v>121</v>
      </c>
      <c r="F1867" s="12" t="s">
        <v>447</v>
      </c>
      <c r="G1867" s="12" t="s">
        <v>123</v>
      </c>
      <c r="H1867" t="s">
        <v>140</v>
      </c>
      <c r="J1867" t="s">
        <v>442</v>
      </c>
      <c r="K1867" s="13" t="s">
        <v>443</v>
      </c>
      <c r="L1867" t="s">
        <v>117</v>
      </c>
      <c r="M1867">
        <v>2</v>
      </c>
      <c r="N1867" t="s">
        <v>118</v>
      </c>
      <c r="O1867" t="s">
        <v>119</v>
      </c>
      <c r="Q1867" t="s">
        <v>448</v>
      </c>
      <c r="R1867" s="14">
        <v>0.89</v>
      </c>
      <c r="S1867" s="14">
        <v>12.28</v>
      </c>
      <c r="T1867" s="14">
        <v>1.85</v>
      </c>
    </row>
    <row r="1868" spans="1:20">
      <c r="A1868" t="s">
        <v>113</v>
      </c>
      <c r="C1868" t="s">
        <v>138</v>
      </c>
      <c r="D1868" t="s">
        <v>121</v>
      </c>
      <c r="F1868" s="12" t="s">
        <v>449</v>
      </c>
      <c r="G1868" s="12" t="s">
        <v>123</v>
      </c>
      <c r="H1868" t="s">
        <v>140</v>
      </c>
      <c r="J1868" t="s">
        <v>442</v>
      </c>
      <c r="K1868" s="13" t="s">
        <v>443</v>
      </c>
      <c r="L1868" t="s">
        <v>117</v>
      </c>
      <c r="M1868">
        <v>2</v>
      </c>
      <c r="N1868" t="s">
        <v>118</v>
      </c>
      <c r="O1868" t="s">
        <v>119</v>
      </c>
      <c r="Q1868" t="s">
        <v>450</v>
      </c>
      <c r="R1868" s="14">
        <v>0.35</v>
      </c>
      <c r="S1868" s="14">
        <v>13.19</v>
      </c>
      <c r="T1868" s="14">
        <v>2.15</v>
      </c>
    </row>
    <row r="1869" spans="1:20">
      <c r="A1869" t="s">
        <v>113</v>
      </c>
      <c r="C1869" t="s">
        <v>138</v>
      </c>
      <c r="D1869" t="s">
        <v>121</v>
      </c>
      <c r="F1869" s="12" t="s">
        <v>449</v>
      </c>
      <c r="G1869" s="12" t="s">
        <v>123</v>
      </c>
      <c r="H1869" t="s">
        <v>140</v>
      </c>
      <c r="J1869" t="s">
        <v>442</v>
      </c>
      <c r="K1869" s="13" t="s">
        <v>443</v>
      </c>
      <c r="L1869" t="s">
        <v>117</v>
      </c>
      <c r="M1869">
        <v>2</v>
      </c>
      <c r="N1869" t="s">
        <v>118</v>
      </c>
      <c r="O1869" t="s">
        <v>119</v>
      </c>
      <c r="Q1869" t="s">
        <v>450</v>
      </c>
      <c r="R1869" s="14">
        <v>1.03</v>
      </c>
      <c r="S1869" s="14">
        <v>10.18</v>
      </c>
      <c r="T1869" s="14">
        <v>2.86</v>
      </c>
    </row>
    <row r="1870" spans="1:20">
      <c r="A1870" t="s">
        <v>113</v>
      </c>
      <c r="C1870" t="s">
        <v>138</v>
      </c>
      <c r="D1870" t="s">
        <v>121</v>
      </c>
      <c r="F1870" s="12" t="s">
        <v>449</v>
      </c>
      <c r="G1870" s="12" t="s">
        <v>123</v>
      </c>
      <c r="H1870" t="s">
        <v>140</v>
      </c>
      <c r="J1870" t="s">
        <v>442</v>
      </c>
      <c r="K1870" s="13" t="s">
        <v>443</v>
      </c>
      <c r="L1870" t="s">
        <v>117</v>
      </c>
      <c r="M1870">
        <v>2</v>
      </c>
      <c r="N1870" t="s">
        <v>118</v>
      </c>
      <c r="O1870" t="s">
        <v>119</v>
      </c>
      <c r="Q1870" t="s">
        <v>450</v>
      </c>
      <c r="R1870" s="14">
        <v>0.56000000000000005</v>
      </c>
      <c r="S1870" s="14">
        <v>11.46</v>
      </c>
      <c r="T1870" s="14">
        <v>2.0099999999999998</v>
      </c>
    </row>
    <row r="1871" spans="1:20">
      <c r="A1871" t="s">
        <v>113</v>
      </c>
      <c r="C1871" t="s">
        <v>138</v>
      </c>
      <c r="D1871" t="s">
        <v>121</v>
      </c>
      <c r="F1871" s="12" t="s">
        <v>449</v>
      </c>
      <c r="G1871" s="12" t="s">
        <v>123</v>
      </c>
      <c r="H1871" t="s">
        <v>140</v>
      </c>
      <c r="J1871" t="s">
        <v>442</v>
      </c>
      <c r="K1871" s="13" t="s">
        <v>443</v>
      </c>
      <c r="L1871" t="s">
        <v>117</v>
      </c>
      <c r="M1871">
        <v>2</v>
      </c>
      <c r="N1871" t="s">
        <v>118</v>
      </c>
      <c r="O1871" t="s">
        <v>119</v>
      </c>
      <c r="Q1871" t="s">
        <v>450</v>
      </c>
      <c r="R1871" s="14">
        <v>0.44</v>
      </c>
      <c r="S1871" s="14">
        <v>15.92</v>
      </c>
      <c r="T1871" s="14">
        <v>2.4900000000000002</v>
      </c>
    </row>
    <row r="1872" spans="1:20">
      <c r="A1872" t="s">
        <v>113</v>
      </c>
      <c r="C1872" t="s">
        <v>138</v>
      </c>
      <c r="D1872" t="s">
        <v>121</v>
      </c>
      <c r="F1872" s="12" t="s">
        <v>1051</v>
      </c>
      <c r="G1872" s="12" t="s">
        <v>123</v>
      </c>
      <c r="H1872" t="s">
        <v>140</v>
      </c>
      <c r="I1872" t="s">
        <v>141</v>
      </c>
      <c r="J1872" t="s">
        <v>1052</v>
      </c>
      <c r="K1872" s="13" t="s">
        <v>1043</v>
      </c>
      <c r="L1872" t="s">
        <v>117</v>
      </c>
      <c r="M1872">
        <v>2</v>
      </c>
      <c r="N1872" t="s">
        <v>118</v>
      </c>
      <c r="O1872" t="s">
        <v>119</v>
      </c>
      <c r="Q1872"/>
      <c r="R1872" s="14">
        <v>12.3</v>
      </c>
      <c r="S1872" s="14">
        <v>10.3</v>
      </c>
      <c r="T1872" s="14">
        <v>1.7</v>
      </c>
    </row>
    <row r="1873" spans="1:20">
      <c r="A1873" t="s">
        <v>113</v>
      </c>
      <c r="C1873" t="s">
        <v>138</v>
      </c>
      <c r="D1873" t="s">
        <v>121</v>
      </c>
      <c r="F1873" s="12" t="s">
        <v>1053</v>
      </c>
      <c r="G1873" s="12" t="s">
        <v>123</v>
      </c>
      <c r="H1873" t="s">
        <v>140</v>
      </c>
      <c r="I1873" t="s">
        <v>141</v>
      </c>
      <c r="J1873" t="s">
        <v>1054</v>
      </c>
      <c r="K1873" s="13" t="s">
        <v>1043</v>
      </c>
      <c r="L1873" t="s">
        <v>117</v>
      </c>
      <c r="M1873">
        <v>2</v>
      </c>
      <c r="N1873" t="s">
        <v>118</v>
      </c>
      <c r="O1873" t="s">
        <v>119</v>
      </c>
      <c r="Q1873"/>
      <c r="R1873" s="14">
        <v>0</v>
      </c>
      <c r="S1873" s="14">
        <v>2</v>
      </c>
      <c r="T1873" s="14">
        <v>0</v>
      </c>
    </row>
    <row r="1874" spans="1:20">
      <c r="A1874" t="s">
        <v>113</v>
      </c>
      <c r="C1874" t="s">
        <v>138</v>
      </c>
      <c r="D1874" t="s">
        <v>121</v>
      </c>
      <c r="F1874" s="12" t="s">
        <v>1055</v>
      </c>
      <c r="G1874" s="12" t="s">
        <v>123</v>
      </c>
      <c r="H1874" t="s">
        <v>140</v>
      </c>
      <c r="I1874" t="s">
        <v>212</v>
      </c>
      <c r="J1874" t="s">
        <v>1056</v>
      </c>
      <c r="K1874" s="13" t="s">
        <v>1043</v>
      </c>
      <c r="L1874" t="s">
        <v>117</v>
      </c>
      <c r="M1874">
        <v>2</v>
      </c>
      <c r="N1874" t="s">
        <v>118</v>
      </c>
      <c r="O1874" t="s">
        <v>119</v>
      </c>
      <c r="Q1874"/>
      <c r="R1874" s="14">
        <v>9.6</v>
      </c>
      <c r="S1874" s="14">
        <v>6.2</v>
      </c>
      <c r="T1874" s="14">
        <v>1.1000000000000001</v>
      </c>
    </row>
    <row r="1875" spans="1:20">
      <c r="A1875" t="s">
        <v>113</v>
      </c>
      <c r="C1875" t="s">
        <v>138</v>
      </c>
      <c r="D1875" t="s">
        <v>121</v>
      </c>
      <c r="F1875" s="12" t="s">
        <v>1334</v>
      </c>
      <c r="G1875" s="12" t="s">
        <v>123</v>
      </c>
      <c r="H1875" t="s">
        <v>140</v>
      </c>
      <c r="I1875" t="s">
        <v>1335</v>
      </c>
      <c r="J1875" t="s">
        <v>1336</v>
      </c>
      <c r="K1875" s="13" t="s">
        <v>1337</v>
      </c>
      <c r="L1875" t="s">
        <v>117</v>
      </c>
      <c r="M1875">
        <v>2</v>
      </c>
      <c r="N1875" t="s">
        <v>118</v>
      </c>
      <c r="O1875" t="s">
        <v>119</v>
      </c>
      <c r="Q1875" t="s">
        <v>1338</v>
      </c>
      <c r="R1875" s="14">
        <v>0.2</v>
      </c>
      <c r="S1875" s="14">
        <v>9.9</v>
      </c>
      <c r="T1875" s="14">
        <v>0.5</v>
      </c>
    </row>
    <row r="1876" spans="1:20">
      <c r="A1876" t="s">
        <v>113</v>
      </c>
      <c r="C1876" t="s">
        <v>138</v>
      </c>
      <c r="D1876" t="s">
        <v>121</v>
      </c>
      <c r="F1876" s="12" t="s">
        <v>1339</v>
      </c>
      <c r="G1876" s="12" t="s">
        <v>123</v>
      </c>
      <c r="H1876" t="s">
        <v>140</v>
      </c>
      <c r="I1876" t="s">
        <v>1335</v>
      </c>
      <c r="J1876" t="s">
        <v>1336</v>
      </c>
      <c r="K1876" s="13" t="s">
        <v>1337</v>
      </c>
      <c r="L1876" t="s">
        <v>117</v>
      </c>
      <c r="M1876">
        <v>2</v>
      </c>
      <c r="N1876" t="s">
        <v>118</v>
      </c>
      <c r="O1876" t="s">
        <v>119</v>
      </c>
      <c r="Q1876" t="s">
        <v>1338</v>
      </c>
      <c r="R1876" s="14">
        <v>0.3</v>
      </c>
      <c r="S1876" s="14">
        <v>6.8</v>
      </c>
      <c r="T1876" s="14">
        <v>0.9</v>
      </c>
    </row>
    <row r="1877" spans="1:20">
      <c r="A1877" t="s">
        <v>113</v>
      </c>
      <c r="C1877" t="s">
        <v>138</v>
      </c>
      <c r="D1877" t="s">
        <v>121</v>
      </c>
      <c r="F1877" s="12" t="s">
        <v>1518</v>
      </c>
      <c r="G1877" s="12" t="s">
        <v>123</v>
      </c>
      <c r="H1877" t="s">
        <v>140</v>
      </c>
      <c r="I1877" t="s">
        <v>223</v>
      </c>
      <c r="J1877" t="s">
        <v>1519</v>
      </c>
      <c r="K1877" s="13" t="s">
        <v>1520</v>
      </c>
      <c r="L1877" t="s">
        <v>117</v>
      </c>
      <c r="M1877">
        <v>2</v>
      </c>
      <c r="N1877" t="s">
        <v>118</v>
      </c>
      <c r="O1877" t="s">
        <v>119</v>
      </c>
      <c r="Q1877" t="s">
        <v>1521</v>
      </c>
      <c r="R1877" s="14">
        <v>1.71</v>
      </c>
      <c r="S1877" s="14">
        <v>0.44</v>
      </c>
      <c r="T1877" s="14">
        <v>12.19</v>
      </c>
    </row>
    <row r="1878" spans="1:20">
      <c r="A1878" t="s">
        <v>113</v>
      </c>
      <c r="C1878" t="s">
        <v>138</v>
      </c>
      <c r="D1878" t="s">
        <v>121</v>
      </c>
      <c r="F1878" s="12" t="s">
        <v>1522</v>
      </c>
      <c r="G1878" s="12" t="s">
        <v>123</v>
      </c>
      <c r="H1878" t="s">
        <v>140</v>
      </c>
      <c r="I1878" t="s">
        <v>141</v>
      </c>
      <c r="J1878" t="s">
        <v>142</v>
      </c>
      <c r="K1878" s="13" t="s">
        <v>1520</v>
      </c>
      <c r="L1878" t="s">
        <v>117</v>
      </c>
      <c r="M1878">
        <v>2</v>
      </c>
      <c r="N1878" t="s">
        <v>118</v>
      </c>
      <c r="O1878" t="s">
        <v>119</v>
      </c>
      <c r="Q1878" t="s">
        <v>144</v>
      </c>
      <c r="R1878" s="14">
        <v>3.16</v>
      </c>
      <c r="S1878" s="14">
        <v>0.41</v>
      </c>
      <c r="T1878" s="14">
        <v>11.98</v>
      </c>
    </row>
    <row r="1879" spans="1:20">
      <c r="A1879" t="s">
        <v>113</v>
      </c>
      <c r="C1879" t="s">
        <v>138</v>
      </c>
      <c r="D1879" t="s">
        <v>121</v>
      </c>
      <c r="F1879" s="12" t="s">
        <v>1523</v>
      </c>
      <c r="G1879" s="12" t="s">
        <v>123</v>
      </c>
      <c r="H1879" t="s">
        <v>140</v>
      </c>
      <c r="I1879" t="s">
        <v>141</v>
      </c>
      <c r="J1879" t="s">
        <v>142</v>
      </c>
      <c r="K1879" s="13" t="s">
        <v>1520</v>
      </c>
      <c r="L1879" t="s">
        <v>117</v>
      </c>
      <c r="M1879">
        <v>2</v>
      </c>
      <c r="N1879" t="s">
        <v>118</v>
      </c>
      <c r="O1879" t="s">
        <v>119</v>
      </c>
      <c r="Q1879" t="s">
        <v>144</v>
      </c>
      <c r="R1879" s="14">
        <v>1.26</v>
      </c>
      <c r="S1879" s="14">
        <v>0.34</v>
      </c>
      <c r="T1879" s="14">
        <v>7.46</v>
      </c>
    </row>
    <row r="1880" spans="1:20">
      <c r="A1880" t="s">
        <v>113</v>
      </c>
      <c r="C1880" t="s">
        <v>138</v>
      </c>
      <c r="D1880" t="s">
        <v>121</v>
      </c>
      <c r="F1880" s="12" t="s">
        <v>1524</v>
      </c>
      <c r="G1880" s="12" t="s">
        <v>123</v>
      </c>
      <c r="H1880" t="s">
        <v>140</v>
      </c>
      <c r="I1880" t="s">
        <v>223</v>
      </c>
      <c r="J1880" t="s">
        <v>1519</v>
      </c>
      <c r="K1880" s="13" t="s">
        <v>1520</v>
      </c>
      <c r="L1880" t="s">
        <v>117</v>
      </c>
      <c r="M1880">
        <v>2</v>
      </c>
      <c r="N1880" t="s">
        <v>118</v>
      </c>
      <c r="O1880" t="s">
        <v>119</v>
      </c>
      <c r="Q1880"/>
      <c r="R1880" s="14">
        <v>2.02</v>
      </c>
      <c r="S1880" s="14">
        <v>0.64</v>
      </c>
      <c r="T1880" s="14">
        <v>9.02</v>
      </c>
    </row>
    <row r="1881" spans="1:20">
      <c r="A1881" t="s">
        <v>113</v>
      </c>
      <c r="C1881" t="s">
        <v>138</v>
      </c>
      <c r="D1881" t="s">
        <v>121</v>
      </c>
      <c r="F1881" s="12" t="s">
        <v>1525</v>
      </c>
      <c r="G1881" s="12" t="s">
        <v>123</v>
      </c>
      <c r="H1881" t="s">
        <v>140</v>
      </c>
      <c r="I1881" t="s">
        <v>212</v>
      </c>
      <c r="J1881" t="s">
        <v>216</v>
      </c>
      <c r="K1881" s="13" t="s">
        <v>1520</v>
      </c>
      <c r="L1881" t="s">
        <v>117</v>
      </c>
      <c r="M1881">
        <v>2</v>
      </c>
      <c r="N1881" t="s">
        <v>118</v>
      </c>
      <c r="O1881" t="s">
        <v>119</v>
      </c>
      <c r="Q1881" t="s">
        <v>1526</v>
      </c>
      <c r="R1881" s="14">
        <v>3.8</v>
      </c>
      <c r="S1881" s="14">
        <v>0.27</v>
      </c>
      <c r="T1881" s="14">
        <v>13.91</v>
      </c>
    </row>
    <row r="1882" spans="1:20">
      <c r="A1882" t="s">
        <v>113</v>
      </c>
      <c r="C1882" t="s">
        <v>138</v>
      </c>
      <c r="D1882" t="s">
        <v>121</v>
      </c>
      <c r="F1882" s="12" t="s">
        <v>1527</v>
      </c>
      <c r="G1882" s="12" t="s">
        <v>123</v>
      </c>
      <c r="H1882" t="s">
        <v>140</v>
      </c>
      <c r="I1882" t="s">
        <v>212</v>
      </c>
      <c r="J1882" t="s">
        <v>1528</v>
      </c>
      <c r="K1882" s="13" t="s">
        <v>1520</v>
      </c>
      <c r="L1882" t="s">
        <v>117</v>
      </c>
      <c r="M1882">
        <v>2</v>
      </c>
      <c r="N1882" t="s">
        <v>118</v>
      </c>
      <c r="O1882" t="s">
        <v>119</v>
      </c>
      <c r="Q1882" t="s">
        <v>1529</v>
      </c>
      <c r="R1882" s="14">
        <v>3.62</v>
      </c>
      <c r="S1882" s="14">
        <v>0.31</v>
      </c>
      <c r="T1882" s="14">
        <v>13.38</v>
      </c>
    </row>
    <row r="1883" spans="1:20">
      <c r="A1883" t="s">
        <v>113</v>
      </c>
      <c r="C1883" t="s">
        <v>138</v>
      </c>
      <c r="D1883" t="s">
        <v>121</v>
      </c>
      <c r="F1883" s="12" t="s">
        <v>1530</v>
      </c>
      <c r="G1883" s="12" t="s">
        <v>123</v>
      </c>
      <c r="H1883" t="s">
        <v>140</v>
      </c>
      <c r="I1883" t="s">
        <v>141</v>
      </c>
      <c r="J1883" t="s">
        <v>142</v>
      </c>
      <c r="K1883" s="13" t="s">
        <v>1520</v>
      </c>
      <c r="L1883" t="s">
        <v>117</v>
      </c>
      <c r="M1883">
        <v>2</v>
      </c>
      <c r="N1883" t="s">
        <v>118</v>
      </c>
      <c r="O1883" t="s">
        <v>119</v>
      </c>
      <c r="Q1883"/>
      <c r="R1883" s="14">
        <v>2.9</v>
      </c>
      <c r="S1883" s="14">
        <v>0.37</v>
      </c>
      <c r="T1883" s="14">
        <v>12.57</v>
      </c>
    </row>
    <row r="1884" spans="1:20">
      <c r="A1884" t="s">
        <v>113</v>
      </c>
      <c r="C1884" t="s">
        <v>138</v>
      </c>
      <c r="D1884" t="s">
        <v>121</v>
      </c>
      <c r="F1884" s="12" t="s">
        <v>1531</v>
      </c>
      <c r="G1884" s="12" t="s">
        <v>123</v>
      </c>
      <c r="H1884" t="s">
        <v>140</v>
      </c>
      <c r="I1884" t="s">
        <v>1532</v>
      </c>
      <c r="J1884" t="s">
        <v>1533</v>
      </c>
      <c r="K1884" s="13" t="s">
        <v>1520</v>
      </c>
      <c r="L1884" t="s">
        <v>117</v>
      </c>
      <c r="M1884">
        <v>2</v>
      </c>
      <c r="N1884" t="s">
        <v>118</v>
      </c>
      <c r="O1884" t="s">
        <v>119</v>
      </c>
      <c r="Q1884"/>
      <c r="R1884" s="14">
        <v>2.95</v>
      </c>
      <c r="S1884" s="14">
        <v>0.28000000000000003</v>
      </c>
      <c r="T1884" s="14">
        <v>13.75</v>
      </c>
    </row>
    <row r="1885" spans="1:20">
      <c r="A1885" t="s">
        <v>113</v>
      </c>
      <c r="C1885" t="s">
        <v>138</v>
      </c>
      <c r="D1885" t="s">
        <v>121</v>
      </c>
      <c r="F1885" s="12" t="s">
        <v>1339</v>
      </c>
      <c r="G1885" s="12" t="s">
        <v>123</v>
      </c>
      <c r="H1885" t="s">
        <v>140</v>
      </c>
      <c r="I1885" t="s">
        <v>1335</v>
      </c>
      <c r="J1885" t="s">
        <v>1336</v>
      </c>
      <c r="K1885" s="13" t="s">
        <v>1613</v>
      </c>
      <c r="L1885" t="s">
        <v>117</v>
      </c>
      <c r="M1885">
        <v>2</v>
      </c>
      <c r="N1885" t="s">
        <v>118</v>
      </c>
      <c r="O1885" t="s">
        <v>119</v>
      </c>
      <c r="Q1885" t="s">
        <v>1614</v>
      </c>
      <c r="R1885" s="14">
        <v>0</v>
      </c>
      <c r="S1885" s="14">
        <v>6.1</v>
      </c>
      <c r="T1885" s="14">
        <v>0.4</v>
      </c>
    </row>
    <row r="1886" spans="1:20">
      <c r="A1886" t="s">
        <v>113</v>
      </c>
      <c r="C1886" t="s">
        <v>138</v>
      </c>
      <c r="D1886" t="s">
        <v>121</v>
      </c>
      <c r="F1886" s="12" t="s">
        <v>1750</v>
      </c>
      <c r="G1886" s="12" t="s">
        <v>123</v>
      </c>
      <c r="H1886" t="s">
        <v>140</v>
      </c>
      <c r="K1886" s="13" t="s">
        <v>1799</v>
      </c>
      <c r="L1886" t="s">
        <v>117</v>
      </c>
      <c r="M1886">
        <v>2</v>
      </c>
      <c r="N1886" t="s">
        <v>118</v>
      </c>
      <c r="O1886" t="s">
        <v>119</v>
      </c>
      <c r="Q1886" t="s">
        <v>1800</v>
      </c>
      <c r="R1886" s="14">
        <v>0.73</v>
      </c>
      <c r="S1886" s="14">
        <v>6.93</v>
      </c>
      <c r="T1886" s="14">
        <v>1.18</v>
      </c>
    </row>
    <row r="1887" spans="1:20">
      <c r="A1887" t="s">
        <v>113</v>
      </c>
      <c r="C1887" t="s">
        <v>138</v>
      </c>
      <c r="D1887" t="s">
        <v>121</v>
      </c>
      <c r="F1887" s="12" t="s">
        <v>1750</v>
      </c>
      <c r="G1887" s="12" t="s">
        <v>123</v>
      </c>
      <c r="H1887" t="s">
        <v>140</v>
      </c>
      <c r="K1887" s="13" t="s">
        <v>1799</v>
      </c>
      <c r="L1887" t="s">
        <v>117</v>
      </c>
      <c r="M1887">
        <v>2</v>
      </c>
      <c r="N1887" t="s">
        <v>118</v>
      </c>
      <c r="O1887" t="s">
        <v>119</v>
      </c>
      <c r="Q1887" t="s">
        <v>1800</v>
      </c>
      <c r="R1887" s="14">
        <v>7.61</v>
      </c>
      <c r="S1887" s="14">
        <v>7.8</v>
      </c>
      <c r="T1887" s="14">
        <v>0.12</v>
      </c>
    </row>
    <row r="1888" spans="1:20">
      <c r="A1888" t="s">
        <v>113</v>
      </c>
      <c r="C1888" t="s">
        <v>138</v>
      </c>
      <c r="D1888" t="s">
        <v>121</v>
      </c>
      <c r="F1888" s="12" t="s">
        <v>1750</v>
      </c>
      <c r="G1888" s="12" t="s">
        <v>123</v>
      </c>
      <c r="H1888" t="s">
        <v>140</v>
      </c>
      <c r="K1888" s="13" t="s">
        <v>1799</v>
      </c>
      <c r="L1888" t="s">
        <v>117</v>
      </c>
      <c r="M1888">
        <v>2</v>
      </c>
      <c r="N1888" t="s">
        <v>118</v>
      </c>
      <c r="O1888" t="s">
        <v>119</v>
      </c>
      <c r="Q1888" t="s">
        <v>1521</v>
      </c>
      <c r="R1888" s="14">
        <v>2.42</v>
      </c>
      <c r="S1888" s="14">
        <v>8.98</v>
      </c>
      <c r="T1888" s="14">
        <v>1.32</v>
      </c>
    </row>
    <row r="1889" spans="1:20">
      <c r="A1889" t="s">
        <v>113</v>
      </c>
      <c r="C1889" t="s">
        <v>138</v>
      </c>
      <c r="D1889" t="s">
        <v>121</v>
      </c>
      <c r="F1889" s="12" t="s">
        <v>1750</v>
      </c>
      <c r="G1889" s="12" t="s">
        <v>123</v>
      </c>
      <c r="H1889" t="s">
        <v>140</v>
      </c>
      <c r="K1889" s="13" t="s">
        <v>1799</v>
      </c>
      <c r="L1889" t="s">
        <v>117</v>
      </c>
      <c r="M1889">
        <v>2</v>
      </c>
      <c r="N1889" t="s">
        <v>118</v>
      </c>
      <c r="O1889" t="s">
        <v>119</v>
      </c>
      <c r="Q1889" t="s">
        <v>1801</v>
      </c>
      <c r="R1889" s="14">
        <v>4.79</v>
      </c>
      <c r="S1889" s="14">
        <v>4.1900000000000004</v>
      </c>
      <c r="T1889" s="14">
        <v>0.22</v>
      </c>
    </row>
    <row r="1890" spans="1:20">
      <c r="A1890" t="s">
        <v>113</v>
      </c>
      <c r="C1890" t="s">
        <v>138</v>
      </c>
      <c r="D1890" t="s">
        <v>121</v>
      </c>
      <c r="F1890" s="12" t="s">
        <v>1750</v>
      </c>
      <c r="G1890" s="12" t="s">
        <v>123</v>
      </c>
      <c r="H1890" t="s">
        <v>140</v>
      </c>
      <c r="K1890" s="13" t="s">
        <v>1799</v>
      </c>
      <c r="L1890" t="s">
        <v>117</v>
      </c>
      <c r="M1890">
        <v>2</v>
      </c>
      <c r="N1890" t="s">
        <v>118</v>
      </c>
      <c r="O1890" t="s">
        <v>119</v>
      </c>
      <c r="Q1890" t="s">
        <v>1802</v>
      </c>
      <c r="R1890" s="14">
        <v>0.14000000000000001</v>
      </c>
      <c r="S1890" s="14">
        <v>7.35</v>
      </c>
      <c r="T1890" s="14">
        <v>2.8</v>
      </c>
    </row>
    <row r="1891" spans="1:20">
      <c r="A1891" t="s">
        <v>113</v>
      </c>
      <c r="C1891" t="s">
        <v>138</v>
      </c>
      <c r="D1891" t="s">
        <v>121</v>
      </c>
      <c r="F1891" s="12" t="s">
        <v>1750</v>
      </c>
      <c r="G1891" s="12" t="s">
        <v>123</v>
      </c>
      <c r="H1891" t="s">
        <v>140</v>
      </c>
      <c r="K1891" s="13" t="s">
        <v>1799</v>
      </c>
      <c r="L1891" t="s">
        <v>117</v>
      </c>
      <c r="M1891">
        <v>2</v>
      </c>
      <c r="N1891" t="s">
        <v>118</v>
      </c>
      <c r="O1891" t="s">
        <v>119</v>
      </c>
      <c r="Q1891" t="s">
        <v>1803</v>
      </c>
      <c r="R1891" s="14">
        <v>3.75</v>
      </c>
      <c r="S1891" s="14">
        <v>16.8</v>
      </c>
      <c r="T1891" s="14">
        <v>0</v>
      </c>
    </row>
    <row r="1892" spans="1:20">
      <c r="A1892" t="s">
        <v>113</v>
      </c>
      <c r="C1892" t="s">
        <v>138</v>
      </c>
      <c r="D1892" t="s">
        <v>121</v>
      </c>
      <c r="F1892" s="12" t="s">
        <v>1750</v>
      </c>
      <c r="G1892" s="12" t="s">
        <v>123</v>
      </c>
      <c r="H1892" t="s">
        <v>140</v>
      </c>
      <c r="K1892" s="13" t="s">
        <v>1799</v>
      </c>
      <c r="L1892" t="s">
        <v>117</v>
      </c>
      <c r="M1892">
        <v>2</v>
      </c>
      <c r="N1892" t="s">
        <v>118</v>
      </c>
      <c r="O1892" t="s">
        <v>119</v>
      </c>
      <c r="Q1892" t="s">
        <v>1801</v>
      </c>
      <c r="R1892" s="14">
        <v>11.5</v>
      </c>
      <c r="S1892" s="14">
        <v>15.2</v>
      </c>
      <c r="T1892" s="14">
        <v>0.31</v>
      </c>
    </row>
    <row r="1893" spans="1:20">
      <c r="A1893" t="s">
        <v>113</v>
      </c>
      <c r="C1893" t="s">
        <v>138</v>
      </c>
      <c r="D1893" t="s">
        <v>121</v>
      </c>
      <c r="F1893" s="12" t="s">
        <v>1750</v>
      </c>
      <c r="G1893" s="12" t="s">
        <v>123</v>
      </c>
      <c r="H1893" t="s">
        <v>140</v>
      </c>
      <c r="K1893" s="13" t="s">
        <v>1799</v>
      </c>
      <c r="L1893" t="s">
        <v>117</v>
      </c>
      <c r="M1893">
        <v>2</v>
      </c>
      <c r="N1893" t="s">
        <v>118</v>
      </c>
      <c r="O1893" t="s">
        <v>119</v>
      </c>
      <c r="Q1893" t="s">
        <v>147</v>
      </c>
      <c r="R1893" s="14">
        <v>8.84</v>
      </c>
      <c r="S1893" s="14">
        <v>13.2</v>
      </c>
      <c r="T1893" s="14">
        <v>0.2</v>
      </c>
    </row>
    <row r="1894" spans="1:20">
      <c r="A1894" t="s">
        <v>113</v>
      </c>
      <c r="C1894" t="s">
        <v>138</v>
      </c>
      <c r="D1894" t="s">
        <v>121</v>
      </c>
      <c r="F1894" s="12" t="s">
        <v>1750</v>
      </c>
      <c r="G1894" s="12" t="s">
        <v>123</v>
      </c>
      <c r="H1894" t="s">
        <v>140</v>
      </c>
      <c r="K1894" s="13" t="s">
        <v>1799</v>
      </c>
      <c r="L1894" t="s">
        <v>117</v>
      </c>
      <c r="M1894">
        <v>2</v>
      </c>
      <c r="N1894" t="s">
        <v>118</v>
      </c>
      <c r="O1894" t="s">
        <v>119</v>
      </c>
      <c r="Q1894" t="s">
        <v>1804</v>
      </c>
      <c r="R1894" s="14">
        <v>0.5</v>
      </c>
      <c r="S1894" s="14">
        <v>3.96</v>
      </c>
      <c r="T1894" s="14">
        <v>0.11</v>
      </c>
    </row>
    <row r="1895" spans="1:20">
      <c r="A1895" t="s">
        <v>113</v>
      </c>
      <c r="C1895" t="s">
        <v>138</v>
      </c>
      <c r="D1895" t="s">
        <v>121</v>
      </c>
      <c r="F1895" s="12" t="s">
        <v>1750</v>
      </c>
      <c r="G1895" s="12" t="s">
        <v>123</v>
      </c>
      <c r="H1895" t="s">
        <v>140</v>
      </c>
      <c r="K1895" s="13" t="s">
        <v>1799</v>
      </c>
      <c r="L1895" t="s">
        <v>117</v>
      </c>
      <c r="M1895">
        <v>2</v>
      </c>
      <c r="N1895" t="s">
        <v>118</v>
      </c>
      <c r="O1895" t="s">
        <v>119</v>
      </c>
      <c r="Q1895" t="s">
        <v>1805</v>
      </c>
      <c r="R1895" s="14">
        <v>0.15</v>
      </c>
      <c r="S1895" s="14">
        <v>7.79</v>
      </c>
      <c r="T1895" s="14">
        <v>2.94</v>
      </c>
    </row>
    <row r="1896" spans="1:20">
      <c r="A1896" t="s">
        <v>113</v>
      </c>
      <c r="C1896" t="s">
        <v>138</v>
      </c>
      <c r="D1896" t="s">
        <v>121</v>
      </c>
      <c r="F1896" s="12" t="s">
        <v>1817</v>
      </c>
      <c r="G1896" s="12" t="s">
        <v>123</v>
      </c>
      <c r="H1896" t="s">
        <v>140</v>
      </c>
      <c r="I1896" t="s">
        <v>223</v>
      </c>
      <c r="J1896" t="s">
        <v>1519</v>
      </c>
      <c r="K1896" s="13" t="s">
        <v>1818</v>
      </c>
      <c r="L1896" t="s">
        <v>117</v>
      </c>
      <c r="M1896">
        <v>2</v>
      </c>
      <c r="N1896" t="s">
        <v>118</v>
      </c>
      <c r="O1896" t="s">
        <v>119</v>
      </c>
      <c r="Q1896" t="s">
        <v>444</v>
      </c>
      <c r="R1896" s="14">
        <v>1.6</v>
      </c>
      <c r="S1896" s="14">
        <v>10.4</v>
      </c>
      <c r="T1896" s="14">
        <v>4.5999999999999996</v>
      </c>
    </row>
    <row r="1897" spans="1:20">
      <c r="A1897" t="s">
        <v>113</v>
      </c>
      <c r="C1897" t="s">
        <v>138</v>
      </c>
      <c r="D1897" t="s">
        <v>121</v>
      </c>
      <c r="F1897" s="12" t="s">
        <v>1819</v>
      </c>
      <c r="G1897" s="12" t="s">
        <v>123</v>
      </c>
      <c r="H1897" t="s">
        <v>140</v>
      </c>
      <c r="J1897" t="s">
        <v>1820</v>
      </c>
      <c r="K1897" s="13" t="s">
        <v>1818</v>
      </c>
      <c r="L1897" t="s">
        <v>117</v>
      </c>
      <c r="M1897">
        <v>2</v>
      </c>
      <c r="N1897" t="s">
        <v>118</v>
      </c>
      <c r="O1897" t="s">
        <v>119</v>
      </c>
      <c r="Q1897" t="s">
        <v>444</v>
      </c>
      <c r="R1897" s="14">
        <v>0.4</v>
      </c>
      <c r="S1897" s="14">
        <v>11.4</v>
      </c>
      <c r="T1897" s="14">
        <v>3.6</v>
      </c>
    </row>
    <row r="1898" spans="1:20">
      <c r="A1898" t="s">
        <v>113</v>
      </c>
      <c r="C1898" t="s">
        <v>138</v>
      </c>
      <c r="D1898" t="s">
        <v>121</v>
      </c>
      <c r="F1898" s="12" t="s">
        <v>1819</v>
      </c>
      <c r="G1898" s="12" t="s">
        <v>123</v>
      </c>
      <c r="H1898" t="s">
        <v>140</v>
      </c>
      <c r="J1898" t="s">
        <v>1820</v>
      </c>
      <c r="K1898" s="13" t="s">
        <v>1818</v>
      </c>
      <c r="L1898" t="s">
        <v>117</v>
      </c>
      <c r="M1898">
        <v>2</v>
      </c>
      <c r="N1898" t="s">
        <v>118</v>
      </c>
      <c r="O1898" t="s">
        <v>119</v>
      </c>
      <c r="Q1898" t="s">
        <v>444</v>
      </c>
      <c r="R1898" s="14">
        <v>0</v>
      </c>
      <c r="S1898" s="14">
        <v>27.7</v>
      </c>
      <c r="T1898" s="14">
        <v>2.15</v>
      </c>
    </row>
    <row r="1899" spans="1:20">
      <c r="A1899" t="s">
        <v>113</v>
      </c>
      <c r="C1899" t="s">
        <v>138</v>
      </c>
      <c r="D1899" t="s">
        <v>121</v>
      </c>
      <c r="F1899" s="12" t="s">
        <v>1819</v>
      </c>
      <c r="G1899" s="12" t="s">
        <v>123</v>
      </c>
      <c r="H1899" t="s">
        <v>140</v>
      </c>
      <c r="J1899" t="s">
        <v>1820</v>
      </c>
      <c r="K1899" s="13" t="s">
        <v>1818</v>
      </c>
      <c r="L1899" t="s">
        <v>117</v>
      </c>
      <c r="M1899">
        <v>2</v>
      </c>
      <c r="N1899" t="s">
        <v>118</v>
      </c>
      <c r="O1899" t="s">
        <v>119</v>
      </c>
      <c r="Q1899" t="s">
        <v>444</v>
      </c>
      <c r="R1899" s="14">
        <v>0</v>
      </c>
      <c r="S1899" s="14">
        <v>27.2</v>
      </c>
      <c r="T1899" s="14">
        <v>2.8</v>
      </c>
    </row>
    <row r="1900" spans="1:20">
      <c r="A1900" t="s">
        <v>113</v>
      </c>
      <c r="C1900" t="s">
        <v>138</v>
      </c>
      <c r="D1900" t="s">
        <v>121</v>
      </c>
      <c r="F1900" s="12" t="s">
        <v>1819</v>
      </c>
      <c r="G1900" s="12" t="s">
        <v>123</v>
      </c>
      <c r="H1900" t="s">
        <v>140</v>
      </c>
      <c r="J1900" t="s">
        <v>1820</v>
      </c>
      <c r="K1900" s="13" t="s">
        <v>1818</v>
      </c>
      <c r="L1900" t="s">
        <v>117</v>
      </c>
      <c r="M1900">
        <v>2</v>
      </c>
      <c r="N1900" t="s">
        <v>118</v>
      </c>
      <c r="O1900" t="s">
        <v>119</v>
      </c>
      <c r="Q1900" t="s">
        <v>444</v>
      </c>
      <c r="R1900" s="14">
        <v>0</v>
      </c>
      <c r="S1900" s="14">
        <v>22.7</v>
      </c>
      <c r="T1900" s="14">
        <v>3</v>
      </c>
    </row>
    <row r="1901" spans="1:20">
      <c r="A1901" t="s">
        <v>113</v>
      </c>
      <c r="C1901" t="s">
        <v>138</v>
      </c>
      <c r="D1901" t="s">
        <v>121</v>
      </c>
      <c r="F1901" s="12" t="s">
        <v>1821</v>
      </c>
      <c r="G1901" s="12" t="s">
        <v>123</v>
      </c>
      <c r="H1901" t="s">
        <v>140</v>
      </c>
      <c r="J1901" t="s">
        <v>442</v>
      </c>
      <c r="K1901" s="13" t="s">
        <v>1818</v>
      </c>
      <c r="L1901" t="s">
        <v>117</v>
      </c>
      <c r="M1901">
        <v>2</v>
      </c>
      <c r="N1901" t="s">
        <v>118</v>
      </c>
      <c r="O1901" t="s">
        <v>119</v>
      </c>
      <c r="Q1901" t="s">
        <v>444</v>
      </c>
      <c r="R1901" s="14">
        <v>0</v>
      </c>
      <c r="S1901" s="14">
        <v>10.6</v>
      </c>
      <c r="T1901" s="14">
        <v>2.6</v>
      </c>
    </row>
    <row r="1902" spans="1:20">
      <c r="A1902" t="s">
        <v>113</v>
      </c>
      <c r="C1902" t="s">
        <v>138</v>
      </c>
      <c r="D1902" t="s">
        <v>121</v>
      </c>
      <c r="F1902" s="12" t="s">
        <v>1821</v>
      </c>
      <c r="G1902" s="12" t="s">
        <v>123</v>
      </c>
      <c r="H1902" t="s">
        <v>140</v>
      </c>
      <c r="J1902" t="s">
        <v>442</v>
      </c>
      <c r="K1902" s="13" t="s">
        <v>1818</v>
      </c>
      <c r="L1902" t="s">
        <v>117</v>
      </c>
      <c r="M1902">
        <v>2</v>
      </c>
      <c r="N1902" t="s">
        <v>118</v>
      </c>
      <c r="O1902" t="s">
        <v>119</v>
      </c>
      <c r="Q1902" t="s">
        <v>444</v>
      </c>
      <c r="R1902" s="14">
        <v>0</v>
      </c>
      <c r="S1902" s="14">
        <v>38.799999999999997</v>
      </c>
      <c r="T1902" s="14">
        <v>1.05</v>
      </c>
    </row>
    <row r="1903" spans="1:20">
      <c r="A1903" t="s">
        <v>113</v>
      </c>
      <c r="C1903" t="s">
        <v>138</v>
      </c>
      <c r="D1903" t="s">
        <v>121</v>
      </c>
      <c r="F1903" s="12" t="s">
        <v>1821</v>
      </c>
      <c r="G1903" s="12" t="s">
        <v>123</v>
      </c>
      <c r="H1903" t="s">
        <v>140</v>
      </c>
      <c r="J1903" t="s">
        <v>442</v>
      </c>
      <c r="K1903" s="13" t="s">
        <v>1818</v>
      </c>
      <c r="L1903" t="s">
        <v>117</v>
      </c>
      <c r="M1903">
        <v>2</v>
      </c>
      <c r="N1903" t="s">
        <v>118</v>
      </c>
      <c r="O1903" t="s">
        <v>119</v>
      </c>
      <c r="Q1903" t="s">
        <v>444</v>
      </c>
      <c r="R1903" s="14">
        <v>0</v>
      </c>
      <c r="S1903" s="14">
        <v>28.8</v>
      </c>
      <c r="T1903" s="14">
        <v>0.4</v>
      </c>
    </row>
    <row r="1904" spans="1:20">
      <c r="A1904" t="s">
        <v>113</v>
      </c>
      <c r="C1904" t="s">
        <v>138</v>
      </c>
      <c r="D1904" t="s">
        <v>121</v>
      </c>
      <c r="F1904" s="12" t="s">
        <v>1822</v>
      </c>
      <c r="G1904" s="12" t="s">
        <v>123</v>
      </c>
      <c r="H1904" t="s">
        <v>140</v>
      </c>
      <c r="J1904" t="s">
        <v>1823</v>
      </c>
      <c r="K1904" s="13" t="s">
        <v>1818</v>
      </c>
      <c r="L1904" t="s">
        <v>117</v>
      </c>
      <c r="M1904">
        <v>2</v>
      </c>
      <c r="N1904" t="s">
        <v>118</v>
      </c>
      <c r="O1904" t="s">
        <v>119</v>
      </c>
      <c r="Q1904" t="s">
        <v>444</v>
      </c>
      <c r="R1904" s="14">
        <v>0.3</v>
      </c>
      <c r="S1904" s="14">
        <v>11.8</v>
      </c>
      <c r="T1904" s="14">
        <v>0.3</v>
      </c>
    </row>
    <row r="1905" spans="1:20">
      <c r="A1905" t="s">
        <v>113</v>
      </c>
      <c r="C1905" t="s">
        <v>138</v>
      </c>
      <c r="D1905" t="s">
        <v>121</v>
      </c>
      <c r="F1905" s="12" t="s">
        <v>1824</v>
      </c>
      <c r="G1905" s="12" t="s">
        <v>123</v>
      </c>
      <c r="H1905" t="s">
        <v>140</v>
      </c>
      <c r="I1905" t="s">
        <v>1825</v>
      </c>
      <c r="J1905" t="s">
        <v>1826</v>
      </c>
      <c r="K1905" s="13" t="s">
        <v>1818</v>
      </c>
      <c r="L1905" t="s">
        <v>117</v>
      </c>
      <c r="M1905">
        <v>2</v>
      </c>
      <c r="N1905" t="s">
        <v>118</v>
      </c>
      <c r="O1905" t="s">
        <v>119</v>
      </c>
      <c r="Q1905" t="s">
        <v>444</v>
      </c>
      <c r="R1905" s="14">
        <v>0.9</v>
      </c>
      <c r="S1905" s="14">
        <v>22.7</v>
      </c>
      <c r="T1905" s="14">
        <v>0.35</v>
      </c>
    </row>
    <row r="1906" spans="1:20">
      <c r="A1906" t="s">
        <v>113</v>
      </c>
      <c r="C1906" t="s">
        <v>138</v>
      </c>
      <c r="D1906" t="s">
        <v>121</v>
      </c>
      <c r="F1906" s="12" t="s">
        <v>1824</v>
      </c>
      <c r="G1906" s="12" t="s">
        <v>123</v>
      </c>
      <c r="H1906" t="s">
        <v>140</v>
      </c>
      <c r="I1906" t="s">
        <v>1825</v>
      </c>
      <c r="J1906" t="s">
        <v>1826</v>
      </c>
      <c r="K1906" s="13" t="s">
        <v>1818</v>
      </c>
      <c r="L1906" t="s">
        <v>117</v>
      </c>
      <c r="M1906">
        <v>2</v>
      </c>
      <c r="N1906" t="s">
        <v>118</v>
      </c>
      <c r="O1906" t="s">
        <v>119</v>
      </c>
      <c r="Q1906" t="s">
        <v>444</v>
      </c>
      <c r="R1906" s="14">
        <v>0</v>
      </c>
      <c r="S1906" s="14">
        <v>17.3</v>
      </c>
      <c r="T1906" s="14">
        <v>0.45</v>
      </c>
    </row>
    <row r="1907" spans="1:20">
      <c r="A1907" t="s">
        <v>113</v>
      </c>
      <c r="C1907" t="s">
        <v>138</v>
      </c>
      <c r="D1907" t="s">
        <v>121</v>
      </c>
      <c r="F1907" s="12" t="s">
        <v>1824</v>
      </c>
      <c r="G1907" s="12" t="s">
        <v>123</v>
      </c>
      <c r="H1907" t="s">
        <v>140</v>
      </c>
      <c r="I1907" t="s">
        <v>1825</v>
      </c>
      <c r="J1907" t="s">
        <v>1826</v>
      </c>
      <c r="K1907" s="13" t="s">
        <v>1818</v>
      </c>
      <c r="L1907" t="s">
        <v>117</v>
      </c>
      <c r="M1907">
        <v>2</v>
      </c>
      <c r="N1907" t="s">
        <v>118</v>
      </c>
      <c r="O1907" t="s">
        <v>119</v>
      </c>
      <c r="Q1907" t="s">
        <v>444</v>
      </c>
      <c r="R1907" s="14">
        <v>0.2</v>
      </c>
      <c r="S1907" s="14">
        <v>12.6</v>
      </c>
      <c r="T1907" s="14">
        <v>0.15</v>
      </c>
    </row>
    <row r="1908" spans="1:20">
      <c r="A1908" t="s">
        <v>113</v>
      </c>
      <c r="C1908" t="s">
        <v>138</v>
      </c>
      <c r="D1908" t="s">
        <v>121</v>
      </c>
      <c r="F1908" s="12" t="s">
        <v>1824</v>
      </c>
      <c r="G1908" s="12" t="s">
        <v>123</v>
      </c>
      <c r="H1908" t="s">
        <v>140</v>
      </c>
      <c r="I1908" t="s">
        <v>1825</v>
      </c>
      <c r="J1908" t="s">
        <v>1826</v>
      </c>
      <c r="K1908" s="13" t="s">
        <v>1818</v>
      </c>
      <c r="L1908" t="s">
        <v>117</v>
      </c>
      <c r="M1908">
        <v>2</v>
      </c>
      <c r="N1908" t="s">
        <v>118</v>
      </c>
      <c r="O1908" t="s">
        <v>119</v>
      </c>
      <c r="Q1908" t="s">
        <v>444</v>
      </c>
      <c r="R1908" s="14">
        <v>0</v>
      </c>
      <c r="S1908" s="14">
        <v>14.3</v>
      </c>
      <c r="T1908" s="14">
        <v>0.55000000000000004</v>
      </c>
    </row>
    <row r="1909" spans="1:20">
      <c r="A1909" t="s">
        <v>113</v>
      </c>
      <c r="C1909" t="s">
        <v>138</v>
      </c>
      <c r="D1909" t="s">
        <v>121</v>
      </c>
      <c r="F1909" s="12" t="s">
        <v>1827</v>
      </c>
      <c r="G1909" s="12" t="s">
        <v>123</v>
      </c>
      <c r="H1909" t="s">
        <v>140</v>
      </c>
      <c r="I1909" t="s">
        <v>1828</v>
      </c>
      <c r="J1909" t="s">
        <v>1829</v>
      </c>
      <c r="K1909" s="13" t="s">
        <v>1818</v>
      </c>
      <c r="L1909" t="s">
        <v>117</v>
      </c>
      <c r="M1909">
        <v>2</v>
      </c>
      <c r="N1909" t="s">
        <v>118</v>
      </c>
      <c r="O1909" t="s">
        <v>119</v>
      </c>
      <c r="Q1909" t="s">
        <v>444</v>
      </c>
      <c r="R1909" s="14">
        <v>0</v>
      </c>
      <c r="S1909" s="14">
        <v>32.4</v>
      </c>
      <c r="T1909" s="14">
        <v>3.2</v>
      </c>
    </row>
    <row r="1910" spans="1:20">
      <c r="A1910" t="s">
        <v>113</v>
      </c>
      <c r="C1910" t="s">
        <v>138</v>
      </c>
      <c r="D1910" t="s">
        <v>121</v>
      </c>
      <c r="F1910" s="12" t="s">
        <v>1827</v>
      </c>
      <c r="G1910" s="12" t="s">
        <v>123</v>
      </c>
      <c r="H1910" t="s">
        <v>140</v>
      </c>
      <c r="I1910" t="s">
        <v>1828</v>
      </c>
      <c r="J1910" t="s">
        <v>1829</v>
      </c>
      <c r="K1910" s="13" t="s">
        <v>1818</v>
      </c>
      <c r="L1910" t="s">
        <v>117</v>
      </c>
      <c r="M1910">
        <v>2</v>
      </c>
      <c r="N1910" t="s">
        <v>118</v>
      </c>
      <c r="O1910" t="s">
        <v>119</v>
      </c>
      <c r="Q1910" t="s">
        <v>444</v>
      </c>
      <c r="R1910" s="14">
        <v>0</v>
      </c>
      <c r="S1910" s="14">
        <v>32.9</v>
      </c>
      <c r="T1910" s="14">
        <v>6.4</v>
      </c>
    </row>
    <row r="1911" spans="1:20">
      <c r="A1911" t="s">
        <v>113</v>
      </c>
      <c r="C1911" t="s">
        <v>138</v>
      </c>
      <c r="D1911" t="s">
        <v>121</v>
      </c>
      <c r="F1911" s="12" t="s">
        <v>1827</v>
      </c>
      <c r="G1911" s="12" t="s">
        <v>123</v>
      </c>
      <c r="H1911" t="s">
        <v>140</v>
      </c>
      <c r="I1911" t="s">
        <v>1828</v>
      </c>
      <c r="J1911" t="s">
        <v>1829</v>
      </c>
      <c r="K1911" s="13" t="s">
        <v>1818</v>
      </c>
      <c r="L1911" t="s">
        <v>117</v>
      </c>
      <c r="M1911">
        <v>2</v>
      </c>
      <c r="N1911" t="s">
        <v>118</v>
      </c>
      <c r="O1911" t="s">
        <v>119</v>
      </c>
      <c r="Q1911" t="s">
        <v>444</v>
      </c>
      <c r="R1911" s="14">
        <v>0</v>
      </c>
      <c r="S1911" s="14">
        <v>17.899999999999999</v>
      </c>
      <c r="T1911" s="14">
        <v>5.35</v>
      </c>
    </row>
    <row r="1912" spans="1:20">
      <c r="A1912" t="s">
        <v>113</v>
      </c>
      <c r="C1912" t="s">
        <v>138</v>
      </c>
      <c r="D1912" t="s">
        <v>121</v>
      </c>
      <c r="F1912" s="12" t="s">
        <v>1830</v>
      </c>
      <c r="G1912" s="12" t="s">
        <v>123</v>
      </c>
      <c r="H1912" t="s">
        <v>140</v>
      </c>
      <c r="I1912" t="s">
        <v>223</v>
      </c>
      <c r="J1912" t="s">
        <v>1519</v>
      </c>
      <c r="K1912" s="13" t="s">
        <v>1818</v>
      </c>
      <c r="L1912" t="s">
        <v>117</v>
      </c>
      <c r="M1912">
        <v>2</v>
      </c>
      <c r="N1912" t="s">
        <v>118</v>
      </c>
      <c r="O1912" t="s">
        <v>119</v>
      </c>
      <c r="Q1912" t="s">
        <v>444</v>
      </c>
      <c r="R1912" s="14">
        <v>0.3</v>
      </c>
      <c r="S1912" s="14">
        <v>17.2</v>
      </c>
      <c r="T1912" s="14">
        <v>5.9</v>
      </c>
    </row>
    <row r="1913" spans="1:20">
      <c r="A1913" t="s">
        <v>113</v>
      </c>
      <c r="C1913" t="s">
        <v>138</v>
      </c>
      <c r="D1913" t="s">
        <v>121</v>
      </c>
      <c r="F1913" s="12" t="s">
        <v>1830</v>
      </c>
      <c r="G1913" s="12" t="s">
        <v>123</v>
      </c>
      <c r="H1913" t="s">
        <v>140</v>
      </c>
      <c r="I1913" t="s">
        <v>223</v>
      </c>
      <c r="J1913" t="s">
        <v>1519</v>
      </c>
      <c r="K1913" s="13" t="s">
        <v>1818</v>
      </c>
      <c r="L1913" t="s">
        <v>117</v>
      </c>
      <c r="M1913">
        <v>2</v>
      </c>
      <c r="N1913" t="s">
        <v>118</v>
      </c>
      <c r="O1913" t="s">
        <v>119</v>
      </c>
      <c r="Q1913" t="s">
        <v>444</v>
      </c>
      <c r="R1913" s="14">
        <v>0.4</v>
      </c>
      <c r="S1913" s="14">
        <v>7</v>
      </c>
      <c r="T1913" s="14">
        <v>3.5</v>
      </c>
    </row>
    <row r="1914" spans="1:20">
      <c r="A1914" t="s">
        <v>113</v>
      </c>
      <c r="C1914" t="s">
        <v>138</v>
      </c>
      <c r="D1914" t="s">
        <v>121</v>
      </c>
      <c r="F1914" s="12" t="s">
        <v>1831</v>
      </c>
      <c r="G1914" s="12" t="s">
        <v>123</v>
      </c>
      <c r="H1914" t="s">
        <v>140</v>
      </c>
      <c r="I1914" t="s">
        <v>1532</v>
      </c>
      <c r="J1914" t="s">
        <v>1832</v>
      </c>
      <c r="K1914" s="13" t="s">
        <v>1818</v>
      </c>
      <c r="L1914" t="s">
        <v>117</v>
      </c>
      <c r="M1914">
        <v>2</v>
      </c>
      <c r="N1914" t="s">
        <v>118</v>
      </c>
      <c r="O1914" t="s">
        <v>119</v>
      </c>
      <c r="Q1914" t="s">
        <v>444</v>
      </c>
      <c r="R1914" s="14">
        <v>4.8</v>
      </c>
      <c r="S1914" s="14">
        <v>6.7</v>
      </c>
      <c r="T1914" s="14">
        <v>0.7</v>
      </c>
    </row>
    <row r="1915" spans="1:20">
      <c r="A1915" t="s">
        <v>113</v>
      </c>
      <c r="C1915" t="s">
        <v>138</v>
      </c>
      <c r="D1915" t="s">
        <v>121</v>
      </c>
      <c r="F1915" s="12" t="s">
        <v>1831</v>
      </c>
      <c r="G1915" s="12" t="s">
        <v>123</v>
      </c>
      <c r="H1915" t="s">
        <v>140</v>
      </c>
      <c r="I1915" t="s">
        <v>1532</v>
      </c>
      <c r="J1915" t="s">
        <v>1832</v>
      </c>
      <c r="K1915" s="13" t="s">
        <v>1818</v>
      </c>
      <c r="L1915" t="s">
        <v>117</v>
      </c>
      <c r="M1915">
        <v>2</v>
      </c>
      <c r="N1915" t="s">
        <v>118</v>
      </c>
      <c r="O1915" t="s">
        <v>119</v>
      </c>
      <c r="Q1915" t="s">
        <v>444</v>
      </c>
      <c r="R1915" s="14">
        <v>0.3</v>
      </c>
      <c r="S1915" s="14">
        <v>2.8</v>
      </c>
      <c r="T1915" s="14">
        <v>5.3</v>
      </c>
    </row>
    <row r="1916" spans="1:20">
      <c r="A1916" t="s">
        <v>113</v>
      </c>
      <c r="C1916" t="s">
        <v>138</v>
      </c>
      <c r="D1916" t="s">
        <v>121</v>
      </c>
      <c r="F1916" s="12" t="s">
        <v>1919</v>
      </c>
      <c r="G1916" s="12" t="s">
        <v>123</v>
      </c>
      <c r="H1916" t="s">
        <v>140</v>
      </c>
      <c r="I1916" t="s">
        <v>1920</v>
      </c>
      <c r="J1916" t="s">
        <v>1921</v>
      </c>
      <c r="K1916" s="13" t="s">
        <v>1922</v>
      </c>
      <c r="L1916" t="s">
        <v>117</v>
      </c>
      <c r="M1916">
        <v>2</v>
      </c>
      <c r="N1916" t="s">
        <v>118</v>
      </c>
      <c r="O1916" t="s">
        <v>119</v>
      </c>
      <c r="Q1916" t="s">
        <v>1923</v>
      </c>
      <c r="R1916" s="14">
        <v>13.5</v>
      </c>
      <c r="S1916" s="14">
        <v>17.3</v>
      </c>
      <c r="T1916" s="14">
        <v>0.7</v>
      </c>
    </row>
    <row r="1917" spans="1:20">
      <c r="A1917" t="s">
        <v>113</v>
      </c>
      <c r="C1917" t="s">
        <v>138</v>
      </c>
      <c r="D1917" t="s">
        <v>121</v>
      </c>
      <c r="F1917" s="12" t="s">
        <v>1919</v>
      </c>
      <c r="G1917" s="12" t="s">
        <v>123</v>
      </c>
      <c r="H1917" t="s">
        <v>140</v>
      </c>
      <c r="I1917" t="s">
        <v>1920</v>
      </c>
      <c r="J1917" t="s">
        <v>1921</v>
      </c>
      <c r="K1917" s="13" t="s">
        <v>1922</v>
      </c>
      <c r="L1917" t="s">
        <v>117</v>
      </c>
      <c r="M1917">
        <v>2</v>
      </c>
      <c r="N1917" t="s">
        <v>118</v>
      </c>
      <c r="O1917" t="s">
        <v>119</v>
      </c>
      <c r="Q1917" t="s">
        <v>1923</v>
      </c>
      <c r="R1917" s="14">
        <v>17</v>
      </c>
      <c r="S1917" s="14">
        <v>10.5</v>
      </c>
      <c r="T1917" s="14">
        <v>0.8</v>
      </c>
    </row>
    <row r="1918" spans="1:20">
      <c r="A1918" t="s">
        <v>113</v>
      </c>
      <c r="C1918" t="s">
        <v>138</v>
      </c>
      <c r="D1918" t="s">
        <v>121</v>
      </c>
      <c r="F1918" s="12" t="s">
        <v>1924</v>
      </c>
      <c r="G1918" s="12" t="s">
        <v>123</v>
      </c>
      <c r="H1918" t="s">
        <v>140</v>
      </c>
      <c r="I1918" t="s">
        <v>1920</v>
      </c>
      <c r="J1918" t="s">
        <v>1925</v>
      </c>
      <c r="K1918" s="13" t="s">
        <v>1922</v>
      </c>
      <c r="L1918" t="s">
        <v>117</v>
      </c>
      <c r="M1918">
        <v>2</v>
      </c>
      <c r="N1918" t="s">
        <v>118</v>
      </c>
      <c r="O1918" t="s">
        <v>119</v>
      </c>
      <c r="Q1918" t="s">
        <v>1926</v>
      </c>
      <c r="R1918" s="14">
        <v>21</v>
      </c>
      <c r="S1918" s="14">
        <v>32.5</v>
      </c>
      <c r="T1918" s="14">
        <v>0.5</v>
      </c>
    </row>
    <row r="1919" spans="1:20">
      <c r="A1919" t="s">
        <v>113</v>
      </c>
      <c r="C1919" t="s">
        <v>138</v>
      </c>
      <c r="D1919" t="s">
        <v>121</v>
      </c>
      <c r="F1919" s="12" t="s">
        <v>1924</v>
      </c>
      <c r="G1919" s="12" t="s">
        <v>123</v>
      </c>
      <c r="H1919" t="s">
        <v>140</v>
      </c>
      <c r="I1919" t="s">
        <v>1920</v>
      </c>
      <c r="J1919" t="s">
        <v>1925</v>
      </c>
      <c r="K1919" s="13" t="s">
        <v>1922</v>
      </c>
      <c r="L1919" t="s">
        <v>117</v>
      </c>
      <c r="M1919">
        <v>2</v>
      </c>
      <c r="N1919" t="s">
        <v>118</v>
      </c>
      <c r="O1919" t="s">
        <v>119</v>
      </c>
      <c r="Q1919" t="s">
        <v>1926</v>
      </c>
      <c r="R1919" s="14">
        <v>10.4</v>
      </c>
      <c r="S1919" s="14">
        <v>23.7</v>
      </c>
      <c r="T1919" s="14">
        <v>0.6</v>
      </c>
    </row>
    <row r="1920" spans="1:20">
      <c r="A1920" t="s">
        <v>113</v>
      </c>
      <c r="C1920" t="s">
        <v>138</v>
      </c>
      <c r="D1920" t="s">
        <v>121</v>
      </c>
      <c r="F1920" s="12" t="s">
        <v>1924</v>
      </c>
      <c r="G1920" s="12" t="s">
        <v>123</v>
      </c>
      <c r="H1920" t="s">
        <v>140</v>
      </c>
      <c r="I1920" t="s">
        <v>1920</v>
      </c>
      <c r="J1920" t="s">
        <v>1925</v>
      </c>
      <c r="K1920" s="13" t="s">
        <v>1922</v>
      </c>
      <c r="L1920" t="s">
        <v>117</v>
      </c>
      <c r="M1920">
        <v>2</v>
      </c>
      <c r="N1920" t="s">
        <v>118</v>
      </c>
      <c r="O1920" t="s">
        <v>119</v>
      </c>
      <c r="Q1920" t="s">
        <v>1926</v>
      </c>
      <c r="R1920" s="14">
        <v>8.3000000000000007</v>
      </c>
      <c r="S1920" s="14">
        <v>25</v>
      </c>
      <c r="T1920" s="14">
        <v>1.3</v>
      </c>
    </row>
    <row r="1921" spans="1:20">
      <c r="A1921" t="s">
        <v>113</v>
      </c>
      <c r="C1921" t="s">
        <v>138</v>
      </c>
      <c r="D1921" t="s">
        <v>121</v>
      </c>
      <c r="F1921" s="12" t="s">
        <v>1927</v>
      </c>
      <c r="G1921" s="12" t="s">
        <v>123</v>
      </c>
      <c r="H1921" t="s">
        <v>140</v>
      </c>
      <c r="I1921" t="s">
        <v>1920</v>
      </c>
      <c r="J1921" t="s">
        <v>1925</v>
      </c>
      <c r="K1921" s="13" t="s">
        <v>1922</v>
      </c>
      <c r="L1921" t="s">
        <v>117</v>
      </c>
      <c r="M1921">
        <v>2</v>
      </c>
      <c r="N1921" t="s">
        <v>118</v>
      </c>
      <c r="O1921" t="s">
        <v>119</v>
      </c>
      <c r="Q1921" t="s">
        <v>1926</v>
      </c>
      <c r="R1921" s="14">
        <v>25.9</v>
      </c>
      <c r="S1921" s="14">
        <v>25.3</v>
      </c>
      <c r="T1921" s="14">
        <v>2.1</v>
      </c>
    </row>
    <row r="1922" spans="1:20">
      <c r="A1922" t="s">
        <v>113</v>
      </c>
      <c r="C1922" t="s">
        <v>138</v>
      </c>
      <c r="D1922" t="s">
        <v>121</v>
      </c>
      <c r="F1922" s="12" t="s">
        <v>2216</v>
      </c>
      <c r="G1922" s="12" t="s">
        <v>123</v>
      </c>
      <c r="H1922" t="s">
        <v>140</v>
      </c>
      <c r="I1922" t="s">
        <v>2217</v>
      </c>
      <c r="J1922" t="s">
        <v>2218</v>
      </c>
      <c r="K1922" s="13" t="s">
        <v>2219</v>
      </c>
      <c r="L1922" t="s">
        <v>117</v>
      </c>
      <c r="M1922">
        <v>2</v>
      </c>
      <c r="N1922" t="s">
        <v>118</v>
      </c>
      <c r="O1922" t="s">
        <v>119</v>
      </c>
      <c r="Q1922"/>
      <c r="R1922" s="14">
        <v>0.7</v>
      </c>
      <c r="S1922" s="14">
        <v>2.7</v>
      </c>
      <c r="T1922" s="14">
        <v>0.4</v>
      </c>
    </row>
    <row r="1923" spans="1:20">
      <c r="A1923" t="s">
        <v>113</v>
      </c>
      <c r="C1923" t="s">
        <v>138</v>
      </c>
      <c r="D1923" t="s">
        <v>121</v>
      </c>
      <c r="F1923" s="12" t="s">
        <v>2216</v>
      </c>
      <c r="G1923" s="12" t="s">
        <v>123</v>
      </c>
      <c r="H1923" t="s">
        <v>140</v>
      </c>
      <c r="I1923" t="s">
        <v>2217</v>
      </c>
      <c r="J1923" t="s">
        <v>2218</v>
      </c>
      <c r="K1923" s="13" t="s">
        <v>2219</v>
      </c>
      <c r="L1923" t="s">
        <v>117</v>
      </c>
      <c r="M1923">
        <v>2</v>
      </c>
      <c r="N1923" t="s">
        <v>118</v>
      </c>
      <c r="O1923" t="s">
        <v>119</v>
      </c>
      <c r="Q1923"/>
      <c r="R1923" s="14">
        <v>0.3</v>
      </c>
      <c r="S1923" s="14">
        <v>2.6</v>
      </c>
      <c r="T1923" s="14">
        <v>2.2999999999999998</v>
      </c>
    </row>
    <row r="1924" spans="1:20">
      <c r="A1924" t="s">
        <v>113</v>
      </c>
      <c r="C1924" t="s">
        <v>138</v>
      </c>
      <c r="D1924" t="s">
        <v>121</v>
      </c>
      <c r="F1924" s="12" t="s">
        <v>441</v>
      </c>
      <c r="G1924" s="12" t="s">
        <v>123</v>
      </c>
      <c r="H1924" t="s">
        <v>140</v>
      </c>
      <c r="J1924" t="s">
        <v>442</v>
      </c>
      <c r="K1924" s="13" t="s">
        <v>2233</v>
      </c>
      <c r="L1924" t="s">
        <v>117</v>
      </c>
      <c r="M1924">
        <v>2</v>
      </c>
      <c r="N1924" t="s">
        <v>118</v>
      </c>
      <c r="O1924" t="s">
        <v>119</v>
      </c>
      <c r="Q1924" t="s">
        <v>444</v>
      </c>
      <c r="R1924" s="14">
        <v>0.62166962699822381</v>
      </c>
      <c r="S1924" s="14">
        <v>20.02664298401421</v>
      </c>
      <c r="T1924" s="14">
        <v>1.1545293072824157</v>
      </c>
    </row>
    <row r="1925" spans="1:20">
      <c r="A1925" t="s">
        <v>113</v>
      </c>
      <c r="C1925" t="s">
        <v>138</v>
      </c>
      <c r="D1925" t="s">
        <v>121</v>
      </c>
      <c r="F1925" s="12" t="s">
        <v>441</v>
      </c>
      <c r="G1925" s="12" t="s">
        <v>123</v>
      </c>
      <c r="H1925" t="s">
        <v>140</v>
      </c>
      <c r="J1925" t="s">
        <v>442</v>
      </c>
      <c r="K1925" s="13" t="s">
        <v>2233</v>
      </c>
      <c r="L1925" t="s">
        <v>117</v>
      </c>
      <c r="M1925">
        <v>2</v>
      </c>
      <c r="N1925" t="s">
        <v>118</v>
      </c>
      <c r="O1925" t="s">
        <v>119</v>
      </c>
      <c r="Q1925" t="s">
        <v>444</v>
      </c>
      <c r="R1925" s="14">
        <v>0.65949323151683448</v>
      </c>
      <c r="S1925" s="14">
        <v>13.779937521693858</v>
      </c>
      <c r="T1925" s="14">
        <v>0.9371745921555017</v>
      </c>
    </row>
    <row r="1926" spans="1:20">
      <c r="A1926" t="s">
        <v>113</v>
      </c>
      <c r="C1926" t="s">
        <v>138</v>
      </c>
      <c r="D1926" t="s">
        <v>121</v>
      </c>
      <c r="F1926" s="12" t="s">
        <v>441</v>
      </c>
      <c r="G1926" s="12" t="s">
        <v>123</v>
      </c>
      <c r="H1926" t="s">
        <v>140</v>
      </c>
      <c r="J1926" t="s">
        <v>442</v>
      </c>
      <c r="K1926" s="13" t="s">
        <v>2233</v>
      </c>
      <c r="L1926" t="s">
        <v>117</v>
      </c>
      <c r="M1926">
        <v>2</v>
      </c>
      <c r="N1926" t="s">
        <v>118</v>
      </c>
      <c r="O1926" t="s">
        <v>119</v>
      </c>
      <c r="Q1926" t="s">
        <v>444</v>
      </c>
      <c r="R1926" s="14">
        <v>0</v>
      </c>
      <c r="S1926" s="14">
        <v>11.529592621060724</v>
      </c>
      <c r="T1926" s="14">
        <v>1.7678708685626443</v>
      </c>
    </row>
    <row r="1927" spans="1:20">
      <c r="A1927" t="s">
        <v>113</v>
      </c>
      <c r="C1927" t="s">
        <v>138</v>
      </c>
      <c r="D1927" t="s">
        <v>121</v>
      </c>
      <c r="F1927" s="12" t="s">
        <v>441</v>
      </c>
      <c r="G1927" s="12" t="s">
        <v>123</v>
      </c>
      <c r="H1927" t="s">
        <v>140</v>
      </c>
      <c r="J1927" t="s">
        <v>442</v>
      </c>
      <c r="K1927" s="13" t="s">
        <v>2233</v>
      </c>
      <c r="L1927" t="s">
        <v>117</v>
      </c>
      <c r="M1927">
        <v>2</v>
      </c>
      <c r="N1927" t="s">
        <v>118</v>
      </c>
      <c r="O1927" t="s">
        <v>119</v>
      </c>
      <c r="Q1927" t="s">
        <v>444</v>
      </c>
      <c r="R1927" s="14">
        <v>0</v>
      </c>
      <c r="S1927" s="14">
        <v>8.1527936145952111</v>
      </c>
      <c r="T1927" s="14">
        <v>1.7103762827822122</v>
      </c>
    </row>
    <row r="1928" spans="1:20">
      <c r="A1928" t="s">
        <v>113</v>
      </c>
      <c r="C1928" t="s">
        <v>138</v>
      </c>
      <c r="D1928" t="s">
        <v>121</v>
      </c>
      <c r="F1928" s="12" t="s">
        <v>441</v>
      </c>
      <c r="G1928" s="12" t="s">
        <v>123</v>
      </c>
      <c r="H1928" t="s">
        <v>140</v>
      </c>
      <c r="J1928" t="s">
        <v>442</v>
      </c>
      <c r="K1928" s="13" t="s">
        <v>2233</v>
      </c>
      <c r="L1928" t="s">
        <v>117</v>
      </c>
      <c r="M1928">
        <v>2</v>
      </c>
      <c r="N1928" t="s">
        <v>118</v>
      </c>
      <c r="O1928" t="s">
        <v>119</v>
      </c>
      <c r="Q1928" t="s">
        <v>444</v>
      </c>
      <c r="R1928" s="14">
        <v>0.28763183125599234</v>
      </c>
      <c r="S1928" s="14">
        <v>13.774368807925855</v>
      </c>
      <c r="T1928" s="14">
        <v>4.0588047299456695</v>
      </c>
    </row>
    <row r="1929" spans="1:20">
      <c r="A1929" t="s">
        <v>113</v>
      </c>
      <c r="C1929" t="s">
        <v>138</v>
      </c>
      <c r="D1929" t="s">
        <v>121</v>
      </c>
      <c r="F1929" s="12" t="s">
        <v>441</v>
      </c>
      <c r="G1929" s="12" t="s">
        <v>123</v>
      </c>
      <c r="H1929" t="s">
        <v>140</v>
      </c>
      <c r="J1929" t="s">
        <v>442</v>
      </c>
      <c r="K1929" s="13" t="s">
        <v>2233</v>
      </c>
      <c r="L1929" t="s">
        <v>117</v>
      </c>
      <c r="M1929">
        <v>2</v>
      </c>
      <c r="N1929" t="s">
        <v>118</v>
      </c>
      <c r="O1929" t="s">
        <v>119</v>
      </c>
      <c r="Q1929" t="s">
        <v>444</v>
      </c>
      <c r="R1929" s="14">
        <v>0.28533801580333623</v>
      </c>
      <c r="S1929" s="14">
        <v>8.0553116769095698</v>
      </c>
      <c r="T1929" s="14">
        <v>3.7313432835820892</v>
      </c>
    </row>
    <row r="1930" spans="1:20">
      <c r="A1930" t="s">
        <v>113</v>
      </c>
      <c r="C1930" t="s">
        <v>138</v>
      </c>
      <c r="D1930" t="s">
        <v>121</v>
      </c>
      <c r="F1930" s="12" t="s">
        <v>441</v>
      </c>
      <c r="G1930" s="12" t="s">
        <v>123</v>
      </c>
      <c r="H1930" t="s">
        <v>140</v>
      </c>
      <c r="J1930" t="s">
        <v>442</v>
      </c>
      <c r="K1930" s="13" t="s">
        <v>2233</v>
      </c>
      <c r="L1930" t="s">
        <v>117</v>
      </c>
      <c r="M1930">
        <v>2</v>
      </c>
      <c r="N1930" t="s">
        <v>118</v>
      </c>
      <c r="O1930" t="s">
        <v>119</v>
      </c>
      <c r="Q1930" t="s">
        <v>444</v>
      </c>
      <c r="R1930" s="14">
        <v>9.2123445416858588E-2</v>
      </c>
      <c r="S1930" s="14">
        <v>10.594196222938738</v>
      </c>
      <c r="T1930" s="14">
        <v>3.9613081529249197</v>
      </c>
    </row>
    <row r="1931" spans="1:20">
      <c r="A1931" t="s">
        <v>113</v>
      </c>
      <c r="C1931" t="s">
        <v>138</v>
      </c>
      <c r="D1931" t="s">
        <v>121</v>
      </c>
      <c r="F1931" s="12" t="s">
        <v>441</v>
      </c>
      <c r="G1931" s="12" t="s">
        <v>123</v>
      </c>
      <c r="H1931" t="s">
        <v>140</v>
      </c>
      <c r="J1931" t="s">
        <v>442</v>
      </c>
      <c r="K1931" s="13" t="s">
        <v>2233</v>
      </c>
      <c r="L1931" t="s">
        <v>117</v>
      </c>
      <c r="M1931">
        <v>2</v>
      </c>
      <c r="N1931" t="s">
        <v>118</v>
      </c>
      <c r="O1931" t="s">
        <v>119</v>
      </c>
      <c r="Q1931" t="s">
        <v>444</v>
      </c>
      <c r="R1931" s="14">
        <v>0.12221203788573176</v>
      </c>
      <c r="S1931" s="14">
        <v>6.080048884815155</v>
      </c>
      <c r="T1931" s="14">
        <v>4.0635502597005813</v>
      </c>
    </row>
    <row r="1932" spans="1:20">
      <c r="A1932" t="s">
        <v>113</v>
      </c>
      <c r="C1932" t="s">
        <v>138</v>
      </c>
      <c r="D1932" t="s">
        <v>121</v>
      </c>
      <c r="F1932" s="12" t="s">
        <v>2270</v>
      </c>
      <c r="G1932" s="12" t="s">
        <v>123</v>
      </c>
      <c r="H1932" t="s">
        <v>140</v>
      </c>
      <c r="I1932" t="s">
        <v>1335</v>
      </c>
      <c r="J1932" t="s">
        <v>1336</v>
      </c>
      <c r="K1932" s="13" t="s">
        <v>2271</v>
      </c>
      <c r="L1932" t="s">
        <v>117</v>
      </c>
      <c r="M1932">
        <v>2</v>
      </c>
      <c r="N1932" t="s">
        <v>118</v>
      </c>
      <c r="O1932" t="s">
        <v>119</v>
      </c>
      <c r="Q1932" t="s">
        <v>2272</v>
      </c>
      <c r="R1932" s="14">
        <v>0.1</v>
      </c>
      <c r="S1932" s="14">
        <v>4.4000000000000004</v>
      </c>
      <c r="T1932" s="14">
        <v>1.9</v>
      </c>
    </row>
    <row r="1933" spans="1:20">
      <c r="A1933" t="s">
        <v>113</v>
      </c>
      <c r="C1933" t="s">
        <v>138</v>
      </c>
      <c r="D1933" t="s">
        <v>121</v>
      </c>
      <c r="F1933" s="12" t="s">
        <v>2270</v>
      </c>
      <c r="G1933" s="12" t="s">
        <v>123</v>
      </c>
      <c r="H1933" t="s">
        <v>140</v>
      </c>
      <c r="I1933" t="s">
        <v>1335</v>
      </c>
      <c r="J1933" t="s">
        <v>1336</v>
      </c>
      <c r="K1933" s="13" t="s">
        <v>2271</v>
      </c>
      <c r="L1933" t="s">
        <v>117</v>
      </c>
      <c r="M1933">
        <v>2</v>
      </c>
      <c r="N1933" t="s">
        <v>118</v>
      </c>
      <c r="O1933" t="s">
        <v>119</v>
      </c>
      <c r="Q1933" t="s">
        <v>2272</v>
      </c>
      <c r="R1933" s="14">
        <v>0.1</v>
      </c>
      <c r="S1933" s="14">
        <v>3.1</v>
      </c>
      <c r="T1933" s="14">
        <v>1.4</v>
      </c>
    </row>
    <row r="1934" spans="1:20">
      <c r="A1934" t="s">
        <v>113</v>
      </c>
      <c r="C1934" t="s">
        <v>138</v>
      </c>
      <c r="D1934" t="s">
        <v>121</v>
      </c>
      <c r="F1934" s="12" t="s">
        <v>2270</v>
      </c>
      <c r="G1934" s="12" t="s">
        <v>123</v>
      </c>
      <c r="H1934" t="s">
        <v>140</v>
      </c>
      <c r="I1934" t="s">
        <v>1335</v>
      </c>
      <c r="J1934" t="s">
        <v>1336</v>
      </c>
      <c r="K1934" s="13" t="s">
        <v>2271</v>
      </c>
      <c r="L1934" t="s">
        <v>117</v>
      </c>
      <c r="M1934">
        <v>2</v>
      </c>
      <c r="N1934" t="s">
        <v>118</v>
      </c>
      <c r="O1934" t="s">
        <v>119</v>
      </c>
      <c r="Q1934" t="s">
        <v>2272</v>
      </c>
      <c r="R1934" s="14">
        <v>0.1</v>
      </c>
      <c r="S1934" s="14">
        <v>5</v>
      </c>
      <c r="T1934" s="14">
        <v>1.5</v>
      </c>
    </row>
    <row r="1935" spans="1:20">
      <c r="A1935" t="s">
        <v>113</v>
      </c>
      <c r="C1935" t="s">
        <v>138</v>
      </c>
      <c r="D1935" t="s">
        <v>121</v>
      </c>
      <c r="F1935" s="12" t="s">
        <v>2270</v>
      </c>
      <c r="G1935" s="12" t="s">
        <v>123</v>
      </c>
      <c r="H1935" t="s">
        <v>140</v>
      </c>
      <c r="I1935" t="s">
        <v>1335</v>
      </c>
      <c r="J1935" t="s">
        <v>1336</v>
      </c>
      <c r="K1935" s="13" t="s">
        <v>2271</v>
      </c>
      <c r="L1935" t="s">
        <v>117</v>
      </c>
      <c r="M1935">
        <v>2</v>
      </c>
      <c r="N1935" t="s">
        <v>118</v>
      </c>
      <c r="O1935" t="s">
        <v>119</v>
      </c>
      <c r="Q1935" t="s">
        <v>2272</v>
      </c>
      <c r="R1935" s="14">
        <v>0.1</v>
      </c>
      <c r="S1935" s="14">
        <v>5.5</v>
      </c>
      <c r="T1935" s="14">
        <v>1.7</v>
      </c>
    </row>
    <row r="1936" spans="1:20">
      <c r="A1936" t="s">
        <v>113</v>
      </c>
      <c r="C1936" t="s">
        <v>138</v>
      </c>
      <c r="D1936" t="s">
        <v>121</v>
      </c>
      <c r="F1936" s="12" t="s">
        <v>2270</v>
      </c>
      <c r="G1936" s="12" t="s">
        <v>123</v>
      </c>
      <c r="H1936" t="s">
        <v>140</v>
      </c>
      <c r="I1936" t="s">
        <v>1335</v>
      </c>
      <c r="J1936" t="s">
        <v>1336</v>
      </c>
      <c r="K1936" s="13" t="s">
        <v>2271</v>
      </c>
      <c r="L1936" t="s">
        <v>117</v>
      </c>
      <c r="M1936">
        <v>2</v>
      </c>
      <c r="N1936" t="s">
        <v>118</v>
      </c>
      <c r="O1936" t="s">
        <v>119</v>
      </c>
      <c r="Q1936" t="s">
        <v>2272</v>
      </c>
      <c r="R1936" s="14">
        <v>0.1</v>
      </c>
      <c r="S1936" s="14">
        <v>4.8</v>
      </c>
      <c r="T1936" s="14">
        <v>1.2</v>
      </c>
    </row>
    <row r="1937" spans="1:20">
      <c r="A1937" t="s">
        <v>113</v>
      </c>
      <c r="C1937" t="s">
        <v>138</v>
      </c>
      <c r="D1937" t="s">
        <v>121</v>
      </c>
      <c r="F1937" s="12" t="s">
        <v>2270</v>
      </c>
      <c r="G1937" s="12" t="s">
        <v>123</v>
      </c>
      <c r="H1937" t="s">
        <v>140</v>
      </c>
      <c r="I1937" t="s">
        <v>1335</v>
      </c>
      <c r="J1937" t="s">
        <v>1336</v>
      </c>
      <c r="K1937" s="13" t="s">
        <v>2271</v>
      </c>
      <c r="L1937" t="s">
        <v>117</v>
      </c>
      <c r="M1937">
        <v>2</v>
      </c>
      <c r="N1937" t="s">
        <v>118</v>
      </c>
      <c r="O1937" t="s">
        <v>119</v>
      </c>
      <c r="Q1937" t="s">
        <v>2272</v>
      </c>
      <c r="R1937" s="14">
        <v>0.1</v>
      </c>
      <c r="S1937" s="14">
        <v>3.6</v>
      </c>
      <c r="T1937" s="14">
        <v>0.7</v>
      </c>
    </row>
    <row r="1938" spans="1:20">
      <c r="A1938" t="s">
        <v>113</v>
      </c>
      <c r="C1938" t="s">
        <v>138</v>
      </c>
      <c r="D1938" t="s">
        <v>121</v>
      </c>
      <c r="F1938" s="12" t="s">
        <v>2270</v>
      </c>
      <c r="G1938" s="12" t="s">
        <v>123</v>
      </c>
      <c r="H1938" t="s">
        <v>140</v>
      </c>
      <c r="I1938" t="s">
        <v>1335</v>
      </c>
      <c r="J1938" t="s">
        <v>1336</v>
      </c>
      <c r="K1938" s="13" t="s">
        <v>2271</v>
      </c>
      <c r="L1938" t="s">
        <v>117</v>
      </c>
      <c r="M1938">
        <v>2</v>
      </c>
      <c r="N1938" t="s">
        <v>118</v>
      </c>
      <c r="O1938" t="s">
        <v>119</v>
      </c>
      <c r="Q1938" t="s">
        <v>2272</v>
      </c>
      <c r="R1938" s="14">
        <v>0.1</v>
      </c>
      <c r="S1938" s="14">
        <v>5</v>
      </c>
      <c r="T1938" s="14">
        <v>1.3</v>
      </c>
    </row>
    <row r="1939" spans="1:20">
      <c r="A1939" t="s">
        <v>113</v>
      </c>
      <c r="C1939" t="s">
        <v>138</v>
      </c>
      <c r="D1939" t="s">
        <v>121</v>
      </c>
      <c r="F1939" s="12" t="s">
        <v>2270</v>
      </c>
      <c r="G1939" s="12" t="s">
        <v>123</v>
      </c>
      <c r="H1939" t="s">
        <v>140</v>
      </c>
      <c r="I1939" t="s">
        <v>1335</v>
      </c>
      <c r="J1939" t="s">
        <v>1336</v>
      </c>
      <c r="K1939" s="13" t="s">
        <v>2271</v>
      </c>
      <c r="L1939" t="s">
        <v>117</v>
      </c>
      <c r="M1939">
        <v>2</v>
      </c>
      <c r="N1939" t="s">
        <v>118</v>
      </c>
      <c r="O1939" t="s">
        <v>119</v>
      </c>
      <c r="Q1939" t="s">
        <v>2272</v>
      </c>
      <c r="R1939" s="14">
        <v>0.1</v>
      </c>
      <c r="S1939" s="14">
        <v>6.7</v>
      </c>
      <c r="T1939" s="14">
        <v>0.5</v>
      </c>
    </row>
    <row r="1940" spans="1:20">
      <c r="A1940" t="s">
        <v>113</v>
      </c>
      <c r="C1940" t="s">
        <v>138</v>
      </c>
      <c r="D1940" t="s">
        <v>121</v>
      </c>
      <c r="F1940" s="12" t="s">
        <v>2270</v>
      </c>
      <c r="G1940" s="12" t="s">
        <v>123</v>
      </c>
      <c r="H1940" t="s">
        <v>140</v>
      </c>
      <c r="I1940" t="s">
        <v>1335</v>
      </c>
      <c r="J1940" t="s">
        <v>1336</v>
      </c>
      <c r="K1940" s="13" t="s">
        <v>2271</v>
      </c>
      <c r="L1940" t="s">
        <v>117</v>
      </c>
      <c r="M1940">
        <v>2</v>
      </c>
      <c r="N1940" t="s">
        <v>118</v>
      </c>
      <c r="O1940" t="s">
        <v>119</v>
      </c>
      <c r="Q1940" t="s">
        <v>2272</v>
      </c>
      <c r="R1940" s="14">
        <v>0.1</v>
      </c>
      <c r="S1940" s="14">
        <v>5.0999999999999996</v>
      </c>
      <c r="T1940" s="14">
        <v>2</v>
      </c>
    </row>
    <row r="1941" spans="1:20">
      <c r="A1941" t="s">
        <v>113</v>
      </c>
      <c r="C1941" t="s">
        <v>138</v>
      </c>
      <c r="D1941" t="s">
        <v>121</v>
      </c>
      <c r="F1941" s="12" t="s">
        <v>2270</v>
      </c>
      <c r="G1941" s="12" t="s">
        <v>123</v>
      </c>
      <c r="H1941" t="s">
        <v>140</v>
      </c>
      <c r="I1941" t="s">
        <v>1335</v>
      </c>
      <c r="J1941" t="s">
        <v>1336</v>
      </c>
      <c r="K1941" s="13" t="s">
        <v>2271</v>
      </c>
      <c r="L1941" t="s">
        <v>117</v>
      </c>
      <c r="M1941">
        <v>2</v>
      </c>
      <c r="N1941" t="s">
        <v>118</v>
      </c>
      <c r="O1941" t="s">
        <v>119</v>
      </c>
      <c r="Q1941" t="s">
        <v>2272</v>
      </c>
      <c r="R1941" s="14">
        <v>0.1</v>
      </c>
      <c r="S1941" s="14">
        <v>5.8</v>
      </c>
      <c r="T1941" s="14">
        <v>3.4</v>
      </c>
    </row>
    <row r="1942" spans="1:20">
      <c r="A1942" t="s">
        <v>113</v>
      </c>
      <c r="C1942" t="s">
        <v>138</v>
      </c>
      <c r="D1942" t="s">
        <v>121</v>
      </c>
      <c r="F1942" s="12" t="s">
        <v>2270</v>
      </c>
      <c r="G1942" s="12" t="s">
        <v>123</v>
      </c>
      <c r="H1942" t="s">
        <v>140</v>
      </c>
      <c r="I1942" t="s">
        <v>1335</v>
      </c>
      <c r="J1942" t="s">
        <v>1336</v>
      </c>
      <c r="K1942" s="13" t="s">
        <v>2271</v>
      </c>
      <c r="L1942" t="s">
        <v>117</v>
      </c>
      <c r="M1942">
        <v>2</v>
      </c>
      <c r="N1942" t="s">
        <v>118</v>
      </c>
      <c r="O1942" t="s">
        <v>119</v>
      </c>
      <c r="Q1942" t="s">
        <v>2272</v>
      </c>
      <c r="R1942" s="14">
        <v>0.1</v>
      </c>
      <c r="S1942" s="14">
        <v>5.3</v>
      </c>
      <c r="T1942" s="14">
        <v>3.6</v>
      </c>
    </row>
    <row r="1943" spans="1:20">
      <c r="A1943" t="s">
        <v>113</v>
      </c>
      <c r="C1943" t="s">
        <v>138</v>
      </c>
      <c r="D1943" t="s">
        <v>121</v>
      </c>
      <c r="F1943" s="12" t="s">
        <v>2270</v>
      </c>
      <c r="G1943" s="12" t="s">
        <v>123</v>
      </c>
      <c r="H1943" t="s">
        <v>140</v>
      </c>
      <c r="I1943" t="s">
        <v>1335</v>
      </c>
      <c r="J1943" t="s">
        <v>1336</v>
      </c>
      <c r="K1943" s="13" t="s">
        <v>2271</v>
      </c>
      <c r="L1943" t="s">
        <v>117</v>
      </c>
      <c r="M1943">
        <v>2</v>
      </c>
      <c r="N1943" t="s">
        <v>118</v>
      </c>
      <c r="O1943" t="s">
        <v>119</v>
      </c>
      <c r="Q1943" t="s">
        <v>2272</v>
      </c>
      <c r="R1943" s="14">
        <v>0.1</v>
      </c>
      <c r="S1943" s="14">
        <v>5.9</v>
      </c>
      <c r="T1943" s="14">
        <v>2.6</v>
      </c>
    </row>
    <row r="1944" spans="1:20">
      <c r="A1944" t="s">
        <v>113</v>
      </c>
      <c r="C1944" t="s">
        <v>138</v>
      </c>
      <c r="D1944" t="s">
        <v>121</v>
      </c>
      <c r="F1944" s="12" t="s">
        <v>2270</v>
      </c>
      <c r="G1944" s="12" t="s">
        <v>123</v>
      </c>
      <c r="H1944" t="s">
        <v>140</v>
      </c>
      <c r="I1944" t="s">
        <v>1335</v>
      </c>
      <c r="J1944" t="s">
        <v>1336</v>
      </c>
      <c r="K1944" s="13" t="s">
        <v>2271</v>
      </c>
      <c r="L1944" t="s">
        <v>117</v>
      </c>
      <c r="M1944">
        <v>2</v>
      </c>
      <c r="N1944" t="s">
        <v>118</v>
      </c>
      <c r="O1944" t="s">
        <v>119</v>
      </c>
      <c r="Q1944" t="s">
        <v>2272</v>
      </c>
      <c r="R1944" s="14">
        <v>0.1</v>
      </c>
      <c r="S1944" s="14">
        <v>5.6</v>
      </c>
      <c r="T1944" s="14">
        <v>1.9</v>
      </c>
    </row>
    <row r="1945" spans="1:20">
      <c r="A1945" t="s">
        <v>113</v>
      </c>
      <c r="C1945" t="s">
        <v>138</v>
      </c>
      <c r="D1945" t="s">
        <v>121</v>
      </c>
      <c r="F1945" s="12" t="s">
        <v>2270</v>
      </c>
      <c r="G1945" s="12" t="s">
        <v>123</v>
      </c>
      <c r="H1945" t="s">
        <v>140</v>
      </c>
      <c r="I1945" t="s">
        <v>1335</v>
      </c>
      <c r="J1945" t="s">
        <v>1336</v>
      </c>
      <c r="K1945" s="13" t="s">
        <v>2271</v>
      </c>
      <c r="L1945" t="s">
        <v>117</v>
      </c>
      <c r="M1945">
        <v>2</v>
      </c>
      <c r="N1945" t="s">
        <v>118</v>
      </c>
      <c r="O1945" t="s">
        <v>119</v>
      </c>
      <c r="Q1945" t="s">
        <v>2272</v>
      </c>
      <c r="R1945" s="14">
        <v>0.1</v>
      </c>
      <c r="S1945" s="14">
        <v>5.3</v>
      </c>
      <c r="T1945" s="14">
        <v>2.2000000000000002</v>
      </c>
    </row>
    <row r="1946" spans="1:20">
      <c r="A1946" t="s">
        <v>113</v>
      </c>
      <c r="C1946" t="s">
        <v>138</v>
      </c>
      <c r="D1946" t="s">
        <v>121</v>
      </c>
      <c r="F1946" s="12" t="s">
        <v>2270</v>
      </c>
      <c r="G1946" s="12" t="s">
        <v>123</v>
      </c>
      <c r="H1946" t="s">
        <v>140</v>
      </c>
      <c r="I1946" t="s">
        <v>1335</v>
      </c>
      <c r="J1946" t="s">
        <v>1336</v>
      </c>
      <c r="K1946" s="13" t="s">
        <v>2271</v>
      </c>
      <c r="L1946" t="s">
        <v>117</v>
      </c>
      <c r="M1946">
        <v>2</v>
      </c>
      <c r="N1946" t="s">
        <v>118</v>
      </c>
      <c r="O1946" t="s">
        <v>119</v>
      </c>
      <c r="Q1946" t="s">
        <v>2272</v>
      </c>
      <c r="R1946" s="14">
        <v>0.1</v>
      </c>
      <c r="S1946" s="14">
        <v>4.3</v>
      </c>
      <c r="T1946" s="14">
        <v>1.9</v>
      </c>
    </row>
    <row r="1947" spans="1:20">
      <c r="A1947" t="s">
        <v>113</v>
      </c>
      <c r="C1947" t="s">
        <v>138</v>
      </c>
      <c r="D1947" t="s">
        <v>121</v>
      </c>
      <c r="F1947" s="12" t="s">
        <v>2270</v>
      </c>
      <c r="G1947" s="12" t="s">
        <v>123</v>
      </c>
      <c r="H1947" t="s">
        <v>140</v>
      </c>
      <c r="I1947" t="s">
        <v>1335</v>
      </c>
      <c r="J1947" t="s">
        <v>1336</v>
      </c>
      <c r="K1947" s="13" t="s">
        <v>2271</v>
      </c>
      <c r="L1947" t="s">
        <v>117</v>
      </c>
      <c r="M1947">
        <v>2</v>
      </c>
      <c r="N1947" t="s">
        <v>118</v>
      </c>
      <c r="O1947" t="s">
        <v>119</v>
      </c>
      <c r="Q1947" t="s">
        <v>2272</v>
      </c>
      <c r="R1947" s="14">
        <v>0.1</v>
      </c>
      <c r="S1947" s="14">
        <v>5.9</v>
      </c>
      <c r="T1947" s="14">
        <v>2.6</v>
      </c>
    </row>
    <row r="1948" spans="1:20">
      <c r="A1948" t="s">
        <v>113</v>
      </c>
      <c r="C1948" t="s">
        <v>138</v>
      </c>
      <c r="D1948" t="s">
        <v>121</v>
      </c>
      <c r="F1948" s="12" t="s">
        <v>2270</v>
      </c>
      <c r="G1948" s="12" t="s">
        <v>123</v>
      </c>
      <c r="H1948" t="s">
        <v>140</v>
      </c>
      <c r="I1948" t="s">
        <v>1335</v>
      </c>
      <c r="J1948" t="s">
        <v>1336</v>
      </c>
      <c r="K1948" s="13" t="s">
        <v>2271</v>
      </c>
      <c r="L1948" t="s">
        <v>117</v>
      </c>
      <c r="M1948">
        <v>2</v>
      </c>
      <c r="N1948" t="s">
        <v>118</v>
      </c>
      <c r="O1948" t="s">
        <v>119</v>
      </c>
      <c r="Q1948" t="s">
        <v>2272</v>
      </c>
      <c r="R1948" s="14">
        <v>0.1</v>
      </c>
      <c r="S1948" s="14">
        <v>5.4</v>
      </c>
      <c r="T1948" s="14">
        <v>1.4</v>
      </c>
    </row>
    <row r="1949" spans="1:20">
      <c r="A1949" t="s">
        <v>113</v>
      </c>
      <c r="C1949" t="s">
        <v>138</v>
      </c>
      <c r="D1949" t="s">
        <v>121</v>
      </c>
      <c r="F1949" s="12" t="s">
        <v>2270</v>
      </c>
      <c r="G1949" s="12" t="s">
        <v>123</v>
      </c>
      <c r="H1949" t="s">
        <v>140</v>
      </c>
      <c r="I1949" t="s">
        <v>1335</v>
      </c>
      <c r="J1949" t="s">
        <v>1336</v>
      </c>
      <c r="K1949" s="13" t="s">
        <v>2271</v>
      </c>
      <c r="L1949" t="s">
        <v>117</v>
      </c>
      <c r="M1949">
        <v>2</v>
      </c>
      <c r="N1949" t="s">
        <v>118</v>
      </c>
      <c r="O1949" t="s">
        <v>119</v>
      </c>
      <c r="Q1949" t="s">
        <v>2272</v>
      </c>
      <c r="R1949" s="14">
        <v>0.1</v>
      </c>
      <c r="S1949" s="14">
        <v>5.5</v>
      </c>
      <c r="T1949" s="14">
        <v>0.6</v>
      </c>
    </row>
    <row r="1950" spans="1:20">
      <c r="A1950" t="s">
        <v>113</v>
      </c>
      <c r="C1950" t="s">
        <v>138</v>
      </c>
      <c r="D1950" t="s">
        <v>121</v>
      </c>
      <c r="F1950" s="12" t="s">
        <v>2362</v>
      </c>
      <c r="G1950" s="12" t="s">
        <v>123</v>
      </c>
      <c r="H1950" t="s">
        <v>140</v>
      </c>
      <c r="I1950" t="s">
        <v>212</v>
      </c>
      <c r="J1950" t="s">
        <v>213</v>
      </c>
      <c r="K1950" s="13" t="s">
        <v>2311</v>
      </c>
      <c r="L1950" t="s">
        <v>117</v>
      </c>
      <c r="M1950">
        <v>2</v>
      </c>
      <c r="N1950" t="s">
        <v>118</v>
      </c>
      <c r="O1950" t="s">
        <v>119</v>
      </c>
      <c r="Q1950" t="s">
        <v>2363</v>
      </c>
      <c r="R1950" s="14">
        <v>22.950000000000003</v>
      </c>
      <c r="S1950" s="14">
        <v>22.5</v>
      </c>
      <c r="T1950" s="14">
        <v>1.75</v>
      </c>
    </row>
    <row r="1951" spans="1:20">
      <c r="A1951" t="s">
        <v>113</v>
      </c>
      <c r="C1951" t="s">
        <v>138</v>
      </c>
      <c r="D1951" t="s">
        <v>121</v>
      </c>
      <c r="F1951" s="12" t="s">
        <v>2364</v>
      </c>
      <c r="G1951" s="12" t="s">
        <v>123</v>
      </c>
      <c r="H1951" t="s">
        <v>140</v>
      </c>
      <c r="I1951" t="s">
        <v>212</v>
      </c>
      <c r="J1951" t="s">
        <v>216</v>
      </c>
      <c r="K1951" s="13" t="s">
        <v>2311</v>
      </c>
      <c r="L1951" t="s">
        <v>117</v>
      </c>
      <c r="M1951">
        <v>2</v>
      </c>
      <c r="N1951" t="s">
        <v>118</v>
      </c>
      <c r="O1951" t="s">
        <v>119</v>
      </c>
      <c r="Q1951" t="s">
        <v>2365</v>
      </c>
      <c r="R1951" s="14">
        <v>22.95</v>
      </c>
      <c r="S1951" s="14">
        <v>19.8</v>
      </c>
      <c r="T1951" s="14">
        <v>0.85000000000000009</v>
      </c>
    </row>
    <row r="1952" spans="1:20">
      <c r="A1952" t="s">
        <v>113</v>
      </c>
      <c r="C1952" t="s">
        <v>138</v>
      </c>
      <c r="D1952" t="s">
        <v>121</v>
      </c>
      <c r="F1952" s="12" t="s">
        <v>2718</v>
      </c>
      <c r="G1952" s="12" t="s">
        <v>123</v>
      </c>
      <c r="H1952" t="s">
        <v>140</v>
      </c>
      <c r="I1952" t="s">
        <v>223</v>
      </c>
      <c r="J1952" t="s">
        <v>224</v>
      </c>
      <c r="K1952" s="13" t="s">
        <v>2719</v>
      </c>
      <c r="L1952" t="s">
        <v>117</v>
      </c>
      <c r="M1952">
        <v>2</v>
      </c>
      <c r="N1952" t="s">
        <v>118</v>
      </c>
      <c r="O1952" t="s">
        <v>119</v>
      </c>
      <c r="Q1952" t="s">
        <v>2720</v>
      </c>
      <c r="R1952" s="14">
        <v>0.3</v>
      </c>
      <c r="S1952" s="14">
        <v>2.2999999999999998</v>
      </c>
      <c r="T1952" s="14">
        <v>0.6</v>
      </c>
    </row>
    <row r="1953" spans="1:20">
      <c r="A1953" t="s">
        <v>113</v>
      </c>
      <c r="C1953" t="s">
        <v>138</v>
      </c>
      <c r="D1953" t="s">
        <v>121</v>
      </c>
      <c r="F1953" s="12" t="s">
        <v>2718</v>
      </c>
      <c r="G1953" s="12" t="s">
        <v>123</v>
      </c>
      <c r="H1953" t="s">
        <v>140</v>
      </c>
      <c r="I1953" t="s">
        <v>223</v>
      </c>
      <c r="J1953" t="s">
        <v>224</v>
      </c>
      <c r="K1953" s="13" t="s">
        <v>2719</v>
      </c>
      <c r="L1953" t="s">
        <v>117</v>
      </c>
      <c r="M1953">
        <v>2</v>
      </c>
      <c r="N1953" t="s">
        <v>118</v>
      </c>
      <c r="O1953" t="s">
        <v>119</v>
      </c>
      <c r="Q1953" t="s">
        <v>2720</v>
      </c>
      <c r="R1953" s="14">
        <v>0.7</v>
      </c>
      <c r="S1953" s="14">
        <v>2.8</v>
      </c>
      <c r="T1953" s="14">
        <v>0.9</v>
      </c>
    </row>
    <row r="1954" spans="1:20">
      <c r="A1954" t="s">
        <v>113</v>
      </c>
      <c r="C1954" t="s">
        <v>138</v>
      </c>
      <c r="D1954" t="s">
        <v>121</v>
      </c>
      <c r="F1954" s="12" t="s">
        <v>2718</v>
      </c>
      <c r="G1954" s="12" t="s">
        <v>123</v>
      </c>
      <c r="H1954" t="s">
        <v>140</v>
      </c>
      <c r="I1954" t="s">
        <v>223</v>
      </c>
      <c r="J1954" t="s">
        <v>224</v>
      </c>
      <c r="K1954" s="13" t="s">
        <v>2719</v>
      </c>
      <c r="L1954" t="s">
        <v>117</v>
      </c>
      <c r="M1954">
        <v>2</v>
      </c>
      <c r="N1954" t="s">
        <v>118</v>
      </c>
      <c r="O1954" t="s">
        <v>119</v>
      </c>
      <c r="Q1954" t="s">
        <v>2720</v>
      </c>
      <c r="R1954" s="14">
        <v>0.2</v>
      </c>
      <c r="S1954" s="14">
        <v>2.1</v>
      </c>
      <c r="T1954" s="14">
        <v>0.9</v>
      </c>
    </row>
    <row r="1955" spans="1:20">
      <c r="A1955" t="s">
        <v>113</v>
      </c>
      <c r="C1955" t="s">
        <v>138</v>
      </c>
      <c r="D1955" t="s">
        <v>121</v>
      </c>
      <c r="F1955" s="12" t="s">
        <v>1339</v>
      </c>
      <c r="G1955" s="12" t="s">
        <v>123</v>
      </c>
      <c r="H1955" t="s">
        <v>140</v>
      </c>
      <c r="I1955" t="s">
        <v>1335</v>
      </c>
      <c r="J1955" t="s">
        <v>1336</v>
      </c>
      <c r="K1955" s="13" t="s">
        <v>2819</v>
      </c>
      <c r="L1955" t="s">
        <v>117</v>
      </c>
      <c r="M1955">
        <v>2</v>
      </c>
      <c r="N1955" t="s">
        <v>118</v>
      </c>
      <c r="O1955" t="s">
        <v>119</v>
      </c>
      <c r="Q1955" t="s">
        <v>1614</v>
      </c>
      <c r="R1955" s="14">
        <v>0.4</v>
      </c>
      <c r="S1955" s="14">
        <v>8.8000000000000007</v>
      </c>
      <c r="T1955" s="14">
        <v>1.2</v>
      </c>
    </row>
    <row r="1956" spans="1:20">
      <c r="A1956" t="s">
        <v>113</v>
      </c>
      <c r="C1956" t="s">
        <v>138</v>
      </c>
      <c r="D1956" t="s">
        <v>121</v>
      </c>
      <c r="F1956" s="12" t="s">
        <v>3204</v>
      </c>
      <c r="G1956" s="12" t="s">
        <v>123</v>
      </c>
      <c r="H1956" t="s">
        <v>140</v>
      </c>
      <c r="I1956" t="s">
        <v>3205</v>
      </c>
      <c r="J1956" t="s">
        <v>3206</v>
      </c>
      <c r="K1956" s="13" t="s">
        <v>3207</v>
      </c>
      <c r="L1956" t="s">
        <v>117</v>
      </c>
      <c r="M1956">
        <v>2</v>
      </c>
      <c r="N1956" t="s">
        <v>118</v>
      </c>
      <c r="O1956" t="s">
        <v>119</v>
      </c>
      <c r="Q1956" t="s">
        <v>3208</v>
      </c>
      <c r="R1956" s="14">
        <v>1</v>
      </c>
      <c r="S1956" s="14">
        <v>0.6</v>
      </c>
      <c r="T1956" s="14">
        <v>0</v>
      </c>
    </row>
    <row r="1957" spans="1:20">
      <c r="A1957" t="s">
        <v>113</v>
      </c>
      <c r="C1957" t="s">
        <v>138</v>
      </c>
      <c r="D1957" t="s">
        <v>121</v>
      </c>
      <c r="F1957" s="12" t="s">
        <v>3209</v>
      </c>
      <c r="G1957" s="12" t="s">
        <v>123</v>
      </c>
      <c r="H1957" t="s">
        <v>140</v>
      </c>
      <c r="I1957" t="s">
        <v>3205</v>
      </c>
      <c r="J1957" t="s">
        <v>3210</v>
      </c>
      <c r="K1957" s="13" t="s">
        <v>3207</v>
      </c>
      <c r="L1957" t="s">
        <v>117</v>
      </c>
      <c r="M1957">
        <v>2</v>
      </c>
      <c r="N1957" t="s">
        <v>118</v>
      </c>
      <c r="O1957" t="s">
        <v>119</v>
      </c>
      <c r="Q1957" t="s">
        <v>3211</v>
      </c>
      <c r="R1957" s="14">
        <v>1</v>
      </c>
      <c r="S1957" s="14">
        <v>0.6</v>
      </c>
      <c r="T1957" s="14">
        <v>0</v>
      </c>
    </row>
    <row r="1958" spans="1:20">
      <c r="A1958" t="s">
        <v>113</v>
      </c>
      <c r="C1958" t="s">
        <v>138</v>
      </c>
      <c r="D1958" t="s">
        <v>121</v>
      </c>
      <c r="F1958" s="12" t="s">
        <v>3212</v>
      </c>
      <c r="G1958" s="12" t="s">
        <v>123</v>
      </c>
      <c r="H1958" t="s">
        <v>140</v>
      </c>
      <c r="I1958" t="s">
        <v>3205</v>
      </c>
      <c r="J1958" t="s">
        <v>3213</v>
      </c>
      <c r="K1958" s="13" t="s">
        <v>3214</v>
      </c>
      <c r="L1958" t="s">
        <v>117</v>
      </c>
      <c r="M1958">
        <v>2</v>
      </c>
      <c r="N1958" t="s">
        <v>118</v>
      </c>
      <c r="O1958" t="s">
        <v>119</v>
      </c>
      <c r="Q1958" t="s">
        <v>3208</v>
      </c>
      <c r="R1958" s="14">
        <v>0.26</v>
      </c>
      <c r="S1958" s="14">
        <v>2.4</v>
      </c>
      <c r="T1958" s="14">
        <v>0.41</v>
      </c>
    </row>
    <row r="1959" spans="1:20">
      <c r="A1959" t="s">
        <v>113</v>
      </c>
      <c r="C1959" t="s">
        <v>138</v>
      </c>
      <c r="D1959" t="s">
        <v>121</v>
      </c>
      <c r="F1959" s="12" t="s">
        <v>3233</v>
      </c>
      <c r="G1959" s="12" t="s">
        <v>123</v>
      </c>
      <c r="H1959" t="s">
        <v>140</v>
      </c>
      <c r="I1959" t="s">
        <v>141</v>
      </c>
      <c r="J1959" t="s">
        <v>142</v>
      </c>
      <c r="K1959" s="13" t="s">
        <v>3231</v>
      </c>
      <c r="L1959" t="s">
        <v>117</v>
      </c>
      <c r="M1959">
        <v>2</v>
      </c>
      <c r="N1959" t="s">
        <v>118</v>
      </c>
      <c r="O1959" t="s">
        <v>119</v>
      </c>
      <c r="Q1959" t="s">
        <v>144</v>
      </c>
      <c r="R1959" s="14">
        <v>0.26</v>
      </c>
      <c r="S1959" s="14">
        <v>1.5</v>
      </c>
      <c r="T1959" s="14">
        <v>0.46</v>
      </c>
    </row>
    <row r="1960" spans="1:20">
      <c r="A1960" t="s">
        <v>113</v>
      </c>
      <c r="C1960" t="s">
        <v>138</v>
      </c>
      <c r="D1960" t="s">
        <v>121</v>
      </c>
      <c r="F1960" s="12" t="s">
        <v>3234</v>
      </c>
      <c r="G1960" s="12" t="s">
        <v>123</v>
      </c>
      <c r="H1960" t="s">
        <v>140</v>
      </c>
      <c r="J1960" t="s">
        <v>442</v>
      </c>
      <c r="K1960" s="13" t="s">
        <v>3231</v>
      </c>
      <c r="L1960" t="s">
        <v>117</v>
      </c>
      <c r="M1960">
        <v>2</v>
      </c>
      <c r="N1960" t="s">
        <v>118</v>
      </c>
      <c r="O1960" t="s">
        <v>119</v>
      </c>
      <c r="Q1960" t="s">
        <v>444</v>
      </c>
      <c r="R1960" s="14">
        <v>0</v>
      </c>
      <c r="S1960" s="14">
        <v>1.2</v>
      </c>
      <c r="T1960" s="14">
        <v>0</v>
      </c>
    </row>
    <row r="1961" spans="1:20">
      <c r="A1961" t="s">
        <v>113</v>
      </c>
      <c r="D1961" t="s">
        <v>115</v>
      </c>
      <c r="F1961" t="s">
        <v>3754</v>
      </c>
      <c r="G1961" s="1" t="s">
        <v>3694</v>
      </c>
      <c r="H1961" s="1" t="s">
        <v>3696</v>
      </c>
      <c r="I1961" s="1" t="s">
        <v>3697</v>
      </c>
      <c r="K1961" s="1" t="s">
        <v>3747</v>
      </c>
      <c r="L1961"/>
      <c r="M1961">
        <v>7</v>
      </c>
      <c r="N1961"/>
      <c r="O1961" s="1" t="s">
        <v>3687</v>
      </c>
      <c r="Q1961"/>
      <c r="R1961" s="70">
        <v>0</v>
      </c>
      <c r="S1961" s="70">
        <v>8</v>
      </c>
      <c r="T1961" s="70">
        <v>25.2</v>
      </c>
    </row>
    <row r="1962" spans="1:20">
      <c r="A1962" t="s">
        <v>113</v>
      </c>
      <c r="D1962" t="s">
        <v>115</v>
      </c>
      <c r="F1962" t="s">
        <v>3754</v>
      </c>
      <c r="G1962" s="1" t="s">
        <v>3694</v>
      </c>
      <c r="H1962" s="1" t="s">
        <v>3696</v>
      </c>
      <c r="I1962" s="1" t="s">
        <v>3697</v>
      </c>
      <c r="K1962" s="1" t="s">
        <v>3747</v>
      </c>
      <c r="L1962"/>
      <c r="M1962">
        <v>7</v>
      </c>
      <c r="N1962"/>
      <c r="O1962" s="1" t="s">
        <v>3687</v>
      </c>
      <c r="Q1962"/>
      <c r="R1962" s="70">
        <v>0</v>
      </c>
      <c r="S1962" s="70">
        <v>3.68</v>
      </c>
      <c r="T1962" s="70">
        <v>11.592000000000001</v>
      </c>
    </row>
    <row r="1963" spans="1:20">
      <c r="A1963" t="s">
        <v>113</v>
      </c>
      <c r="D1963" t="s">
        <v>115</v>
      </c>
      <c r="F1963" t="s">
        <v>3419</v>
      </c>
      <c r="G1963" s="1" t="s">
        <v>3694</v>
      </c>
      <c r="H1963" s="1" t="s">
        <v>3696</v>
      </c>
      <c r="I1963" s="1" t="s">
        <v>3697</v>
      </c>
      <c r="K1963" s="1" t="s">
        <v>3821</v>
      </c>
      <c r="L1963"/>
      <c r="M1963">
        <v>7</v>
      </c>
      <c r="N1963"/>
      <c r="O1963" s="1" t="s">
        <v>3687</v>
      </c>
      <c r="Q1963"/>
      <c r="R1963" s="70">
        <v>0.05</v>
      </c>
      <c r="S1963" s="70">
        <v>4.8</v>
      </c>
      <c r="T1963" s="70">
        <v>7.85</v>
      </c>
    </row>
    <row r="1964" spans="1:20">
      <c r="A1964" t="s">
        <v>113</v>
      </c>
      <c r="D1964" t="s">
        <v>115</v>
      </c>
      <c r="F1964" t="s">
        <v>3419</v>
      </c>
      <c r="G1964" s="1" t="s">
        <v>3694</v>
      </c>
      <c r="H1964" s="1" t="s">
        <v>3696</v>
      </c>
      <c r="I1964" s="1" t="s">
        <v>3697</v>
      </c>
      <c r="K1964" s="1" t="s">
        <v>3821</v>
      </c>
      <c r="L1964"/>
      <c r="M1964">
        <v>7</v>
      </c>
      <c r="N1964"/>
      <c r="O1964" s="1" t="s">
        <v>3687</v>
      </c>
      <c r="Q1964"/>
      <c r="R1964" s="70">
        <v>1.8E-3</v>
      </c>
      <c r="S1964" s="70">
        <v>0.17280000000000001</v>
      </c>
      <c r="T1964" s="70">
        <v>0.28260000000000002</v>
      </c>
    </row>
    <row r="1965" spans="1:20">
      <c r="A1965" t="s">
        <v>113</v>
      </c>
      <c r="D1965" t="s">
        <v>115</v>
      </c>
      <c r="F1965" t="s">
        <v>3802</v>
      </c>
      <c r="G1965" s="1" t="s">
        <v>3694</v>
      </c>
      <c r="H1965" s="1" t="s">
        <v>3239</v>
      </c>
      <c r="I1965" s="1" t="s">
        <v>3695</v>
      </c>
      <c r="K1965" s="1" t="s">
        <v>3800</v>
      </c>
      <c r="L1965"/>
      <c r="M1965">
        <v>7</v>
      </c>
      <c r="N1965"/>
      <c r="O1965" s="1" t="s">
        <v>3687</v>
      </c>
      <c r="Q1965"/>
      <c r="R1965" s="70">
        <v>0</v>
      </c>
      <c r="S1965" s="70">
        <v>0</v>
      </c>
      <c r="T1965" s="70">
        <v>55.428662099999997</v>
      </c>
    </row>
    <row r="1966" spans="1:20">
      <c r="A1966" t="s">
        <v>113</v>
      </c>
      <c r="D1966" t="s">
        <v>115</v>
      </c>
      <c r="F1966" t="s">
        <v>3247</v>
      </c>
      <c r="G1966" s="1" t="s">
        <v>3694</v>
      </c>
      <c r="H1966" s="1" t="s">
        <v>3239</v>
      </c>
      <c r="I1966" s="1" t="s">
        <v>3695</v>
      </c>
      <c r="K1966" s="1" t="s">
        <v>3813</v>
      </c>
      <c r="L1966"/>
      <c r="M1966">
        <v>7</v>
      </c>
      <c r="N1966"/>
      <c r="O1966" s="1" t="s">
        <v>3687</v>
      </c>
      <c r="Q1966"/>
      <c r="R1966" s="70">
        <v>0.7</v>
      </c>
      <c r="S1966" s="70">
        <v>0.6</v>
      </c>
      <c r="T1966" s="70">
        <v>34.6</v>
      </c>
    </row>
    <row r="1967" spans="1:20">
      <c r="A1967" t="s">
        <v>113</v>
      </c>
      <c r="D1967" t="s">
        <v>115</v>
      </c>
      <c r="F1967" t="s">
        <v>3247</v>
      </c>
      <c r="G1967" s="1" t="s">
        <v>3694</v>
      </c>
      <c r="H1967" s="1" t="s">
        <v>3239</v>
      </c>
      <c r="I1967" s="1" t="s">
        <v>3695</v>
      </c>
      <c r="K1967" s="1" t="s">
        <v>3813</v>
      </c>
      <c r="L1967"/>
      <c r="M1967">
        <v>7</v>
      </c>
      <c r="N1967"/>
      <c r="O1967" s="1" t="s">
        <v>3687</v>
      </c>
      <c r="Q1967"/>
      <c r="R1967" s="70">
        <v>0</v>
      </c>
      <c r="S1967" s="70">
        <v>0</v>
      </c>
      <c r="T1967" s="70">
        <v>28.6</v>
      </c>
    </row>
    <row r="1968" spans="1:20" s="19" customFormat="1">
      <c r="A1968" t="s">
        <v>113</v>
      </c>
      <c r="B1968"/>
      <c r="C1968"/>
      <c r="D1968" t="s">
        <v>115</v>
      </c>
      <c r="E1968"/>
      <c r="F1968" t="s">
        <v>3247</v>
      </c>
      <c r="G1968" s="1" t="s">
        <v>3694</v>
      </c>
      <c r="H1968" s="1" t="s">
        <v>3239</v>
      </c>
      <c r="I1968" s="1" t="s">
        <v>3695</v>
      </c>
      <c r="J1968"/>
      <c r="K1968" s="1" t="s">
        <v>3813</v>
      </c>
      <c r="L1968"/>
      <c r="M1968">
        <v>7</v>
      </c>
      <c r="N1968"/>
      <c r="O1968" s="1" t="s">
        <v>3687</v>
      </c>
      <c r="P1968"/>
      <c r="Q1968"/>
      <c r="R1968" s="70">
        <v>0</v>
      </c>
      <c r="S1968" s="70">
        <v>0</v>
      </c>
      <c r="T1968" s="70">
        <v>30.7</v>
      </c>
    </row>
    <row r="1969" spans="1:20" s="19" customFormat="1">
      <c r="A1969" t="s">
        <v>113</v>
      </c>
      <c r="B1969"/>
      <c r="C1969"/>
      <c r="D1969" t="s">
        <v>115</v>
      </c>
      <c r="E1969"/>
      <c r="F1969" t="s">
        <v>3247</v>
      </c>
      <c r="G1969" s="1" t="s">
        <v>3694</v>
      </c>
      <c r="H1969" s="1" t="s">
        <v>3239</v>
      </c>
      <c r="I1969" s="1" t="s">
        <v>3695</v>
      </c>
      <c r="J1969"/>
      <c r="K1969" s="1" t="s">
        <v>3813</v>
      </c>
      <c r="L1969"/>
      <c r="M1969">
        <v>7</v>
      </c>
      <c r="N1969"/>
      <c r="O1969" s="1" t="s">
        <v>3687</v>
      </c>
      <c r="P1969"/>
      <c r="Q1969"/>
      <c r="R1969" s="70">
        <v>0</v>
      </c>
      <c r="S1969" s="70">
        <v>0</v>
      </c>
      <c r="T1969" s="70">
        <v>29.2</v>
      </c>
    </row>
    <row r="1970" spans="1:20" s="19" customFormat="1">
      <c r="A1970" t="s">
        <v>113</v>
      </c>
      <c r="B1970"/>
      <c r="C1970"/>
      <c r="D1970" t="s">
        <v>115</v>
      </c>
      <c r="E1970"/>
      <c r="F1970" t="s">
        <v>3247</v>
      </c>
      <c r="G1970" s="1" t="s">
        <v>3694</v>
      </c>
      <c r="H1970" s="1" t="s">
        <v>3239</v>
      </c>
      <c r="I1970" s="1" t="s">
        <v>3695</v>
      </c>
      <c r="J1970"/>
      <c r="K1970" s="1" t="s">
        <v>3813</v>
      </c>
      <c r="L1970"/>
      <c r="M1970">
        <v>7</v>
      </c>
      <c r="N1970"/>
      <c r="O1970" s="1" t="s">
        <v>3687</v>
      </c>
      <c r="P1970"/>
      <c r="Q1970"/>
      <c r="R1970" s="70">
        <v>0.6</v>
      </c>
      <c r="S1970" s="70">
        <v>0</v>
      </c>
      <c r="T1970" s="70">
        <v>26.7</v>
      </c>
    </row>
    <row r="1971" spans="1:20" s="19" customFormat="1">
      <c r="A1971" t="s">
        <v>113</v>
      </c>
      <c r="B1971"/>
      <c r="C1971"/>
      <c r="D1971" t="s">
        <v>115</v>
      </c>
      <c r="E1971"/>
      <c r="F1971" t="s">
        <v>3247</v>
      </c>
      <c r="G1971" s="1" t="s">
        <v>3694</v>
      </c>
      <c r="H1971" s="1" t="s">
        <v>3239</v>
      </c>
      <c r="I1971" s="1" t="s">
        <v>3695</v>
      </c>
      <c r="J1971"/>
      <c r="K1971" s="1" t="s">
        <v>3820</v>
      </c>
      <c r="L1971"/>
      <c r="M1971">
        <v>7</v>
      </c>
      <c r="N1971"/>
      <c r="O1971" s="1" t="s">
        <v>3687</v>
      </c>
      <c r="P1971"/>
      <c r="Q1971"/>
      <c r="R1971" s="70">
        <v>0</v>
      </c>
      <c r="S1971" s="70">
        <v>0</v>
      </c>
      <c r="T1971" s="70">
        <v>36.70886076</v>
      </c>
    </row>
    <row r="1972" spans="1:20">
      <c r="A1972" t="s">
        <v>113</v>
      </c>
      <c r="D1972" t="s">
        <v>115</v>
      </c>
      <c r="F1972" t="s">
        <v>3247</v>
      </c>
      <c r="G1972" s="1" t="s">
        <v>3694</v>
      </c>
      <c r="H1972" s="1" t="s">
        <v>3239</v>
      </c>
      <c r="I1972" s="1" t="s">
        <v>3695</v>
      </c>
      <c r="K1972" s="1" t="s">
        <v>3820</v>
      </c>
      <c r="L1972"/>
      <c r="M1972">
        <v>7</v>
      </c>
      <c r="N1972"/>
      <c r="O1972" s="1" t="s">
        <v>3687</v>
      </c>
      <c r="Q1972"/>
      <c r="R1972" s="70">
        <v>0</v>
      </c>
      <c r="S1972" s="70">
        <v>0</v>
      </c>
      <c r="T1972" s="70">
        <v>29</v>
      </c>
    </row>
    <row r="1973" spans="1:20">
      <c r="A1973" t="s">
        <v>113</v>
      </c>
      <c r="D1973" t="s">
        <v>115</v>
      </c>
      <c r="F1973" t="s">
        <v>3247</v>
      </c>
      <c r="G1973" s="1" t="s">
        <v>3694</v>
      </c>
      <c r="H1973" s="1" t="s">
        <v>3239</v>
      </c>
      <c r="I1973" s="1" t="s">
        <v>3695</v>
      </c>
      <c r="K1973" s="1" t="s">
        <v>3821</v>
      </c>
      <c r="L1973"/>
      <c r="M1973">
        <v>7</v>
      </c>
      <c r="N1973"/>
      <c r="O1973" s="1" t="s">
        <v>3687</v>
      </c>
      <c r="Q1973"/>
      <c r="R1973" s="70">
        <v>0</v>
      </c>
      <c r="S1973" s="70">
        <v>0</v>
      </c>
      <c r="T1973" s="70">
        <v>43.5</v>
      </c>
    </row>
    <row r="1974" spans="1:20">
      <c r="A1974" t="s">
        <v>113</v>
      </c>
      <c r="D1974" t="s">
        <v>115</v>
      </c>
      <c r="F1974" t="s">
        <v>3247</v>
      </c>
      <c r="G1974" s="1" t="s">
        <v>3694</v>
      </c>
      <c r="H1974" s="1" t="s">
        <v>3239</v>
      </c>
      <c r="I1974" s="1" t="s">
        <v>3695</v>
      </c>
      <c r="K1974" s="1" t="s">
        <v>3821</v>
      </c>
      <c r="L1974"/>
      <c r="M1974">
        <v>7</v>
      </c>
      <c r="N1974"/>
      <c r="O1974" s="1" t="s">
        <v>3687</v>
      </c>
      <c r="Q1974"/>
      <c r="R1974" s="70">
        <v>0</v>
      </c>
      <c r="S1974" s="70">
        <v>0</v>
      </c>
      <c r="T1974" s="70">
        <v>3.2189999999999999</v>
      </c>
    </row>
    <row r="1975" spans="1:20">
      <c r="A1975" t="s">
        <v>113</v>
      </c>
      <c r="D1975" t="s">
        <v>115</v>
      </c>
      <c r="F1975" t="s">
        <v>3757</v>
      </c>
      <c r="G1975" s="1" t="s">
        <v>3694</v>
      </c>
      <c r="H1975" s="1" t="s">
        <v>3758</v>
      </c>
      <c r="I1975" s="1" t="s">
        <v>3759</v>
      </c>
      <c r="K1975" s="1" t="s">
        <v>3747</v>
      </c>
      <c r="L1975"/>
      <c r="M1975">
        <v>7</v>
      </c>
      <c r="N1975"/>
      <c r="O1975" s="1" t="s">
        <v>3687</v>
      </c>
      <c r="Q1975"/>
      <c r="R1975" s="70">
        <v>8.5</v>
      </c>
      <c r="S1975" s="70">
        <v>0.3</v>
      </c>
      <c r="T1975" s="70">
        <v>1.4</v>
      </c>
    </row>
    <row r="1976" spans="1:20">
      <c r="A1976" t="s">
        <v>113</v>
      </c>
      <c r="D1976" t="s">
        <v>115</v>
      </c>
      <c r="F1976" t="s">
        <v>3757</v>
      </c>
      <c r="G1976" s="1" t="s">
        <v>3694</v>
      </c>
      <c r="H1976" s="1" t="s">
        <v>3758</v>
      </c>
      <c r="I1976" s="1" t="s">
        <v>3759</v>
      </c>
      <c r="K1976" s="1" t="s">
        <v>3747</v>
      </c>
      <c r="L1976"/>
      <c r="M1976">
        <v>7</v>
      </c>
      <c r="N1976"/>
      <c r="O1976" s="1" t="s">
        <v>3687</v>
      </c>
      <c r="Q1976"/>
      <c r="R1976" s="70">
        <v>7.5</v>
      </c>
      <c r="S1976" s="70">
        <v>1.6</v>
      </c>
      <c r="T1976" s="70">
        <v>8.1</v>
      </c>
    </row>
    <row r="1977" spans="1:20">
      <c r="A1977" t="s">
        <v>113</v>
      </c>
      <c r="D1977" t="s">
        <v>115</v>
      </c>
      <c r="F1977" t="s">
        <v>3757</v>
      </c>
      <c r="G1977" s="1" t="s">
        <v>3694</v>
      </c>
      <c r="H1977" s="1" t="s">
        <v>3758</v>
      </c>
      <c r="I1977" s="1" t="s">
        <v>3759</v>
      </c>
      <c r="K1977" s="1" t="s">
        <v>3747</v>
      </c>
      <c r="L1977"/>
      <c r="M1977">
        <v>7</v>
      </c>
      <c r="N1977"/>
      <c r="O1977" s="1" t="s">
        <v>3687</v>
      </c>
      <c r="Q1977"/>
      <c r="R1977" s="70">
        <v>3.9609999999999999</v>
      </c>
      <c r="S1977" s="70">
        <v>0.13980000000000001</v>
      </c>
      <c r="T1977" s="70">
        <v>0.65239999999999998</v>
      </c>
    </row>
    <row r="1978" spans="1:20">
      <c r="A1978" t="s">
        <v>113</v>
      </c>
      <c r="D1978" t="s">
        <v>115</v>
      </c>
      <c r="F1978" t="s">
        <v>3757</v>
      </c>
      <c r="G1978" s="1" t="s">
        <v>3694</v>
      </c>
      <c r="H1978" s="1" t="s">
        <v>3758</v>
      </c>
      <c r="I1978" s="1" t="s">
        <v>3759</v>
      </c>
      <c r="K1978" s="1" t="s">
        <v>3747</v>
      </c>
      <c r="L1978"/>
      <c r="M1978">
        <v>7</v>
      </c>
      <c r="N1978"/>
      <c r="O1978" s="1" t="s">
        <v>3687</v>
      </c>
      <c r="Q1978"/>
      <c r="R1978" s="70">
        <v>6.1574999999999998</v>
      </c>
      <c r="S1978" s="70">
        <v>1.3136000000000001</v>
      </c>
      <c r="T1978" s="70">
        <v>6.6501000000000001</v>
      </c>
    </row>
    <row r="1979" spans="1:20">
      <c r="A1979" t="s">
        <v>113</v>
      </c>
      <c r="D1979" t="s">
        <v>115</v>
      </c>
      <c r="F1979" t="s">
        <v>3751</v>
      </c>
      <c r="G1979" s="1" t="s">
        <v>3694</v>
      </c>
      <c r="H1979" s="1" t="s">
        <v>3752</v>
      </c>
      <c r="I1979" s="1" t="s">
        <v>3753</v>
      </c>
      <c r="K1979" s="1" t="s">
        <v>3747</v>
      </c>
      <c r="L1979"/>
      <c r="M1979">
        <v>7</v>
      </c>
      <c r="N1979"/>
      <c r="O1979" s="1" t="s">
        <v>3687</v>
      </c>
      <c r="Q1979"/>
      <c r="R1979" s="70">
        <v>4.5</v>
      </c>
      <c r="S1979" s="70">
        <v>0.4</v>
      </c>
      <c r="T1979" s="70">
        <v>4.5999999999999996</v>
      </c>
    </row>
    <row r="1980" spans="1:20">
      <c r="A1980" t="s">
        <v>113</v>
      </c>
      <c r="D1980" t="s">
        <v>115</v>
      </c>
      <c r="F1980" t="s">
        <v>3755</v>
      </c>
      <c r="G1980" s="1" t="s">
        <v>3694</v>
      </c>
      <c r="H1980" s="1" t="s">
        <v>3752</v>
      </c>
      <c r="I1980" s="1" t="s">
        <v>3756</v>
      </c>
      <c r="K1980" s="1" t="s">
        <v>3747</v>
      </c>
      <c r="L1980"/>
      <c r="M1980">
        <v>7</v>
      </c>
      <c r="N1980"/>
      <c r="O1980" s="1" t="s">
        <v>3687</v>
      </c>
      <c r="Q1980"/>
      <c r="R1980" s="70">
        <v>7.4</v>
      </c>
      <c r="S1980" s="70">
        <v>0.2</v>
      </c>
      <c r="T1980" s="70">
        <v>5.2</v>
      </c>
    </row>
    <row r="1981" spans="1:20">
      <c r="A1981" t="s">
        <v>113</v>
      </c>
      <c r="D1981" t="s">
        <v>115</v>
      </c>
      <c r="F1981" t="s">
        <v>3751</v>
      </c>
      <c r="G1981" s="1" t="s">
        <v>3694</v>
      </c>
      <c r="H1981" s="1" t="s">
        <v>3752</v>
      </c>
      <c r="I1981" s="1" t="s">
        <v>3753</v>
      </c>
      <c r="K1981" s="1" t="s">
        <v>3747</v>
      </c>
      <c r="L1981"/>
      <c r="M1981">
        <v>7</v>
      </c>
      <c r="N1981"/>
      <c r="O1981" s="1" t="s">
        <v>3687</v>
      </c>
      <c r="Q1981"/>
      <c r="R1981" s="70">
        <v>2.6819999999999999</v>
      </c>
      <c r="S1981" s="70">
        <v>0.2384</v>
      </c>
      <c r="T1981" s="70">
        <v>2.7416</v>
      </c>
    </row>
    <row r="1982" spans="1:20">
      <c r="A1982" t="s">
        <v>113</v>
      </c>
      <c r="D1982" t="s">
        <v>115</v>
      </c>
      <c r="F1982" t="s">
        <v>3755</v>
      </c>
      <c r="G1982" s="1" t="s">
        <v>3694</v>
      </c>
      <c r="H1982" s="1" t="s">
        <v>3752</v>
      </c>
      <c r="I1982" s="1" t="s">
        <v>3756</v>
      </c>
      <c r="K1982" s="1" t="s">
        <v>3747</v>
      </c>
      <c r="L1982"/>
      <c r="M1982">
        <v>7</v>
      </c>
      <c r="N1982"/>
      <c r="O1982" s="1" t="s">
        <v>3687</v>
      </c>
      <c r="Q1982"/>
      <c r="R1982" s="70">
        <v>2.9822000000000002</v>
      </c>
      <c r="S1982" s="70">
        <v>8.0600000000000005E-2</v>
      </c>
      <c r="T1982" s="70">
        <v>2.0956000000000001</v>
      </c>
    </row>
    <row r="1983" spans="1:20">
      <c r="A1983" t="s">
        <v>113</v>
      </c>
      <c r="D1983" t="s">
        <v>115</v>
      </c>
      <c r="F1983" t="s">
        <v>3746</v>
      </c>
      <c r="G1983" s="1" t="s">
        <v>3694</v>
      </c>
      <c r="H1983" s="1" t="s">
        <v>3240</v>
      </c>
      <c r="I1983" s="1" t="s">
        <v>3711</v>
      </c>
      <c r="K1983" s="1" t="s">
        <v>3747</v>
      </c>
      <c r="L1983"/>
      <c r="M1983">
        <v>7</v>
      </c>
      <c r="N1983"/>
      <c r="O1983" s="1" t="s">
        <v>3687</v>
      </c>
      <c r="Q1983"/>
      <c r="R1983" s="70">
        <v>0</v>
      </c>
      <c r="S1983" s="70">
        <v>0</v>
      </c>
      <c r="T1983" s="70">
        <v>41.5</v>
      </c>
    </row>
    <row r="1984" spans="1:20">
      <c r="A1984" t="s">
        <v>113</v>
      </c>
      <c r="D1984" t="s">
        <v>115</v>
      </c>
      <c r="F1984" t="s">
        <v>3748</v>
      </c>
      <c r="G1984" s="1" t="s">
        <v>3694</v>
      </c>
      <c r="H1984" s="1" t="s">
        <v>3240</v>
      </c>
      <c r="I1984" s="1" t="s">
        <v>3711</v>
      </c>
      <c r="K1984" s="1" t="s">
        <v>3747</v>
      </c>
      <c r="L1984"/>
      <c r="M1984">
        <v>7</v>
      </c>
      <c r="N1984"/>
      <c r="O1984" s="1" t="s">
        <v>3687</v>
      </c>
      <c r="Q1984"/>
      <c r="R1984" s="70">
        <v>0</v>
      </c>
      <c r="S1984" s="70">
        <v>0</v>
      </c>
      <c r="T1984" s="70">
        <v>27</v>
      </c>
    </row>
    <row r="1985" spans="1:20">
      <c r="A1985" t="s">
        <v>113</v>
      </c>
      <c r="D1985" t="s">
        <v>115</v>
      </c>
      <c r="F1985" t="s">
        <v>3748</v>
      </c>
      <c r="G1985" s="1" t="s">
        <v>3694</v>
      </c>
      <c r="H1985" s="1" t="s">
        <v>3240</v>
      </c>
      <c r="I1985" s="1" t="s">
        <v>3711</v>
      </c>
      <c r="K1985" s="1" t="s">
        <v>3747</v>
      </c>
      <c r="L1985"/>
      <c r="M1985">
        <v>7</v>
      </c>
      <c r="N1985"/>
      <c r="O1985" s="1" t="s">
        <v>3687</v>
      </c>
      <c r="Q1985"/>
      <c r="R1985" s="70">
        <v>0</v>
      </c>
      <c r="S1985" s="70">
        <v>0</v>
      </c>
      <c r="T1985" s="70">
        <v>32.9</v>
      </c>
    </row>
    <row r="1986" spans="1:20">
      <c r="A1986" t="s">
        <v>113</v>
      </c>
      <c r="D1986" t="s">
        <v>115</v>
      </c>
      <c r="F1986" t="s">
        <v>3749</v>
      </c>
      <c r="G1986" s="1" t="s">
        <v>3694</v>
      </c>
      <c r="H1986" s="1" t="s">
        <v>3240</v>
      </c>
      <c r="I1986" s="1" t="s">
        <v>3750</v>
      </c>
      <c r="K1986" s="1" t="s">
        <v>3747</v>
      </c>
      <c r="L1986"/>
      <c r="M1986">
        <v>7</v>
      </c>
      <c r="N1986"/>
      <c r="O1986" s="1" t="s">
        <v>3687</v>
      </c>
      <c r="Q1986"/>
      <c r="R1986" s="70">
        <v>0</v>
      </c>
      <c r="S1986" s="70">
        <v>0</v>
      </c>
      <c r="T1986" s="70">
        <v>28.2</v>
      </c>
    </row>
    <row r="1987" spans="1:20">
      <c r="A1987" t="s">
        <v>113</v>
      </c>
      <c r="D1987" t="s">
        <v>115</v>
      </c>
      <c r="F1987" t="s">
        <v>3746</v>
      </c>
      <c r="G1987" s="1" t="s">
        <v>3694</v>
      </c>
      <c r="H1987" s="1" t="s">
        <v>3240</v>
      </c>
      <c r="I1987" s="1" t="s">
        <v>3711</v>
      </c>
      <c r="K1987" s="1" t="s">
        <v>3747</v>
      </c>
      <c r="L1987"/>
      <c r="M1987">
        <v>7</v>
      </c>
      <c r="N1987"/>
      <c r="O1987" s="1" t="s">
        <v>3687</v>
      </c>
      <c r="Q1987"/>
      <c r="R1987" s="70">
        <v>0</v>
      </c>
      <c r="S1987" s="70">
        <v>0</v>
      </c>
      <c r="T1987" s="70">
        <v>16.018999999999998</v>
      </c>
    </row>
    <row r="1988" spans="1:20">
      <c r="A1988" t="s">
        <v>113</v>
      </c>
      <c r="D1988" t="s">
        <v>115</v>
      </c>
      <c r="F1988" t="s">
        <v>3748</v>
      </c>
      <c r="G1988" s="1" t="s">
        <v>3694</v>
      </c>
      <c r="H1988" s="1" t="s">
        <v>3240</v>
      </c>
      <c r="I1988" s="1" t="s">
        <v>3711</v>
      </c>
      <c r="K1988" s="1" t="s">
        <v>3747</v>
      </c>
      <c r="L1988"/>
      <c r="M1988">
        <v>7</v>
      </c>
      <c r="N1988"/>
      <c r="O1988" s="1" t="s">
        <v>3687</v>
      </c>
      <c r="Q1988"/>
      <c r="R1988" s="70">
        <v>0</v>
      </c>
      <c r="S1988" s="70">
        <v>0</v>
      </c>
      <c r="T1988" s="70">
        <v>10.206</v>
      </c>
    </row>
    <row r="1989" spans="1:20">
      <c r="A1989" t="s">
        <v>113</v>
      </c>
      <c r="D1989" t="s">
        <v>115</v>
      </c>
      <c r="F1989" t="s">
        <v>3748</v>
      </c>
      <c r="G1989" s="1" t="s">
        <v>3694</v>
      </c>
      <c r="H1989" s="1" t="s">
        <v>3240</v>
      </c>
      <c r="I1989" s="1" t="s">
        <v>3711</v>
      </c>
      <c r="K1989" s="1" t="s">
        <v>3747</v>
      </c>
      <c r="L1989"/>
      <c r="M1989">
        <v>7</v>
      </c>
      <c r="N1989"/>
      <c r="O1989" s="1" t="s">
        <v>3687</v>
      </c>
      <c r="Q1989"/>
      <c r="R1989" s="70">
        <v>0</v>
      </c>
      <c r="S1989" s="70">
        <v>0</v>
      </c>
      <c r="T1989" s="70">
        <v>14.311500000000001</v>
      </c>
    </row>
    <row r="1990" spans="1:20">
      <c r="A1990" t="s">
        <v>113</v>
      </c>
      <c r="D1990" t="s">
        <v>115</v>
      </c>
      <c r="F1990" t="s">
        <v>3749</v>
      </c>
      <c r="G1990" s="1" t="s">
        <v>3694</v>
      </c>
      <c r="H1990" s="1" t="s">
        <v>3240</v>
      </c>
      <c r="I1990" s="1" t="s">
        <v>3750</v>
      </c>
      <c r="K1990" s="1" t="s">
        <v>3747</v>
      </c>
      <c r="L1990"/>
      <c r="M1990">
        <v>7</v>
      </c>
      <c r="N1990"/>
      <c r="O1990" s="1" t="s">
        <v>3687</v>
      </c>
      <c r="Q1990"/>
      <c r="R1990" s="70">
        <v>0</v>
      </c>
      <c r="S1990" s="70">
        <v>0</v>
      </c>
      <c r="T1990" s="70">
        <v>11.420999999999999</v>
      </c>
    </row>
    <row r="1991" spans="1:20">
      <c r="A1991" t="s">
        <v>113</v>
      </c>
      <c r="D1991" t="s">
        <v>115</v>
      </c>
      <c r="F1991" t="s">
        <v>3418</v>
      </c>
      <c r="G1991" s="1" t="s">
        <v>3694</v>
      </c>
      <c r="H1991" s="1" t="s">
        <v>3240</v>
      </c>
      <c r="I1991" s="1" t="s">
        <v>3711</v>
      </c>
      <c r="K1991" s="1" t="s">
        <v>3821</v>
      </c>
      <c r="L1991"/>
      <c r="M1991">
        <v>7</v>
      </c>
      <c r="N1991"/>
      <c r="O1991" s="1" t="s">
        <v>3687</v>
      </c>
      <c r="Q1991"/>
      <c r="R1991" s="70">
        <v>0.05</v>
      </c>
      <c r="S1991" s="70">
        <v>3.2</v>
      </c>
      <c r="T1991" s="70">
        <v>21.7</v>
      </c>
    </row>
    <row r="1992" spans="1:20">
      <c r="A1992" t="s">
        <v>113</v>
      </c>
      <c r="D1992" t="s">
        <v>115</v>
      </c>
      <c r="F1992" t="s">
        <v>3418</v>
      </c>
      <c r="G1992" s="1" t="s">
        <v>3694</v>
      </c>
      <c r="H1992" s="1" t="s">
        <v>3240</v>
      </c>
      <c r="I1992" s="1" t="s">
        <v>3711</v>
      </c>
      <c r="K1992" s="1" t="s">
        <v>3821</v>
      </c>
      <c r="L1992"/>
      <c r="M1992">
        <v>7</v>
      </c>
      <c r="N1992"/>
      <c r="O1992" s="1" t="s">
        <v>3687</v>
      </c>
      <c r="Q1992"/>
      <c r="R1992" s="70">
        <v>2.05E-4</v>
      </c>
      <c r="S1992" s="70">
        <v>1.312E-2</v>
      </c>
      <c r="T1992" s="70">
        <v>8.8969999999999994E-2</v>
      </c>
    </row>
    <row r="1993" spans="1:20">
      <c r="A1993" t="s">
        <v>113</v>
      </c>
      <c r="D1993" t="s">
        <v>115</v>
      </c>
      <c r="F1993" t="s">
        <v>3268</v>
      </c>
      <c r="G1993" s="1" t="s">
        <v>3717</v>
      </c>
      <c r="H1993" s="1" t="s">
        <v>3243</v>
      </c>
      <c r="I1993" s="1" t="s">
        <v>3720</v>
      </c>
      <c r="K1993" s="1" t="s">
        <v>3726</v>
      </c>
      <c r="L1993"/>
      <c r="M1993">
        <v>7</v>
      </c>
      <c r="N1993"/>
      <c r="O1993" s="1" t="s">
        <v>3687</v>
      </c>
      <c r="Q1993"/>
      <c r="R1993" s="70">
        <v>3.8</v>
      </c>
      <c r="S1993" s="70">
        <v>8.4</v>
      </c>
      <c r="T1993" s="70">
        <v>14.7</v>
      </c>
    </row>
    <row r="1994" spans="1:20">
      <c r="A1994" t="s">
        <v>113</v>
      </c>
      <c r="D1994" t="s">
        <v>115</v>
      </c>
      <c r="F1994" t="s">
        <v>3269</v>
      </c>
      <c r="G1994" s="1" t="s">
        <v>3717</v>
      </c>
      <c r="H1994" s="1" t="s">
        <v>3243</v>
      </c>
      <c r="I1994" s="1" t="s">
        <v>3720</v>
      </c>
      <c r="K1994" s="1" t="s">
        <v>3763</v>
      </c>
      <c r="L1994"/>
      <c r="M1994">
        <v>7</v>
      </c>
      <c r="N1994"/>
      <c r="O1994" s="1" t="s">
        <v>3687</v>
      </c>
      <c r="Q1994"/>
      <c r="R1994" s="70">
        <v>6.7</v>
      </c>
      <c r="S1994" s="70">
        <v>7.6</v>
      </c>
      <c r="T1994" s="70">
        <v>29.9</v>
      </c>
    </row>
    <row r="1995" spans="1:20">
      <c r="A1995" t="s">
        <v>113</v>
      </c>
      <c r="D1995" t="s">
        <v>115</v>
      </c>
      <c r="F1995" t="s">
        <v>3764</v>
      </c>
      <c r="G1995" s="1" t="s">
        <v>3717</v>
      </c>
      <c r="H1995" s="1" t="s">
        <v>3243</v>
      </c>
      <c r="I1995" s="1" t="s">
        <v>3720</v>
      </c>
      <c r="K1995" s="1" t="s">
        <v>3763</v>
      </c>
      <c r="L1995"/>
      <c r="M1995">
        <v>7</v>
      </c>
      <c r="N1995"/>
      <c r="O1995" s="1" t="s">
        <v>3687</v>
      </c>
      <c r="Q1995"/>
      <c r="R1995" s="70">
        <v>10.8</v>
      </c>
      <c r="S1995" s="70">
        <v>12.3</v>
      </c>
      <c r="T1995" s="70">
        <v>22</v>
      </c>
    </row>
    <row r="1996" spans="1:20">
      <c r="A1996" t="s">
        <v>113</v>
      </c>
      <c r="D1996" t="s">
        <v>115</v>
      </c>
      <c r="F1996" t="s">
        <v>3765</v>
      </c>
      <c r="G1996" s="1" t="s">
        <v>3717</v>
      </c>
      <c r="H1996" s="1" t="s">
        <v>3243</v>
      </c>
      <c r="I1996" s="1" t="s">
        <v>3720</v>
      </c>
      <c r="K1996" s="1" t="s">
        <v>3763</v>
      </c>
      <c r="L1996"/>
      <c r="M1996">
        <v>7</v>
      </c>
      <c r="N1996"/>
      <c r="O1996" s="1" t="s">
        <v>3687</v>
      </c>
      <c r="Q1996"/>
      <c r="R1996" s="70">
        <v>7.8</v>
      </c>
      <c r="S1996" s="70">
        <v>12.6</v>
      </c>
      <c r="T1996" s="70">
        <v>29.3</v>
      </c>
    </row>
    <row r="1997" spans="1:20">
      <c r="A1997" t="s">
        <v>113</v>
      </c>
      <c r="D1997" t="s">
        <v>115</v>
      </c>
      <c r="F1997" t="s">
        <v>3268</v>
      </c>
      <c r="G1997" s="1" t="s">
        <v>3717</v>
      </c>
      <c r="H1997" s="1" t="s">
        <v>3243</v>
      </c>
      <c r="I1997" s="1" t="s">
        <v>3720</v>
      </c>
      <c r="K1997" s="1" t="s">
        <v>3763</v>
      </c>
      <c r="L1997"/>
      <c r="M1997">
        <v>7</v>
      </c>
      <c r="N1997"/>
      <c r="O1997" s="1" t="s">
        <v>3687</v>
      </c>
      <c r="Q1997"/>
      <c r="R1997" s="70">
        <v>6.45</v>
      </c>
      <c r="S1997" s="70">
        <v>9.1999999999999993</v>
      </c>
      <c r="T1997" s="70">
        <v>21.45</v>
      </c>
    </row>
    <row r="1998" spans="1:20">
      <c r="A1998" t="s">
        <v>113</v>
      </c>
      <c r="D1998" t="s">
        <v>115</v>
      </c>
      <c r="F1998" t="s">
        <v>3268</v>
      </c>
      <c r="G1998" s="1" t="s">
        <v>3717</v>
      </c>
      <c r="H1998" s="1" t="s">
        <v>3243</v>
      </c>
      <c r="I1998" s="1" t="s">
        <v>3720</v>
      </c>
      <c r="K1998" s="1" t="s">
        <v>3763</v>
      </c>
      <c r="L1998"/>
      <c r="M1998">
        <v>7</v>
      </c>
      <c r="N1998"/>
      <c r="O1998" s="1" t="s">
        <v>3687</v>
      </c>
      <c r="Q1998"/>
      <c r="R1998" s="70">
        <v>7.8</v>
      </c>
      <c r="S1998" s="70">
        <v>13.2</v>
      </c>
      <c r="T1998" s="70">
        <v>20.7</v>
      </c>
    </row>
    <row r="1999" spans="1:20">
      <c r="A1999" t="s">
        <v>113</v>
      </c>
      <c r="D1999" t="s">
        <v>115</v>
      </c>
      <c r="F1999" t="s">
        <v>3268</v>
      </c>
      <c r="G1999" s="1" t="s">
        <v>3717</v>
      </c>
      <c r="H1999" s="1" t="s">
        <v>3243</v>
      </c>
      <c r="I1999" s="1" t="s">
        <v>3720</v>
      </c>
      <c r="K1999" s="1" t="s">
        <v>3763</v>
      </c>
      <c r="L1999"/>
      <c r="M1999">
        <v>7</v>
      </c>
      <c r="N1999"/>
      <c r="O1999" s="1" t="s">
        <v>3687</v>
      </c>
      <c r="Q1999"/>
      <c r="R1999" s="70">
        <v>7.1</v>
      </c>
      <c r="S1999" s="70">
        <v>12.2</v>
      </c>
      <c r="T1999" s="70">
        <v>19.399999999999999</v>
      </c>
    </row>
    <row r="2000" spans="1:20">
      <c r="A2000" t="s">
        <v>113</v>
      </c>
      <c r="D2000" t="s">
        <v>115</v>
      </c>
      <c r="F2000" t="s">
        <v>3766</v>
      </c>
      <c r="G2000" s="1" t="s">
        <v>3717</v>
      </c>
      <c r="H2000" s="1" t="s">
        <v>3243</v>
      </c>
      <c r="I2000" s="1" t="s">
        <v>3720</v>
      </c>
      <c r="K2000" s="1" t="s">
        <v>3763</v>
      </c>
      <c r="L2000"/>
      <c r="M2000">
        <v>7</v>
      </c>
      <c r="N2000"/>
      <c r="O2000" s="1" t="s">
        <v>3687</v>
      </c>
      <c r="Q2000"/>
      <c r="R2000" s="70">
        <v>6.4</v>
      </c>
      <c r="S2000" s="70">
        <v>7.7</v>
      </c>
      <c r="T2000" s="70">
        <v>26.6</v>
      </c>
    </row>
    <row r="2001" spans="1:20">
      <c r="A2001" t="s">
        <v>113</v>
      </c>
      <c r="D2001" t="s">
        <v>115</v>
      </c>
      <c r="F2001" t="s">
        <v>3766</v>
      </c>
      <c r="G2001" s="1" t="s">
        <v>3717</v>
      </c>
      <c r="H2001" s="1" t="s">
        <v>3243</v>
      </c>
      <c r="I2001" s="1" t="s">
        <v>3720</v>
      </c>
      <c r="K2001" s="1" t="s">
        <v>3763</v>
      </c>
      <c r="L2001"/>
      <c r="M2001">
        <v>7</v>
      </c>
      <c r="N2001"/>
      <c r="O2001" s="1" t="s">
        <v>3687</v>
      </c>
      <c r="Q2001"/>
      <c r="R2001" s="70">
        <v>4.0999999999999996</v>
      </c>
      <c r="S2001" s="70">
        <v>5.4</v>
      </c>
      <c r="T2001" s="70">
        <v>29.9</v>
      </c>
    </row>
    <row r="2002" spans="1:20">
      <c r="A2002" t="s">
        <v>113</v>
      </c>
      <c r="D2002" t="s">
        <v>115</v>
      </c>
      <c r="F2002" t="s">
        <v>3767</v>
      </c>
      <c r="G2002" s="1" t="s">
        <v>3717</v>
      </c>
      <c r="H2002" s="1" t="s">
        <v>3243</v>
      </c>
      <c r="I2002" s="1" t="s">
        <v>3720</v>
      </c>
      <c r="K2002" s="1" t="s">
        <v>3763</v>
      </c>
      <c r="L2002"/>
      <c r="M2002">
        <v>7</v>
      </c>
      <c r="N2002"/>
      <c r="O2002" s="1" t="s">
        <v>3687</v>
      </c>
      <c r="Q2002"/>
      <c r="R2002" s="70">
        <v>0.2</v>
      </c>
      <c r="S2002" s="70">
        <v>11</v>
      </c>
      <c r="T2002" s="70">
        <v>27.2</v>
      </c>
    </row>
    <row r="2003" spans="1:20">
      <c r="A2003" t="s">
        <v>113</v>
      </c>
      <c r="D2003" t="s">
        <v>115</v>
      </c>
      <c r="F2003" t="s">
        <v>3767</v>
      </c>
      <c r="G2003" s="1" t="s">
        <v>3717</v>
      </c>
      <c r="H2003" s="1" t="s">
        <v>3243</v>
      </c>
      <c r="I2003" s="1" t="s">
        <v>3720</v>
      </c>
      <c r="K2003" s="1" t="s">
        <v>3763</v>
      </c>
      <c r="L2003"/>
      <c r="M2003">
        <v>7</v>
      </c>
      <c r="N2003"/>
      <c r="O2003" s="1" t="s">
        <v>3687</v>
      </c>
      <c r="Q2003"/>
      <c r="R2003" s="70">
        <v>0.4</v>
      </c>
      <c r="S2003" s="70">
        <v>12.4</v>
      </c>
      <c r="T2003" s="70">
        <v>19.399999999999999</v>
      </c>
    </row>
    <row r="2004" spans="1:20">
      <c r="A2004" t="s">
        <v>113</v>
      </c>
      <c r="D2004" t="s">
        <v>115</v>
      </c>
      <c r="F2004" t="s">
        <v>3269</v>
      </c>
      <c r="G2004" s="1" t="s">
        <v>3717</v>
      </c>
      <c r="H2004" s="1" t="s">
        <v>3243</v>
      </c>
      <c r="I2004" s="1" t="s">
        <v>3720</v>
      </c>
      <c r="K2004" s="1" t="s">
        <v>3763</v>
      </c>
      <c r="L2004"/>
      <c r="M2004">
        <v>7</v>
      </c>
      <c r="N2004"/>
      <c r="O2004" s="1" t="s">
        <v>3687</v>
      </c>
      <c r="Q2004"/>
      <c r="R2004" s="70">
        <v>0.58289999999999997</v>
      </c>
      <c r="S2004" s="70">
        <v>0.66120000000000001</v>
      </c>
      <c r="T2004" s="70">
        <v>2.6013000000000002</v>
      </c>
    </row>
    <row r="2005" spans="1:20">
      <c r="A2005" t="s">
        <v>113</v>
      </c>
      <c r="D2005" t="s">
        <v>115</v>
      </c>
      <c r="F2005" t="s">
        <v>3764</v>
      </c>
      <c r="G2005" s="1" t="s">
        <v>3717</v>
      </c>
      <c r="H2005" s="1" t="s">
        <v>3243</v>
      </c>
      <c r="I2005" s="1" t="s">
        <v>3720</v>
      </c>
      <c r="K2005" s="1" t="s">
        <v>3763</v>
      </c>
      <c r="L2005"/>
      <c r="M2005">
        <v>7</v>
      </c>
      <c r="N2005"/>
      <c r="O2005" s="1" t="s">
        <v>3687</v>
      </c>
      <c r="Q2005"/>
      <c r="R2005" s="70">
        <v>0.55079999999999996</v>
      </c>
      <c r="S2005" s="70">
        <v>0.62729999999999997</v>
      </c>
      <c r="T2005" s="70">
        <v>1.1220000000000001</v>
      </c>
    </row>
    <row r="2006" spans="1:20">
      <c r="A2006" t="s">
        <v>113</v>
      </c>
      <c r="D2006" t="s">
        <v>115</v>
      </c>
      <c r="F2006" t="s">
        <v>3765</v>
      </c>
      <c r="G2006" s="1" t="s">
        <v>3717</v>
      </c>
      <c r="H2006" s="1" t="s">
        <v>3243</v>
      </c>
      <c r="I2006" s="1" t="s">
        <v>3720</v>
      </c>
      <c r="K2006" s="1" t="s">
        <v>3763</v>
      </c>
      <c r="L2006"/>
      <c r="M2006">
        <v>7</v>
      </c>
      <c r="N2006"/>
      <c r="O2006" s="1" t="s">
        <v>3687</v>
      </c>
      <c r="Q2006"/>
      <c r="R2006" s="70">
        <v>0.1716</v>
      </c>
      <c r="S2006" s="70">
        <v>0.2772</v>
      </c>
      <c r="T2006" s="70">
        <v>0.64459999999999995</v>
      </c>
    </row>
    <row r="2007" spans="1:20">
      <c r="A2007" t="s">
        <v>113</v>
      </c>
      <c r="D2007" t="s">
        <v>115</v>
      </c>
      <c r="F2007" t="s">
        <v>3268</v>
      </c>
      <c r="G2007" s="1" t="s">
        <v>3717</v>
      </c>
      <c r="H2007" s="1" t="s">
        <v>3243</v>
      </c>
      <c r="I2007" s="1" t="s">
        <v>3720</v>
      </c>
      <c r="K2007" s="1" t="s">
        <v>3763</v>
      </c>
      <c r="L2007"/>
      <c r="M2007">
        <v>7</v>
      </c>
      <c r="N2007"/>
      <c r="O2007" s="1" t="s">
        <v>3687</v>
      </c>
      <c r="Q2007"/>
      <c r="R2007" s="70">
        <v>0.40312500000000001</v>
      </c>
      <c r="S2007" s="70">
        <v>0.57499999999999996</v>
      </c>
      <c r="T2007" s="70">
        <v>1.340625</v>
      </c>
    </row>
    <row r="2008" spans="1:20">
      <c r="A2008" t="s">
        <v>113</v>
      </c>
      <c r="D2008" t="s">
        <v>115</v>
      </c>
      <c r="F2008" t="s">
        <v>3268</v>
      </c>
      <c r="G2008" s="1" t="s">
        <v>3717</v>
      </c>
      <c r="H2008" s="1" t="s">
        <v>3243</v>
      </c>
      <c r="I2008" s="1" t="s">
        <v>3720</v>
      </c>
      <c r="K2008" s="1" t="s">
        <v>3763</v>
      </c>
      <c r="L2008"/>
      <c r="M2008">
        <v>7</v>
      </c>
      <c r="N2008"/>
      <c r="O2008" s="1" t="s">
        <v>3687</v>
      </c>
      <c r="Q2008"/>
      <c r="R2008" s="70">
        <v>0.57720000000000005</v>
      </c>
      <c r="S2008" s="70">
        <v>0.9768</v>
      </c>
      <c r="T2008" s="70">
        <v>1.5318000000000001</v>
      </c>
    </row>
    <row r="2009" spans="1:20">
      <c r="A2009" t="s">
        <v>113</v>
      </c>
      <c r="D2009" t="s">
        <v>115</v>
      </c>
      <c r="F2009" t="s">
        <v>3766</v>
      </c>
      <c r="G2009" s="1" t="s">
        <v>3717</v>
      </c>
      <c r="H2009" s="1" t="s">
        <v>3243</v>
      </c>
      <c r="I2009" s="1" t="s">
        <v>3720</v>
      </c>
      <c r="K2009" s="1" t="s">
        <v>3763</v>
      </c>
      <c r="L2009"/>
      <c r="M2009">
        <v>7</v>
      </c>
      <c r="N2009"/>
      <c r="O2009" s="1" t="s">
        <v>3687</v>
      </c>
      <c r="Q2009"/>
      <c r="R2009" s="70">
        <v>0.71679999999999999</v>
      </c>
      <c r="S2009" s="70">
        <v>0.86240000000000006</v>
      </c>
      <c r="T2009" s="70">
        <v>2.9792000000000001</v>
      </c>
    </row>
    <row r="2010" spans="1:20">
      <c r="A2010" t="s">
        <v>113</v>
      </c>
      <c r="D2010" t="s">
        <v>115</v>
      </c>
      <c r="F2010" t="s">
        <v>3767</v>
      </c>
      <c r="G2010" s="1" t="s">
        <v>3717</v>
      </c>
      <c r="H2010" s="1" t="s">
        <v>3243</v>
      </c>
      <c r="I2010" s="1" t="s">
        <v>3720</v>
      </c>
      <c r="K2010" s="1" t="s">
        <v>3763</v>
      </c>
      <c r="L2010"/>
      <c r="M2010">
        <v>7</v>
      </c>
      <c r="N2010"/>
      <c r="O2010" s="1" t="s">
        <v>3687</v>
      </c>
      <c r="Q2010"/>
      <c r="R2010" s="70">
        <v>9.4000000000000004E-3</v>
      </c>
      <c r="S2010" s="70">
        <v>0.51700000000000002</v>
      </c>
      <c r="T2010" s="70">
        <v>1.2784</v>
      </c>
    </row>
    <row r="2011" spans="1:20">
      <c r="A2011" t="s">
        <v>113</v>
      </c>
      <c r="D2011" t="s">
        <v>115</v>
      </c>
      <c r="F2011" t="s">
        <v>3268</v>
      </c>
      <c r="G2011" s="1" t="s">
        <v>3717</v>
      </c>
      <c r="H2011" s="1" t="s">
        <v>3243</v>
      </c>
      <c r="I2011" s="1" t="s">
        <v>3720</v>
      </c>
      <c r="K2011" s="1" t="s">
        <v>3820</v>
      </c>
      <c r="L2011"/>
      <c r="M2011">
        <v>7</v>
      </c>
      <c r="N2011"/>
      <c r="O2011" s="1" t="s">
        <v>3687</v>
      </c>
      <c r="Q2011"/>
      <c r="R2011" s="70">
        <v>6.0869565220000004</v>
      </c>
      <c r="S2011" s="70">
        <v>5.6521739130000004</v>
      </c>
      <c r="T2011" s="70">
        <v>0.43478260899999999</v>
      </c>
    </row>
    <row r="2012" spans="1:20">
      <c r="A2012" t="s">
        <v>113</v>
      </c>
      <c r="D2012" t="s">
        <v>115</v>
      </c>
      <c r="F2012" t="s">
        <v>3268</v>
      </c>
      <c r="G2012" s="1" t="s">
        <v>3717</v>
      </c>
      <c r="H2012" s="1" t="s">
        <v>3243</v>
      </c>
      <c r="I2012" s="1" t="s">
        <v>3720</v>
      </c>
      <c r="K2012" s="1" t="s">
        <v>3820</v>
      </c>
      <c r="L2012"/>
      <c r="M2012">
        <v>7</v>
      </c>
      <c r="N2012"/>
      <c r="O2012" s="1" t="s">
        <v>3687</v>
      </c>
      <c r="Q2012"/>
      <c r="R2012" s="70">
        <v>14</v>
      </c>
      <c r="S2012" s="70">
        <v>13</v>
      </c>
      <c r="T2012" s="70">
        <v>1</v>
      </c>
    </row>
    <row r="2013" spans="1:20">
      <c r="A2013" t="s">
        <v>113</v>
      </c>
      <c r="D2013" t="s">
        <v>115</v>
      </c>
      <c r="F2013" t="s">
        <v>3416</v>
      </c>
      <c r="G2013" s="1" t="s">
        <v>3717</v>
      </c>
      <c r="H2013" s="1" t="s">
        <v>3243</v>
      </c>
      <c r="I2013" s="1" t="s">
        <v>3720</v>
      </c>
      <c r="K2013" s="1" t="s">
        <v>3821</v>
      </c>
      <c r="L2013"/>
      <c r="M2013">
        <v>7</v>
      </c>
      <c r="N2013"/>
      <c r="O2013" s="1" t="s">
        <v>3687</v>
      </c>
      <c r="Q2013"/>
      <c r="R2013" s="70">
        <v>5.45</v>
      </c>
      <c r="S2013" s="70">
        <v>11.4</v>
      </c>
      <c r="T2013" s="70">
        <v>13.05</v>
      </c>
    </row>
    <row r="2014" spans="1:20">
      <c r="A2014" t="s">
        <v>113</v>
      </c>
      <c r="D2014" t="s">
        <v>115</v>
      </c>
      <c r="F2014" t="s">
        <v>3416</v>
      </c>
      <c r="G2014" s="1" t="s">
        <v>3717</v>
      </c>
      <c r="H2014" s="1" t="s">
        <v>3243</v>
      </c>
      <c r="I2014" s="1" t="s">
        <v>3720</v>
      </c>
      <c r="K2014" s="1" t="s">
        <v>3821</v>
      </c>
      <c r="L2014"/>
      <c r="M2014">
        <v>7</v>
      </c>
      <c r="N2014"/>
      <c r="O2014" s="1" t="s">
        <v>3687</v>
      </c>
      <c r="Q2014"/>
      <c r="R2014" s="70">
        <v>0.436</v>
      </c>
      <c r="S2014" s="70">
        <v>0.91200000000000003</v>
      </c>
      <c r="T2014" s="70">
        <v>1.044</v>
      </c>
    </row>
    <row r="2015" spans="1:20">
      <c r="A2015" t="s">
        <v>113</v>
      </c>
      <c r="D2015" t="s">
        <v>115</v>
      </c>
      <c r="F2015" t="s">
        <v>842</v>
      </c>
      <c r="G2015" s="1" t="s">
        <v>3693</v>
      </c>
      <c r="H2015" s="1" t="s">
        <v>3242</v>
      </c>
      <c r="I2015" s="1" t="s">
        <v>3727</v>
      </c>
      <c r="K2015" s="1" t="s">
        <v>3726</v>
      </c>
      <c r="L2015"/>
      <c r="M2015">
        <v>7</v>
      </c>
      <c r="N2015"/>
      <c r="O2015" s="1" t="s">
        <v>3687</v>
      </c>
      <c r="Q2015"/>
      <c r="R2015" s="70">
        <v>13.30659861</v>
      </c>
      <c r="S2015" s="70">
        <v>12.869121399999999</v>
      </c>
      <c r="T2015" s="70">
        <v>0</v>
      </c>
    </row>
    <row r="2016" spans="1:20">
      <c r="A2016" t="s">
        <v>113</v>
      </c>
      <c r="D2016" t="s">
        <v>115</v>
      </c>
      <c r="F2016" t="s">
        <v>2279</v>
      </c>
      <c r="G2016" s="1" t="s">
        <v>3690</v>
      </c>
      <c r="H2016" s="1" t="s">
        <v>3249</v>
      </c>
      <c r="I2016" s="1" t="s">
        <v>3798</v>
      </c>
      <c r="K2016" s="1" t="s">
        <v>3799</v>
      </c>
      <c r="L2016"/>
      <c r="M2016">
        <v>7</v>
      </c>
      <c r="N2016"/>
      <c r="O2016" s="1" t="s">
        <v>3687</v>
      </c>
      <c r="Q2016"/>
      <c r="R2016" s="70">
        <v>0.8</v>
      </c>
      <c r="S2016" s="70">
        <v>0</v>
      </c>
      <c r="T2016" s="70">
        <v>1.6</v>
      </c>
    </row>
    <row r="2017" spans="1:20">
      <c r="A2017" t="s">
        <v>113</v>
      </c>
      <c r="D2017" t="s">
        <v>115</v>
      </c>
      <c r="F2017" t="s">
        <v>116</v>
      </c>
      <c r="G2017" s="1" t="s">
        <v>3690</v>
      </c>
      <c r="H2017" s="1" t="s">
        <v>3249</v>
      </c>
      <c r="I2017" s="1" t="s">
        <v>3723</v>
      </c>
      <c r="K2017" s="1" t="s">
        <v>3813</v>
      </c>
      <c r="L2017"/>
      <c r="M2017">
        <v>7</v>
      </c>
      <c r="N2017"/>
      <c r="O2017" s="1" t="s">
        <v>3687</v>
      </c>
      <c r="Q2017"/>
      <c r="R2017" s="70">
        <v>4</v>
      </c>
      <c r="S2017" s="70">
        <v>11.6</v>
      </c>
      <c r="T2017" s="70">
        <v>0</v>
      </c>
    </row>
    <row r="2018" spans="1:20">
      <c r="A2018" t="s">
        <v>113</v>
      </c>
      <c r="D2018" t="s">
        <v>115</v>
      </c>
      <c r="F2018" t="s">
        <v>116</v>
      </c>
      <c r="G2018" s="1" t="s">
        <v>3690</v>
      </c>
      <c r="H2018" s="1" t="s">
        <v>3249</v>
      </c>
      <c r="I2018" s="1" t="s">
        <v>3723</v>
      </c>
      <c r="K2018" s="1" t="s">
        <v>3813</v>
      </c>
      <c r="L2018"/>
      <c r="M2018">
        <v>7</v>
      </c>
      <c r="N2018"/>
      <c r="O2018" s="1" t="s">
        <v>3687</v>
      </c>
      <c r="Q2018"/>
      <c r="R2018" s="70">
        <v>0</v>
      </c>
      <c r="S2018" s="70">
        <v>2.8</v>
      </c>
      <c r="T2018" s="70">
        <v>0</v>
      </c>
    </row>
    <row r="2019" spans="1:20">
      <c r="A2019" t="s">
        <v>113</v>
      </c>
      <c r="D2019" t="s">
        <v>115</v>
      </c>
      <c r="F2019" t="s">
        <v>116</v>
      </c>
      <c r="G2019" s="1" t="s">
        <v>3690</v>
      </c>
      <c r="H2019" s="1" t="s">
        <v>3249</v>
      </c>
      <c r="I2019" s="1" t="s">
        <v>3723</v>
      </c>
      <c r="K2019" s="1" t="s">
        <v>3813</v>
      </c>
      <c r="L2019"/>
      <c r="M2019">
        <v>7</v>
      </c>
      <c r="N2019"/>
      <c r="O2019" s="1" t="s">
        <v>3687</v>
      </c>
      <c r="Q2019"/>
      <c r="R2019" s="70">
        <v>14.4</v>
      </c>
      <c r="S2019" s="70">
        <v>0.5</v>
      </c>
      <c r="T2019" s="70">
        <v>3.7</v>
      </c>
    </row>
    <row r="2020" spans="1:20">
      <c r="A2020" t="s">
        <v>113</v>
      </c>
      <c r="D2020" t="s">
        <v>115</v>
      </c>
      <c r="F2020" t="s">
        <v>116</v>
      </c>
      <c r="G2020" s="1" t="s">
        <v>3690</v>
      </c>
      <c r="H2020" s="1" t="s">
        <v>3249</v>
      </c>
      <c r="I2020" s="1" t="s">
        <v>3723</v>
      </c>
      <c r="K2020" s="1" t="s">
        <v>3813</v>
      </c>
      <c r="L2020"/>
      <c r="M2020">
        <v>7</v>
      </c>
      <c r="N2020"/>
      <c r="O2020" s="1" t="s">
        <v>3687</v>
      </c>
      <c r="Q2020"/>
      <c r="R2020" s="70">
        <v>11.1</v>
      </c>
      <c r="S2020" s="70">
        <v>0.6</v>
      </c>
      <c r="T2020" s="70">
        <v>4.5999999999999996</v>
      </c>
    </row>
    <row r="2021" spans="1:20">
      <c r="A2021" t="s">
        <v>113</v>
      </c>
      <c r="D2021" t="s">
        <v>115</v>
      </c>
      <c r="F2021" t="s">
        <v>116</v>
      </c>
      <c r="G2021" s="1" t="s">
        <v>3690</v>
      </c>
      <c r="H2021" s="1" t="s">
        <v>3249</v>
      </c>
      <c r="I2021" s="1" t="s">
        <v>3723</v>
      </c>
      <c r="K2021" s="1" t="s">
        <v>3813</v>
      </c>
      <c r="L2021"/>
      <c r="M2021">
        <v>7</v>
      </c>
      <c r="N2021"/>
      <c r="O2021" s="1" t="s">
        <v>3687</v>
      </c>
      <c r="Q2021"/>
      <c r="R2021" s="70">
        <v>8.1999999999999993</v>
      </c>
      <c r="S2021" s="70">
        <v>1.9</v>
      </c>
      <c r="T2021" s="70">
        <v>3.6</v>
      </c>
    </row>
    <row r="2022" spans="1:20">
      <c r="A2022" t="s">
        <v>113</v>
      </c>
      <c r="D2022" t="s">
        <v>115</v>
      </c>
      <c r="F2022" t="s">
        <v>1327</v>
      </c>
      <c r="G2022" s="1" t="s">
        <v>3690</v>
      </c>
      <c r="H2022" s="1" t="s">
        <v>3249</v>
      </c>
      <c r="I2022" s="1" t="s">
        <v>3723</v>
      </c>
      <c r="K2022" s="1" t="s">
        <v>3821</v>
      </c>
      <c r="L2022"/>
      <c r="M2022">
        <v>7</v>
      </c>
      <c r="N2022"/>
      <c r="O2022" s="1" t="s">
        <v>3687</v>
      </c>
      <c r="Q2022"/>
      <c r="R2022" s="70">
        <v>8.3000000000000007</v>
      </c>
      <c r="S2022" s="70">
        <v>0.2</v>
      </c>
      <c r="T2022" s="70">
        <v>3.6</v>
      </c>
    </row>
    <row r="2023" spans="1:20">
      <c r="A2023" t="s">
        <v>113</v>
      </c>
      <c r="D2023" t="s">
        <v>115</v>
      </c>
      <c r="F2023" t="s">
        <v>1327</v>
      </c>
      <c r="G2023" s="1" t="s">
        <v>3690</v>
      </c>
      <c r="H2023" s="1" t="s">
        <v>3249</v>
      </c>
      <c r="I2023" s="1" t="s">
        <v>3723</v>
      </c>
      <c r="K2023" s="1" t="s">
        <v>3821</v>
      </c>
      <c r="L2023"/>
      <c r="M2023">
        <v>7</v>
      </c>
      <c r="N2023"/>
      <c r="O2023" s="1" t="s">
        <v>3687</v>
      </c>
      <c r="Q2023"/>
      <c r="R2023" s="70">
        <v>9.9599999999999994E-2</v>
      </c>
      <c r="S2023" s="70">
        <v>2.3999999999999998E-3</v>
      </c>
      <c r="T2023" s="70">
        <v>4.3200000000000002E-2</v>
      </c>
    </row>
    <row r="2024" spans="1:20">
      <c r="A2024" t="s">
        <v>113</v>
      </c>
      <c r="D2024" t="s">
        <v>115</v>
      </c>
      <c r="F2024" t="s">
        <v>133</v>
      </c>
      <c r="G2024" s="1" t="s">
        <v>3690</v>
      </c>
      <c r="H2024" s="1" t="s">
        <v>3761</v>
      </c>
      <c r="I2024" s="1" t="s">
        <v>3762</v>
      </c>
      <c r="K2024" s="1" t="s">
        <v>3813</v>
      </c>
      <c r="L2024"/>
      <c r="M2024">
        <v>7</v>
      </c>
      <c r="N2024"/>
      <c r="O2024" s="1" t="s">
        <v>3687</v>
      </c>
      <c r="Q2024"/>
      <c r="R2024" s="70">
        <v>5.2</v>
      </c>
      <c r="S2024" s="70">
        <v>11.7</v>
      </c>
      <c r="T2024" s="70">
        <v>0</v>
      </c>
    </row>
    <row r="2025" spans="1:20">
      <c r="A2025" t="s">
        <v>113</v>
      </c>
      <c r="D2025" t="s">
        <v>115</v>
      </c>
      <c r="F2025" t="s">
        <v>133</v>
      </c>
      <c r="G2025" s="1" t="s">
        <v>3690</v>
      </c>
      <c r="H2025" s="1" t="s">
        <v>3761</v>
      </c>
      <c r="I2025" s="1" t="s">
        <v>3762</v>
      </c>
      <c r="K2025" s="1" t="s">
        <v>3813</v>
      </c>
      <c r="L2025"/>
      <c r="M2025">
        <v>7</v>
      </c>
      <c r="N2025"/>
      <c r="O2025" s="1" t="s">
        <v>3687</v>
      </c>
      <c r="Q2025"/>
      <c r="R2025" s="70">
        <v>4.9000000000000004</v>
      </c>
      <c r="S2025" s="70">
        <v>14</v>
      </c>
      <c r="T2025" s="70">
        <v>0</v>
      </c>
    </row>
    <row r="2026" spans="1:20">
      <c r="A2026" t="s">
        <v>113</v>
      </c>
      <c r="D2026" t="s">
        <v>115</v>
      </c>
      <c r="F2026" t="s">
        <v>133</v>
      </c>
      <c r="G2026" s="1" t="s">
        <v>3690</v>
      </c>
      <c r="H2026" s="1" t="s">
        <v>3761</v>
      </c>
      <c r="I2026" s="1" t="s">
        <v>3762</v>
      </c>
      <c r="K2026" s="1" t="s">
        <v>3813</v>
      </c>
      <c r="L2026"/>
      <c r="M2026">
        <v>7</v>
      </c>
      <c r="N2026"/>
      <c r="O2026" s="1" t="s">
        <v>3687</v>
      </c>
      <c r="Q2026"/>
      <c r="R2026" s="70">
        <v>9.6999999999999993</v>
      </c>
      <c r="S2026" s="70">
        <v>16.899999999999999</v>
      </c>
      <c r="T2026" s="70">
        <v>0.3</v>
      </c>
    </row>
    <row r="2027" spans="1:20">
      <c r="A2027" t="s">
        <v>113</v>
      </c>
      <c r="D2027" t="s">
        <v>115</v>
      </c>
      <c r="F2027" t="s">
        <v>133</v>
      </c>
      <c r="G2027" s="1" t="s">
        <v>3690</v>
      </c>
      <c r="H2027" s="1" t="s">
        <v>3761</v>
      </c>
      <c r="I2027" s="1" t="s">
        <v>3762</v>
      </c>
      <c r="K2027" s="1" t="s">
        <v>3813</v>
      </c>
      <c r="L2027"/>
      <c r="M2027">
        <v>7</v>
      </c>
      <c r="N2027"/>
      <c r="O2027" s="1" t="s">
        <v>3687</v>
      </c>
      <c r="Q2027"/>
      <c r="R2027" s="70">
        <v>1.9</v>
      </c>
      <c r="S2027" s="70">
        <v>7.9</v>
      </c>
      <c r="T2027" s="70">
        <v>0</v>
      </c>
    </row>
    <row r="2028" spans="1:20">
      <c r="A2028" t="s">
        <v>113</v>
      </c>
      <c r="D2028" t="s">
        <v>115</v>
      </c>
      <c r="F2028" t="s">
        <v>133</v>
      </c>
      <c r="G2028" s="1" t="s">
        <v>3690</v>
      </c>
      <c r="H2028" s="1" t="s">
        <v>3761</v>
      </c>
      <c r="I2028" s="1" t="s">
        <v>3762</v>
      </c>
      <c r="K2028" s="1" t="s">
        <v>3813</v>
      </c>
      <c r="L2028"/>
      <c r="M2028">
        <v>7</v>
      </c>
      <c r="N2028"/>
      <c r="O2028" s="1" t="s">
        <v>3687</v>
      </c>
      <c r="Q2028"/>
      <c r="R2028" s="70">
        <v>2.2999999999999998</v>
      </c>
      <c r="S2028" s="70">
        <v>10.8</v>
      </c>
      <c r="T2028" s="70">
        <v>0</v>
      </c>
    </row>
    <row r="2029" spans="1:20">
      <c r="A2029" t="s">
        <v>113</v>
      </c>
      <c r="D2029" t="s">
        <v>115</v>
      </c>
      <c r="F2029" t="s">
        <v>133</v>
      </c>
      <c r="G2029" s="1" t="s">
        <v>3690</v>
      </c>
      <c r="H2029" s="1" t="s">
        <v>3761</v>
      </c>
      <c r="I2029" s="1" t="s">
        <v>3762</v>
      </c>
      <c r="K2029" s="1" t="s">
        <v>3814</v>
      </c>
      <c r="L2029"/>
      <c r="M2029">
        <v>7</v>
      </c>
      <c r="N2029"/>
      <c r="O2029" s="1" t="s">
        <v>3687</v>
      </c>
      <c r="Q2029"/>
      <c r="R2029" s="70">
        <v>9.36</v>
      </c>
      <c r="S2029" s="70">
        <v>22.9</v>
      </c>
      <c r="T2029" s="70">
        <v>1.2</v>
      </c>
    </row>
    <row r="2030" spans="1:20">
      <c r="A2030" t="s">
        <v>113</v>
      </c>
      <c r="D2030" t="s">
        <v>115</v>
      </c>
      <c r="F2030" t="s">
        <v>133</v>
      </c>
      <c r="G2030" s="1" t="s">
        <v>3690</v>
      </c>
      <c r="H2030" s="1" t="s">
        <v>3761</v>
      </c>
      <c r="I2030" s="1" t="s">
        <v>3762</v>
      </c>
      <c r="K2030" s="1" t="s">
        <v>3814</v>
      </c>
      <c r="L2030"/>
      <c r="M2030">
        <v>7</v>
      </c>
      <c r="N2030"/>
      <c r="O2030" s="1" t="s">
        <v>3687</v>
      </c>
      <c r="Q2030"/>
      <c r="R2030" s="70">
        <v>8</v>
      </c>
      <c r="S2030" s="70">
        <v>24.7</v>
      </c>
      <c r="T2030" s="70">
        <v>1.89</v>
      </c>
    </row>
    <row r="2031" spans="1:20">
      <c r="A2031" t="s">
        <v>113</v>
      </c>
      <c r="D2031" t="s">
        <v>115</v>
      </c>
      <c r="F2031" t="s">
        <v>133</v>
      </c>
      <c r="G2031" s="1" t="s">
        <v>3690</v>
      </c>
      <c r="H2031" s="1" t="s">
        <v>3761</v>
      </c>
      <c r="I2031" s="1" t="s">
        <v>3762</v>
      </c>
      <c r="K2031" s="1" t="s">
        <v>3821</v>
      </c>
      <c r="L2031"/>
      <c r="M2031">
        <v>7</v>
      </c>
      <c r="N2031"/>
      <c r="O2031" s="1" t="s">
        <v>3687</v>
      </c>
      <c r="Q2031"/>
      <c r="R2031" s="70">
        <v>9.4</v>
      </c>
      <c r="S2031" s="70">
        <v>19.7</v>
      </c>
      <c r="T2031" s="70">
        <v>1.8</v>
      </c>
    </row>
    <row r="2032" spans="1:20">
      <c r="A2032" t="s">
        <v>113</v>
      </c>
      <c r="D2032" t="s">
        <v>115</v>
      </c>
      <c r="F2032" t="s">
        <v>133</v>
      </c>
      <c r="G2032" s="1" t="s">
        <v>3690</v>
      </c>
      <c r="H2032" s="1" t="s">
        <v>3761</v>
      </c>
      <c r="I2032" s="1" t="s">
        <v>3762</v>
      </c>
      <c r="K2032" s="1" t="s">
        <v>3821</v>
      </c>
      <c r="L2032"/>
      <c r="M2032">
        <v>7</v>
      </c>
      <c r="N2032"/>
      <c r="O2032" s="1" t="s">
        <v>3687</v>
      </c>
      <c r="Q2032"/>
      <c r="R2032" s="70">
        <v>0.30080000000000001</v>
      </c>
      <c r="S2032" s="70">
        <v>0.63039999999999996</v>
      </c>
      <c r="T2032" s="70">
        <v>5.7599999999999998E-2</v>
      </c>
    </row>
    <row r="2033" spans="1:20">
      <c r="A2033" t="s">
        <v>113</v>
      </c>
      <c r="D2033" t="s">
        <v>115</v>
      </c>
      <c r="F2033" t="s">
        <v>3728</v>
      </c>
      <c r="G2033" s="1" t="s">
        <v>3685</v>
      </c>
      <c r="H2033" s="1" t="s">
        <v>3250</v>
      </c>
      <c r="I2033" s="1" t="s">
        <v>3729</v>
      </c>
      <c r="K2033" s="1" t="s">
        <v>3730</v>
      </c>
      <c r="L2033"/>
      <c r="M2033">
        <v>7</v>
      </c>
      <c r="N2033"/>
      <c r="O2033" s="1" t="s">
        <v>3687</v>
      </c>
      <c r="Q2033"/>
      <c r="R2033" s="70">
        <v>0</v>
      </c>
      <c r="S2033" s="70">
        <v>4.9800000000000004</v>
      </c>
      <c r="T2033" s="70">
        <v>0.2</v>
      </c>
    </row>
    <row r="2034" spans="1:20">
      <c r="A2034" t="s">
        <v>113</v>
      </c>
      <c r="D2034" t="s">
        <v>115</v>
      </c>
      <c r="F2034" t="s">
        <v>3731</v>
      </c>
      <c r="G2034" s="1" t="s">
        <v>3685</v>
      </c>
      <c r="H2034" s="1" t="s">
        <v>3250</v>
      </c>
      <c r="I2034" s="1" t="s">
        <v>3729</v>
      </c>
      <c r="K2034" s="1" t="s">
        <v>3730</v>
      </c>
      <c r="L2034"/>
      <c r="M2034">
        <v>7</v>
      </c>
      <c r="N2034"/>
      <c r="O2034" s="1" t="s">
        <v>3687</v>
      </c>
      <c r="Q2034"/>
      <c r="R2034" s="70">
        <v>0.03</v>
      </c>
      <c r="S2034" s="70">
        <v>4.29</v>
      </c>
      <c r="T2034" s="70">
        <v>0.2</v>
      </c>
    </row>
    <row r="2035" spans="1:20">
      <c r="A2035" t="s">
        <v>113</v>
      </c>
      <c r="D2035" t="s">
        <v>115</v>
      </c>
      <c r="F2035" t="s">
        <v>3732</v>
      </c>
      <c r="G2035" s="1" t="s">
        <v>3685</v>
      </c>
      <c r="H2035" s="1" t="s">
        <v>3250</v>
      </c>
      <c r="I2035" s="1" t="s">
        <v>3686</v>
      </c>
      <c r="K2035" s="1" t="s">
        <v>3730</v>
      </c>
      <c r="L2035"/>
      <c r="M2035">
        <v>7</v>
      </c>
      <c r="N2035"/>
      <c r="O2035" s="1" t="s">
        <v>3687</v>
      </c>
      <c r="Q2035"/>
      <c r="R2035" s="70">
        <v>0</v>
      </c>
      <c r="S2035" s="70">
        <v>7.08</v>
      </c>
      <c r="T2035" s="70">
        <v>0.11</v>
      </c>
    </row>
    <row r="2036" spans="1:20">
      <c r="A2036" t="s">
        <v>113</v>
      </c>
      <c r="D2036" t="s">
        <v>115</v>
      </c>
      <c r="F2036" t="s">
        <v>3734</v>
      </c>
      <c r="G2036" s="1" t="s">
        <v>3685</v>
      </c>
      <c r="H2036" s="1" t="s">
        <v>3250</v>
      </c>
      <c r="I2036" s="1" t="s">
        <v>3735</v>
      </c>
      <c r="K2036" s="1" t="s">
        <v>3730</v>
      </c>
      <c r="L2036"/>
      <c r="M2036">
        <v>7</v>
      </c>
      <c r="N2036"/>
      <c r="O2036" s="1" t="s">
        <v>3687</v>
      </c>
      <c r="Q2036"/>
      <c r="R2036" s="70">
        <v>2.6</v>
      </c>
      <c r="S2036" s="70">
        <v>10.1</v>
      </c>
      <c r="T2036" s="70">
        <v>0</v>
      </c>
    </row>
    <row r="2037" spans="1:20">
      <c r="A2037" t="s">
        <v>113</v>
      </c>
      <c r="D2037" t="s">
        <v>115</v>
      </c>
      <c r="F2037" t="s">
        <v>3736</v>
      </c>
      <c r="G2037" s="1" t="s">
        <v>3685</v>
      </c>
      <c r="H2037" s="1" t="s">
        <v>3250</v>
      </c>
      <c r="I2037" s="1" t="s">
        <v>3737</v>
      </c>
      <c r="K2037" s="1" t="s">
        <v>3730</v>
      </c>
      <c r="L2037"/>
      <c r="M2037">
        <v>7</v>
      </c>
      <c r="N2037"/>
      <c r="O2037" s="1" t="s">
        <v>3687</v>
      </c>
      <c r="Q2037"/>
      <c r="R2037" s="70">
        <v>0.04</v>
      </c>
      <c r="S2037" s="70">
        <v>0.48</v>
      </c>
      <c r="T2037" s="70">
        <v>0.03</v>
      </c>
    </row>
    <row r="2038" spans="1:20">
      <c r="A2038" t="s">
        <v>113</v>
      </c>
      <c r="D2038" t="s">
        <v>115</v>
      </c>
      <c r="F2038" t="s">
        <v>3740</v>
      </c>
      <c r="G2038" s="1" t="s">
        <v>3685</v>
      </c>
      <c r="H2038" s="1" t="s">
        <v>3250</v>
      </c>
      <c r="I2038" s="1" t="s">
        <v>3686</v>
      </c>
      <c r="K2038" s="1" t="s">
        <v>3730</v>
      </c>
      <c r="L2038"/>
      <c r="M2038">
        <v>7</v>
      </c>
      <c r="N2038"/>
      <c r="O2038" s="1" t="s">
        <v>3687</v>
      </c>
      <c r="Q2038"/>
      <c r="R2038" s="70">
        <v>1.06</v>
      </c>
      <c r="S2038" s="70">
        <v>8.4</v>
      </c>
      <c r="T2038" s="70">
        <v>0.36</v>
      </c>
    </row>
    <row r="2039" spans="1:20">
      <c r="A2039" t="s">
        <v>113</v>
      </c>
      <c r="D2039" t="s">
        <v>115</v>
      </c>
      <c r="F2039" t="s">
        <v>3741</v>
      </c>
      <c r="G2039" s="1" t="s">
        <v>3685</v>
      </c>
      <c r="H2039" s="1" t="s">
        <v>3250</v>
      </c>
      <c r="I2039" s="1" t="s">
        <v>3737</v>
      </c>
      <c r="K2039" s="1" t="s">
        <v>3730</v>
      </c>
      <c r="L2039"/>
      <c r="M2039">
        <v>7</v>
      </c>
      <c r="N2039"/>
      <c r="O2039" s="1" t="s">
        <v>3687</v>
      </c>
      <c r="Q2039"/>
      <c r="R2039" s="70">
        <v>0.05</v>
      </c>
      <c r="S2039" s="70">
        <v>6.52</v>
      </c>
      <c r="T2039" s="70">
        <v>0</v>
      </c>
    </row>
    <row r="2040" spans="1:20">
      <c r="A2040" t="s">
        <v>113</v>
      </c>
      <c r="D2040" t="s">
        <v>115</v>
      </c>
      <c r="F2040" t="s">
        <v>3742</v>
      </c>
      <c r="G2040" s="1" t="s">
        <v>3685</v>
      </c>
      <c r="H2040" s="1" t="s">
        <v>3250</v>
      </c>
      <c r="I2040" s="1" t="s">
        <v>3737</v>
      </c>
      <c r="K2040" s="1" t="s">
        <v>3730</v>
      </c>
      <c r="L2040"/>
      <c r="M2040">
        <v>7</v>
      </c>
      <c r="N2040"/>
      <c r="O2040" s="1" t="s">
        <v>3687</v>
      </c>
      <c r="Q2040"/>
      <c r="R2040" s="70">
        <v>1.27</v>
      </c>
      <c r="S2040" s="70">
        <v>7</v>
      </c>
      <c r="T2040" s="70">
        <v>0.59</v>
      </c>
    </row>
    <row r="2041" spans="1:20">
      <c r="A2041" t="s">
        <v>113</v>
      </c>
      <c r="D2041" t="s">
        <v>115</v>
      </c>
      <c r="F2041" t="s">
        <v>3743</v>
      </c>
      <c r="G2041" s="1" t="s">
        <v>3685</v>
      </c>
      <c r="H2041" s="1" t="s">
        <v>3250</v>
      </c>
      <c r="I2041" s="1" t="s">
        <v>3686</v>
      </c>
      <c r="K2041" s="1" t="s">
        <v>3730</v>
      </c>
      <c r="L2041"/>
      <c r="M2041">
        <v>7</v>
      </c>
      <c r="N2041"/>
      <c r="O2041" s="1" t="s">
        <v>3687</v>
      </c>
      <c r="Q2041"/>
      <c r="R2041" s="70">
        <v>0.05</v>
      </c>
      <c r="S2041" s="70">
        <v>14.17</v>
      </c>
      <c r="T2041" s="70">
        <v>0.32</v>
      </c>
    </row>
    <row r="2042" spans="1:20">
      <c r="A2042" t="s">
        <v>113</v>
      </c>
      <c r="D2042" t="s">
        <v>115</v>
      </c>
      <c r="F2042" t="s">
        <v>3728</v>
      </c>
      <c r="G2042" s="1" t="s">
        <v>3685</v>
      </c>
      <c r="H2042" s="1" t="s">
        <v>3250</v>
      </c>
      <c r="I2042" s="1" t="s">
        <v>3729</v>
      </c>
      <c r="K2042" s="1" t="s">
        <v>3730</v>
      </c>
      <c r="L2042"/>
      <c r="M2042">
        <v>7</v>
      </c>
      <c r="N2042"/>
      <c r="O2042" s="1" t="s">
        <v>3687</v>
      </c>
      <c r="Q2042"/>
      <c r="R2042" s="70">
        <v>0</v>
      </c>
      <c r="S2042" s="70">
        <v>1.9631160000000001</v>
      </c>
      <c r="T2042" s="70">
        <v>7.8839999999999993E-2</v>
      </c>
    </row>
    <row r="2043" spans="1:20">
      <c r="A2043" t="s">
        <v>113</v>
      </c>
      <c r="D2043" t="s">
        <v>115</v>
      </c>
      <c r="F2043" t="s">
        <v>3731</v>
      </c>
      <c r="G2043" s="1" t="s">
        <v>3685</v>
      </c>
      <c r="H2043" s="1" t="s">
        <v>3250</v>
      </c>
      <c r="I2043" s="1" t="s">
        <v>3729</v>
      </c>
      <c r="K2043" s="1" t="s">
        <v>3730</v>
      </c>
      <c r="L2043"/>
      <c r="M2043">
        <v>7</v>
      </c>
      <c r="N2043"/>
      <c r="O2043" s="1" t="s">
        <v>3687</v>
      </c>
      <c r="Q2043"/>
      <c r="R2043" s="70">
        <v>1.0290000000000001E-2</v>
      </c>
      <c r="S2043" s="70">
        <v>1.4714700000000001</v>
      </c>
      <c r="T2043" s="70">
        <v>6.8599999999999994E-2</v>
      </c>
    </row>
    <row r="2044" spans="1:20">
      <c r="A2044" t="s">
        <v>113</v>
      </c>
      <c r="D2044" t="s">
        <v>115</v>
      </c>
      <c r="F2044" t="s">
        <v>3732</v>
      </c>
      <c r="G2044" s="1" t="s">
        <v>3685</v>
      </c>
      <c r="H2044" s="1" t="s">
        <v>3250</v>
      </c>
      <c r="I2044" s="1" t="s">
        <v>3686</v>
      </c>
      <c r="K2044" s="1" t="s">
        <v>3730</v>
      </c>
      <c r="L2044"/>
      <c r="M2044">
        <v>7</v>
      </c>
      <c r="N2044"/>
      <c r="O2044" s="1" t="s">
        <v>3687</v>
      </c>
      <c r="Q2044"/>
      <c r="R2044" s="70">
        <v>0</v>
      </c>
      <c r="S2044" s="70">
        <v>2.7180119999999999</v>
      </c>
      <c r="T2044" s="70">
        <v>4.2229000000000003E-2</v>
      </c>
    </row>
    <row r="2045" spans="1:20">
      <c r="A2045" t="s">
        <v>113</v>
      </c>
      <c r="D2045" t="s">
        <v>115</v>
      </c>
      <c r="F2045" t="s">
        <v>3734</v>
      </c>
      <c r="G2045" s="1" t="s">
        <v>3685</v>
      </c>
      <c r="H2045" s="1" t="s">
        <v>3250</v>
      </c>
      <c r="I2045" s="1" t="s">
        <v>3735</v>
      </c>
      <c r="K2045" s="1" t="s">
        <v>3730</v>
      </c>
      <c r="L2045"/>
      <c r="M2045">
        <v>7</v>
      </c>
      <c r="N2045"/>
      <c r="O2045" s="1" t="s">
        <v>3687</v>
      </c>
      <c r="Q2045"/>
      <c r="R2045" s="70">
        <v>0.78624000000000005</v>
      </c>
      <c r="S2045" s="70">
        <v>3.0542400000000001</v>
      </c>
      <c r="T2045" s="70">
        <v>0</v>
      </c>
    </row>
    <row r="2046" spans="1:20">
      <c r="A2046" t="s">
        <v>113</v>
      </c>
      <c r="D2046" t="s">
        <v>115</v>
      </c>
      <c r="F2046" t="s">
        <v>3736</v>
      </c>
      <c r="G2046" s="1" t="s">
        <v>3685</v>
      </c>
      <c r="H2046" s="1" t="s">
        <v>3250</v>
      </c>
      <c r="I2046" s="1" t="s">
        <v>3737</v>
      </c>
      <c r="K2046" s="1" t="s">
        <v>3730</v>
      </c>
      <c r="L2046"/>
      <c r="M2046">
        <v>7</v>
      </c>
      <c r="N2046"/>
      <c r="O2046" s="1" t="s">
        <v>3687</v>
      </c>
      <c r="Q2046"/>
      <c r="R2046" s="70">
        <v>1.3996E-2</v>
      </c>
      <c r="S2046" s="70">
        <v>0.16795199999999999</v>
      </c>
      <c r="T2046" s="70">
        <v>1.0496999999999999E-2</v>
      </c>
    </row>
    <row r="2047" spans="1:20">
      <c r="A2047" t="s">
        <v>113</v>
      </c>
      <c r="D2047" t="s">
        <v>115</v>
      </c>
      <c r="F2047" t="s">
        <v>3740</v>
      </c>
      <c r="G2047" s="1" t="s">
        <v>3685</v>
      </c>
      <c r="H2047" s="1" t="s">
        <v>3250</v>
      </c>
      <c r="I2047" s="1" t="s">
        <v>3686</v>
      </c>
      <c r="K2047" s="1" t="s">
        <v>3730</v>
      </c>
      <c r="L2047"/>
      <c r="M2047">
        <v>7</v>
      </c>
      <c r="N2047"/>
      <c r="O2047" s="1" t="s">
        <v>3687</v>
      </c>
      <c r="Q2047"/>
      <c r="R2047" s="70">
        <v>0.39845399999999997</v>
      </c>
      <c r="S2047" s="70">
        <v>3.1575600000000001</v>
      </c>
      <c r="T2047" s="70">
        <v>0.135324</v>
      </c>
    </row>
    <row r="2048" spans="1:20">
      <c r="A2048" t="s">
        <v>113</v>
      </c>
      <c r="D2048" t="s">
        <v>115</v>
      </c>
      <c r="F2048" t="s">
        <v>3741</v>
      </c>
      <c r="G2048" s="1" t="s">
        <v>3685</v>
      </c>
      <c r="H2048" s="1" t="s">
        <v>3250</v>
      </c>
      <c r="I2048" s="1" t="s">
        <v>3737</v>
      </c>
      <c r="K2048" s="1" t="s">
        <v>3730</v>
      </c>
      <c r="L2048"/>
      <c r="M2048">
        <v>7</v>
      </c>
      <c r="N2048"/>
      <c r="O2048" s="1" t="s">
        <v>3687</v>
      </c>
      <c r="Q2048"/>
      <c r="R2048" s="70">
        <v>1.9494999999999998E-2</v>
      </c>
      <c r="S2048" s="70">
        <v>2.5421480000000001</v>
      </c>
      <c r="T2048" s="70">
        <v>0</v>
      </c>
    </row>
    <row r="2049" spans="1:20">
      <c r="A2049" t="s">
        <v>113</v>
      </c>
      <c r="D2049" t="s">
        <v>115</v>
      </c>
      <c r="F2049" t="s">
        <v>3742</v>
      </c>
      <c r="G2049" s="1" t="s">
        <v>3685</v>
      </c>
      <c r="H2049" s="1" t="s">
        <v>3250</v>
      </c>
      <c r="I2049" s="1" t="s">
        <v>3737</v>
      </c>
      <c r="K2049" s="1" t="s">
        <v>3730</v>
      </c>
      <c r="L2049"/>
      <c r="M2049">
        <v>7</v>
      </c>
      <c r="N2049"/>
      <c r="O2049" s="1" t="s">
        <v>3687</v>
      </c>
      <c r="Q2049"/>
      <c r="R2049" s="70">
        <v>0.52692300000000003</v>
      </c>
      <c r="S2049" s="70">
        <v>2.9043000000000001</v>
      </c>
      <c r="T2049" s="70">
        <v>0.24479100000000001</v>
      </c>
    </row>
    <row r="2050" spans="1:20">
      <c r="A2050" t="s">
        <v>113</v>
      </c>
      <c r="D2050" t="s">
        <v>115</v>
      </c>
      <c r="F2050" t="s">
        <v>3743</v>
      </c>
      <c r="G2050" s="1" t="s">
        <v>3685</v>
      </c>
      <c r="H2050" s="1" t="s">
        <v>3250</v>
      </c>
      <c r="I2050" s="1" t="s">
        <v>3686</v>
      </c>
      <c r="K2050" s="1" t="s">
        <v>3730</v>
      </c>
      <c r="L2050"/>
      <c r="M2050">
        <v>7</v>
      </c>
      <c r="N2050"/>
      <c r="O2050" s="1" t="s">
        <v>3687</v>
      </c>
      <c r="Q2050"/>
      <c r="R2050" s="70">
        <v>1.7495E-2</v>
      </c>
      <c r="S2050" s="70">
        <v>4.9580830000000002</v>
      </c>
      <c r="T2050" s="70">
        <v>0.111968</v>
      </c>
    </row>
    <row r="2051" spans="1:20">
      <c r="A2051" t="s">
        <v>113</v>
      </c>
      <c r="D2051" t="s">
        <v>115</v>
      </c>
      <c r="F2051" t="s">
        <v>134</v>
      </c>
      <c r="G2051" s="1" t="s">
        <v>3685</v>
      </c>
      <c r="H2051" s="1" t="s">
        <v>3250</v>
      </c>
      <c r="I2051" s="1" t="s">
        <v>3686</v>
      </c>
      <c r="K2051" s="1" t="s">
        <v>3813</v>
      </c>
      <c r="L2051"/>
      <c r="M2051">
        <v>7</v>
      </c>
      <c r="N2051"/>
      <c r="O2051" s="1" t="s">
        <v>3687</v>
      </c>
      <c r="Q2051"/>
      <c r="R2051" s="70">
        <v>4.0999999999999996</v>
      </c>
      <c r="S2051" s="70">
        <v>22.1</v>
      </c>
      <c r="T2051" s="70">
        <v>0</v>
      </c>
    </row>
    <row r="2052" spans="1:20">
      <c r="A2052" t="s">
        <v>113</v>
      </c>
      <c r="D2052" t="s">
        <v>115</v>
      </c>
      <c r="F2052" t="s">
        <v>134</v>
      </c>
      <c r="G2052" s="1" t="s">
        <v>3685</v>
      </c>
      <c r="H2052" s="1" t="s">
        <v>3250</v>
      </c>
      <c r="I2052" s="1" t="s">
        <v>3686</v>
      </c>
      <c r="K2052" s="1" t="s">
        <v>3813</v>
      </c>
      <c r="L2052"/>
      <c r="M2052">
        <v>7</v>
      </c>
      <c r="N2052"/>
      <c r="O2052" s="1" t="s">
        <v>3687</v>
      </c>
      <c r="Q2052"/>
      <c r="R2052" s="70">
        <v>3.9</v>
      </c>
      <c r="S2052" s="70">
        <v>23.3</v>
      </c>
      <c r="T2052" s="70">
        <v>0</v>
      </c>
    </row>
    <row r="2053" spans="1:20">
      <c r="A2053" t="s">
        <v>113</v>
      </c>
      <c r="D2053" t="s">
        <v>115</v>
      </c>
      <c r="F2053" t="s">
        <v>134</v>
      </c>
      <c r="G2053" s="1" t="s">
        <v>3685</v>
      </c>
      <c r="H2053" s="1" t="s">
        <v>3250</v>
      </c>
      <c r="I2053" s="1" t="s">
        <v>3686</v>
      </c>
      <c r="K2053" s="1" t="s">
        <v>3813</v>
      </c>
      <c r="L2053"/>
      <c r="M2053">
        <v>7</v>
      </c>
      <c r="N2053"/>
      <c r="O2053" s="1" t="s">
        <v>3687</v>
      </c>
      <c r="Q2053"/>
      <c r="R2053" s="70">
        <v>2.9</v>
      </c>
      <c r="S2053" s="70">
        <v>16.2</v>
      </c>
      <c r="T2053" s="70">
        <v>0</v>
      </c>
    </row>
    <row r="2054" spans="1:20">
      <c r="A2054" t="s">
        <v>113</v>
      </c>
      <c r="D2054" t="s">
        <v>115</v>
      </c>
      <c r="F2054" t="s">
        <v>134</v>
      </c>
      <c r="G2054" s="1" t="s">
        <v>3685</v>
      </c>
      <c r="H2054" s="1" t="s">
        <v>3250</v>
      </c>
      <c r="I2054" s="1" t="s">
        <v>3686</v>
      </c>
      <c r="K2054" s="1" t="s">
        <v>3813</v>
      </c>
      <c r="L2054"/>
      <c r="M2054">
        <v>7</v>
      </c>
      <c r="N2054"/>
      <c r="O2054" s="1" t="s">
        <v>3687</v>
      </c>
      <c r="Q2054"/>
      <c r="R2054" s="70">
        <v>3.5</v>
      </c>
      <c r="S2054" s="70">
        <v>20.9</v>
      </c>
      <c r="T2054" s="70">
        <v>0</v>
      </c>
    </row>
    <row r="2055" spans="1:20">
      <c r="A2055" t="s">
        <v>113</v>
      </c>
      <c r="D2055" t="s">
        <v>115</v>
      </c>
      <c r="F2055" t="s">
        <v>134</v>
      </c>
      <c r="G2055" s="1" t="s">
        <v>3685</v>
      </c>
      <c r="H2055" s="1" t="s">
        <v>3250</v>
      </c>
      <c r="I2055" s="1" t="s">
        <v>3686</v>
      </c>
      <c r="K2055" s="1" t="s">
        <v>3813</v>
      </c>
      <c r="L2055"/>
      <c r="M2055">
        <v>7</v>
      </c>
      <c r="N2055"/>
      <c r="O2055" s="1" t="s">
        <v>3687</v>
      </c>
      <c r="Q2055"/>
      <c r="R2055" s="70">
        <v>1.8</v>
      </c>
      <c r="S2055" s="70">
        <v>10.1</v>
      </c>
      <c r="T2055" s="70">
        <v>0</v>
      </c>
    </row>
    <row r="2056" spans="1:20">
      <c r="A2056" t="s">
        <v>113</v>
      </c>
      <c r="D2056" t="s">
        <v>115</v>
      </c>
      <c r="F2056" t="s">
        <v>135</v>
      </c>
      <c r="G2056" s="1" t="s">
        <v>3685</v>
      </c>
      <c r="H2056" s="1" t="s">
        <v>3688</v>
      </c>
      <c r="I2056" s="1" t="s">
        <v>3689</v>
      </c>
      <c r="K2056" s="1" t="s">
        <v>3726</v>
      </c>
      <c r="L2056"/>
      <c r="M2056">
        <v>7</v>
      </c>
      <c r="N2056"/>
      <c r="O2056" s="1" t="s">
        <v>3687</v>
      </c>
      <c r="Q2056"/>
      <c r="R2056" s="70">
        <v>3.1</v>
      </c>
      <c r="S2056" s="70">
        <v>19</v>
      </c>
      <c r="T2056" s="70">
        <v>0</v>
      </c>
    </row>
    <row r="2057" spans="1:20">
      <c r="A2057" t="s">
        <v>113</v>
      </c>
      <c r="D2057" t="s">
        <v>115</v>
      </c>
      <c r="F2057" t="s">
        <v>926</v>
      </c>
      <c r="G2057" s="1" t="s">
        <v>3685</v>
      </c>
      <c r="H2057" s="1" t="s">
        <v>3688</v>
      </c>
      <c r="I2057" s="1" t="s">
        <v>3733</v>
      </c>
      <c r="K2057" s="1" t="s">
        <v>3730</v>
      </c>
      <c r="L2057"/>
      <c r="M2057">
        <v>7</v>
      </c>
      <c r="N2057"/>
      <c r="O2057" s="1" t="s">
        <v>3687</v>
      </c>
      <c r="Q2057"/>
      <c r="R2057" s="70">
        <v>0.37</v>
      </c>
      <c r="S2057" s="70">
        <v>2.96</v>
      </c>
      <c r="T2057" s="70">
        <v>0.31</v>
      </c>
    </row>
    <row r="2058" spans="1:20">
      <c r="A2058" t="s">
        <v>113</v>
      </c>
      <c r="D2058" t="s">
        <v>115</v>
      </c>
      <c r="F2058" t="s">
        <v>3738</v>
      </c>
      <c r="G2058" s="1" t="s">
        <v>3685</v>
      </c>
      <c r="H2058" s="1" t="s">
        <v>3688</v>
      </c>
      <c r="I2058" s="1" t="s">
        <v>3739</v>
      </c>
      <c r="K2058" s="1" t="s">
        <v>3730</v>
      </c>
      <c r="L2058"/>
      <c r="M2058">
        <v>7</v>
      </c>
      <c r="N2058"/>
      <c r="O2058" s="1" t="s">
        <v>3687</v>
      </c>
      <c r="Q2058"/>
      <c r="R2058" s="70">
        <v>0.39</v>
      </c>
      <c r="S2058" s="70">
        <v>1.69</v>
      </c>
      <c r="T2058" s="70">
        <v>0.27</v>
      </c>
    </row>
    <row r="2059" spans="1:20">
      <c r="A2059" t="s">
        <v>113</v>
      </c>
      <c r="D2059" t="s">
        <v>115</v>
      </c>
      <c r="F2059" t="s">
        <v>161</v>
      </c>
      <c r="G2059" s="1" t="s">
        <v>3685</v>
      </c>
      <c r="H2059" s="1" t="s">
        <v>3688</v>
      </c>
      <c r="I2059" s="1" t="s">
        <v>3689</v>
      </c>
      <c r="K2059" s="1" t="s">
        <v>3730</v>
      </c>
      <c r="L2059"/>
      <c r="M2059">
        <v>7</v>
      </c>
      <c r="N2059"/>
      <c r="O2059" s="1" t="s">
        <v>3687</v>
      </c>
      <c r="Q2059"/>
      <c r="R2059" s="70">
        <v>2.68</v>
      </c>
      <c r="S2059" s="70">
        <v>7.47</v>
      </c>
      <c r="T2059" s="70">
        <v>0.9</v>
      </c>
    </row>
    <row r="2060" spans="1:20">
      <c r="A2060" t="s">
        <v>113</v>
      </c>
      <c r="D2060" t="s">
        <v>115</v>
      </c>
      <c r="F2060" t="s">
        <v>926</v>
      </c>
      <c r="G2060" s="1" t="s">
        <v>3685</v>
      </c>
      <c r="H2060" s="1" t="s">
        <v>3688</v>
      </c>
      <c r="I2060" s="1" t="s">
        <v>3733</v>
      </c>
      <c r="K2060" s="1" t="s">
        <v>3730</v>
      </c>
      <c r="L2060"/>
      <c r="M2060">
        <v>7</v>
      </c>
      <c r="N2060"/>
      <c r="O2060" s="1" t="s">
        <v>3687</v>
      </c>
      <c r="Q2060"/>
      <c r="R2060" s="70">
        <v>0.130055</v>
      </c>
      <c r="S2060" s="70">
        <v>1.04044</v>
      </c>
      <c r="T2060" s="70">
        <v>0.10896500000000001</v>
      </c>
    </row>
    <row r="2061" spans="1:20">
      <c r="A2061" t="s">
        <v>113</v>
      </c>
      <c r="D2061" t="s">
        <v>115</v>
      </c>
      <c r="F2061" t="s">
        <v>3738</v>
      </c>
      <c r="G2061" s="1" t="s">
        <v>3685</v>
      </c>
      <c r="H2061" s="1" t="s">
        <v>3688</v>
      </c>
      <c r="I2061" s="1" t="s">
        <v>3739</v>
      </c>
      <c r="K2061" s="1" t="s">
        <v>3730</v>
      </c>
      <c r="L2061"/>
      <c r="M2061">
        <v>7</v>
      </c>
      <c r="N2061"/>
      <c r="O2061" s="1" t="s">
        <v>3687</v>
      </c>
      <c r="Q2061"/>
      <c r="R2061" s="70">
        <v>0.128778</v>
      </c>
      <c r="S2061" s="70">
        <v>0.55803800000000003</v>
      </c>
      <c r="T2061" s="70">
        <v>8.9153999999999997E-2</v>
      </c>
    </row>
    <row r="2062" spans="1:20">
      <c r="A2062" t="s">
        <v>113</v>
      </c>
      <c r="D2062" t="s">
        <v>115</v>
      </c>
      <c r="F2062" t="s">
        <v>161</v>
      </c>
      <c r="G2062" s="1" t="s">
        <v>3685</v>
      </c>
      <c r="H2062" s="1" t="s">
        <v>3688</v>
      </c>
      <c r="I2062" s="1" t="s">
        <v>3689</v>
      </c>
      <c r="K2062" s="1" t="s">
        <v>3730</v>
      </c>
      <c r="L2062"/>
      <c r="M2062">
        <v>7</v>
      </c>
      <c r="N2062"/>
      <c r="O2062" s="1" t="s">
        <v>3687</v>
      </c>
      <c r="Q2062"/>
      <c r="R2062" s="70">
        <v>1.008216</v>
      </c>
      <c r="S2062" s="70">
        <v>2.8102140000000002</v>
      </c>
      <c r="T2062" s="70">
        <v>0.33857999999999999</v>
      </c>
    </row>
    <row r="2063" spans="1:20">
      <c r="A2063" t="s">
        <v>113</v>
      </c>
      <c r="D2063" t="s">
        <v>115</v>
      </c>
      <c r="F2063" t="s">
        <v>131</v>
      </c>
      <c r="G2063" s="1" t="s">
        <v>3685</v>
      </c>
      <c r="H2063" s="1" t="s">
        <v>3688</v>
      </c>
      <c r="I2063" s="1" t="s">
        <v>3733</v>
      </c>
      <c r="K2063" s="1" t="s">
        <v>3813</v>
      </c>
      <c r="L2063"/>
      <c r="M2063">
        <v>7</v>
      </c>
      <c r="N2063"/>
      <c r="O2063" s="1" t="s">
        <v>3687</v>
      </c>
      <c r="Q2063"/>
      <c r="R2063" s="70">
        <v>1.3</v>
      </c>
      <c r="S2063" s="70">
        <v>16.5</v>
      </c>
      <c r="T2063" s="70">
        <v>0</v>
      </c>
    </row>
    <row r="2064" spans="1:20">
      <c r="A2064" t="s">
        <v>113</v>
      </c>
      <c r="D2064" t="s">
        <v>115</v>
      </c>
      <c r="F2064" t="s">
        <v>131</v>
      </c>
      <c r="G2064" s="1" t="s">
        <v>3685</v>
      </c>
      <c r="H2064" s="1" t="s">
        <v>3688</v>
      </c>
      <c r="I2064" s="1" t="s">
        <v>3733</v>
      </c>
      <c r="K2064" s="1" t="s">
        <v>3813</v>
      </c>
      <c r="L2064"/>
      <c r="M2064">
        <v>7</v>
      </c>
      <c r="N2064"/>
      <c r="O2064" s="1" t="s">
        <v>3687</v>
      </c>
      <c r="Q2064"/>
      <c r="R2064" s="70">
        <v>1.5</v>
      </c>
      <c r="S2064" s="70">
        <v>15.7</v>
      </c>
      <c r="T2064" s="70">
        <v>0</v>
      </c>
    </row>
    <row r="2065" spans="1:20">
      <c r="A2065" t="s">
        <v>113</v>
      </c>
      <c r="D2065" t="s">
        <v>115</v>
      </c>
      <c r="F2065" t="s">
        <v>131</v>
      </c>
      <c r="G2065" s="1" t="s">
        <v>3685</v>
      </c>
      <c r="H2065" s="1" t="s">
        <v>3688</v>
      </c>
      <c r="I2065" s="1" t="s">
        <v>3733</v>
      </c>
      <c r="K2065" s="1" t="s">
        <v>3813</v>
      </c>
      <c r="L2065"/>
      <c r="M2065">
        <v>7</v>
      </c>
      <c r="N2065"/>
      <c r="O2065" s="1" t="s">
        <v>3687</v>
      </c>
      <c r="Q2065"/>
      <c r="R2065" s="70">
        <v>0.7</v>
      </c>
      <c r="S2065" s="70">
        <v>10.5</v>
      </c>
      <c r="T2065" s="70">
        <v>0</v>
      </c>
    </row>
    <row r="2066" spans="1:20">
      <c r="A2066" t="s">
        <v>113</v>
      </c>
      <c r="D2066" t="s">
        <v>115</v>
      </c>
      <c r="F2066" t="s">
        <v>131</v>
      </c>
      <c r="G2066" s="1" t="s">
        <v>3685</v>
      </c>
      <c r="H2066" s="1" t="s">
        <v>3688</v>
      </c>
      <c r="I2066" s="1" t="s">
        <v>3733</v>
      </c>
      <c r="K2066" s="1" t="s">
        <v>3813</v>
      </c>
      <c r="L2066"/>
      <c r="M2066">
        <v>7</v>
      </c>
      <c r="N2066"/>
      <c r="O2066" s="1" t="s">
        <v>3687</v>
      </c>
      <c r="Q2066"/>
      <c r="R2066" s="70">
        <v>0.9</v>
      </c>
      <c r="S2066" s="70">
        <v>14.6</v>
      </c>
      <c r="T2066" s="70">
        <v>0</v>
      </c>
    </row>
    <row r="2067" spans="1:20">
      <c r="A2067" t="s">
        <v>113</v>
      </c>
      <c r="D2067" t="s">
        <v>115</v>
      </c>
      <c r="F2067" t="s">
        <v>135</v>
      </c>
      <c r="G2067" s="1" t="s">
        <v>3685</v>
      </c>
      <c r="H2067" s="1" t="s">
        <v>3688</v>
      </c>
      <c r="I2067" s="1" t="s">
        <v>3689</v>
      </c>
      <c r="K2067" s="1" t="s">
        <v>3813</v>
      </c>
      <c r="L2067"/>
      <c r="M2067">
        <v>7</v>
      </c>
      <c r="N2067"/>
      <c r="O2067" s="1" t="s">
        <v>3687</v>
      </c>
      <c r="Q2067"/>
      <c r="R2067" s="70">
        <v>4.7</v>
      </c>
      <c r="S2067" s="70">
        <v>13.6</v>
      </c>
      <c r="T2067" s="70">
        <v>0</v>
      </c>
    </row>
    <row r="2068" spans="1:20">
      <c r="A2068" t="s">
        <v>113</v>
      </c>
      <c r="D2068" t="s">
        <v>115</v>
      </c>
      <c r="F2068" t="s">
        <v>135</v>
      </c>
      <c r="G2068" s="1" t="s">
        <v>3685</v>
      </c>
      <c r="H2068" s="1" t="s">
        <v>3688</v>
      </c>
      <c r="I2068" s="1" t="s">
        <v>3689</v>
      </c>
      <c r="K2068" s="1" t="s">
        <v>3813</v>
      </c>
      <c r="L2068"/>
      <c r="M2068">
        <v>7</v>
      </c>
      <c r="N2068"/>
      <c r="O2068" s="1" t="s">
        <v>3687</v>
      </c>
      <c r="Q2068"/>
      <c r="R2068" s="70">
        <v>3.2</v>
      </c>
      <c r="S2068" s="70">
        <v>13.7</v>
      </c>
      <c r="T2068" s="70">
        <v>0</v>
      </c>
    </row>
    <row r="2069" spans="1:20">
      <c r="A2069" t="s">
        <v>113</v>
      </c>
      <c r="D2069" t="s">
        <v>115</v>
      </c>
      <c r="F2069" t="s">
        <v>135</v>
      </c>
      <c r="G2069" s="1" t="s">
        <v>3685</v>
      </c>
      <c r="H2069" s="1" t="s">
        <v>3688</v>
      </c>
      <c r="I2069" s="1" t="s">
        <v>3689</v>
      </c>
      <c r="K2069" s="1" t="s">
        <v>3813</v>
      </c>
      <c r="L2069"/>
      <c r="M2069">
        <v>7</v>
      </c>
      <c r="N2069"/>
      <c r="O2069" s="1" t="s">
        <v>3687</v>
      </c>
      <c r="Q2069"/>
      <c r="R2069" s="70">
        <v>1.1000000000000001</v>
      </c>
      <c r="S2069" s="70">
        <v>5.0999999999999996</v>
      </c>
      <c r="T2069" s="70">
        <v>0</v>
      </c>
    </row>
    <row r="2070" spans="1:20">
      <c r="A2070" t="s">
        <v>113</v>
      </c>
      <c r="D2070" t="s">
        <v>115</v>
      </c>
      <c r="F2070" t="s">
        <v>135</v>
      </c>
      <c r="G2070" s="1" t="s">
        <v>3685</v>
      </c>
      <c r="H2070" s="1" t="s">
        <v>3688</v>
      </c>
      <c r="I2070" s="1" t="s">
        <v>3689</v>
      </c>
      <c r="K2070" s="1" t="s">
        <v>3813</v>
      </c>
      <c r="L2070"/>
      <c r="M2070">
        <v>7</v>
      </c>
      <c r="N2070"/>
      <c r="O2070" s="1" t="s">
        <v>3687</v>
      </c>
      <c r="Q2070"/>
      <c r="R2070" s="70">
        <v>2.2999999999999998</v>
      </c>
      <c r="S2070" s="70">
        <v>11.9</v>
      </c>
      <c r="T2070" s="70">
        <v>0</v>
      </c>
    </row>
    <row r="2071" spans="1:20">
      <c r="A2071" t="s">
        <v>113</v>
      </c>
      <c r="D2071" t="s">
        <v>115</v>
      </c>
      <c r="F2071" t="s">
        <v>2769</v>
      </c>
      <c r="G2071" s="1" t="s">
        <v>3685</v>
      </c>
      <c r="H2071" s="1" t="s">
        <v>3688</v>
      </c>
      <c r="I2071" s="1" t="s">
        <v>3733</v>
      </c>
      <c r="K2071" s="1" t="s">
        <v>3813</v>
      </c>
      <c r="L2071"/>
      <c r="M2071">
        <v>7</v>
      </c>
      <c r="N2071"/>
      <c r="O2071" s="1" t="s">
        <v>3687</v>
      </c>
      <c r="Q2071"/>
      <c r="R2071" s="70">
        <v>4</v>
      </c>
      <c r="S2071" s="70">
        <v>10.4</v>
      </c>
      <c r="T2071" s="70">
        <v>0</v>
      </c>
    </row>
    <row r="2072" spans="1:20">
      <c r="A2072" t="s">
        <v>113</v>
      </c>
      <c r="D2072" t="s">
        <v>115</v>
      </c>
      <c r="F2072" t="s">
        <v>2769</v>
      </c>
      <c r="G2072" s="1" t="s">
        <v>3685</v>
      </c>
      <c r="H2072" s="1" t="s">
        <v>3688</v>
      </c>
      <c r="I2072" s="1" t="s">
        <v>3733</v>
      </c>
      <c r="K2072" s="1" t="s">
        <v>3813</v>
      </c>
      <c r="L2072"/>
      <c r="M2072">
        <v>7</v>
      </c>
      <c r="N2072"/>
      <c r="O2072" s="1" t="s">
        <v>3687</v>
      </c>
      <c r="Q2072"/>
      <c r="R2072" s="70">
        <v>0.7</v>
      </c>
      <c r="S2072" s="70">
        <v>3.7</v>
      </c>
      <c r="T2072" s="70">
        <v>0</v>
      </c>
    </row>
    <row r="2073" spans="1:20">
      <c r="A2073" t="s">
        <v>113</v>
      </c>
      <c r="D2073" t="s">
        <v>115</v>
      </c>
      <c r="F2073" t="s">
        <v>2769</v>
      </c>
      <c r="G2073" s="1" t="s">
        <v>3685</v>
      </c>
      <c r="H2073" s="1" t="s">
        <v>3688</v>
      </c>
      <c r="I2073" s="1" t="s">
        <v>3733</v>
      </c>
      <c r="K2073" s="1" t="s">
        <v>3813</v>
      </c>
      <c r="L2073"/>
      <c r="M2073">
        <v>7</v>
      </c>
      <c r="N2073"/>
      <c r="O2073" s="1" t="s">
        <v>3687</v>
      </c>
      <c r="Q2073"/>
      <c r="R2073" s="70">
        <v>1.1000000000000001</v>
      </c>
      <c r="S2073" s="70">
        <v>6.1</v>
      </c>
      <c r="T2073" s="70">
        <v>0</v>
      </c>
    </row>
    <row r="2074" spans="1:20">
      <c r="A2074" t="s">
        <v>113</v>
      </c>
      <c r="D2074" t="s">
        <v>115</v>
      </c>
      <c r="F2074" t="s">
        <v>2769</v>
      </c>
      <c r="G2074" s="1" t="s">
        <v>3685</v>
      </c>
      <c r="H2074" s="1" t="s">
        <v>3688</v>
      </c>
      <c r="I2074" s="1" t="s">
        <v>3733</v>
      </c>
      <c r="K2074" s="1" t="s">
        <v>3813</v>
      </c>
      <c r="L2074"/>
      <c r="M2074">
        <v>7</v>
      </c>
      <c r="N2074"/>
      <c r="O2074" s="1" t="s">
        <v>3687</v>
      </c>
      <c r="Q2074"/>
      <c r="R2074" s="70">
        <v>0.5</v>
      </c>
      <c r="S2074" s="70">
        <v>2</v>
      </c>
      <c r="T2074" s="70">
        <v>0</v>
      </c>
    </row>
    <row r="2075" spans="1:20">
      <c r="A2075" t="s">
        <v>113</v>
      </c>
      <c r="D2075" t="s">
        <v>115</v>
      </c>
      <c r="F2075" t="s">
        <v>2769</v>
      </c>
      <c r="G2075" s="1" t="s">
        <v>3685</v>
      </c>
      <c r="H2075" s="1" t="s">
        <v>3688</v>
      </c>
      <c r="I2075" s="1" t="s">
        <v>3733</v>
      </c>
      <c r="K2075" s="1" t="s">
        <v>3813</v>
      </c>
      <c r="L2075"/>
      <c r="M2075">
        <v>7</v>
      </c>
      <c r="N2075"/>
      <c r="O2075" s="1" t="s">
        <v>3687</v>
      </c>
      <c r="Q2075"/>
      <c r="R2075" s="70">
        <v>1.2</v>
      </c>
      <c r="S2075" s="70">
        <v>6.8</v>
      </c>
      <c r="T2075" s="70">
        <v>0</v>
      </c>
    </row>
    <row r="2076" spans="1:20">
      <c r="A2076" t="s">
        <v>113</v>
      </c>
      <c r="D2076" t="s">
        <v>115</v>
      </c>
      <c r="F2076" t="s">
        <v>923</v>
      </c>
      <c r="G2076" s="1" t="s">
        <v>3685</v>
      </c>
      <c r="H2076" s="1" t="s">
        <v>3688</v>
      </c>
      <c r="I2076" s="1" t="s">
        <v>3733</v>
      </c>
      <c r="K2076" s="1" t="s">
        <v>3813</v>
      </c>
      <c r="L2076"/>
      <c r="M2076">
        <v>7</v>
      </c>
      <c r="N2076"/>
      <c r="O2076" s="1" t="s">
        <v>3687</v>
      </c>
      <c r="Q2076"/>
      <c r="R2076" s="70">
        <v>0</v>
      </c>
      <c r="S2076" s="70">
        <v>6.3</v>
      </c>
      <c r="T2076" s="70">
        <v>0</v>
      </c>
    </row>
    <row r="2077" spans="1:20">
      <c r="A2077" t="s">
        <v>113</v>
      </c>
      <c r="D2077" t="s">
        <v>115</v>
      </c>
      <c r="F2077" t="s">
        <v>923</v>
      </c>
      <c r="G2077" s="1" t="s">
        <v>3685</v>
      </c>
      <c r="H2077" s="1" t="s">
        <v>3688</v>
      </c>
      <c r="I2077" s="1" t="s">
        <v>3733</v>
      </c>
      <c r="K2077" s="1" t="s">
        <v>3813</v>
      </c>
      <c r="L2077"/>
      <c r="M2077">
        <v>7</v>
      </c>
      <c r="N2077"/>
      <c r="O2077" s="1" t="s">
        <v>3687</v>
      </c>
      <c r="Q2077"/>
      <c r="R2077" s="70">
        <v>0</v>
      </c>
      <c r="S2077" s="70">
        <v>2.8</v>
      </c>
      <c r="T2077" s="70">
        <v>0</v>
      </c>
    </row>
    <row r="2078" spans="1:20">
      <c r="A2078" t="s">
        <v>113</v>
      </c>
      <c r="D2078" t="s">
        <v>115</v>
      </c>
      <c r="F2078" t="s">
        <v>923</v>
      </c>
      <c r="G2078" s="1" t="s">
        <v>3685</v>
      </c>
      <c r="H2078" s="1" t="s">
        <v>3688</v>
      </c>
      <c r="I2078" s="1" t="s">
        <v>3733</v>
      </c>
      <c r="K2078" s="1" t="s">
        <v>3813</v>
      </c>
      <c r="L2078"/>
      <c r="M2078">
        <v>7</v>
      </c>
      <c r="N2078"/>
      <c r="O2078" s="1" t="s">
        <v>3687</v>
      </c>
      <c r="Q2078"/>
      <c r="R2078" s="70">
        <v>1.5</v>
      </c>
      <c r="S2078" s="70">
        <v>11.6</v>
      </c>
      <c r="T2078" s="70">
        <v>0</v>
      </c>
    </row>
    <row r="2079" spans="1:20">
      <c r="A2079" t="s">
        <v>113</v>
      </c>
      <c r="D2079" t="s">
        <v>115</v>
      </c>
      <c r="F2079" t="s">
        <v>923</v>
      </c>
      <c r="G2079" s="1" t="s">
        <v>3685</v>
      </c>
      <c r="H2079" s="1" t="s">
        <v>3688</v>
      </c>
      <c r="I2079" s="1" t="s">
        <v>3733</v>
      </c>
      <c r="K2079" s="1" t="s">
        <v>3813</v>
      </c>
      <c r="L2079"/>
      <c r="M2079">
        <v>7</v>
      </c>
      <c r="N2079"/>
      <c r="O2079" s="1" t="s">
        <v>3687</v>
      </c>
      <c r="Q2079"/>
      <c r="R2079" s="70">
        <v>0.5</v>
      </c>
      <c r="S2079" s="70">
        <v>5.8</v>
      </c>
      <c r="T2079" s="70">
        <v>0</v>
      </c>
    </row>
    <row r="2080" spans="1:20">
      <c r="A2080" t="s">
        <v>113</v>
      </c>
      <c r="D2080" t="s">
        <v>115</v>
      </c>
      <c r="F2080" t="s">
        <v>923</v>
      </c>
      <c r="G2080" s="1" t="s">
        <v>3685</v>
      </c>
      <c r="H2080" s="1" t="s">
        <v>3688</v>
      </c>
      <c r="I2080" s="1" t="s">
        <v>3733</v>
      </c>
      <c r="K2080" s="1" t="s">
        <v>3813</v>
      </c>
      <c r="L2080"/>
      <c r="M2080">
        <v>7</v>
      </c>
      <c r="N2080"/>
      <c r="O2080" s="1" t="s">
        <v>3687</v>
      </c>
      <c r="Q2080"/>
      <c r="R2080" s="70">
        <v>0.6</v>
      </c>
      <c r="S2080" s="70">
        <v>5.3</v>
      </c>
      <c r="T2080" s="70">
        <v>0</v>
      </c>
    </row>
    <row r="2081" spans="1:20">
      <c r="A2081" t="s">
        <v>113</v>
      </c>
      <c r="D2081" t="s">
        <v>115</v>
      </c>
      <c r="F2081" t="s">
        <v>135</v>
      </c>
      <c r="G2081" s="1" t="s">
        <v>3685</v>
      </c>
      <c r="H2081" s="1" t="s">
        <v>3688</v>
      </c>
      <c r="I2081" s="1" t="s">
        <v>3689</v>
      </c>
      <c r="K2081" s="1" t="s">
        <v>3814</v>
      </c>
      <c r="L2081"/>
      <c r="M2081">
        <v>7</v>
      </c>
      <c r="N2081"/>
      <c r="O2081" s="1" t="s">
        <v>3687</v>
      </c>
      <c r="Q2081"/>
      <c r="R2081" s="70">
        <v>5.25</v>
      </c>
      <c r="S2081" s="70">
        <v>16.399999999999999</v>
      </c>
      <c r="T2081" s="70">
        <v>0.34</v>
      </c>
    </row>
    <row r="2082" spans="1:20">
      <c r="A2082" t="s">
        <v>113</v>
      </c>
      <c r="D2082" t="s">
        <v>115</v>
      </c>
      <c r="F2082" t="s">
        <v>135</v>
      </c>
      <c r="G2082" s="1" t="s">
        <v>3685</v>
      </c>
      <c r="H2082" s="1" t="s">
        <v>3688</v>
      </c>
      <c r="I2082" s="1" t="s">
        <v>3689</v>
      </c>
      <c r="K2082" s="1" t="s">
        <v>3814</v>
      </c>
      <c r="L2082"/>
      <c r="M2082">
        <v>7</v>
      </c>
      <c r="N2082"/>
      <c r="O2082" s="1" t="s">
        <v>3687</v>
      </c>
      <c r="Q2082"/>
      <c r="R2082" s="70">
        <v>4.83</v>
      </c>
      <c r="S2082" s="70">
        <v>20.9</v>
      </c>
      <c r="T2082" s="70">
        <v>0.36</v>
      </c>
    </row>
    <row r="2083" spans="1:20">
      <c r="A2083" t="s">
        <v>113</v>
      </c>
      <c r="D2083" t="s">
        <v>115</v>
      </c>
      <c r="F2083" t="s">
        <v>131</v>
      </c>
      <c r="G2083" s="1" t="s">
        <v>3685</v>
      </c>
      <c r="H2083" s="1" t="s">
        <v>3688</v>
      </c>
      <c r="I2083" s="1" t="s">
        <v>3733</v>
      </c>
      <c r="K2083" s="1" t="s">
        <v>3821</v>
      </c>
      <c r="L2083"/>
      <c r="M2083">
        <v>7</v>
      </c>
      <c r="N2083"/>
      <c r="O2083" s="1" t="s">
        <v>3687</v>
      </c>
      <c r="Q2083"/>
      <c r="R2083" s="70">
        <v>0.8</v>
      </c>
      <c r="S2083" s="70">
        <v>11.6</v>
      </c>
      <c r="T2083" s="70">
        <v>0.05</v>
      </c>
    </row>
    <row r="2084" spans="1:20">
      <c r="A2084" t="s">
        <v>113</v>
      </c>
      <c r="D2084" t="s">
        <v>115</v>
      </c>
      <c r="F2084" t="s">
        <v>923</v>
      </c>
      <c r="G2084" s="1" t="s">
        <v>3685</v>
      </c>
      <c r="H2084" s="1" t="s">
        <v>3688</v>
      </c>
      <c r="I2084" s="1" t="s">
        <v>3733</v>
      </c>
      <c r="K2084" s="1" t="s">
        <v>3821</v>
      </c>
      <c r="L2084"/>
      <c r="M2084">
        <v>7</v>
      </c>
      <c r="N2084"/>
      <c r="O2084" s="1" t="s">
        <v>3687</v>
      </c>
      <c r="Q2084"/>
      <c r="R2084" s="70">
        <v>0.35</v>
      </c>
      <c r="S2084" s="70">
        <v>5.15</v>
      </c>
      <c r="T2084" s="70">
        <v>0</v>
      </c>
    </row>
    <row r="2085" spans="1:20">
      <c r="A2085" t="s">
        <v>113</v>
      </c>
      <c r="D2085" t="s">
        <v>115</v>
      </c>
      <c r="F2085" t="s">
        <v>161</v>
      </c>
      <c r="G2085" s="1" t="s">
        <v>3685</v>
      </c>
      <c r="H2085" s="1" t="s">
        <v>3688</v>
      </c>
      <c r="I2085" s="1" t="s">
        <v>3689</v>
      </c>
      <c r="K2085" s="1" t="s">
        <v>3821</v>
      </c>
      <c r="L2085"/>
      <c r="M2085">
        <v>7</v>
      </c>
      <c r="N2085"/>
      <c r="O2085" s="1" t="s">
        <v>3687</v>
      </c>
      <c r="Q2085"/>
      <c r="R2085" s="70">
        <v>2</v>
      </c>
      <c r="S2085" s="70">
        <v>6</v>
      </c>
      <c r="T2085" s="70">
        <v>0.3</v>
      </c>
    </row>
    <row r="2086" spans="1:20">
      <c r="A2086" t="s">
        <v>113</v>
      </c>
      <c r="D2086" t="s">
        <v>115</v>
      </c>
      <c r="F2086" t="s">
        <v>135</v>
      </c>
      <c r="G2086" s="1" t="s">
        <v>3685</v>
      </c>
      <c r="H2086" s="1" t="s">
        <v>3688</v>
      </c>
      <c r="I2086" s="1" t="s">
        <v>3689</v>
      </c>
      <c r="K2086" s="1" t="s">
        <v>3821</v>
      </c>
      <c r="L2086"/>
      <c r="M2086">
        <v>7</v>
      </c>
      <c r="N2086"/>
      <c r="O2086" s="1" t="s">
        <v>3687</v>
      </c>
      <c r="Q2086"/>
      <c r="R2086" s="70">
        <v>3.9</v>
      </c>
      <c r="S2086" s="70">
        <v>19.3</v>
      </c>
      <c r="T2086" s="70">
        <v>0.1</v>
      </c>
    </row>
    <row r="2087" spans="1:20">
      <c r="A2087" t="s">
        <v>113</v>
      </c>
      <c r="D2087" t="s">
        <v>115</v>
      </c>
      <c r="F2087" t="s">
        <v>131</v>
      </c>
      <c r="G2087" s="1" t="s">
        <v>3685</v>
      </c>
      <c r="H2087" s="1" t="s">
        <v>3688</v>
      </c>
      <c r="I2087" s="1" t="s">
        <v>3733</v>
      </c>
      <c r="K2087" s="1" t="s">
        <v>3821</v>
      </c>
      <c r="L2087"/>
      <c r="M2087">
        <v>7</v>
      </c>
      <c r="N2087"/>
      <c r="O2087" s="1" t="s">
        <v>3687</v>
      </c>
      <c r="Q2087"/>
      <c r="R2087" s="70">
        <v>5.9199999999999999E-3</v>
      </c>
      <c r="S2087" s="70">
        <v>8.584E-2</v>
      </c>
      <c r="T2087" s="70">
        <v>3.6999999999999999E-4</v>
      </c>
    </row>
    <row r="2088" spans="1:20">
      <c r="A2088" t="s">
        <v>113</v>
      </c>
      <c r="D2088" t="s">
        <v>115</v>
      </c>
      <c r="F2088" t="s">
        <v>923</v>
      </c>
      <c r="G2088" s="1" t="s">
        <v>3685</v>
      </c>
      <c r="H2088" s="1" t="s">
        <v>3688</v>
      </c>
      <c r="I2088" s="1" t="s">
        <v>3733</v>
      </c>
      <c r="K2088" s="1" t="s">
        <v>3821</v>
      </c>
      <c r="L2088"/>
      <c r="M2088">
        <v>7</v>
      </c>
      <c r="N2088"/>
      <c r="O2088" s="1" t="s">
        <v>3687</v>
      </c>
      <c r="Q2088"/>
      <c r="R2088" s="70">
        <v>8.0499999999999999E-3</v>
      </c>
      <c r="S2088" s="70">
        <v>0.11845</v>
      </c>
      <c r="T2088" s="70">
        <v>0</v>
      </c>
    </row>
    <row r="2089" spans="1:20">
      <c r="A2089" t="s">
        <v>113</v>
      </c>
      <c r="D2089" t="s">
        <v>115</v>
      </c>
      <c r="F2089" t="s">
        <v>161</v>
      </c>
      <c r="G2089" s="1" t="s">
        <v>3685</v>
      </c>
      <c r="H2089" s="1" t="s">
        <v>3688</v>
      </c>
      <c r="I2089" s="1" t="s">
        <v>3689</v>
      </c>
      <c r="K2089" s="1" t="s">
        <v>3821</v>
      </c>
      <c r="L2089"/>
      <c r="M2089">
        <v>7</v>
      </c>
      <c r="N2089"/>
      <c r="O2089" s="1" t="s">
        <v>3687</v>
      </c>
      <c r="Q2089"/>
      <c r="R2089" s="70">
        <v>0.03</v>
      </c>
      <c r="S2089" s="70">
        <v>0.09</v>
      </c>
      <c r="T2089" s="70">
        <v>4.4999999999999997E-3</v>
      </c>
    </row>
    <row r="2090" spans="1:20">
      <c r="A2090" t="s">
        <v>113</v>
      </c>
      <c r="D2090" t="s">
        <v>115</v>
      </c>
      <c r="F2090" t="s">
        <v>135</v>
      </c>
      <c r="G2090" s="1" t="s">
        <v>3685</v>
      </c>
      <c r="H2090" s="1" t="s">
        <v>3688</v>
      </c>
      <c r="I2090" s="1" t="s">
        <v>3689</v>
      </c>
      <c r="K2090" s="1" t="s">
        <v>3821</v>
      </c>
      <c r="L2090"/>
      <c r="M2090">
        <v>7</v>
      </c>
      <c r="N2090"/>
      <c r="O2090" s="1" t="s">
        <v>3687</v>
      </c>
      <c r="Q2090"/>
      <c r="R2090" s="70">
        <v>3.9E-2</v>
      </c>
      <c r="S2090" s="70">
        <v>0.193</v>
      </c>
      <c r="T2090" s="70">
        <v>1E-3</v>
      </c>
    </row>
    <row r="2091" spans="1:20">
      <c r="A2091" t="s">
        <v>113</v>
      </c>
      <c r="D2091" t="s">
        <v>115</v>
      </c>
      <c r="F2091" t="s">
        <v>3771</v>
      </c>
      <c r="G2091" s="1" t="s">
        <v>3685</v>
      </c>
      <c r="H2091" s="1" t="s">
        <v>3386</v>
      </c>
      <c r="I2091" s="1" t="s">
        <v>3760</v>
      </c>
      <c r="K2091" s="1" t="s">
        <v>3772</v>
      </c>
      <c r="L2091"/>
      <c r="M2091">
        <v>7</v>
      </c>
      <c r="N2091"/>
      <c r="O2091" s="1" t="s">
        <v>3687</v>
      </c>
      <c r="Q2091"/>
      <c r="R2091" s="70">
        <v>0</v>
      </c>
      <c r="S2091" s="70">
        <v>28.9</v>
      </c>
      <c r="T2091" s="70">
        <v>0</v>
      </c>
    </row>
    <row r="2092" spans="1:20">
      <c r="A2092" t="s">
        <v>113</v>
      </c>
      <c r="D2092" t="s">
        <v>115</v>
      </c>
      <c r="F2092" t="s">
        <v>3771</v>
      </c>
      <c r="G2092" s="1" t="s">
        <v>3685</v>
      </c>
      <c r="H2092" s="1" t="s">
        <v>3386</v>
      </c>
      <c r="I2092" s="1" t="s">
        <v>3760</v>
      </c>
      <c r="K2092" s="1" t="s">
        <v>3772</v>
      </c>
      <c r="L2092"/>
      <c r="M2092">
        <v>7</v>
      </c>
      <c r="N2092"/>
      <c r="O2092" s="1" t="s">
        <v>3687</v>
      </c>
      <c r="Q2092"/>
      <c r="R2092" s="70">
        <v>0</v>
      </c>
      <c r="S2092" s="70">
        <v>21.27</v>
      </c>
      <c r="T2092" s="70">
        <v>0</v>
      </c>
    </row>
    <row r="2093" spans="1:20">
      <c r="A2093" t="s">
        <v>113</v>
      </c>
      <c r="D2093" t="s">
        <v>115</v>
      </c>
      <c r="F2093" t="s">
        <v>3771</v>
      </c>
      <c r="G2093" s="1" t="s">
        <v>3685</v>
      </c>
      <c r="H2093" s="1" t="s">
        <v>3386</v>
      </c>
      <c r="I2093" s="1" t="s">
        <v>3760</v>
      </c>
      <c r="K2093" s="1" t="s">
        <v>3772</v>
      </c>
      <c r="L2093"/>
      <c r="M2093">
        <v>7</v>
      </c>
      <c r="N2093"/>
      <c r="O2093" s="1" t="s">
        <v>3687</v>
      </c>
      <c r="Q2093"/>
      <c r="R2093" s="70">
        <v>0</v>
      </c>
      <c r="S2093" s="70">
        <v>23.81</v>
      </c>
      <c r="T2093" s="70">
        <v>0</v>
      </c>
    </row>
    <row r="2094" spans="1:20">
      <c r="A2094" t="s">
        <v>113</v>
      </c>
      <c r="D2094" t="s">
        <v>115</v>
      </c>
      <c r="F2094" t="s">
        <v>3771</v>
      </c>
      <c r="G2094" s="1" t="s">
        <v>3685</v>
      </c>
      <c r="H2094" s="1" t="s">
        <v>3386</v>
      </c>
      <c r="I2094" s="1" t="s">
        <v>3760</v>
      </c>
      <c r="K2094" s="1" t="s">
        <v>3772</v>
      </c>
      <c r="L2094"/>
      <c r="M2094">
        <v>7</v>
      </c>
      <c r="N2094"/>
      <c r="O2094" s="1" t="s">
        <v>3687</v>
      </c>
      <c r="Q2094"/>
      <c r="R2094" s="70">
        <v>0</v>
      </c>
      <c r="S2094" s="70">
        <v>17.11</v>
      </c>
      <c r="T2094" s="70">
        <v>0</v>
      </c>
    </row>
    <row r="2095" spans="1:20">
      <c r="A2095" t="s">
        <v>113</v>
      </c>
      <c r="D2095" t="s">
        <v>115</v>
      </c>
      <c r="F2095" t="s">
        <v>3771</v>
      </c>
      <c r="G2095" s="1" t="s">
        <v>3685</v>
      </c>
      <c r="H2095" s="1" t="s">
        <v>3386</v>
      </c>
      <c r="I2095" s="1" t="s">
        <v>3760</v>
      </c>
      <c r="K2095" s="1" t="s">
        <v>3772</v>
      </c>
      <c r="L2095"/>
      <c r="M2095">
        <v>7</v>
      </c>
      <c r="N2095"/>
      <c r="O2095" s="1" t="s">
        <v>3687</v>
      </c>
      <c r="Q2095"/>
      <c r="R2095" s="70">
        <v>0</v>
      </c>
      <c r="S2095" s="70">
        <v>8.02</v>
      </c>
      <c r="T2095" s="70">
        <v>0</v>
      </c>
    </row>
    <row r="2096" spans="1:20">
      <c r="A2096" t="s">
        <v>113</v>
      </c>
      <c r="D2096" t="s">
        <v>115</v>
      </c>
      <c r="F2096" t="s">
        <v>3786</v>
      </c>
      <c r="G2096" s="1" t="s">
        <v>3685</v>
      </c>
      <c r="H2096" s="1" t="s">
        <v>3787</v>
      </c>
      <c r="I2096" s="1" t="s">
        <v>3788</v>
      </c>
      <c r="K2096" s="1" t="s">
        <v>3789</v>
      </c>
      <c r="L2096"/>
      <c r="M2096">
        <v>7</v>
      </c>
      <c r="N2096"/>
      <c r="O2096" s="1" t="s">
        <v>3687</v>
      </c>
      <c r="Q2096"/>
      <c r="R2096" s="70">
        <v>11</v>
      </c>
      <c r="S2096" s="70">
        <v>56</v>
      </c>
      <c r="T2096" s="70">
        <v>0</v>
      </c>
    </row>
    <row r="2097" spans="1:20">
      <c r="A2097" t="s">
        <v>113</v>
      </c>
      <c r="D2097" t="s">
        <v>115</v>
      </c>
      <c r="F2097" t="s">
        <v>3790</v>
      </c>
      <c r="G2097" s="1" t="s">
        <v>3685</v>
      </c>
      <c r="H2097" s="1" t="s">
        <v>3787</v>
      </c>
      <c r="I2097" s="1" t="s">
        <v>3788</v>
      </c>
      <c r="K2097" s="1" t="s">
        <v>3789</v>
      </c>
      <c r="L2097"/>
      <c r="M2097">
        <v>7</v>
      </c>
      <c r="N2097"/>
      <c r="O2097" s="1" t="s">
        <v>3687</v>
      </c>
      <c r="Q2097"/>
      <c r="R2097" s="70">
        <v>6.8</v>
      </c>
      <c r="S2097" s="70">
        <v>54.5</v>
      </c>
      <c r="T2097" s="70">
        <v>0.04</v>
      </c>
    </row>
    <row r="2098" spans="1:20">
      <c r="A2098" t="s">
        <v>113</v>
      </c>
      <c r="D2098" t="s">
        <v>115</v>
      </c>
      <c r="F2098" t="s">
        <v>3791</v>
      </c>
      <c r="G2098" s="1" t="s">
        <v>3685</v>
      </c>
      <c r="H2098" s="1" t="s">
        <v>3787</v>
      </c>
      <c r="I2098" s="1" t="s">
        <v>3788</v>
      </c>
      <c r="K2098" s="1" t="s">
        <v>3789</v>
      </c>
      <c r="L2098"/>
      <c r="M2098">
        <v>7</v>
      </c>
      <c r="N2098"/>
      <c r="O2098" s="1" t="s">
        <v>3687</v>
      </c>
      <c r="Q2098"/>
      <c r="R2098" s="70">
        <v>8.9</v>
      </c>
      <c r="S2098" s="70">
        <v>39.200000000000003</v>
      </c>
      <c r="T2098" s="70">
        <v>0</v>
      </c>
    </row>
    <row r="2099" spans="1:20">
      <c r="A2099" t="s">
        <v>113</v>
      </c>
      <c r="D2099" t="s">
        <v>115</v>
      </c>
      <c r="F2099" t="s">
        <v>3792</v>
      </c>
      <c r="G2099" s="1" t="s">
        <v>3685</v>
      </c>
      <c r="H2099" s="1" t="s">
        <v>3787</v>
      </c>
      <c r="I2099" s="1" t="s">
        <v>3788</v>
      </c>
      <c r="K2099" s="1" t="s">
        <v>3789</v>
      </c>
      <c r="L2099"/>
      <c r="M2099">
        <v>7</v>
      </c>
      <c r="N2099"/>
      <c r="O2099" s="1" t="s">
        <v>3687</v>
      </c>
      <c r="Q2099"/>
      <c r="R2099" s="70">
        <v>0.9</v>
      </c>
      <c r="S2099" s="70">
        <v>34</v>
      </c>
      <c r="T2099" s="70">
        <v>0</v>
      </c>
    </row>
    <row r="2100" spans="1:20">
      <c r="A2100" t="s">
        <v>113</v>
      </c>
      <c r="D2100" t="s">
        <v>115</v>
      </c>
      <c r="F2100" t="s">
        <v>3793</v>
      </c>
      <c r="G2100" s="1" t="s">
        <v>3685</v>
      </c>
      <c r="H2100" s="1" t="s">
        <v>3787</v>
      </c>
      <c r="I2100" s="1" t="s">
        <v>3788</v>
      </c>
      <c r="K2100" s="1" t="s">
        <v>3789</v>
      </c>
      <c r="L2100"/>
      <c r="M2100">
        <v>7</v>
      </c>
      <c r="N2100"/>
      <c r="O2100" s="1" t="s">
        <v>3687</v>
      </c>
      <c r="Q2100"/>
      <c r="R2100" s="70">
        <v>7.3</v>
      </c>
      <c r="S2100" s="70">
        <v>23.5</v>
      </c>
      <c r="T2100" s="70">
        <v>0</v>
      </c>
    </row>
    <row r="2101" spans="1:20">
      <c r="A2101" t="s">
        <v>113</v>
      </c>
      <c r="D2101" t="s">
        <v>115</v>
      </c>
      <c r="F2101" t="s">
        <v>3796</v>
      </c>
      <c r="G2101" s="1" t="s">
        <v>3685</v>
      </c>
      <c r="H2101" s="1" t="s">
        <v>3692</v>
      </c>
      <c r="I2101" s="1" t="s">
        <v>3794</v>
      </c>
      <c r="K2101" s="1" t="s">
        <v>3797</v>
      </c>
      <c r="L2101"/>
      <c r="M2101">
        <v>7</v>
      </c>
      <c r="N2101"/>
      <c r="O2101" s="1" t="s">
        <v>3687</v>
      </c>
      <c r="Q2101"/>
      <c r="R2101" s="70">
        <v>2.1</v>
      </c>
      <c r="S2101" s="70">
        <v>11.7</v>
      </c>
      <c r="T2101" s="70">
        <v>3.5</v>
      </c>
    </row>
    <row r="2102" spans="1:20">
      <c r="A2102" t="s">
        <v>113</v>
      </c>
      <c r="D2102" t="s">
        <v>115</v>
      </c>
      <c r="F2102" t="s">
        <v>3796</v>
      </c>
      <c r="G2102" s="1" t="s">
        <v>3685</v>
      </c>
      <c r="H2102" s="1" t="s">
        <v>3692</v>
      </c>
      <c r="I2102" s="1" t="s">
        <v>3794</v>
      </c>
      <c r="K2102" s="1" t="s">
        <v>3797</v>
      </c>
      <c r="L2102"/>
      <c r="M2102">
        <v>7</v>
      </c>
      <c r="N2102"/>
      <c r="O2102" s="1" t="s">
        <v>3687</v>
      </c>
      <c r="Q2102"/>
      <c r="R2102" s="70">
        <v>3</v>
      </c>
      <c r="S2102" s="70">
        <v>16.3</v>
      </c>
      <c r="T2102" s="70">
        <v>3</v>
      </c>
    </row>
    <row r="2103" spans="1:20">
      <c r="A2103" t="s">
        <v>113</v>
      </c>
      <c r="D2103" t="s">
        <v>115</v>
      </c>
      <c r="F2103" t="s">
        <v>3795</v>
      </c>
      <c r="G2103" s="1" t="s">
        <v>3685</v>
      </c>
      <c r="H2103" s="1" t="s">
        <v>3692</v>
      </c>
      <c r="I2103" s="1" t="s">
        <v>3794</v>
      </c>
      <c r="K2103" s="1" t="s">
        <v>3797</v>
      </c>
      <c r="L2103"/>
      <c r="M2103">
        <v>7</v>
      </c>
      <c r="N2103"/>
      <c r="O2103" s="1" t="s">
        <v>3687</v>
      </c>
      <c r="Q2103"/>
      <c r="R2103" s="70">
        <v>2.1</v>
      </c>
      <c r="S2103" s="70">
        <v>14.1</v>
      </c>
      <c r="T2103" s="70">
        <v>4.3</v>
      </c>
    </row>
    <row r="2104" spans="1:20">
      <c r="A2104" t="s">
        <v>113</v>
      </c>
      <c r="D2104" t="s">
        <v>115</v>
      </c>
      <c r="F2104" t="s">
        <v>3768</v>
      </c>
      <c r="G2104" s="1" t="s">
        <v>3698</v>
      </c>
      <c r="H2104" s="1" t="s">
        <v>3769</v>
      </c>
      <c r="I2104" s="1" t="s">
        <v>3770</v>
      </c>
      <c r="K2104" s="1" t="s">
        <v>3763</v>
      </c>
      <c r="L2104"/>
      <c r="M2104">
        <v>7</v>
      </c>
      <c r="N2104"/>
      <c r="O2104" s="1" t="s">
        <v>3687</v>
      </c>
      <c r="Q2104"/>
      <c r="R2104" s="70">
        <v>0</v>
      </c>
      <c r="S2104" s="70">
        <v>20.7</v>
      </c>
      <c r="T2104" s="70">
        <v>26.5</v>
      </c>
    </row>
    <row r="2105" spans="1:20">
      <c r="A2105" s="64" t="s">
        <v>113</v>
      </c>
      <c r="B2105" s="62" t="s">
        <v>3235</v>
      </c>
      <c r="C2105" s="64" t="s">
        <v>3236</v>
      </c>
      <c r="D2105" s="64" t="s">
        <v>115</v>
      </c>
      <c r="E2105" s="64"/>
      <c r="F2105" s="64" t="s">
        <v>131</v>
      </c>
      <c r="G2105" s="64"/>
      <c r="H2105" s="64" t="s">
        <v>3250</v>
      </c>
      <c r="I2105" s="64"/>
      <c r="J2105" s="64"/>
      <c r="K2105" s="64" t="s">
        <v>3415</v>
      </c>
      <c r="L2105" s="60"/>
      <c r="M2105" s="60">
        <v>4</v>
      </c>
      <c r="N2105" s="60"/>
      <c r="O2105" s="63" t="s">
        <v>3238</v>
      </c>
      <c r="P2105" s="63"/>
      <c r="Q2105" s="65"/>
      <c r="R2105" s="65">
        <v>0.8</v>
      </c>
      <c r="S2105" s="65">
        <v>0</v>
      </c>
      <c r="T2105" s="65">
        <v>11.1</v>
      </c>
    </row>
    <row r="2106" spans="1:20">
      <c r="A2106" s="64" t="s">
        <v>113</v>
      </c>
      <c r="B2106" s="62" t="s">
        <v>3235</v>
      </c>
      <c r="C2106" s="64" t="s">
        <v>3236</v>
      </c>
      <c r="D2106" s="64" t="s">
        <v>115</v>
      </c>
      <c r="E2106" s="64"/>
      <c r="F2106" s="64" t="s">
        <v>923</v>
      </c>
      <c r="G2106" s="64"/>
      <c r="H2106" s="64" t="s">
        <v>3250</v>
      </c>
      <c r="I2106" s="64"/>
      <c r="J2106" s="64"/>
      <c r="K2106" s="64" t="s">
        <v>3415</v>
      </c>
      <c r="L2106" s="60"/>
      <c r="M2106" s="60">
        <v>4</v>
      </c>
      <c r="N2106" s="60"/>
      <c r="O2106" s="63" t="s">
        <v>3238</v>
      </c>
      <c r="P2106" s="63"/>
      <c r="Q2106" s="65"/>
      <c r="R2106" s="65">
        <v>0.3</v>
      </c>
      <c r="S2106" s="65">
        <v>0</v>
      </c>
      <c r="T2106" s="67">
        <v>4.5999999999999996</v>
      </c>
    </row>
    <row r="2107" spans="1:20">
      <c r="A2107" s="64" t="s">
        <v>113</v>
      </c>
      <c r="B2107" s="62" t="s">
        <v>3235</v>
      </c>
      <c r="C2107" s="64" t="s">
        <v>3236</v>
      </c>
      <c r="D2107" s="64" t="s">
        <v>115</v>
      </c>
      <c r="E2107" s="64"/>
      <c r="F2107" s="64" t="s">
        <v>161</v>
      </c>
      <c r="G2107" s="64"/>
      <c r="H2107" s="64" t="s">
        <v>3250</v>
      </c>
      <c r="I2107" s="64"/>
      <c r="J2107" s="64"/>
      <c r="K2107" s="64" t="s">
        <v>3415</v>
      </c>
      <c r="L2107" s="60"/>
      <c r="M2107" s="60">
        <v>4</v>
      </c>
      <c r="N2107" s="60"/>
      <c r="O2107" s="63" t="s">
        <v>3238</v>
      </c>
      <c r="P2107" s="63"/>
      <c r="Q2107" s="65"/>
      <c r="R2107" s="65">
        <v>2</v>
      </c>
      <c r="S2107" s="65">
        <v>0.3</v>
      </c>
      <c r="T2107" s="65">
        <v>6</v>
      </c>
    </row>
    <row r="2108" spans="1:20">
      <c r="A2108" s="64" t="s">
        <v>113</v>
      </c>
      <c r="B2108" s="62" t="s">
        <v>3235</v>
      </c>
      <c r="C2108" s="64" t="s">
        <v>3236</v>
      </c>
      <c r="D2108" s="64" t="s">
        <v>115</v>
      </c>
      <c r="E2108" s="64"/>
      <c r="F2108" s="64" t="s">
        <v>135</v>
      </c>
      <c r="G2108" s="64"/>
      <c r="H2108" s="64" t="s">
        <v>3250</v>
      </c>
      <c r="I2108" s="64"/>
      <c r="J2108" s="64"/>
      <c r="K2108" s="64" t="s">
        <v>3415</v>
      </c>
      <c r="L2108" s="60"/>
      <c r="M2108" s="60">
        <v>4</v>
      </c>
      <c r="N2108" s="60"/>
      <c r="O2108" s="63" t="s">
        <v>3238</v>
      </c>
      <c r="P2108" s="63"/>
      <c r="Q2108" s="65"/>
      <c r="R2108" s="65">
        <v>3.9</v>
      </c>
      <c r="S2108" s="65">
        <v>0.1</v>
      </c>
      <c r="T2108" s="65">
        <v>19.3</v>
      </c>
    </row>
    <row r="2109" spans="1:20">
      <c r="A2109" t="s">
        <v>113</v>
      </c>
      <c r="D2109" t="s">
        <v>115</v>
      </c>
      <c r="F2109" s="32" t="s">
        <v>134</v>
      </c>
      <c r="H2109" s="33" t="s">
        <v>3250</v>
      </c>
      <c r="K2109" s="34" t="s">
        <v>3840</v>
      </c>
      <c r="L2109" t="s">
        <v>117</v>
      </c>
      <c r="M2109">
        <v>8</v>
      </c>
      <c r="N2109" t="s">
        <v>3827</v>
      </c>
      <c r="O2109" t="s">
        <v>3828</v>
      </c>
      <c r="Q2109" t="s">
        <v>3837</v>
      </c>
      <c r="R2109" s="81">
        <v>0</v>
      </c>
      <c r="S2109" s="81">
        <v>24.2</v>
      </c>
      <c r="T2109" s="81">
        <v>0</v>
      </c>
    </row>
    <row r="2110" spans="1:20">
      <c r="A2110" t="s">
        <v>113</v>
      </c>
      <c r="D2110" t="s">
        <v>115</v>
      </c>
      <c r="F2110" s="32" t="s">
        <v>134</v>
      </c>
      <c r="H2110" s="33" t="s">
        <v>3250</v>
      </c>
      <c r="K2110" s="34" t="s">
        <v>3840</v>
      </c>
      <c r="L2110" t="s">
        <v>117</v>
      </c>
      <c r="M2110">
        <v>8</v>
      </c>
      <c r="N2110" t="s">
        <v>3827</v>
      </c>
      <c r="O2110" t="s">
        <v>3828</v>
      </c>
      <c r="Q2110" t="s">
        <v>3837</v>
      </c>
      <c r="R2110" s="81">
        <v>0.5</v>
      </c>
      <c r="S2110" s="81">
        <v>18.5</v>
      </c>
      <c r="T2110" s="81">
        <v>0</v>
      </c>
    </row>
    <row r="2111" spans="1:20">
      <c r="A2111" t="s">
        <v>113</v>
      </c>
      <c r="D2111" t="s">
        <v>115</v>
      </c>
      <c r="F2111" s="32" t="s">
        <v>134</v>
      </c>
      <c r="H2111" s="33" t="s">
        <v>3250</v>
      </c>
      <c r="K2111" s="34" t="s">
        <v>3840</v>
      </c>
      <c r="L2111" t="s">
        <v>117</v>
      </c>
      <c r="M2111">
        <v>8</v>
      </c>
      <c r="N2111" t="s">
        <v>3827</v>
      </c>
      <c r="O2111" t="s">
        <v>3828</v>
      </c>
      <c r="Q2111" t="s">
        <v>3837</v>
      </c>
      <c r="R2111" s="81">
        <v>0</v>
      </c>
      <c r="S2111" s="81">
        <v>14.8</v>
      </c>
      <c r="T2111" s="81">
        <v>0</v>
      </c>
    </row>
    <row r="2112" spans="1:20">
      <c r="A2112" t="s">
        <v>113</v>
      </c>
      <c r="D2112" t="s">
        <v>115</v>
      </c>
      <c r="F2112" s="32" t="s">
        <v>134</v>
      </c>
      <c r="H2112" s="33" t="s">
        <v>3250</v>
      </c>
      <c r="K2112" s="34" t="s">
        <v>3840</v>
      </c>
      <c r="L2112" t="s">
        <v>117</v>
      </c>
      <c r="M2112">
        <v>8</v>
      </c>
      <c r="N2112" t="s">
        <v>3827</v>
      </c>
      <c r="O2112" t="s">
        <v>3828</v>
      </c>
      <c r="Q2112" t="s">
        <v>3837</v>
      </c>
      <c r="R2112" s="81">
        <v>0</v>
      </c>
      <c r="S2112" s="81">
        <v>13.1</v>
      </c>
      <c r="T2112" s="81">
        <v>0</v>
      </c>
    </row>
    <row r="2113" spans="1:20">
      <c r="A2113" t="s">
        <v>113</v>
      </c>
      <c r="D2113" t="s">
        <v>115</v>
      </c>
      <c r="F2113" s="32" t="s">
        <v>2237</v>
      </c>
      <c r="H2113" s="33" t="s">
        <v>3250</v>
      </c>
      <c r="K2113" s="34" t="s">
        <v>3849</v>
      </c>
      <c r="L2113" t="s">
        <v>117</v>
      </c>
      <c r="M2113">
        <v>8</v>
      </c>
      <c r="N2113" t="s">
        <v>3827</v>
      </c>
      <c r="O2113" t="s">
        <v>3828</v>
      </c>
      <c r="Q2113" t="s">
        <v>3837</v>
      </c>
      <c r="R2113" s="81">
        <v>0.4</v>
      </c>
      <c r="S2113" s="81">
        <v>8.3000000000000007</v>
      </c>
      <c r="T2113" s="81">
        <v>0.3</v>
      </c>
    </row>
    <row r="2114" spans="1:20">
      <c r="A2114" t="s">
        <v>113</v>
      </c>
      <c r="D2114" t="s">
        <v>115</v>
      </c>
      <c r="F2114" s="32" t="s">
        <v>2237</v>
      </c>
      <c r="H2114" s="33" t="s">
        <v>3250</v>
      </c>
      <c r="K2114" s="34" t="s">
        <v>3849</v>
      </c>
      <c r="L2114" t="s">
        <v>117</v>
      </c>
      <c r="M2114">
        <v>8</v>
      </c>
      <c r="N2114" t="s">
        <v>3827</v>
      </c>
      <c r="O2114" t="s">
        <v>3828</v>
      </c>
      <c r="Q2114" t="s">
        <v>3837</v>
      </c>
      <c r="R2114" s="81">
        <v>0.2</v>
      </c>
      <c r="S2114" s="81">
        <v>7.1</v>
      </c>
      <c r="T2114" s="81">
        <v>0.6</v>
      </c>
    </row>
    <row r="2115" spans="1:20">
      <c r="A2115" t="s">
        <v>113</v>
      </c>
      <c r="D2115" t="s">
        <v>115</v>
      </c>
      <c r="F2115" s="32" t="s">
        <v>2237</v>
      </c>
      <c r="H2115" s="33" t="s">
        <v>3250</v>
      </c>
      <c r="K2115" s="34" t="s">
        <v>3849</v>
      </c>
      <c r="L2115" t="s">
        <v>117</v>
      </c>
      <c r="M2115">
        <v>8</v>
      </c>
      <c r="N2115" t="s">
        <v>3827</v>
      </c>
      <c r="O2115" t="s">
        <v>3828</v>
      </c>
      <c r="Q2115" t="s">
        <v>3837</v>
      </c>
      <c r="R2115" s="81">
        <v>0.1</v>
      </c>
      <c r="S2115" s="81">
        <v>6.5</v>
      </c>
      <c r="T2115" s="81">
        <v>0.4</v>
      </c>
    </row>
    <row r="2116" spans="1:20">
      <c r="A2116" t="s">
        <v>113</v>
      </c>
      <c r="D2116" t="s">
        <v>115</v>
      </c>
      <c r="F2116" s="32" t="s">
        <v>2239</v>
      </c>
      <c r="H2116" s="33" t="s">
        <v>3250</v>
      </c>
      <c r="K2116" s="34" t="s">
        <v>3849</v>
      </c>
      <c r="L2116" t="s">
        <v>117</v>
      </c>
      <c r="M2116">
        <v>8</v>
      </c>
      <c r="N2116" t="s">
        <v>3827</v>
      </c>
      <c r="O2116" t="s">
        <v>3828</v>
      </c>
      <c r="Q2116" t="s">
        <v>3837</v>
      </c>
      <c r="R2116" s="81">
        <v>1.2</v>
      </c>
      <c r="S2116" s="81">
        <v>28.4</v>
      </c>
      <c r="T2116" s="81">
        <v>0.5</v>
      </c>
    </row>
    <row r="2117" spans="1:20">
      <c r="A2117" t="s">
        <v>113</v>
      </c>
      <c r="D2117" t="s">
        <v>115</v>
      </c>
      <c r="F2117" s="32" t="s">
        <v>2239</v>
      </c>
      <c r="H2117" s="33" t="s">
        <v>3250</v>
      </c>
      <c r="K2117" s="34" t="s">
        <v>3849</v>
      </c>
      <c r="L2117" t="s">
        <v>117</v>
      </c>
      <c r="M2117">
        <v>8</v>
      </c>
      <c r="N2117" t="s">
        <v>3827</v>
      </c>
      <c r="O2117" t="s">
        <v>3828</v>
      </c>
      <c r="Q2117" t="s">
        <v>3837</v>
      </c>
      <c r="R2117" s="81">
        <v>1.3</v>
      </c>
      <c r="S2117" s="81">
        <v>24.4</v>
      </c>
      <c r="T2117" s="81">
        <v>1.1000000000000001</v>
      </c>
    </row>
    <row r="2118" spans="1:20">
      <c r="A2118" t="s">
        <v>113</v>
      </c>
      <c r="D2118" t="s">
        <v>115</v>
      </c>
      <c r="F2118" s="32" t="s">
        <v>2239</v>
      </c>
      <c r="H2118" s="33" t="s">
        <v>3250</v>
      </c>
      <c r="K2118" s="34" t="s">
        <v>3849</v>
      </c>
      <c r="L2118" t="s">
        <v>117</v>
      </c>
      <c r="M2118">
        <v>8</v>
      </c>
      <c r="N2118" t="s">
        <v>3827</v>
      </c>
      <c r="O2118" t="s">
        <v>3828</v>
      </c>
      <c r="Q2118" t="s">
        <v>3837</v>
      </c>
      <c r="R2118" s="81">
        <v>0.8</v>
      </c>
      <c r="S2118" s="81">
        <v>20.399999999999999</v>
      </c>
      <c r="T2118" s="81">
        <v>0.8</v>
      </c>
    </row>
    <row r="2119" spans="1:20">
      <c r="A2119" t="s">
        <v>113</v>
      </c>
      <c r="D2119" t="s">
        <v>115</v>
      </c>
      <c r="F2119" s="32" t="s">
        <v>2239</v>
      </c>
      <c r="H2119" s="33" t="s">
        <v>3250</v>
      </c>
      <c r="K2119" s="34" t="s">
        <v>3849</v>
      </c>
      <c r="L2119" t="s">
        <v>117</v>
      </c>
      <c r="M2119">
        <v>8</v>
      </c>
      <c r="N2119" t="s">
        <v>3827</v>
      </c>
      <c r="O2119" t="s">
        <v>3828</v>
      </c>
      <c r="Q2119" t="s">
        <v>3837</v>
      </c>
      <c r="R2119" s="81">
        <v>0.6</v>
      </c>
      <c r="S2119" s="81">
        <v>18.100000000000001</v>
      </c>
      <c r="T2119" s="81">
        <v>0.5</v>
      </c>
    </row>
    <row r="2120" spans="1:20">
      <c r="A2120" t="s">
        <v>113</v>
      </c>
      <c r="D2120" t="s">
        <v>115</v>
      </c>
      <c r="F2120" s="32" t="s">
        <v>134</v>
      </c>
      <c r="H2120" s="33" t="s">
        <v>3250</v>
      </c>
      <c r="K2120" s="34" t="s">
        <v>3858</v>
      </c>
      <c r="L2120" t="s">
        <v>117</v>
      </c>
      <c r="M2120">
        <v>8</v>
      </c>
      <c r="N2120" t="s">
        <v>3827</v>
      </c>
      <c r="O2120" t="s">
        <v>3828</v>
      </c>
      <c r="Q2120" t="s">
        <v>3837</v>
      </c>
      <c r="R2120" s="81">
        <v>4.0999999999999996</v>
      </c>
      <c r="S2120" s="81">
        <v>22.1</v>
      </c>
      <c r="T2120" s="81">
        <v>0</v>
      </c>
    </row>
    <row r="2121" spans="1:20">
      <c r="A2121" t="s">
        <v>113</v>
      </c>
      <c r="D2121" t="s">
        <v>115</v>
      </c>
      <c r="F2121" s="32" t="s">
        <v>134</v>
      </c>
      <c r="H2121" s="33" t="s">
        <v>3250</v>
      </c>
      <c r="K2121" s="34" t="s">
        <v>3858</v>
      </c>
      <c r="L2121" t="s">
        <v>117</v>
      </c>
      <c r="M2121">
        <v>8</v>
      </c>
      <c r="N2121" t="s">
        <v>3827</v>
      </c>
      <c r="O2121" t="s">
        <v>3828</v>
      </c>
      <c r="Q2121" t="s">
        <v>3837</v>
      </c>
      <c r="R2121" s="81">
        <v>3.9</v>
      </c>
      <c r="S2121" s="81">
        <v>23.3</v>
      </c>
      <c r="T2121" s="81">
        <v>0</v>
      </c>
    </row>
    <row r="2122" spans="1:20">
      <c r="A2122" t="s">
        <v>113</v>
      </c>
      <c r="D2122" t="s">
        <v>115</v>
      </c>
      <c r="F2122" s="32" t="s">
        <v>134</v>
      </c>
      <c r="H2122" s="33" t="s">
        <v>3250</v>
      </c>
      <c r="K2122" s="34" t="s">
        <v>3858</v>
      </c>
      <c r="L2122" t="s">
        <v>117</v>
      </c>
      <c r="M2122">
        <v>8</v>
      </c>
      <c r="N2122" t="s">
        <v>3827</v>
      </c>
      <c r="O2122" t="s">
        <v>3828</v>
      </c>
      <c r="Q2122" t="s">
        <v>3837</v>
      </c>
      <c r="R2122" s="81">
        <v>2.9</v>
      </c>
      <c r="S2122" s="81">
        <v>16.2</v>
      </c>
      <c r="T2122" s="81">
        <v>0</v>
      </c>
    </row>
    <row r="2123" spans="1:20">
      <c r="A2123" t="s">
        <v>113</v>
      </c>
      <c r="D2123" t="s">
        <v>115</v>
      </c>
      <c r="F2123" s="32" t="s">
        <v>134</v>
      </c>
      <c r="H2123" s="33" t="s">
        <v>3250</v>
      </c>
      <c r="K2123" s="34" t="s">
        <v>3858</v>
      </c>
      <c r="L2123" t="s">
        <v>117</v>
      </c>
      <c r="M2123">
        <v>8</v>
      </c>
      <c r="N2123" t="s">
        <v>3827</v>
      </c>
      <c r="O2123" t="s">
        <v>3828</v>
      </c>
      <c r="Q2123" t="s">
        <v>3837</v>
      </c>
      <c r="R2123" s="81">
        <v>3.5</v>
      </c>
      <c r="S2123" s="81">
        <v>20.9</v>
      </c>
      <c r="T2123" s="81">
        <v>0</v>
      </c>
    </row>
    <row r="2124" spans="1:20">
      <c r="A2124" t="s">
        <v>113</v>
      </c>
      <c r="D2124" t="s">
        <v>115</v>
      </c>
      <c r="F2124" s="32" t="s">
        <v>134</v>
      </c>
      <c r="H2124" s="33" t="s">
        <v>3250</v>
      </c>
      <c r="K2124" s="34" t="s">
        <v>3858</v>
      </c>
      <c r="L2124" t="s">
        <v>117</v>
      </c>
      <c r="M2124">
        <v>8</v>
      </c>
      <c r="N2124" t="s">
        <v>3827</v>
      </c>
      <c r="O2124" t="s">
        <v>3828</v>
      </c>
      <c r="Q2124" t="s">
        <v>3837</v>
      </c>
      <c r="R2124" s="81">
        <v>1.8</v>
      </c>
      <c r="S2124" s="81">
        <v>10.1</v>
      </c>
      <c r="T2124" s="81">
        <v>0</v>
      </c>
    </row>
    <row r="2125" spans="1:20">
      <c r="A2125" s="64" t="s">
        <v>113</v>
      </c>
      <c r="B2125" s="62" t="s">
        <v>3235</v>
      </c>
      <c r="C2125" s="64" t="s">
        <v>3236</v>
      </c>
      <c r="D2125" s="64" t="s">
        <v>115</v>
      </c>
      <c r="E2125" s="64"/>
      <c r="F2125" s="64" t="s">
        <v>3419</v>
      </c>
      <c r="G2125" s="64"/>
      <c r="H2125" s="64" t="s">
        <v>3420</v>
      </c>
      <c r="I2125" s="64"/>
      <c r="J2125" s="64"/>
      <c r="K2125" s="64" t="s">
        <v>3415</v>
      </c>
      <c r="L2125" s="60"/>
      <c r="M2125" s="60">
        <v>4</v>
      </c>
      <c r="N2125" s="60"/>
      <c r="O2125" s="63" t="s">
        <v>3238</v>
      </c>
      <c r="P2125" s="63"/>
      <c r="Q2125" s="65"/>
      <c r="R2125" s="65">
        <v>0</v>
      </c>
      <c r="S2125" s="67">
        <v>11.1</v>
      </c>
      <c r="T2125" s="67">
        <f>AVERAGE(4.3,5.3)</f>
        <v>4.8</v>
      </c>
    </row>
    <row r="2126" spans="1:20">
      <c r="A2126" s="64" t="s">
        <v>113</v>
      </c>
      <c r="B2126" s="62" t="s">
        <v>3235</v>
      </c>
      <c r="C2126" s="64" t="s">
        <v>3236</v>
      </c>
      <c r="D2126" s="64" t="s">
        <v>115</v>
      </c>
      <c r="E2126" s="64"/>
      <c r="F2126" s="64" t="s">
        <v>3247</v>
      </c>
      <c r="G2126" s="64"/>
      <c r="H2126" s="64" t="s">
        <v>3239</v>
      </c>
      <c r="I2126" s="64"/>
      <c r="J2126" s="64"/>
      <c r="K2126" s="64" t="s">
        <v>3270</v>
      </c>
      <c r="L2126" s="60"/>
      <c r="M2126" s="60">
        <v>4</v>
      </c>
      <c r="N2126" s="60"/>
      <c r="O2126" s="63" t="s">
        <v>3238</v>
      </c>
      <c r="P2126" s="63"/>
      <c r="Q2126" s="67"/>
      <c r="R2126" s="67">
        <v>0</v>
      </c>
      <c r="S2126" s="67">
        <v>25.1</v>
      </c>
      <c r="T2126" s="67">
        <v>0</v>
      </c>
    </row>
    <row r="2127" spans="1:20">
      <c r="A2127" s="64" t="s">
        <v>113</v>
      </c>
      <c r="B2127" s="62" t="s">
        <v>3235</v>
      </c>
      <c r="C2127" s="64" t="s">
        <v>3236</v>
      </c>
      <c r="D2127" s="64" t="s">
        <v>115</v>
      </c>
      <c r="E2127" s="64"/>
      <c r="F2127" s="64" t="s">
        <v>3247</v>
      </c>
      <c r="G2127" s="64"/>
      <c r="H2127" s="64" t="s">
        <v>3239</v>
      </c>
      <c r="I2127" s="64"/>
      <c r="J2127" s="64"/>
      <c r="K2127" s="64" t="s">
        <v>3415</v>
      </c>
      <c r="L2127" s="60"/>
      <c r="M2127" s="60">
        <v>4</v>
      </c>
      <c r="N2127" s="60"/>
      <c r="O2127" s="63" t="s">
        <v>3238</v>
      </c>
      <c r="P2127" s="63"/>
      <c r="Q2127" s="65"/>
      <c r="R2127" s="65">
        <v>0</v>
      </c>
      <c r="S2127" s="65">
        <v>43.5</v>
      </c>
      <c r="T2127" s="65">
        <v>0</v>
      </c>
    </row>
    <row r="2128" spans="1:20">
      <c r="A2128" s="64" t="s">
        <v>113</v>
      </c>
      <c r="B2128" s="62" t="s">
        <v>3235</v>
      </c>
      <c r="C2128" s="64" t="s">
        <v>3236</v>
      </c>
      <c r="D2128" s="64" t="s">
        <v>115</v>
      </c>
      <c r="E2128" s="64"/>
      <c r="F2128" s="64" t="s">
        <v>3418</v>
      </c>
      <c r="G2128" s="64"/>
      <c r="H2128" s="64" t="s">
        <v>3239</v>
      </c>
      <c r="I2128" s="64"/>
      <c r="J2128" s="64"/>
      <c r="K2128" s="64" t="s">
        <v>3415</v>
      </c>
      <c r="L2128" s="60"/>
      <c r="M2128" s="60">
        <v>4</v>
      </c>
      <c r="N2128" s="60"/>
      <c r="O2128" s="63" t="s">
        <v>3238</v>
      </c>
      <c r="P2128" s="63"/>
      <c r="Q2128" s="65"/>
      <c r="R2128" s="65">
        <v>0</v>
      </c>
      <c r="S2128" s="65">
        <v>21.7</v>
      </c>
      <c r="T2128" s="65">
        <v>3.2</v>
      </c>
    </row>
    <row r="2129" spans="1:20">
      <c r="A2129" t="s">
        <v>113</v>
      </c>
      <c r="D2129" t="s">
        <v>115</v>
      </c>
      <c r="F2129" s="32" t="s">
        <v>3831</v>
      </c>
      <c r="H2129" s="33" t="s">
        <v>3239</v>
      </c>
      <c r="K2129" s="34" t="s">
        <v>3832</v>
      </c>
      <c r="L2129" t="s">
        <v>117</v>
      </c>
      <c r="M2129">
        <v>8</v>
      </c>
      <c r="N2129" t="s">
        <v>3827</v>
      </c>
      <c r="O2129" t="s">
        <v>3828</v>
      </c>
      <c r="Q2129" t="s">
        <v>3829</v>
      </c>
      <c r="R2129" s="81">
        <v>0</v>
      </c>
      <c r="S2129" s="81">
        <v>19.3</v>
      </c>
      <c r="T2129" s="81">
        <v>28.1</v>
      </c>
    </row>
    <row r="2130" spans="1:20">
      <c r="A2130" t="s">
        <v>113</v>
      </c>
      <c r="D2130" t="s">
        <v>115</v>
      </c>
      <c r="F2130" s="32" t="s">
        <v>3724</v>
      </c>
      <c r="H2130" s="33" t="s">
        <v>3239</v>
      </c>
      <c r="K2130" s="34" t="s">
        <v>3833</v>
      </c>
      <c r="L2130" t="s">
        <v>117</v>
      </c>
      <c r="M2130">
        <v>8</v>
      </c>
      <c r="N2130" t="s">
        <v>3827</v>
      </c>
      <c r="O2130" t="s">
        <v>3828</v>
      </c>
      <c r="Q2130" t="s">
        <v>3829</v>
      </c>
      <c r="R2130" s="81">
        <v>0</v>
      </c>
      <c r="S2130" s="81">
        <v>0.1</v>
      </c>
      <c r="T2130" s="81">
        <v>4.5</v>
      </c>
    </row>
    <row r="2131" spans="1:20">
      <c r="A2131" t="s">
        <v>113</v>
      </c>
      <c r="D2131" t="s">
        <v>115</v>
      </c>
      <c r="F2131" s="32" t="s">
        <v>3247</v>
      </c>
      <c r="H2131" s="33" t="s">
        <v>3239</v>
      </c>
      <c r="K2131" s="34" t="s">
        <v>3833</v>
      </c>
      <c r="L2131" t="s">
        <v>117</v>
      </c>
      <c r="M2131">
        <v>8</v>
      </c>
      <c r="N2131" t="s">
        <v>3827</v>
      </c>
      <c r="O2131" t="s">
        <v>3828</v>
      </c>
      <c r="Q2131" t="s">
        <v>3829</v>
      </c>
      <c r="R2131" s="81">
        <v>0</v>
      </c>
      <c r="S2131" s="81">
        <v>0</v>
      </c>
      <c r="T2131" s="81">
        <v>43.5</v>
      </c>
    </row>
    <row r="2132" spans="1:20">
      <c r="A2132" t="s">
        <v>113</v>
      </c>
      <c r="D2132" t="s">
        <v>115</v>
      </c>
      <c r="F2132" s="32" t="s">
        <v>3853</v>
      </c>
      <c r="H2132" s="33" t="s">
        <v>3239</v>
      </c>
      <c r="K2132" s="34" t="s">
        <v>3854</v>
      </c>
      <c r="L2132" t="s">
        <v>117</v>
      </c>
      <c r="M2132">
        <v>8</v>
      </c>
      <c r="N2132" t="s">
        <v>3827</v>
      </c>
      <c r="O2132" t="s">
        <v>3828</v>
      </c>
      <c r="Q2132" t="s">
        <v>3829</v>
      </c>
      <c r="R2132" s="81">
        <v>0</v>
      </c>
      <c r="S2132" s="81">
        <v>0</v>
      </c>
      <c r="T2132" s="81">
        <v>10.4</v>
      </c>
    </row>
    <row r="2133" spans="1:20">
      <c r="A2133" t="s">
        <v>113</v>
      </c>
      <c r="D2133" t="s">
        <v>115</v>
      </c>
      <c r="F2133" s="32" t="s">
        <v>3853</v>
      </c>
      <c r="H2133" s="33" t="s">
        <v>3239</v>
      </c>
      <c r="K2133" s="34" t="s">
        <v>3854</v>
      </c>
      <c r="L2133" t="s">
        <v>117</v>
      </c>
      <c r="M2133">
        <v>8</v>
      </c>
      <c r="N2133" t="s">
        <v>3827</v>
      </c>
      <c r="O2133" t="s">
        <v>3828</v>
      </c>
      <c r="Q2133" t="s">
        <v>3829</v>
      </c>
      <c r="R2133" s="81">
        <v>0</v>
      </c>
      <c r="S2133" s="81">
        <v>0</v>
      </c>
      <c r="T2133" s="81">
        <v>19</v>
      </c>
    </row>
    <row r="2134" spans="1:20">
      <c r="A2134" t="s">
        <v>113</v>
      </c>
      <c r="D2134" t="s">
        <v>115</v>
      </c>
      <c r="F2134" s="32" t="s">
        <v>3853</v>
      </c>
      <c r="H2134" s="33" t="s">
        <v>3239</v>
      </c>
      <c r="K2134" s="34" t="s">
        <v>3854</v>
      </c>
      <c r="L2134" t="s">
        <v>117</v>
      </c>
      <c r="M2134">
        <v>8</v>
      </c>
      <c r="N2134" t="s">
        <v>3827</v>
      </c>
      <c r="O2134" t="s">
        <v>3828</v>
      </c>
      <c r="Q2134" t="s">
        <v>3829</v>
      </c>
      <c r="R2134" s="81">
        <v>0</v>
      </c>
      <c r="S2134" s="81">
        <v>0</v>
      </c>
      <c r="T2134" s="81">
        <v>18.8</v>
      </c>
    </row>
    <row r="2135" spans="1:20">
      <c r="A2135" t="s">
        <v>113</v>
      </c>
      <c r="D2135" t="s">
        <v>115</v>
      </c>
      <c r="F2135" s="32" t="s">
        <v>3853</v>
      </c>
      <c r="H2135" s="33" t="s">
        <v>3239</v>
      </c>
      <c r="K2135" s="34" t="s">
        <v>3854</v>
      </c>
      <c r="L2135" t="s">
        <v>117</v>
      </c>
      <c r="M2135">
        <v>8</v>
      </c>
      <c r="N2135" t="s">
        <v>3827</v>
      </c>
      <c r="O2135" t="s">
        <v>3828</v>
      </c>
      <c r="Q2135" t="s">
        <v>3829</v>
      </c>
      <c r="R2135" s="81">
        <v>0</v>
      </c>
      <c r="S2135" s="81">
        <v>0</v>
      </c>
      <c r="T2135" s="81">
        <v>25.2</v>
      </c>
    </row>
    <row r="2136" spans="1:20">
      <c r="A2136" t="s">
        <v>113</v>
      </c>
      <c r="D2136" t="s">
        <v>115</v>
      </c>
      <c r="F2136" s="32" t="s">
        <v>3853</v>
      </c>
      <c r="H2136" s="33" t="s">
        <v>3239</v>
      </c>
      <c r="K2136" s="34" t="s">
        <v>3854</v>
      </c>
      <c r="L2136" t="s">
        <v>117</v>
      </c>
      <c r="M2136">
        <v>8</v>
      </c>
      <c r="N2136" t="s">
        <v>3827</v>
      </c>
      <c r="O2136" t="s">
        <v>3828</v>
      </c>
      <c r="Q2136" t="s">
        <v>3829</v>
      </c>
      <c r="R2136" s="81">
        <v>0</v>
      </c>
      <c r="S2136" s="81">
        <v>0</v>
      </c>
      <c r="T2136" s="81">
        <v>18.399999999999999</v>
      </c>
    </row>
    <row r="2137" spans="1:20">
      <c r="A2137" t="s">
        <v>113</v>
      </c>
      <c r="D2137" t="s">
        <v>115</v>
      </c>
      <c r="F2137" s="32" t="s">
        <v>3853</v>
      </c>
      <c r="H2137" s="33" t="s">
        <v>3239</v>
      </c>
      <c r="K2137" s="34" t="s">
        <v>3854</v>
      </c>
      <c r="L2137" t="s">
        <v>117</v>
      </c>
      <c r="M2137">
        <v>8</v>
      </c>
      <c r="N2137" t="s">
        <v>3827</v>
      </c>
      <c r="O2137" t="s">
        <v>3828</v>
      </c>
      <c r="Q2137" t="s">
        <v>3829</v>
      </c>
      <c r="R2137" s="81">
        <v>0</v>
      </c>
      <c r="S2137" s="81">
        <v>0</v>
      </c>
      <c r="T2137" s="81">
        <v>4.0999999999999996</v>
      </c>
    </row>
    <row r="2138" spans="1:20">
      <c r="A2138" t="s">
        <v>113</v>
      </c>
      <c r="D2138" t="s">
        <v>115</v>
      </c>
      <c r="F2138" s="32" t="s">
        <v>3855</v>
      </c>
      <c r="H2138" s="33" t="s">
        <v>3239</v>
      </c>
      <c r="K2138" s="34" t="s">
        <v>3854</v>
      </c>
      <c r="L2138" t="s">
        <v>117</v>
      </c>
      <c r="M2138">
        <v>8</v>
      </c>
      <c r="N2138" t="s">
        <v>3827</v>
      </c>
      <c r="O2138" t="s">
        <v>3828</v>
      </c>
      <c r="Q2138" t="s">
        <v>3829</v>
      </c>
      <c r="R2138" s="81">
        <v>0</v>
      </c>
      <c r="S2138" s="81">
        <v>0</v>
      </c>
      <c r="T2138" s="81">
        <v>8.3000000000000007</v>
      </c>
    </row>
    <row r="2139" spans="1:20">
      <c r="A2139" t="s">
        <v>113</v>
      </c>
      <c r="D2139" t="s">
        <v>115</v>
      </c>
      <c r="F2139" s="32" t="s">
        <v>3855</v>
      </c>
      <c r="H2139" s="33" t="s">
        <v>3239</v>
      </c>
      <c r="K2139" s="34" t="s">
        <v>3854</v>
      </c>
      <c r="L2139" t="s">
        <v>117</v>
      </c>
      <c r="M2139">
        <v>8</v>
      </c>
      <c r="N2139" t="s">
        <v>3827</v>
      </c>
      <c r="O2139" t="s">
        <v>3828</v>
      </c>
      <c r="Q2139" t="s">
        <v>3829</v>
      </c>
      <c r="R2139" s="81">
        <v>0</v>
      </c>
      <c r="S2139" s="81">
        <v>0</v>
      </c>
      <c r="T2139" s="81">
        <v>8.5</v>
      </c>
    </row>
    <row r="2140" spans="1:20">
      <c r="A2140" t="s">
        <v>113</v>
      </c>
      <c r="D2140" t="s">
        <v>115</v>
      </c>
      <c r="F2140" s="32" t="s">
        <v>3855</v>
      </c>
      <c r="H2140" s="33" t="s">
        <v>3239</v>
      </c>
      <c r="K2140" s="34" t="s">
        <v>3854</v>
      </c>
      <c r="L2140" t="s">
        <v>117</v>
      </c>
      <c r="M2140">
        <v>8</v>
      </c>
      <c r="N2140" t="s">
        <v>3827</v>
      </c>
      <c r="O2140" t="s">
        <v>3828</v>
      </c>
      <c r="Q2140" t="s">
        <v>3829</v>
      </c>
      <c r="R2140" s="81">
        <v>0</v>
      </c>
      <c r="S2140" s="81">
        <v>0</v>
      </c>
      <c r="T2140" s="81">
        <v>13.1</v>
      </c>
    </row>
    <row r="2141" spans="1:20">
      <c r="A2141" t="s">
        <v>113</v>
      </c>
      <c r="D2141" t="s">
        <v>115</v>
      </c>
      <c r="F2141" s="32" t="s">
        <v>1510</v>
      </c>
      <c r="H2141" s="33" t="s">
        <v>3688</v>
      </c>
      <c r="K2141" s="34" t="s">
        <v>3836</v>
      </c>
      <c r="L2141" t="s">
        <v>117</v>
      </c>
      <c r="M2141">
        <v>8</v>
      </c>
      <c r="N2141" t="s">
        <v>3827</v>
      </c>
      <c r="O2141" t="s">
        <v>3828</v>
      </c>
      <c r="Q2141" t="s">
        <v>3837</v>
      </c>
      <c r="R2141" s="81">
        <v>4.0999999999999996</v>
      </c>
      <c r="S2141" s="81">
        <v>34.799999999999997</v>
      </c>
      <c r="T2141" s="81">
        <v>0</v>
      </c>
    </row>
    <row r="2142" spans="1:20">
      <c r="A2142" t="s">
        <v>113</v>
      </c>
      <c r="D2142" t="s">
        <v>115</v>
      </c>
      <c r="F2142" s="32" t="s">
        <v>1510</v>
      </c>
      <c r="H2142" s="33" t="s">
        <v>3688</v>
      </c>
      <c r="K2142" s="34" t="s">
        <v>3836</v>
      </c>
      <c r="L2142" t="s">
        <v>117</v>
      </c>
      <c r="M2142">
        <v>8</v>
      </c>
      <c r="N2142" t="s">
        <v>3827</v>
      </c>
      <c r="O2142" t="s">
        <v>3828</v>
      </c>
      <c r="Q2142" t="s">
        <v>3837</v>
      </c>
      <c r="R2142" s="81">
        <v>3.6</v>
      </c>
      <c r="S2142" s="81">
        <v>24.6</v>
      </c>
      <c r="T2142" s="81">
        <v>0</v>
      </c>
    </row>
    <row r="2143" spans="1:20">
      <c r="A2143" t="s">
        <v>113</v>
      </c>
      <c r="D2143" t="s">
        <v>115</v>
      </c>
      <c r="F2143" s="32" t="s">
        <v>1510</v>
      </c>
      <c r="H2143" s="33" t="s">
        <v>3688</v>
      </c>
      <c r="K2143" s="34" t="s">
        <v>3836</v>
      </c>
      <c r="L2143" t="s">
        <v>117</v>
      </c>
      <c r="M2143">
        <v>8</v>
      </c>
      <c r="N2143" t="s">
        <v>3827</v>
      </c>
      <c r="O2143" t="s">
        <v>3828</v>
      </c>
      <c r="Q2143" t="s">
        <v>3837</v>
      </c>
      <c r="R2143" s="81">
        <v>0.4</v>
      </c>
      <c r="S2143" s="81">
        <v>3.5</v>
      </c>
      <c r="T2143" s="81">
        <v>0</v>
      </c>
    </row>
    <row r="2144" spans="1:20">
      <c r="A2144" t="s">
        <v>113</v>
      </c>
      <c r="D2144" t="s">
        <v>115</v>
      </c>
      <c r="F2144" s="32" t="s">
        <v>923</v>
      </c>
      <c r="H2144" s="33" t="s">
        <v>3688</v>
      </c>
      <c r="K2144" s="35" t="s">
        <v>3839</v>
      </c>
      <c r="L2144" t="s">
        <v>117</v>
      </c>
      <c r="M2144">
        <v>8</v>
      </c>
      <c r="N2144" t="s">
        <v>3827</v>
      </c>
      <c r="O2144" t="s">
        <v>3828</v>
      </c>
      <c r="Q2144" t="s">
        <v>3837</v>
      </c>
      <c r="R2144" s="81">
        <v>2</v>
      </c>
      <c r="S2144" s="81">
        <v>14.7</v>
      </c>
      <c r="T2144" s="81">
        <v>0</v>
      </c>
    </row>
    <row r="2145" spans="1:20">
      <c r="A2145" t="s">
        <v>113</v>
      </c>
      <c r="D2145" t="s">
        <v>115</v>
      </c>
      <c r="F2145" s="32" t="s">
        <v>923</v>
      </c>
      <c r="H2145" s="33" t="s">
        <v>3688</v>
      </c>
      <c r="K2145" s="35" t="s">
        <v>3839</v>
      </c>
      <c r="L2145" t="s">
        <v>117</v>
      </c>
      <c r="M2145">
        <v>8</v>
      </c>
      <c r="N2145" t="s">
        <v>3827</v>
      </c>
      <c r="O2145" t="s">
        <v>3828</v>
      </c>
      <c r="Q2145" t="s">
        <v>3837</v>
      </c>
      <c r="R2145" s="81">
        <v>1.2</v>
      </c>
      <c r="S2145" s="81">
        <v>9.8000000000000007</v>
      </c>
      <c r="T2145" s="81">
        <v>0</v>
      </c>
    </row>
    <row r="2146" spans="1:20">
      <c r="A2146" t="s">
        <v>113</v>
      </c>
      <c r="D2146" t="s">
        <v>115</v>
      </c>
      <c r="F2146" s="32" t="s">
        <v>923</v>
      </c>
      <c r="H2146" s="33" t="s">
        <v>3688</v>
      </c>
      <c r="K2146" s="35" t="s">
        <v>3839</v>
      </c>
      <c r="L2146" t="s">
        <v>117</v>
      </c>
      <c r="M2146">
        <v>8</v>
      </c>
      <c r="N2146" t="s">
        <v>3827</v>
      </c>
      <c r="O2146" t="s">
        <v>3828</v>
      </c>
      <c r="Q2146" t="s">
        <v>3837</v>
      </c>
      <c r="R2146" s="81">
        <v>1.2</v>
      </c>
      <c r="S2146" s="81">
        <v>8.9</v>
      </c>
      <c r="T2146" s="81">
        <v>0</v>
      </c>
    </row>
    <row r="2147" spans="1:20">
      <c r="A2147" t="s">
        <v>113</v>
      </c>
      <c r="D2147" t="s">
        <v>115</v>
      </c>
      <c r="F2147" s="32" t="s">
        <v>923</v>
      </c>
      <c r="H2147" s="33" t="s">
        <v>3688</v>
      </c>
      <c r="K2147" s="35" t="s">
        <v>3839</v>
      </c>
      <c r="L2147" t="s">
        <v>117</v>
      </c>
      <c r="M2147">
        <v>8</v>
      </c>
      <c r="N2147" t="s">
        <v>3827</v>
      </c>
      <c r="O2147" t="s">
        <v>3828</v>
      </c>
      <c r="Q2147" t="s">
        <v>3837</v>
      </c>
      <c r="R2147" s="81">
        <v>0.4</v>
      </c>
      <c r="S2147" s="81">
        <v>7.5</v>
      </c>
      <c r="T2147" s="81">
        <v>0</v>
      </c>
    </row>
    <row r="2148" spans="1:20">
      <c r="A2148" t="s">
        <v>113</v>
      </c>
      <c r="D2148" t="s">
        <v>115</v>
      </c>
      <c r="F2148" s="32" t="s">
        <v>135</v>
      </c>
      <c r="H2148" s="33" t="s">
        <v>3688</v>
      </c>
      <c r="K2148" s="34" t="s">
        <v>3858</v>
      </c>
      <c r="L2148" t="s">
        <v>117</v>
      </c>
      <c r="M2148">
        <v>8</v>
      </c>
      <c r="N2148" t="s">
        <v>3827</v>
      </c>
      <c r="O2148" t="s">
        <v>3828</v>
      </c>
      <c r="Q2148" t="s">
        <v>3837</v>
      </c>
      <c r="R2148" s="81">
        <v>5.5</v>
      </c>
      <c r="S2148" s="81">
        <v>15.4</v>
      </c>
      <c r="T2148" s="81">
        <v>0</v>
      </c>
    </row>
    <row r="2149" spans="1:20">
      <c r="A2149" t="s">
        <v>113</v>
      </c>
      <c r="D2149" t="s">
        <v>115</v>
      </c>
      <c r="F2149" s="32" t="s">
        <v>135</v>
      </c>
      <c r="H2149" s="33" t="s">
        <v>3688</v>
      </c>
      <c r="K2149" s="34" t="s">
        <v>3858</v>
      </c>
      <c r="L2149" t="s">
        <v>117</v>
      </c>
      <c r="M2149">
        <v>8</v>
      </c>
      <c r="N2149" t="s">
        <v>3827</v>
      </c>
      <c r="O2149" t="s">
        <v>3828</v>
      </c>
      <c r="Q2149" t="s">
        <v>3837</v>
      </c>
      <c r="R2149" s="81">
        <v>4.7</v>
      </c>
      <c r="S2149" s="81">
        <v>13.6</v>
      </c>
      <c r="T2149" s="81">
        <v>0</v>
      </c>
    </row>
    <row r="2150" spans="1:20">
      <c r="A2150" t="s">
        <v>113</v>
      </c>
      <c r="D2150" t="s">
        <v>115</v>
      </c>
      <c r="F2150" s="32" t="s">
        <v>135</v>
      </c>
      <c r="H2150" s="33" t="s">
        <v>3688</v>
      </c>
      <c r="K2150" s="34" t="s">
        <v>3858</v>
      </c>
      <c r="L2150" t="s">
        <v>117</v>
      </c>
      <c r="M2150">
        <v>8</v>
      </c>
      <c r="N2150" t="s">
        <v>3827</v>
      </c>
      <c r="O2150" t="s">
        <v>3828</v>
      </c>
      <c r="Q2150" t="s">
        <v>3837</v>
      </c>
      <c r="R2150" s="81">
        <v>3.2</v>
      </c>
      <c r="S2150" s="81">
        <v>13.7</v>
      </c>
      <c r="T2150" s="81">
        <v>0</v>
      </c>
    </row>
    <row r="2151" spans="1:20">
      <c r="A2151" t="s">
        <v>113</v>
      </c>
      <c r="D2151" t="s">
        <v>115</v>
      </c>
      <c r="F2151" s="32" t="s">
        <v>135</v>
      </c>
      <c r="H2151" s="33" t="s">
        <v>3688</v>
      </c>
      <c r="K2151" s="34" t="s">
        <v>3858</v>
      </c>
      <c r="L2151" t="s">
        <v>117</v>
      </c>
      <c r="M2151">
        <v>8</v>
      </c>
      <c r="N2151" t="s">
        <v>3827</v>
      </c>
      <c r="O2151" t="s">
        <v>3828</v>
      </c>
      <c r="Q2151" t="s">
        <v>3837</v>
      </c>
      <c r="R2151" s="81">
        <v>1.1000000000000001</v>
      </c>
      <c r="S2151" s="81">
        <v>5.0999999999999996</v>
      </c>
      <c r="T2151" s="81">
        <v>0</v>
      </c>
    </row>
    <row r="2152" spans="1:20">
      <c r="A2152" t="s">
        <v>113</v>
      </c>
      <c r="D2152" t="s">
        <v>115</v>
      </c>
      <c r="F2152" s="32" t="s">
        <v>135</v>
      </c>
      <c r="H2152" s="33" t="s">
        <v>3688</v>
      </c>
      <c r="K2152" s="34" t="s">
        <v>3858</v>
      </c>
      <c r="L2152" t="s">
        <v>117</v>
      </c>
      <c r="M2152">
        <v>8</v>
      </c>
      <c r="N2152" t="s">
        <v>3827</v>
      </c>
      <c r="O2152" t="s">
        <v>3828</v>
      </c>
      <c r="Q2152" t="s">
        <v>3837</v>
      </c>
      <c r="R2152" s="81">
        <v>2.2999999999999998</v>
      </c>
      <c r="S2152" s="81">
        <v>11.9</v>
      </c>
      <c r="T2152" s="81">
        <v>0</v>
      </c>
    </row>
    <row r="2153" spans="1:20">
      <c r="A2153" s="64" t="s">
        <v>113</v>
      </c>
      <c r="B2153" s="62" t="s">
        <v>3235</v>
      </c>
      <c r="C2153" s="64" t="s">
        <v>3236</v>
      </c>
      <c r="D2153" s="64" t="s">
        <v>115</v>
      </c>
      <c r="E2153" s="64"/>
      <c r="F2153" s="64" t="s">
        <v>3416</v>
      </c>
      <c r="G2153" s="64"/>
      <c r="H2153" s="64" t="s">
        <v>3243</v>
      </c>
      <c r="I2153" s="64"/>
      <c r="J2153" s="64"/>
      <c r="K2153" s="64" t="s">
        <v>3415</v>
      </c>
      <c r="L2153" s="60"/>
      <c r="M2153" s="60">
        <v>4</v>
      </c>
      <c r="N2153" s="60"/>
      <c r="O2153" s="63" t="s">
        <v>3238</v>
      </c>
      <c r="P2153" s="63"/>
      <c r="Q2153" s="65"/>
      <c r="R2153" s="65">
        <v>5.7</v>
      </c>
      <c r="S2153" s="67">
        <v>11.9</v>
      </c>
      <c r="T2153" s="67">
        <v>10.9</v>
      </c>
    </row>
    <row r="2154" spans="1:20">
      <c r="A2154" t="s">
        <v>113</v>
      </c>
      <c r="D2154" t="s">
        <v>115</v>
      </c>
      <c r="F2154" s="32" t="s">
        <v>3110</v>
      </c>
      <c r="H2154" s="33" t="s">
        <v>3761</v>
      </c>
      <c r="K2154" s="34" t="s">
        <v>3859</v>
      </c>
      <c r="L2154" t="s">
        <v>117</v>
      </c>
      <c r="M2154">
        <v>8</v>
      </c>
      <c r="N2154" t="s">
        <v>3827</v>
      </c>
      <c r="O2154" t="s">
        <v>3828</v>
      </c>
      <c r="Q2154" t="s">
        <v>3850</v>
      </c>
      <c r="R2154" s="81">
        <v>9.1999999999999993</v>
      </c>
      <c r="S2154" s="81">
        <v>25</v>
      </c>
      <c r="T2154" s="81">
        <v>2</v>
      </c>
    </row>
    <row r="2155" spans="1:20">
      <c r="A2155" t="s">
        <v>113</v>
      </c>
      <c r="D2155" t="s">
        <v>115</v>
      </c>
      <c r="F2155" s="32" t="s">
        <v>3111</v>
      </c>
      <c r="H2155" s="33" t="s">
        <v>3761</v>
      </c>
      <c r="K2155" s="34" t="s">
        <v>3859</v>
      </c>
      <c r="L2155" t="s">
        <v>117</v>
      </c>
      <c r="M2155">
        <v>8</v>
      </c>
      <c r="N2155" t="s">
        <v>3827</v>
      </c>
      <c r="O2155" t="s">
        <v>3828</v>
      </c>
      <c r="Q2155" t="s">
        <v>3850</v>
      </c>
      <c r="R2155" s="81">
        <v>9.3000000000000007</v>
      </c>
      <c r="S2155" s="81">
        <v>24.2</v>
      </c>
      <c r="T2155" s="81">
        <v>1.4</v>
      </c>
    </row>
    <row r="2156" spans="1:20">
      <c r="A2156" t="s">
        <v>113</v>
      </c>
      <c r="D2156" t="s">
        <v>115</v>
      </c>
      <c r="F2156" s="32" t="s">
        <v>133</v>
      </c>
      <c r="H2156" s="33" t="s">
        <v>3761</v>
      </c>
      <c r="K2156" s="34" t="s">
        <v>3859</v>
      </c>
      <c r="L2156" t="s">
        <v>117</v>
      </c>
      <c r="M2156">
        <v>8</v>
      </c>
      <c r="N2156" t="s">
        <v>3827</v>
      </c>
      <c r="O2156" t="s">
        <v>3828</v>
      </c>
      <c r="Q2156" t="s">
        <v>3850</v>
      </c>
      <c r="R2156" s="81">
        <v>10.7</v>
      </c>
      <c r="S2156" s="81">
        <v>22.4</v>
      </c>
      <c r="T2156" s="81">
        <v>1.6</v>
      </c>
    </row>
    <row r="2157" spans="1:20">
      <c r="A2157" t="s">
        <v>113</v>
      </c>
      <c r="D2157" t="s">
        <v>115</v>
      </c>
      <c r="F2157" s="32" t="s">
        <v>3108</v>
      </c>
      <c r="H2157" s="33" t="s">
        <v>3761</v>
      </c>
      <c r="K2157" s="34" t="s">
        <v>3859</v>
      </c>
      <c r="L2157" t="s">
        <v>117</v>
      </c>
      <c r="M2157">
        <v>8</v>
      </c>
      <c r="N2157" t="s">
        <v>3827</v>
      </c>
      <c r="O2157" t="s">
        <v>3828</v>
      </c>
      <c r="Q2157" t="s">
        <v>3850</v>
      </c>
      <c r="R2157" s="81">
        <v>11</v>
      </c>
      <c r="S2157" s="81">
        <v>25.4</v>
      </c>
      <c r="T2157" s="81">
        <v>1.1000000000000001</v>
      </c>
    </row>
    <row r="2158" spans="1:20">
      <c r="A2158" s="64" t="s">
        <v>113</v>
      </c>
      <c r="B2158" s="62" t="s">
        <v>3235</v>
      </c>
      <c r="C2158" s="64" t="s">
        <v>3236</v>
      </c>
      <c r="D2158" s="64" t="s">
        <v>115</v>
      </c>
      <c r="E2158" s="64"/>
      <c r="F2158" s="64" t="s">
        <v>3417</v>
      </c>
      <c r="G2158" s="64"/>
      <c r="H2158" s="64" t="s">
        <v>3248</v>
      </c>
      <c r="I2158" s="64"/>
      <c r="J2158" s="64"/>
      <c r="K2158" s="64" t="s">
        <v>3415</v>
      </c>
      <c r="L2158" s="60"/>
      <c r="M2158" s="60">
        <v>4</v>
      </c>
      <c r="N2158" s="60"/>
      <c r="O2158" s="63" t="s">
        <v>3238</v>
      </c>
      <c r="P2158" s="63"/>
      <c r="Q2158" s="65"/>
      <c r="R2158" s="65">
        <v>8.3000000000000007</v>
      </c>
      <c r="S2158" s="65">
        <v>3.6</v>
      </c>
      <c r="T2158" s="65">
        <v>0.2</v>
      </c>
    </row>
    <row r="2159" spans="1:20">
      <c r="A2159" s="64" t="s">
        <v>113</v>
      </c>
      <c r="B2159" s="62" t="s">
        <v>3235</v>
      </c>
      <c r="C2159" s="64" t="s">
        <v>3236</v>
      </c>
      <c r="D2159" s="64" t="s">
        <v>115</v>
      </c>
      <c r="E2159" s="64"/>
      <c r="F2159" s="64" t="s">
        <v>133</v>
      </c>
      <c r="G2159" s="64"/>
      <c r="H2159" s="64" t="s">
        <v>3248</v>
      </c>
      <c r="I2159" s="64"/>
      <c r="J2159" s="64"/>
      <c r="K2159" s="64" t="s">
        <v>3415</v>
      </c>
      <c r="L2159" s="60"/>
      <c r="M2159" s="60">
        <v>4</v>
      </c>
      <c r="N2159" s="60"/>
      <c r="O2159" s="63" t="s">
        <v>3238</v>
      </c>
      <c r="P2159" s="63"/>
      <c r="Q2159" s="65"/>
      <c r="R2159" s="65">
        <v>9.4</v>
      </c>
      <c r="S2159" s="65">
        <v>1.8</v>
      </c>
      <c r="T2159" s="65">
        <v>19.7</v>
      </c>
    </row>
    <row r="2160" spans="1:20">
      <c r="A2160" t="s">
        <v>113</v>
      </c>
      <c r="D2160" t="s">
        <v>115</v>
      </c>
      <c r="F2160" s="32" t="s">
        <v>2614</v>
      </c>
      <c r="H2160" s="33" t="s">
        <v>3421</v>
      </c>
      <c r="K2160" s="34" t="s">
        <v>3849</v>
      </c>
      <c r="L2160" t="s">
        <v>117</v>
      </c>
      <c r="M2160">
        <v>8</v>
      </c>
      <c r="N2160" t="s">
        <v>3827</v>
      </c>
      <c r="O2160" t="s">
        <v>3828</v>
      </c>
      <c r="Q2160" t="s">
        <v>3850</v>
      </c>
      <c r="R2160" s="81">
        <v>8.4</v>
      </c>
      <c r="S2160" s="81">
        <v>0.2</v>
      </c>
      <c r="T2160" s="81">
        <v>6.1</v>
      </c>
    </row>
    <row r="2161" spans="1:20">
      <c r="A2161" t="s">
        <v>113</v>
      </c>
      <c r="D2161" t="s">
        <v>115</v>
      </c>
      <c r="F2161" s="32" t="s">
        <v>2614</v>
      </c>
      <c r="H2161" s="33" t="s">
        <v>3421</v>
      </c>
      <c r="K2161" s="34" t="s">
        <v>3849</v>
      </c>
      <c r="L2161" t="s">
        <v>117</v>
      </c>
      <c r="M2161">
        <v>8</v>
      </c>
      <c r="N2161" t="s">
        <v>3827</v>
      </c>
      <c r="O2161" t="s">
        <v>3828</v>
      </c>
      <c r="Q2161" t="s">
        <v>3850</v>
      </c>
      <c r="R2161" s="81">
        <v>9</v>
      </c>
      <c r="S2161" s="81">
        <v>0.5</v>
      </c>
      <c r="T2161" s="81">
        <v>5.2</v>
      </c>
    </row>
    <row r="2162" spans="1:20">
      <c r="A2162" t="s">
        <v>113</v>
      </c>
      <c r="D2162" t="s">
        <v>115</v>
      </c>
      <c r="F2162" s="32" t="s">
        <v>2614</v>
      </c>
      <c r="H2162" s="33" t="s">
        <v>3421</v>
      </c>
      <c r="K2162" s="34" t="s">
        <v>3849</v>
      </c>
      <c r="L2162" t="s">
        <v>117</v>
      </c>
      <c r="M2162">
        <v>8</v>
      </c>
      <c r="N2162" t="s">
        <v>3827</v>
      </c>
      <c r="O2162" t="s">
        <v>3828</v>
      </c>
      <c r="Q2162" t="s">
        <v>3850</v>
      </c>
      <c r="R2162" s="81">
        <v>6</v>
      </c>
      <c r="S2162" s="81">
        <v>0.3</v>
      </c>
      <c r="T2162" s="81">
        <v>5.4</v>
      </c>
    </row>
    <row r="2163" spans="1:20">
      <c r="A2163" t="s">
        <v>113</v>
      </c>
      <c r="D2163" t="s">
        <v>115</v>
      </c>
      <c r="F2163" s="32" t="s">
        <v>2614</v>
      </c>
      <c r="H2163" s="33" t="s">
        <v>3421</v>
      </c>
      <c r="K2163" s="34" t="s">
        <v>3849</v>
      </c>
      <c r="L2163" t="s">
        <v>117</v>
      </c>
      <c r="M2163">
        <v>8</v>
      </c>
      <c r="N2163" t="s">
        <v>3827</v>
      </c>
      <c r="O2163" t="s">
        <v>3828</v>
      </c>
      <c r="Q2163" t="s">
        <v>3850</v>
      </c>
      <c r="R2163" s="81">
        <v>6.2</v>
      </c>
      <c r="S2163" s="81">
        <v>0.4</v>
      </c>
      <c r="T2163" s="81">
        <v>4.0999999999999996</v>
      </c>
    </row>
    <row r="2164" spans="1:20">
      <c r="A2164" t="s">
        <v>113</v>
      </c>
      <c r="D2164" t="s">
        <v>115</v>
      </c>
      <c r="F2164" s="32" t="s">
        <v>3744</v>
      </c>
      <c r="H2164" s="33" t="s">
        <v>3240</v>
      </c>
      <c r="K2164" s="34" t="s">
        <v>3826</v>
      </c>
      <c r="L2164" t="s">
        <v>117</v>
      </c>
      <c r="M2164">
        <v>8</v>
      </c>
      <c r="N2164" t="s">
        <v>3827</v>
      </c>
      <c r="O2164" t="s">
        <v>3828</v>
      </c>
      <c r="Q2164" t="s">
        <v>3829</v>
      </c>
      <c r="R2164" s="81">
        <v>0</v>
      </c>
      <c r="S2164" s="81">
        <v>0</v>
      </c>
      <c r="T2164" s="81">
        <v>22.2</v>
      </c>
    </row>
    <row r="2165" spans="1:20">
      <c r="A2165" t="s">
        <v>113</v>
      </c>
      <c r="D2165" t="s">
        <v>115</v>
      </c>
      <c r="F2165" s="32" t="s">
        <v>3830</v>
      </c>
      <c r="H2165" s="33" t="s">
        <v>3240</v>
      </c>
      <c r="K2165" s="34" t="s">
        <v>3826</v>
      </c>
      <c r="L2165" t="s">
        <v>117</v>
      </c>
      <c r="M2165">
        <v>8</v>
      </c>
      <c r="N2165" t="s">
        <v>3827</v>
      </c>
      <c r="O2165" t="s">
        <v>3828</v>
      </c>
      <c r="Q2165" t="s">
        <v>3829</v>
      </c>
      <c r="R2165" s="81">
        <v>0</v>
      </c>
      <c r="S2165" s="81">
        <v>0</v>
      </c>
      <c r="T2165" s="81">
        <v>23.7</v>
      </c>
    </row>
    <row r="2166" spans="1:20">
      <c r="A2166" t="s">
        <v>113</v>
      </c>
      <c r="D2166" t="s">
        <v>115</v>
      </c>
      <c r="F2166" s="32" t="s">
        <v>3831</v>
      </c>
      <c r="H2166" s="33" t="s">
        <v>3240</v>
      </c>
      <c r="K2166" s="34" t="s">
        <v>3832</v>
      </c>
      <c r="L2166" t="s">
        <v>117</v>
      </c>
      <c r="M2166">
        <v>8</v>
      </c>
      <c r="N2166" t="s">
        <v>3827</v>
      </c>
      <c r="O2166" t="s">
        <v>3828</v>
      </c>
      <c r="Q2166" t="s">
        <v>3829</v>
      </c>
      <c r="R2166" s="81">
        <v>0</v>
      </c>
      <c r="S2166" s="81">
        <v>25.1</v>
      </c>
      <c r="T2166" s="81">
        <v>28.9</v>
      </c>
    </row>
    <row r="2167" spans="1:20">
      <c r="A2167" t="s">
        <v>113</v>
      </c>
      <c r="D2167" t="s">
        <v>115</v>
      </c>
      <c r="F2167" s="32" t="s">
        <v>3831</v>
      </c>
      <c r="H2167" s="33" t="s">
        <v>3240</v>
      </c>
      <c r="K2167" s="34" t="s">
        <v>3832</v>
      </c>
      <c r="L2167" t="s">
        <v>117</v>
      </c>
      <c r="M2167">
        <v>8</v>
      </c>
      <c r="N2167" t="s">
        <v>3827</v>
      </c>
      <c r="O2167" t="s">
        <v>3828</v>
      </c>
      <c r="Q2167" t="s">
        <v>3829</v>
      </c>
      <c r="R2167" s="81">
        <v>0</v>
      </c>
      <c r="S2167" s="81">
        <v>19.899999999999999</v>
      </c>
      <c r="T2167" s="81">
        <v>27.1</v>
      </c>
    </row>
    <row r="2168" spans="1:20">
      <c r="A2168" t="s">
        <v>113</v>
      </c>
      <c r="D2168" t="s">
        <v>115</v>
      </c>
      <c r="F2168" s="32" t="s">
        <v>3831</v>
      </c>
      <c r="H2168" s="33" t="s">
        <v>3240</v>
      </c>
      <c r="K2168" s="34" t="s">
        <v>3832</v>
      </c>
      <c r="L2168" t="s">
        <v>117</v>
      </c>
      <c r="M2168">
        <v>8</v>
      </c>
      <c r="N2168" t="s">
        <v>3827</v>
      </c>
      <c r="O2168" t="s">
        <v>3828</v>
      </c>
      <c r="Q2168" t="s">
        <v>3829</v>
      </c>
      <c r="R2168" s="81">
        <v>0</v>
      </c>
      <c r="S2168" s="81">
        <v>19</v>
      </c>
      <c r="T2168" s="81">
        <v>28.3</v>
      </c>
    </row>
    <row r="2169" spans="1:20">
      <c r="A2169" t="s">
        <v>113</v>
      </c>
      <c r="D2169" t="s">
        <v>115</v>
      </c>
      <c r="F2169" s="32" t="s">
        <v>3831</v>
      </c>
      <c r="H2169" s="33" t="s">
        <v>3240</v>
      </c>
      <c r="K2169" s="34" t="s">
        <v>3832</v>
      </c>
      <c r="L2169" t="s">
        <v>117</v>
      </c>
      <c r="M2169">
        <v>8</v>
      </c>
      <c r="N2169" t="s">
        <v>3827</v>
      </c>
      <c r="O2169" t="s">
        <v>3828</v>
      </c>
      <c r="Q2169" t="s">
        <v>3829</v>
      </c>
      <c r="R2169" s="81">
        <v>0</v>
      </c>
      <c r="S2169" s="81">
        <v>18.399999999999999</v>
      </c>
      <c r="T2169" s="81">
        <v>27.7</v>
      </c>
    </row>
    <row r="2170" spans="1:20">
      <c r="A2170" t="s">
        <v>113</v>
      </c>
      <c r="D2170" t="s">
        <v>115</v>
      </c>
      <c r="F2170" s="32" t="s">
        <v>3831</v>
      </c>
      <c r="H2170" s="33" t="s">
        <v>3240</v>
      </c>
      <c r="K2170" s="34" t="s">
        <v>3832</v>
      </c>
      <c r="L2170" t="s">
        <v>117</v>
      </c>
      <c r="M2170">
        <v>8</v>
      </c>
      <c r="N2170" t="s">
        <v>3827</v>
      </c>
      <c r="O2170" t="s">
        <v>3828</v>
      </c>
      <c r="Q2170" t="s">
        <v>3829</v>
      </c>
      <c r="R2170" s="81">
        <v>0</v>
      </c>
      <c r="S2170" s="81">
        <v>19.2</v>
      </c>
      <c r="T2170" s="81">
        <v>29</v>
      </c>
    </row>
    <row r="2171" spans="1:20">
      <c r="A2171" t="s">
        <v>113</v>
      </c>
      <c r="D2171" t="s">
        <v>115</v>
      </c>
      <c r="F2171" s="32" t="s">
        <v>3811</v>
      </c>
      <c r="H2171" s="33" t="s">
        <v>3240</v>
      </c>
      <c r="K2171" s="34" t="s">
        <v>3835</v>
      </c>
      <c r="L2171" t="s">
        <v>117</v>
      </c>
      <c r="M2171">
        <v>8</v>
      </c>
      <c r="N2171" t="s">
        <v>3827</v>
      </c>
      <c r="O2171" t="s">
        <v>3828</v>
      </c>
      <c r="Q2171" t="s">
        <v>3829</v>
      </c>
      <c r="R2171" s="81">
        <v>0</v>
      </c>
      <c r="S2171" s="81">
        <v>0</v>
      </c>
      <c r="T2171" s="81">
        <v>2.8</v>
      </c>
    </row>
    <row r="2172" spans="1:20">
      <c r="A2172" t="s">
        <v>113</v>
      </c>
      <c r="D2172" t="s">
        <v>115</v>
      </c>
      <c r="F2172" s="32" t="s">
        <v>3811</v>
      </c>
      <c r="H2172" s="33" t="s">
        <v>3240</v>
      </c>
      <c r="K2172" s="34" t="s">
        <v>3835</v>
      </c>
      <c r="L2172" t="s">
        <v>117</v>
      </c>
      <c r="M2172">
        <v>8</v>
      </c>
      <c r="N2172" t="s">
        <v>3827</v>
      </c>
      <c r="O2172" t="s">
        <v>3828</v>
      </c>
      <c r="Q2172" t="s">
        <v>3829</v>
      </c>
      <c r="R2172" s="81">
        <v>0</v>
      </c>
      <c r="S2172" s="81">
        <v>0</v>
      </c>
      <c r="T2172" s="81">
        <v>2.5</v>
      </c>
    </row>
    <row r="2173" spans="1:20">
      <c r="A2173" t="s">
        <v>113</v>
      </c>
      <c r="D2173" t="s">
        <v>115</v>
      </c>
      <c r="F2173" s="32" t="s">
        <v>3811</v>
      </c>
      <c r="H2173" s="33" t="s">
        <v>3240</v>
      </c>
      <c r="K2173" s="34" t="s">
        <v>3835</v>
      </c>
      <c r="L2173" t="s">
        <v>117</v>
      </c>
      <c r="M2173">
        <v>8</v>
      </c>
      <c r="N2173" t="s">
        <v>3827</v>
      </c>
      <c r="O2173" t="s">
        <v>3828</v>
      </c>
      <c r="Q2173" t="s">
        <v>3829</v>
      </c>
      <c r="R2173" s="81">
        <v>0</v>
      </c>
      <c r="S2173" s="81">
        <v>0</v>
      </c>
      <c r="T2173" s="81">
        <v>2.1</v>
      </c>
    </row>
    <row r="2174" spans="1:20">
      <c r="A2174" t="s">
        <v>113</v>
      </c>
      <c r="D2174" t="s">
        <v>115</v>
      </c>
      <c r="F2174" s="32" t="s">
        <v>3811</v>
      </c>
      <c r="H2174" s="33" t="s">
        <v>3240</v>
      </c>
      <c r="K2174" s="34" t="s">
        <v>3835</v>
      </c>
      <c r="L2174" t="s">
        <v>117</v>
      </c>
      <c r="M2174">
        <v>8</v>
      </c>
      <c r="N2174" t="s">
        <v>3827</v>
      </c>
      <c r="O2174" t="s">
        <v>3828</v>
      </c>
      <c r="Q2174" t="s">
        <v>3829</v>
      </c>
      <c r="R2174" s="81">
        <v>0</v>
      </c>
      <c r="S2174" s="81">
        <v>0</v>
      </c>
      <c r="T2174" s="81">
        <v>1.8</v>
      </c>
    </row>
    <row r="2175" spans="1:20">
      <c r="A2175" t="s">
        <v>113</v>
      </c>
      <c r="D2175" t="s">
        <v>115</v>
      </c>
      <c r="F2175" s="32" t="s">
        <v>3419</v>
      </c>
      <c r="H2175" s="33" t="s">
        <v>3240</v>
      </c>
      <c r="K2175" s="34" t="s">
        <v>3844</v>
      </c>
      <c r="L2175" t="s">
        <v>117</v>
      </c>
      <c r="M2175">
        <v>8</v>
      </c>
      <c r="N2175" t="s">
        <v>3827</v>
      </c>
      <c r="O2175" t="s">
        <v>3828</v>
      </c>
      <c r="Q2175" t="s">
        <v>3829</v>
      </c>
      <c r="R2175" s="81">
        <v>0</v>
      </c>
      <c r="S2175" s="81">
        <v>5.2</v>
      </c>
      <c r="T2175" s="81">
        <v>20.7</v>
      </c>
    </row>
    <row r="2176" spans="1:20">
      <c r="A2176" t="s">
        <v>113</v>
      </c>
      <c r="D2176" t="s">
        <v>115</v>
      </c>
      <c r="F2176" s="32" t="s">
        <v>3855</v>
      </c>
      <c r="H2176" s="33" t="s">
        <v>3240</v>
      </c>
      <c r="K2176" s="34" t="s">
        <v>3854</v>
      </c>
      <c r="L2176" t="s">
        <v>117</v>
      </c>
      <c r="M2176">
        <v>8</v>
      </c>
      <c r="N2176" t="s">
        <v>3827</v>
      </c>
      <c r="O2176" t="s">
        <v>3828</v>
      </c>
      <c r="Q2176" t="s">
        <v>3829</v>
      </c>
      <c r="R2176" s="81">
        <v>0</v>
      </c>
      <c r="S2176" s="81">
        <v>0</v>
      </c>
      <c r="T2176" s="81">
        <v>12</v>
      </c>
    </row>
    <row r="2177" spans="1:20">
      <c r="A2177" t="s">
        <v>113</v>
      </c>
      <c r="D2177" t="s">
        <v>115</v>
      </c>
      <c r="F2177" s="32" t="s">
        <v>3855</v>
      </c>
      <c r="H2177" s="33" t="s">
        <v>3240</v>
      </c>
      <c r="K2177" s="34" t="s">
        <v>3854</v>
      </c>
      <c r="L2177" t="s">
        <v>117</v>
      </c>
      <c r="M2177">
        <v>8</v>
      </c>
      <c r="N2177" t="s">
        <v>3827</v>
      </c>
      <c r="O2177" t="s">
        <v>3828</v>
      </c>
      <c r="Q2177" t="s">
        <v>3829</v>
      </c>
      <c r="R2177" s="81">
        <v>0</v>
      </c>
      <c r="S2177" s="81">
        <v>0</v>
      </c>
      <c r="T2177" s="81">
        <v>3.8</v>
      </c>
    </row>
    <row r="2178" spans="1:20">
      <c r="A2178" t="s">
        <v>113</v>
      </c>
      <c r="D2178" t="s">
        <v>115</v>
      </c>
      <c r="F2178" s="32" t="s">
        <v>3855</v>
      </c>
      <c r="H2178" s="33" t="s">
        <v>3240</v>
      </c>
      <c r="K2178" s="34" t="s">
        <v>3854</v>
      </c>
      <c r="L2178" t="s">
        <v>117</v>
      </c>
      <c r="M2178">
        <v>8</v>
      </c>
      <c r="N2178" t="s">
        <v>3827</v>
      </c>
      <c r="O2178" t="s">
        <v>3828</v>
      </c>
      <c r="Q2178" t="s">
        <v>3829</v>
      </c>
      <c r="R2178" s="81">
        <v>0</v>
      </c>
      <c r="S2178" s="81">
        <v>0</v>
      </c>
      <c r="T2178" s="81">
        <v>1.3</v>
      </c>
    </row>
    <row r="2179" spans="1:20">
      <c r="A2179" t="s">
        <v>113</v>
      </c>
      <c r="D2179" t="s">
        <v>115</v>
      </c>
      <c r="F2179" s="32" t="s">
        <v>3856</v>
      </c>
      <c r="H2179" s="33" t="s">
        <v>3240</v>
      </c>
      <c r="K2179" s="34" t="s">
        <v>3854</v>
      </c>
      <c r="L2179" t="s">
        <v>117</v>
      </c>
      <c r="M2179">
        <v>8</v>
      </c>
      <c r="N2179" t="s">
        <v>3827</v>
      </c>
      <c r="O2179" t="s">
        <v>3828</v>
      </c>
      <c r="Q2179" t="s">
        <v>3829</v>
      </c>
      <c r="R2179" s="81">
        <v>0</v>
      </c>
      <c r="S2179" s="81">
        <v>0</v>
      </c>
      <c r="T2179" s="81">
        <v>9.1999999999999993</v>
      </c>
    </row>
    <row r="2180" spans="1:20">
      <c r="A2180" t="s">
        <v>113</v>
      </c>
      <c r="D2180" t="s">
        <v>115</v>
      </c>
      <c r="F2180" s="32" t="s">
        <v>3856</v>
      </c>
      <c r="H2180" s="33" t="s">
        <v>3240</v>
      </c>
      <c r="K2180" s="34" t="s">
        <v>3854</v>
      </c>
      <c r="L2180" t="s">
        <v>117</v>
      </c>
      <c r="M2180">
        <v>8</v>
      </c>
      <c r="N2180" t="s">
        <v>3827</v>
      </c>
      <c r="O2180" t="s">
        <v>3828</v>
      </c>
      <c r="Q2180" t="s">
        <v>3829</v>
      </c>
      <c r="R2180" s="81">
        <v>0</v>
      </c>
      <c r="S2180" s="81">
        <v>0</v>
      </c>
      <c r="T2180" s="81">
        <v>2.6</v>
      </c>
    </row>
    <row r="2181" spans="1:20">
      <c r="A2181" t="s">
        <v>113</v>
      </c>
      <c r="D2181" t="s">
        <v>115</v>
      </c>
      <c r="F2181" s="32" t="s">
        <v>3856</v>
      </c>
      <c r="H2181" s="33" t="s">
        <v>3240</v>
      </c>
      <c r="K2181" s="34" t="s">
        <v>3854</v>
      </c>
      <c r="L2181" t="s">
        <v>117</v>
      </c>
      <c r="M2181">
        <v>8</v>
      </c>
      <c r="N2181" t="s">
        <v>3827</v>
      </c>
      <c r="O2181" t="s">
        <v>3828</v>
      </c>
      <c r="Q2181" t="s">
        <v>3829</v>
      </c>
      <c r="R2181" s="81">
        <v>0</v>
      </c>
      <c r="S2181" s="81">
        <v>0</v>
      </c>
      <c r="T2181" s="81">
        <v>3.8</v>
      </c>
    </row>
    <row r="2182" spans="1:20">
      <c r="A2182" t="s">
        <v>113</v>
      </c>
      <c r="D2182" t="s">
        <v>115</v>
      </c>
      <c r="F2182" s="32" t="s">
        <v>3856</v>
      </c>
      <c r="H2182" s="33" t="s">
        <v>3240</v>
      </c>
      <c r="K2182" s="34" t="s">
        <v>3854</v>
      </c>
      <c r="L2182" t="s">
        <v>117</v>
      </c>
      <c r="M2182">
        <v>8</v>
      </c>
      <c r="N2182" t="s">
        <v>3827</v>
      </c>
      <c r="O2182" t="s">
        <v>3828</v>
      </c>
      <c r="Q2182" t="s">
        <v>3829</v>
      </c>
      <c r="R2182" s="81">
        <v>0</v>
      </c>
      <c r="S2182" s="81">
        <v>0</v>
      </c>
      <c r="T2182" s="81">
        <v>16.8</v>
      </c>
    </row>
    <row r="2183" spans="1:20">
      <c r="A2183" t="s">
        <v>113</v>
      </c>
      <c r="D2183" t="s">
        <v>115</v>
      </c>
      <c r="F2183" s="32" t="s">
        <v>3856</v>
      </c>
      <c r="H2183" s="33" t="s">
        <v>3240</v>
      </c>
      <c r="K2183" s="34" t="s">
        <v>3854</v>
      </c>
      <c r="L2183" t="s">
        <v>117</v>
      </c>
      <c r="M2183">
        <v>8</v>
      </c>
      <c r="N2183" t="s">
        <v>3827</v>
      </c>
      <c r="O2183" t="s">
        <v>3828</v>
      </c>
      <c r="Q2183" t="s">
        <v>3829</v>
      </c>
      <c r="R2183" s="81">
        <v>0</v>
      </c>
      <c r="S2183" s="81">
        <v>0</v>
      </c>
      <c r="T2183" s="81">
        <v>8.9</v>
      </c>
    </row>
    <row r="2184" spans="1:20">
      <c r="A2184" t="s">
        <v>113</v>
      </c>
      <c r="D2184" t="s">
        <v>115</v>
      </c>
      <c r="F2184" s="32" t="s">
        <v>3857</v>
      </c>
      <c r="H2184" s="33" t="s">
        <v>3240</v>
      </c>
      <c r="K2184" s="34" t="s">
        <v>3854</v>
      </c>
      <c r="L2184" t="s">
        <v>117</v>
      </c>
      <c r="M2184">
        <v>8</v>
      </c>
      <c r="N2184" t="s">
        <v>3827</v>
      </c>
      <c r="O2184" t="s">
        <v>3828</v>
      </c>
      <c r="Q2184" t="s">
        <v>3829</v>
      </c>
      <c r="R2184" s="81">
        <v>0</v>
      </c>
      <c r="S2184" s="81">
        <v>0</v>
      </c>
      <c r="T2184" s="81">
        <v>3.1</v>
      </c>
    </row>
    <row r="2185" spans="1:20">
      <c r="A2185" t="s">
        <v>113</v>
      </c>
      <c r="D2185" t="s">
        <v>115</v>
      </c>
      <c r="F2185" s="32" t="s">
        <v>3857</v>
      </c>
      <c r="H2185" s="33" t="s">
        <v>3240</v>
      </c>
      <c r="K2185" s="34" t="s">
        <v>3854</v>
      </c>
      <c r="L2185" t="s">
        <v>117</v>
      </c>
      <c r="M2185">
        <v>8</v>
      </c>
      <c r="N2185" t="s">
        <v>3827</v>
      </c>
      <c r="O2185" t="s">
        <v>3828</v>
      </c>
      <c r="Q2185" t="s">
        <v>3829</v>
      </c>
      <c r="R2185" s="81">
        <v>0</v>
      </c>
      <c r="S2185" s="81">
        <v>0</v>
      </c>
      <c r="T2185" s="81">
        <v>21.6</v>
      </c>
    </row>
    <row r="2186" spans="1:20">
      <c r="A2186" t="s">
        <v>113</v>
      </c>
      <c r="D2186" t="s">
        <v>115</v>
      </c>
      <c r="F2186" s="32" t="s">
        <v>3857</v>
      </c>
      <c r="H2186" s="33" t="s">
        <v>3240</v>
      </c>
      <c r="K2186" s="34" t="s">
        <v>3854</v>
      </c>
      <c r="L2186" t="s">
        <v>117</v>
      </c>
      <c r="M2186">
        <v>8</v>
      </c>
      <c r="N2186" t="s">
        <v>3827</v>
      </c>
      <c r="O2186" t="s">
        <v>3828</v>
      </c>
      <c r="Q2186" t="s">
        <v>3829</v>
      </c>
      <c r="R2186" s="81">
        <v>0</v>
      </c>
      <c r="S2186" s="81">
        <v>0</v>
      </c>
      <c r="T2186" s="81">
        <v>28.6</v>
      </c>
    </row>
    <row r="2187" spans="1:20">
      <c r="A2187" t="s">
        <v>113</v>
      </c>
      <c r="D2187" t="s">
        <v>115</v>
      </c>
      <c r="F2187" s="32" t="s">
        <v>3857</v>
      </c>
      <c r="H2187" s="33" t="s">
        <v>3240</v>
      </c>
      <c r="K2187" s="34" t="s">
        <v>3854</v>
      </c>
      <c r="L2187" t="s">
        <v>117</v>
      </c>
      <c r="M2187">
        <v>8</v>
      </c>
      <c r="N2187" t="s">
        <v>3827</v>
      </c>
      <c r="O2187" t="s">
        <v>3828</v>
      </c>
      <c r="Q2187" t="s">
        <v>3829</v>
      </c>
      <c r="R2187" s="81">
        <v>0</v>
      </c>
      <c r="S2187" s="81">
        <v>0</v>
      </c>
      <c r="T2187" s="81">
        <v>20.100000000000001</v>
      </c>
    </row>
    <row r="2188" spans="1:20">
      <c r="A2188" t="s">
        <v>113</v>
      </c>
      <c r="C2188" t="s">
        <v>114</v>
      </c>
      <c r="D2188" t="s">
        <v>115</v>
      </c>
      <c r="F2188" s="12" t="s">
        <v>116</v>
      </c>
      <c r="K2188" s="13" t="s">
        <v>419</v>
      </c>
      <c r="L2188" t="s">
        <v>117</v>
      </c>
      <c r="M2188">
        <v>2</v>
      </c>
      <c r="N2188" t="s">
        <v>118</v>
      </c>
      <c r="O2188" t="s">
        <v>119</v>
      </c>
      <c r="Q2188"/>
      <c r="R2188" s="14">
        <v>6</v>
      </c>
      <c r="S2188" s="14">
        <v>0</v>
      </c>
      <c r="T2188" s="14">
        <v>7</v>
      </c>
    </row>
    <row r="2189" spans="1:20">
      <c r="A2189" t="s">
        <v>113</v>
      </c>
      <c r="C2189" t="s">
        <v>114</v>
      </c>
      <c r="D2189" t="s">
        <v>115</v>
      </c>
      <c r="F2189" s="12" t="s">
        <v>116</v>
      </c>
      <c r="K2189" s="13" t="s">
        <v>419</v>
      </c>
      <c r="L2189" t="s">
        <v>117</v>
      </c>
      <c r="M2189">
        <v>2</v>
      </c>
      <c r="N2189" t="s">
        <v>118</v>
      </c>
      <c r="O2189" t="s">
        <v>119</v>
      </c>
      <c r="Q2189"/>
      <c r="R2189" s="14">
        <v>9</v>
      </c>
      <c r="S2189" s="14">
        <v>1</v>
      </c>
      <c r="T2189" s="14">
        <v>8</v>
      </c>
    </row>
    <row r="2190" spans="1:20">
      <c r="A2190" t="s">
        <v>113</v>
      </c>
      <c r="C2190" t="s">
        <v>114</v>
      </c>
      <c r="D2190" t="s">
        <v>115</v>
      </c>
      <c r="F2190" s="12" t="s">
        <v>116</v>
      </c>
      <c r="K2190" s="13" t="s">
        <v>419</v>
      </c>
      <c r="L2190" t="s">
        <v>117</v>
      </c>
      <c r="M2190">
        <v>2</v>
      </c>
      <c r="N2190" t="s">
        <v>118</v>
      </c>
      <c r="O2190" t="s">
        <v>119</v>
      </c>
      <c r="Q2190"/>
      <c r="R2190" s="14">
        <v>10</v>
      </c>
      <c r="S2190" s="14">
        <v>1</v>
      </c>
      <c r="T2190" s="14">
        <v>6</v>
      </c>
    </row>
    <row r="2191" spans="1:20">
      <c r="A2191" t="s">
        <v>113</v>
      </c>
      <c r="C2191" t="s">
        <v>114</v>
      </c>
      <c r="D2191" t="s">
        <v>115</v>
      </c>
      <c r="F2191" s="12" t="s">
        <v>116</v>
      </c>
      <c r="K2191" s="13" t="s">
        <v>419</v>
      </c>
      <c r="L2191" t="s">
        <v>117</v>
      </c>
      <c r="M2191">
        <v>2</v>
      </c>
      <c r="N2191" t="s">
        <v>118</v>
      </c>
      <c r="O2191" t="s">
        <v>119</v>
      </c>
      <c r="Q2191"/>
      <c r="R2191" s="14">
        <v>10</v>
      </c>
      <c r="S2191" s="14">
        <v>1</v>
      </c>
      <c r="T2191" s="14">
        <v>5</v>
      </c>
    </row>
    <row r="2192" spans="1:20">
      <c r="A2192" t="s">
        <v>113</v>
      </c>
      <c r="C2192" t="s">
        <v>114</v>
      </c>
      <c r="D2192" t="s">
        <v>115</v>
      </c>
      <c r="F2192" s="12" t="s">
        <v>116</v>
      </c>
      <c r="K2192" s="13" t="s">
        <v>419</v>
      </c>
      <c r="L2192" t="s">
        <v>117</v>
      </c>
      <c r="M2192">
        <v>2</v>
      </c>
      <c r="N2192" t="s">
        <v>118</v>
      </c>
      <c r="O2192" t="s">
        <v>119</v>
      </c>
      <c r="Q2192"/>
      <c r="R2192" s="14">
        <v>7</v>
      </c>
      <c r="S2192" s="14">
        <v>0</v>
      </c>
      <c r="T2192" s="14">
        <v>6</v>
      </c>
    </row>
    <row r="2193" spans="1:20">
      <c r="A2193" t="s">
        <v>113</v>
      </c>
      <c r="C2193" t="s">
        <v>114</v>
      </c>
      <c r="D2193" t="s">
        <v>115</v>
      </c>
      <c r="F2193" s="12" t="s">
        <v>116</v>
      </c>
      <c r="K2193" s="13" t="s">
        <v>419</v>
      </c>
      <c r="L2193" t="s">
        <v>117</v>
      </c>
      <c r="M2193">
        <v>2</v>
      </c>
      <c r="N2193" t="s">
        <v>118</v>
      </c>
      <c r="O2193" t="s">
        <v>119</v>
      </c>
      <c r="Q2193"/>
      <c r="R2193" s="14">
        <v>8</v>
      </c>
      <c r="S2193" s="14">
        <v>1</v>
      </c>
      <c r="T2193" s="14">
        <v>6</v>
      </c>
    </row>
    <row r="2194" spans="1:20">
      <c r="A2194" t="s">
        <v>113</v>
      </c>
      <c r="C2194" t="s">
        <v>114</v>
      </c>
      <c r="D2194" t="s">
        <v>115</v>
      </c>
      <c r="F2194" s="12" t="s">
        <v>116</v>
      </c>
      <c r="K2194" s="13" t="s">
        <v>419</v>
      </c>
      <c r="L2194" t="s">
        <v>117</v>
      </c>
      <c r="M2194">
        <v>2</v>
      </c>
      <c r="N2194" t="s">
        <v>118</v>
      </c>
      <c r="O2194" t="s">
        <v>119</v>
      </c>
      <c r="Q2194"/>
      <c r="R2194" s="14">
        <v>9</v>
      </c>
      <c r="S2194" s="14">
        <v>1</v>
      </c>
      <c r="T2194" s="14">
        <v>5</v>
      </c>
    </row>
    <row r="2195" spans="1:20">
      <c r="A2195" t="s">
        <v>113</v>
      </c>
      <c r="C2195" t="s">
        <v>114</v>
      </c>
      <c r="D2195" t="s">
        <v>115</v>
      </c>
      <c r="F2195" s="12" t="s">
        <v>116</v>
      </c>
      <c r="K2195" s="13" t="s">
        <v>419</v>
      </c>
      <c r="L2195" t="s">
        <v>117</v>
      </c>
      <c r="M2195">
        <v>2</v>
      </c>
      <c r="N2195" t="s">
        <v>118</v>
      </c>
      <c r="O2195" t="s">
        <v>119</v>
      </c>
      <c r="Q2195"/>
      <c r="R2195" s="14">
        <v>10</v>
      </c>
      <c r="S2195" s="14">
        <v>1</v>
      </c>
      <c r="T2195" s="14">
        <v>5</v>
      </c>
    </row>
    <row r="2196" spans="1:20">
      <c r="A2196" t="s">
        <v>113</v>
      </c>
      <c r="C2196" t="s">
        <v>114</v>
      </c>
      <c r="D2196" t="s">
        <v>115</v>
      </c>
      <c r="F2196" s="12" t="s">
        <v>116</v>
      </c>
      <c r="K2196" s="13" t="s">
        <v>419</v>
      </c>
      <c r="L2196" t="s">
        <v>117</v>
      </c>
      <c r="M2196">
        <v>2</v>
      </c>
      <c r="N2196" t="s">
        <v>118</v>
      </c>
      <c r="O2196" t="s">
        <v>119</v>
      </c>
      <c r="Q2196"/>
      <c r="R2196" s="14">
        <v>7</v>
      </c>
      <c r="S2196" s="14">
        <v>0</v>
      </c>
      <c r="T2196" s="14">
        <v>6</v>
      </c>
    </row>
    <row r="2197" spans="1:20">
      <c r="A2197" t="s">
        <v>113</v>
      </c>
      <c r="C2197" t="s">
        <v>114</v>
      </c>
      <c r="D2197" t="s">
        <v>115</v>
      </c>
      <c r="F2197" s="12" t="s">
        <v>116</v>
      </c>
      <c r="K2197" s="13" t="s">
        <v>419</v>
      </c>
      <c r="L2197" t="s">
        <v>117</v>
      </c>
      <c r="M2197">
        <v>2</v>
      </c>
      <c r="N2197" t="s">
        <v>118</v>
      </c>
      <c r="O2197" t="s">
        <v>119</v>
      </c>
      <c r="Q2197"/>
      <c r="R2197" s="14">
        <v>11</v>
      </c>
      <c r="S2197" s="14">
        <v>1</v>
      </c>
      <c r="T2197" s="14">
        <v>6</v>
      </c>
    </row>
    <row r="2198" spans="1:20">
      <c r="A2198" t="s">
        <v>113</v>
      </c>
      <c r="C2198" t="s">
        <v>114</v>
      </c>
      <c r="D2198" t="s">
        <v>115</v>
      </c>
      <c r="F2198" s="12" t="s">
        <v>116</v>
      </c>
      <c r="K2198" s="13" t="s">
        <v>419</v>
      </c>
      <c r="L2198" t="s">
        <v>117</v>
      </c>
      <c r="M2198">
        <v>2</v>
      </c>
      <c r="N2198" t="s">
        <v>118</v>
      </c>
      <c r="O2198" t="s">
        <v>119</v>
      </c>
      <c r="Q2198"/>
      <c r="R2198" s="14">
        <v>11</v>
      </c>
      <c r="S2198" s="14">
        <v>1</v>
      </c>
      <c r="T2198" s="14">
        <v>6</v>
      </c>
    </row>
    <row r="2199" spans="1:20">
      <c r="A2199" t="s">
        <v>113</v>
      </c>
      <c r="C2199" t="s">
        <v>114</v>
      </c>
      <c r="D2199" t="s">
        <v>115</v>
      </c>
      <c r="F2199" s="12" t="s">
        <v>116</v>
      </c>
      <c r="K2199" s="13" t="s">
        <v>419</v>
      </c>
      <c r="L2199" t="s">
        <v>117</v>
      </c>
      <c r="M2199">
        <v>2</v>
      </c>
      <c r="N2199" t="s">
        <v>118</v>
      </c>
      <c r="O2199" t="s">
        <v>119</v>
      </c>
      <c r="Q2199"/>
      <c r="R2199" s="14">
        <v>10</v>
      </c>
      <c r="S2199" s="14">
        <v>1</v>
      </c>
      <c r="T2199" s="14">
        <v>6</v>
      </c>
    </row>
    <row r="2200" spans="1:20">
      <c r="A2200" t="s">
        <v>113</v>
      </c>
      <c r="C2200" t="s">
        <v>114</v>
      </c>
      <c r="D2200" t="s">
        <v>115</v>
      </c>
      <c r="F2200" s="12" t="s">
        <v>116</v>
      </c>
      <c r="K2200" s="13" t="s">
        <v>419</v>
      </c>
      <c r="L2200" t="s">
        <v>117</v>
      </c>
      <c r="M2200">
        <v>2</v>
      </c>
      <c r="N2200" t="s">
        <v>118</v>
      </c>
      <c r="O2200" t="s">
        <v>119</v>
      </c>
      <c r="Q2200"/>
      <c r="R2200" s="14">
        <v>9</v>
      </c>
      <c r="S2200" s="14">
        <v>0</v>
      </c>
      <c r="T2200" s="14">
        <v>5</v>
      </c>
    </row>
    <row r="2201" spans="1:20">
      <c r="A2201" t="s">
        <v>113</v>
      </c>
      <c r="C2201" t="s">
        <v>114</v>
      </c>
      <c r="D2201" t="s">
        <v>115</v>
      </c>
      <c r="F2201" s="12" t="s">
        <v>116</v>
      </c>
      <c r="K2201" s="13" t="s">
        <v>419</v>
      </c>
      <c r="L2201" t="s">
        <v>117</v>
      </c>
      <c r="M2201">
        <v>2</v>
      </c>
      <c r="N2201" t="s">
        <v>118</v>
      </c>
      <c r="O2201" t="s">
        <v>119</v>
      </c>
      <c r="Q2201"/>
      <c r="R2201" s="14">
        <v>8</v>
      </c>
      <c r="S2201" s="14">
        <v>0</v>
      </c>
      <c r="T2201" s="14">
        <v>5</v>
      </c>
    </row>
    <row r="2202" spans="1:20">
      <c r="A2202" t="s">
        <v>113</v>
      </c>
      <c r="C2202" t="s">
        <v>114</v>
      </c>
      <c r="D2202" t="s">
        <v>115</v>
      </c>
      <c r="F2202" s="12" t="s">
        <v>116</v>
      </c>
      <c r="K2202" s="13" t="s">
        <v>419</v>
      </c>
      <c r="L2202" t="s">
        <v>117</v>
      </c>
      <c r="M2202">
        <v>2</v>
      </c>
      <c r="N2202" t="s">
        <v>118</v>
      </c>
      <c r="O2202" t="s">
        <v>119</v>
      </c>
      <c r="Q2202"/>
      <c r="R2202" s="14">
        <v>11</v>
      </c>
      <c r="S2202" s="14">
        <v>1</v>
      </c>
      <c r="T2202" s="14">
        <v>6</v>
      </c>
    </row>
    <row r="2203" spans="1:20">
      <c r="A2203" t="s">
        <v>113</v>
      </c>
      <c r="C2203" t="s">
        <v>114</v>
      </c>
      <c r="D2203" t="s">
        <v>115</v>
      </c>
      <c r="F2203" s="12" t="s">
        <v>116</v>
      </c>
      <c r="K2203" s="13" t="s">
        <v>419</v>
      </c>
      <c r="L2203" t="s">
        <v>117</v>
      </c>
      <c r="M2203">
        <v>2</v>
      </c>
      <c r="N2203" t="s">
        <v>118</v>
      </c>
      <c r="O2203" t="s">
        <v>119</v>
      </c>
      <c r="Q2203"/>
      <c r="R2203" s="14">
        <v>8</v>
      </c>
      <c r="S2203" s="14">
        <v>1</v>
      </c>
      <c r="T2203" s="14">
        <v>6</v>
      </c>
    </row>
    <row r="2204" spans="1:20">
      <c r="A2204" t="s">
        <v>113</v>
      </c>
      <c r="C2204" t="s">
        <v>114</v>
      </c>
      <c r="D2204" t="s">
        <v>115</v>
      </c>
      <c r="F2204" s="12" t="s">
        <v>116</v>
      </c>
      <c r="K2204" s="13" t="s">
        <v>419</v>
      </c>
      <c r="L2204" t="s">
        <v>117</v>
      </c>
      <c r="M2204">
        <v>2</v>
      </c>
      <c r="N2204" t="s">
        <v>118</v>
      </c>
      <c r="O2204" t="s">
        <v>119</v>
      </c>
      <c r="Q2204"/>
      <c r="R2204" s="14">
        <v>8</v>
      </c>
      <c r="S2204" s="14">
        <v>0</v>
      </c>
      <c r="T2204" s="14">
        <v>6</v>
      </c>
    </row>
    <row r="2205" spans="1:20">
      <c r="A2205" t="s">
        <v>113</v>
      </c>
      <c r="C2205" t="s">
        <v>114</v>
      </c>
      <c r="D2205" t="s">
        <v>115</v>
      </c>
      <c r="F2205" s="12" t="s">
        <v>116</v>
      </c>
      <c r="K2205" s="13" t="s">
        <v>419</v>
      </c>
      <c r="L2205" t="s">
        <v>117</v>
      </c>
      <c r="M2205">
        <v>2</v>
      </c>
      <c r="N2205" t="s">
        <v>118</v>
      </c>
      <c r="O2205" t="s">
        <v>119</v>
      </c>
      <c r="Q2205"/>
      <c r="R2205" s="14">
        <v>11</v>
      </c>
      <c r="S2205" s="14">
        <v>1</v>
      </c>
      <c r="T2205" s="14">
        <v>7</v>
      </c>
    </row>
    <row r="2206" spans="1:20">
      <c r="A2206" t="s">
        <v>113</v>
      </c>
      <c r="C2206" t="s">
        <v>114</v>
      </c>
      <c r="D2206" t="s">
        <v>115</v>
      </c>
      <c r="F2206" s="12" t="s">
        <v>116</v>
      </c>
      <c r="K2206" s="13" t="s">
        <v>419</v>
      </c>
      <c r="L2206" t="s">
        <v>117</v>
      </c>
      <c r="M2206">
        <v>2</v>
      </c>
      <c r="N2206" t="s">
        <v>118</v>
      </c>
      <c r="O2206" t="s">
        <v>119</v>
      </c>
      <c r="Q2206"/>
      <c r="R2206" s="14">
        <v>11</v>
      </c>
      <c r="S2206" s="14">
        <v>1</v>
      </c>
      <c r="T2206" s="14">
        <v>6</v>
      </c>
    </row>
    <row r="2207" spans="1:20">
      <c r="A2207" t="s">
        <v>113</v>
      </c>
      <c r="C2207" t="s">
        <v>114</v>
      </c>
      <c r="D2207" t="s">
        <v>115</v>
      </c>
      <c r="F2207" s="12" t="s">
        <v>116</v>
      </c>
      <c r="K2207" s="13" t="s">
        <v>419</v>
      </c>
      <c r="L2207" t="s">
        <v>117</v>
      </c>
      <c r="M2207">
        <v>2</v>
      </c>
      <c r="N2207" t="s">
        <v>118</v>
      </c>
      <c r="O2207" t="s">
        <v>119</v>
      </c>
      <c r="Q2207"/>
      <c r="R2207" s="14">
        <v>9</v>
      </c>
      <c r="S2207" s="14">
        <v>1</v>
      </c>
      <c r="T2207" s="14">
        <v>6</v>
      </c>
    </row>
    <row r="2208" spans="1:20">
      <c r="A2208" t="s">
        <v>113</v>
      </c>
      <c r="C2208" t="s">
        <v>114</v>
      </c>
      <c r="D2208" t="s">
        <v>115</v>
      </c>
      <c r="F2208" s="12" t="s">
        <v>131</v>
      </c>
      <c r="K2208" s="15" t="s">
        <v>132</v>
      </c>
      <c r="L2208" t="s">
        <v>117</v>
      </c>
      <c r="M2208">
        <v>2</v>
      </c>
      <c r="N2208" t="s">
        <v>118</v>
      </c>
      <c r="O2208" t="s">
        <v>119</v>
      </c>
      <c r="Q2208" s="12"/>
      <c r="R2208" s="16">
        <v>0</v>
      </c>
      <c r="S2208" s="16">
        <v>18.8</v>
      </c>
      <c r="T2208" s="16">
        <v>4.9000000000000004</v>
      </c>
    </row>
    <row r="2209" spans="1:20">
      <c r="A2209" t="s">
        <v>113</v>
      </c>
      <c r="C2209" t="s">
        <v>114</v>
      </c>
      <c r="D2209" t="s">
        <v>115</v>
      </c>
      <c r="F2209" s="12" t="s">
        <v>116</v>
      </c>
      <c r="K2209" s="13" t="s">
        <v>132</v>
      </c>
      <c r="L2209" t="s">
        <v>117</v>
      </c>
      <c r="M2209">
        <v>2</v>
      </c>
      <c r="N2209" t="s">
        <v>118</v>
      </c>
      <c r="O2209" t="s">
        <v>119</v>
      </c>
      <c r="Q2209"/>
      <c r="R2209" s="14">
        <v>3.6</v>
      </c>
      <c r="S2209" s="14">
        <v>16.600000000000001</v>
      </c>
      <c r="T2209" s="14">
        <v>4</v>
      </c>
    </row>
    <row r="2210" spans="1:20">
      <c r="A2210" t="s">
        <v>113</v>
      </c>
      <c r="C2210" t="s">
        <v>114</v>
      </c>
      <c r="D2210" t="s">
        <v>115</v>
      </c>
      <c r="F2210" s="12" t="s">
        <v>133</v>
      </c>
      <c r="K2210" s="13" t="s">
        <v>132</v>
      </c>
      <c r="L2210" t="s">
        <v>117</v>
      </c>
      <c r="M2210">
        <v>2</v>
      </c>
      <c r="N2210" t="s">
        <v>118</v>
      </c>
      <c r="O2210" t="s">
        <v>119</v>
      </c>
      <c r="Q2210"/>
      <c r="R2210" s="14">
        <v>7.7</v>
      </c>
      <c r="S2210" s="14">
        <v>3.9</v>
      </c>
      <c r="T2210" s="14">
        <v>20.3</v>
      </c>
    </row>
    <row r="2211" spans="1:20">
      <c r="A2211" t="s">
        <v>113</v>
      </c>
      <c r="C2211" t="s">
        <v>114</v>
      </c>
      <c r="D2211" t="s">
        <v>115</v>
      </c>
      <c r="F2211" s="12" t="s">
        <v>134</v>
      </c>
      <c r="K2211" s="15" t="s">
        <v>132</v>
      </c>
      <c r="L2211" t="s">
        <v>117</v>
      </c>
      <c r="M2211">
        <v>2</v>
      </c>
      <c r="N2211" t="s">
        <v>118</v>
      </c>
      <c r="O2211" t="s">
        <v>119</v>
      </c>
      <c r="Q2211" s="12"/>
      <c r="R2211" s="16">
        <v>0.5</v>
      </c>
      <c r="S2211" s="16">
        <v>21.4</v>
      </c>
      <c r="T2211" s="16">
        <v>4</v>
      </c>
    </row>
    <row r="2212" spans="1:20">
      <c r="A2212" t="s">
        <v>113</v>
      </c>
      <c r="C2212" t="s">
        <v>114</v>
      </c>
      <c r="D2212" t="s">
        <v>115</v>
      </c>
      <c r="F2212" s="12" t="s">
        <v>135</v>
      </c>
      <c r="K2212" s="15" t="s">
        <v>132</v>
      </c>
      <c r="L2212" t="s">
        <v>117</v>
      </c>
      <c r="M2212">
        <v>2</v>
      </c>
      <c r="N2212" t="s">
        <v>118</v>
      </c>
      <c r="O2212" t="s">
        <v>119</v>
      </c>
      <c r="Q2212" s="12"/>
      <c r="R2212" s="16">
        <v>6.5</v>
      </c>
      <c r="S2212" s="16">
        <v>10.8</v>
      </c>
      <c r="T2212" s="16">
        <v>2.9</v>
      </c>
    </row>
    <row r="2213" spans="1:20">
      <c r="A2213" t="s">
        <v>113</v>
      </c>
      <c r="C2213" t="s">
        <v>114</v>
      </c>
      <c r="D2213" t="s">
        <v>115</v>
      </c>
      <c r="F2213" s="12" t="s">
        <v>135</v>
      </c>
      <c r="K2213" s="15" t="s">
        <v>132</v>
      </c>
      <c r="L2213" t="s">
        <v>117</v>
      </c>
      <c r="M2213">
        <v>2</v>
      </c>
      <c r="N2213" t="s">
        <v>118</v>
      </c>
      <c r="O2213" t="s">
        <v>119</v>
      </c>
      <c r="Q2213" s="12"/>
      <c r="R2213" s="16">
        <v>6.5</v>
      </c>
      <c r="S2213" s="16">
        <v>10.8</v>
      </c>
      <c r="T2213" s="16">
        <v>2.9</v>
      </c>
    </row>
    <row r="2214" spans="1:20">
      <c r="A2214" t="s">
        <v>113</v>
      </c>
      <c r="C2214" t="s">
        <v>114</v>
      </c>
      <c r="D2214" t="s">
        <v>115</v>
      </c>
      <c r="F2214" s="12" t="s">
        <v>136</v>
      </c>
      <c r="K2214" s="13" t="s">
        <v>137</v>
      </c>
      <c r="L2214" t="s">
        <v>117</v>
      </c>
      <c r="M2214">
        <v>2</v>
      </c>
      <c r="N2214" t="s">
        <v>118</v>
      </c>
      <c r="O2214" t="s">
        <v>119</v>
      </c>
      <c r="Q2214"/>
      <c r="R2214" s="14">
        <v>8.6</v>
      </c>
      <c r="S2214" s="14">
        <v>3.9</v>
      </c>
      <c r="T2214" s="14">
        <v>9.5</v>
      </c>
    </row>
    <row r="2215" spans="1:20">
      <c r="A2215" t="s">
        <v>113</v>
      </c>
      <c r="C2215" t="s">
        <v>114</v>
      </c>
      <c r="D2215" t="s">
        <v>115</v>
      </c>
      <c r="F2215" s="12" t="s">
        <v>134</v>
      </c>
      <c r="K2215" s="13" t="s">
        <v>137</v>
      </c>
      <c r="L2215" t="s">
        <v>117</v>
      </c>
      <c r="M2215">
        <v>2</v>
      </c>
      <c r="N2215" t="s">
        <v>118</v>
      </c>
      <c r="O2215" t="s">
        <v>119</v>
      </c>
      <c r="Q2215"/>
      <c r="R2215" s="14">
        <v>0.8</v>
      </c>
      <c r="S2215" s="14">
        <v>8.6</v>
      </c>
      <c r="T2215" s="14">
        <v>1</v>
      </c>
    </row>
    <row r="2216" spans="1:20">
      <c r="A2216" t="s">
        <v>113</v>
      </c>
      <c r="C2216" t="s">
        <v>114</v>
      </c>
      <c r="D2216" t="s">
        <v>115</v>
      </c>
      <c r="F2216" s="12" t="s">
        <v>161</v>
      </c>
      <c r="K2216" s="13" t="s">
        <v>137</v>
      </c>
      <c r="L2216" t="s">
        <v>117</v>
      </c>
      <c r="M2216">
        <v>2</v>
      </c>
      <c r="N2216" t="s">
        <v>118</v>
      </c>
      <c r="O2216" t="s">
        <v>119</v>
      </c>
      <c r="Q2216"/>
      <c r="R2216" s="14">
        <v>1.7</v>
      </c>
      <c r="S2216" s="14">
        <v>13.8</v>
      </c>
      <c r="T2216" s="14">
        <v>1.1000000000000001</v>
      </c>
    </row>
    <row r="2217" spans="1:20">
      <c r="A2217" t="s">
        <v>113</v>
      </c>
      <c r="C2217" t="s">
        <v>114</v>
      </c>
      <c r="D2217" t="s">
        <v>115</v>
      </c>
      <c r="F2217" s="12" t="s">
        <v>129</v>
      </c>
      <c r="K2217" s="13" t="s">
        <v>159</v>
      </c>
      <c r="L2217" t="s">
        <v>117</v>
      </c>
      <c r="M2217">
        <v>2</v>
      </c>
      <c r="N2217" t="s">
        <v>118</v>
      </c>
      <c r="O2217" t="s">
        <v>119</v>
      </c>
      <c r="Q2217"/>
      <c r="R2217" s="14">
        <v>25.4</v>
      </c>
      <c r="S2217" s="14">
        <v>7.4</v>
      </c>
      <c r="T2217" s="14">
        <v>0.1</v>
      </c>
    </row>
    <row r="2218" spans="1:20">
      <c r="A2218" t="s">
        <v>113</v>
      </c>
      <c r="C2218" t="s">
        <v>225</v>
      </c>
      <c r="D2218" t="s">
        <v>115</v>
      </c>
      <c r="F2218" s="12" t="s">
        <v>226</v>
      </c>
      <c r="K2218" s="13" t="s">
        <v>194</v>
      </c>
      <c r="L2218" t="s">
        <v>117</v>
      </c>
      <c r="M2218">
        <v>2</v>
      </c>
      <c r="N2218" t="s">
        <v>118</v>
      </c>
      <c r="O2218" t="s">
        <v>119</v>
      </c>
      <c r="Q2218" t="s">
        <v>227</v>
      </c>
      <c r="R2218" s="14">
        <v>0</v>
      </c>
      <c r="S2218" s="14">
        <v>2.6</v>
      </c>
      <c r="T2218" s="14">
        <v>3</v>
      </c>
    </row>
    <row r="2219" spans="1:20">
      <c r="A2219" t="s">
        <v>113</v>
      </c>
      <c r="C2219" t="s">
        <v>225</v>
      </c>
      <c r="D2219" t="s">
        <v>115</v>
      </c>
      <c r="F2219" s="12" t="s">
        <v>228</v>
      </c>
      <c r="K2219" s="13" t="s">
        <v>194</v>
      </c>
      <c r="L2219" t="s">
        <v>117</v>
      </c>
      <c r="M2219">
        <v>2</v>
      </c>
      <c r="N2219" t="s">
        <v>118</v>
      </c>
      <c r="O2219" t="s">
        <v>119</v>
      </c>
      <c r="Q2219" t="s">
        <v>229</v>
      </c>
      <c r="R2219" s="14">
        <v>0</v>
      </c>
      <c r="S2219" s="14">
        <v>0</v>
      </c>
      <c r="T2219" s="14">
        <v>27.4</v>
      </c>
    </row>
    <row r="2220" spans="1:20">
      <c r="A2220" t="s">
        <v>113</v>
      </c>
      <c r="C2220" t="s">
        <v>114</v>
      </c>
      <c r="D2220" t="s">
        <v>115</v>
      </c>
      <c r="F2220" s="12" t="s">
        <v>134</v>
      </c>
      <c r="K2220" s="13" t="s">
        <v>419</v>
      </c>
      <c r="L2220" t="s">
        <v>117</v>
      </c>
      <c r="M2220">
        <v>2</v>
      </c>
      <c r="N2220" t="s">
        <v>118</v>
      </c>
      <c r="O2220" t="s">
        <v>119</v>
      </c>
      <c r="Q2220"/>
      <c r="R2220" s="14">
        <v>3</v>
      </c>
      <c r="S2220" s="14">
        <v>21</v>
      </c>
      <c r="T2220" s="14">
        <v>2</v>
      </c>
    </row>
    <row r="2221" spans="1:20">
      <c r="A2221" t="s">
        <v>113</v>
      </c>
      <c r="C2221" t="s">
        <v>114</v>
      </c>
      <c r="D2221" t="s">
        <v>115</v>
      </c>
      <c r="F2221" s="12" t="s">
        <v>134</v>
      </c>
      <c r="K2221" s="13" t="s">
        <v>419</v>
      </c>
      <c r="L2221" t="s">
        <v>117</v>
      </c>
      <c r="M2221">
        <v>2</v>
      </c>
      <c r="N2221" t="s">
        <v>118</v>
      </c>
      <c r="O2221" t="s">
        <v>119</v>
      </c>
      <c r="Q2221"/>
      <c r="R2221" s="14">
        <v>2</v>
      </c>
      <c r="S2221" s="14">
        <v>27</v>
      </c>
      <c r="T2221" s="14">
        <v>2</v>
      </c>
    </row>
    <row r="2222" spans="1:20">
      <c r="A2222" t="s">
        <v>113</v>
      </c>
      <c r="C2222" t="s">
        <v>114</v>
      </c>
      <c r="D2222" t="s">
        <v>115</v>
      </c>
      <c r="F2222" s="12" t="s">
        <v>134</v>
      </c>
      <c r="K2222" s="13" t="s">
        <v>419</v>
      </c>
      <c r="L2222" t="s">
        <v>117</v>
      </c>
      <c r="M2222">
        <v>2</v>
      </c>
      <c r="N2222" t="s">
        <v>118</v>
      </c>
      <c r="O2222" t="s">
        <v>119</v>
      </c>
      <c r="Q2222"/>
      <c r="R2222" s="14">
        <v>2</v>
      </c>
      <c r="S2222" s="14">
        <v>35</v>
      </c>
      <c r="T2222" s="14">
        <v>2</v>
      </c>
    </row>
    <row r="2223" spans="1:20">
      <c r="A2223" t="s">
        <v>113</v>
      </c>
      <c r="C2223" t="s">
        <v>114</v>
      </c>
      <c r="D2223" t="s">
        <v>115</v>
      </c>
      <c r="F2223" s="12" t="s">
        <v>134</v>
      </c>
      <c r="K2223" s="13" t="s">
        <v>419</v>
      </c>
      <c r="L2223" t="s">
        <v>117</v>
      </c>
      <c r="M2223">
        <v>2</v>
      </c>
      <c r="N2223" t="s">
        <v>118</v>
      </c>
      <c r="O2223" t="s">
        <v>119</v>
      </c>
      <c r="Q2223"/>
      <c r="R2223" s="14">
        <v>2</v>
      </c>
      <c r="S2223" s="14">
        <v>35</v>
      </c>
      <c r="T2223" s="14">
        <v>1</v>
      </c>
    </row>
    <row r="2224" spans="1:20">
      <c r="A2224" t="s">
        <v>113</v>
      </c>
      <c r="C2224" t="s">
        <v>114</v>
      </c>
      <c r="D2224" t="s">
        <v>115</v>
      </c>
      <c r="F2224" s="12" t="s">
        <v>134</v>
      </c>
      <c r="K2224" s="13" t="s">
        <v>419</v>
      </c>
      <c r="L2224" t="s">
        <v>117</v>
      </c>
      <c r="M2224">
        <v>2</v>
      </c>
      <c r="N2224" t="s">
        <v>118</v>
      </c>
      <c r="O2224" t="s">
        <v>119</v>
      </c>
      <c r="Q2224"/>
      <c r="R2224" s="14">
        <v>2</v>
      </c>
      <c r="S2224" s="14">
        <v>27</v>
      </c>
      <c r="T2224" s="14">
        <v>2</v>
      </c>
    </row>
    <row r="2225" spans="1:20">
      <c r="A2225" t="s">
        <v>113</v>
      </c>
      <c r="C2225" t="s">
        <v>114</v>
      </c>
      <c r="D2225" t="s">
        <v>115</v>
      </c>
      <c r="F2225" s="12" t="s">
        <v>134</v>
      </c>
      <c r="K2225" s="13" t="s">
        <v>419</v>
      </c>
      <c r="L2225" t="s">
        <v>117</v>
      </c>
      <c r="M2225">
        <v>2</v>
      </c>
      <c r="N2225" t="s">
        <v>118</v>
      </c>
      <c r="O2225" t="s">
        <v>119</v>
      </c>
      <c r="Q2225"/>
      <c r="R2225" s="14">
        <v>2</v>
      </c>
      <c r="S2225" s="14">
        <v>31</v>
      </c>
      <c r="T2225" s="14">
        <v>2</v>
      </c>
    </row>
    <row r="2226" spans="1:20">
      <c r="A2226" t="s">
        <v>113</v>
      </c>
      <c r="C2226" t="s">
        <v>114</v>
      </c>
      <c r="D2226" t="s">
        <v>115</v>
      </c>
      <c r="F2226" s="12" t="s">
        <v>134</v>
      </c>
      <c r="K2226" s="13" t="s">
        <v>419</v>
      </c>
      <c r="L2226" t="s">
        <v>117</v>
      </c>
      <c r="M2226">
        <v>2</v>
      </c>
      <c r="N2226" t="s">
        <v>118</v>
      </c>
      <c r="O2226" t="s">
        <v>119</v>
      </c>
      <c r="Q2226"/>
      <c r="R2226" s="14">
        <v>2</v>
      </c>
      <c r="S2226" s="14">
        <v>32</v>
      </c>
      <c r="T2226" s="14">
        <v>2</v>
      </c>
    </row>
    <row r="2227" spans="1:20">
      <c r="A2227" t="s">
        <v>113</v>
      </c>
      <c r="C2227" t="s">
        <v>114</v>
      </c>
      <c r="D2227" t="s">
        <v>115</v>
      </c>
      <c r="F2227" s="12" t="s">
        <v>134</v>
      </c>
      <c r="K2227" s="13" t="s">
        <v>419</v>
      </c>
      <c r="L2227" t="s">
        <v>117</v>
      </c>
      <c r="M2227">
        <v>2</v>
      </c>
      <c r="N2227" t="s">
        <v>118</v>
      </c>
      <c r="O2227" t="s">
        <v>119</v>
      </c>
      <c r="Q2227"/>
      <c r="R2227" s="14">
        <v>2</v>
      </c>
      <c r="S2227" s="14">
        <v>33</v>
      </c>
      <c r="T2227" s="14">
        <v>3</v>
      </c>
    </row>
    <row r="2228" spans="1:20">
      <c r="A2228" t="s">
        <v>113</v>
      </c>
      <c r="C2228" t="s">
        <v>114</v>
      </c>
      <c r="D2228" t="s">
        <v>115</v>
      </c>
      <c r="F2228" s="12" t="s">
        <v>134</v>
      </c>
      <c r="K2228" s="13" t="s">
        <v>419</v>
      </c>
      <c r="L2228" t="s">
        <v>117</v>
      </c>
      <c r="M2228">
        <v>2</v>
      </c>
      <c r="N2228" t="s">
        <v>118</v>
      </c>
      <c r="O2228" t="s">
        <v>119</v>
      </c>
      <c r="Q2228"/>
      <c r="R2228" s="14">
        <v>3</v>
      </c>
      <c r="S2228" s="14">
        <v>27</v>
      </c>
      <c r="T2228" s="14">
        <v>2</v>
      </c>
    </row>
    <row r="2229" spans="1:20">
      <c r="A2229" t="s">
        <v>113</v>
      </c>
      <c r="C2229" t="s">
        <v>114</v>
      </c>
      <c r="D2229" t="s">
        <v>115</v>
      </c>
      <c r="F2229" s="12" t="s">
        <v>134</v>
      </c>
      <c r="K2229" s="13" t="s">
        <v>419</v>
      </c>
      <c r="L2229" t="s">
        <v>117</v>
      </c>
      <c r="M2229">
        <v>2</v>
      </c>
      <c r="N2229" t="s">
        <v>118</v>
      </c>
      <c r="O2229" t="s">
        <v>119</v>
      </c>
      <c r="Q2229"/>
      <c r="R2229" s="14">
        <v>2</v>
      </c>
      <c r="S2229" s="14">
        <v>37</v>
      </c>
      <c r="T2229" s="14">
        <v>2</v>
      </c>
    </row>
    <row r="2230" spans="1:20">
      <c r="A2230" t="s">
        <v>113</v>
      </c>
      <c r="C2230" t="s">
        <v>114</v>
      </c>
      <c r="D2230" t="s">
        <v>115</v>
      </c>
      <c r="F2230" s="12" t="s">
        <v>134</v>
      </c>
      <c r="K2230" s="13" t="s">
        <v>419</v>
      </c>
      <c r="L2230" t="s">
        <v>117</v>
      </c>
      <c r="M2230">
        <v>2</v>
      </c>
      <c r="N2230" t="s">
        <v>118</v>
      </c>
      <c r="O2230" t="s">
        <v>119</v>
      </c>
      <c r="Q2230"/>
      <c r="R2230" s="14">
        <v>3</v>
      </c>
      <c r="S2230" s="14">
        <v>38</v>
      </c>
      <c r="T2230" s="14">
        <v>2</v>
      </c>
    </row>
    <row r="2231" spans="1:20">
      <c r="A2231" t="s">
        <v>113</v>
      </c>
      <c r="C2231" t="s">
        <v>114</v>
      </c>
      <c r="D2231" t="s">
        <v>115</v>
      </c>
      <c r="F2231" s="12" t="s">
        <v>134</v>
      </c>
      <c r="K2231" s="13" t="s">
        <v>419</v>
      </c>
      <c r="L2231" t="s">
        <v>117</v>
      </c>
      <c r="M2231">
        <v>2</v>
      </c>
      <c r="N2231" t="s">
        <v>118</v>
      </c>
      <c r="O2231" t="s">
        <v>119</v>
      </c>
      <c r="Q2231"/>
      <c r="R2231" s="14">
        <v>2</v>
      </c>
      <c r="S2231" s="14">
        <v>34</v>
      </c>
      <c r="T2231" s="14">
        <v>1</v>
      </c>
    </row>
    <row r="2232" spans="1:20">
      <c r="A2232" t="s">
        <v>113</v>
      </c>
      <c r="C2232" t="s">
        <v>114</v>
      </c>
      <c r="D2232" t="s">
        <v>115</v>
      </c>
      <c r="F2232" s="12" t="s">
        <v>134</v>
      </c>
      <c r="K2232" s="13" t="s">
        <v>419</v>
      </c>
      <c r="L2232" t="s">
        <v>117</v>
      </c>
      <c r="M2232">
        <v>2</v>
      </c>
      <c r="N2232" t="s">
        <v>118</v>
      </c>
      <c r="O2232" t="s">
        <v>119</v>
      </c>
      <c r="Q2232"/>
      <c r="R2232" s="14">
        <v>2</v>
      </c>
      <c r="S2232" s="14">
        <v>28</v>
      </c>
      <c r="T2232" s="14">
        <v>2</v>
      </c>
    </row>
    <row r="2233" spans="1:20">
      <c r="A2233" t="s">
        <v>113</v>
      </c>
      <c r="C2233" t="s">
        <v>114</v>
      </c>
      <c r="D2233" t="s">
        <v>115</v>
      </c>
      <c r="F2233" s="12" t="s">
        <v>134</v>
      </c>
      <c r="K2233" s="13" t="s">
        <v>419</v>
      </c>
      <c r="L2233" t="s">
        <v>117</v>
      </c>
      <c r="M2233">
        <v>2</v>
      </c>
      <c r="N2233" t="s">
        <v>118</v>
      </c>
      <c r="O2233" t="s">
        <v>119</v>
      </c>
      <c r="Q2233"/>
      <c r="R2233" s="14">
        <v>2</v>
      </c>
      <c r="S2233" s="14">
        <v>33</v>
      </c>
      <c r="T2233" s="14">
        <v>2</v>
      </c>
    </row>
    <row r="2234" spans="1:20">
      <c r="A2234" t="s">
        <v>113</v>
      </c>
      <c r="C2234" t="s">
        <v>114</v>
      </c>
      <c r="D2234" t="s">
        <v>115</v>
      </c>
      <c r="F2234" s="12" t="s">
        <v>134</v>
      </c>
      <c r="K2234" s="13" t="s">
        <v>419</v>
      </c>
      <c r="L2234" t="s">
        <v>117</v>
      </c>
      <c r="M2234">
        <v>2</v>
      </c>
      <c r="N2234" t="s">
        <v>118</v>
      </c>
      <c r="O2234" t="s">
        <v>119</v>
      </c>
      <c r="Q2234"/>
      <c r="R2234" s="14">
        <v>2</v>
      </c>
      <c r="S2234" s="14">
        <v>31</v>
      </c>
      <c r="T2234" s="14">
        <v>1</v>
      </c>
    </row>
    <row r="2235" spans="1:20">
      <c r="A2235" t="s">
        <v>113</v>
      </c>
      <c r="C2235" t="s">
        <v>114</v>
      </c>
      <c r="D2235" t="s">
        <v>115</v>
      </c>
      <c r="F2235" s="12" t="s">
        <v>134</v>
      </c>
      <c r="K2235" s="13" t="s">
        <v>419</v>
      </c>
      <c r="L2235" t="s">
        <v>117</v>
      </c>
      <c r="M2235">
        <v>2</v>
      </c>
      <c r="N2235" t="s">
        <v>118</v>
      </c>
      <c r="O2235" t="s">
        <v>119</v>
      </c>
      <c r="Q2235"/>
      <c r="R2235" s="14">
        <v>2</v>
      </c>
      <c r="S2235" s="14">
        <v>31</v>
      </c>
      <c r="T2235" s="14">
        <v>2</v>
      </c>
    </row>
    <row r="2236" spans="1:20">
      <c r="A2236" t="s">
        <v>113</v>
      </c>
      <c r="C2236" t="s">
        <v>114</v>
      </c>
      <c r="D2236" t="s">
        <v>115</v>
      </c>
      <c r="F2236" s="12" t="s">
        <v>134</v>
      </c>
      <c r="K2236" s="13" t="s">
        <v>419</v>
      </c>
      <c r="L2236" t="s">
        <v>117</v>
      </c>
      <c r="M2236">
        <v>2</v>
      </c>
      <c r="N2236" t="s">
        <v>118</v>
      </c>
      <c r="O2236" t="s">
        <v>119</v>
      </c>
      <c r="Q2236"/>
      <c r="R2236" s="14">
        <v>1</v>
      </c>
      <c r="S2236" s="14">
        <v>23</v>
      </c>
      <c r="T2236" s="14">
        <v>2</v>
      </c>
    </row>
    <row r="2237" spans="1:20">
      <c r="A2237" t="s">
        <v>113</v>
      </c>
      <c r="C2237" t="s">
        <v>114</v>
      </c>
      <c r="D2237" t="s">
        <v>115</v>
      </c>
      <c r="F2237" s="12" t="s">
        <v>134</v>
      </c>
      <c r="K2237" s="13" t="s">
        <v>419</v>
      </c>
      <c r="L2237" t="s">
        <v>117</v>
      </c>
      <c r="M2237">
        <v>2</v>
      </c>
      <c r="N2237" t="s">
        <v>118</v>
      </c>
      <c r="O2237" t="s">
        <v>119</v>
      </c>
      <c r="Q2237"/>
      <c r="R2237" s="14">
        <v>2</v>
      </c>
      <c r="S2237" s="14">
        <v>34</v>
      </c>
      <c r="T2237" s="14">
        <v>2</v>
      </c>
    </row>
    <row r="2238" spans="1:20">
      <c r="A2238" t="s">
        <v>113</v>
      </c>
      <c r="C2238" t="s">
        <v>114</v>
      </c>
      <c r="D2238" t="s">
        <v>115</v>
      </c>
      <c r="F2238" s="12" t="s">
        <v>134</v>
      </c>
      <c r="K2238" s="13" t="s">
        <v>419</v>
      </c>
      <c r="L2238" t="s">
        <v>117</v>
      </c>
      <c r="M2238">
        <v>2</v>
      </c>
      <c r="N2238" t="s">
        <v>118</v>
      </c>
      <c r="O2238" t="s">
        <v>119</v>
      </c>
      <c r="Q2238"/>
      <c r="R2238" s="14">
        <v>3</v>
      </c>
      <c r="S2238" s="14">
        <v>37</v>
      </c>
      <c r="T2238" s="14">
        <v>2</v>
      </c>
    </row>
    <row r="2239" spans="1:20">
      <c r="A2239" t="s">
        <v>113</v>
      </c>
      <c r="C2239" t="s">
        <v>114</v>
      </c>
      <c r="D2239" t="s">
        <v>115</v>
      </c>
      <c r="F2239" s="12" t="s">
        <v>134</v>
      </c>
      <c r="K2239" s="13" t="s">
        <v>419</v>
      </c>
      <c r="L2239" t="s">
        <v>117</v>
      </c>
      <c r="M2239">
        <v>2</v>
      </c>
      <c r="N2239" t="s">
        <v>118</v>
      </c>
      <c r="O2239" t="s">
        <v>119</v>
      </c>
      <c r="Q2239"/>
      <c r="R2239" s="14">
        <v>2</v>
      </c>
      <c r="S2239" s="14">
        <v>33</v>
      </c>
      <c r="T2239" s="14">
        <v>2</v>
      </c>
    </row>
    <row r="2240" spans="1:20">
      <c r="A2240" t="s">
        <v>113</v>
      </c>
      <c r="C2240" t="s">
        <v>114</v>
      </c>
      <c r="D2240" t="s">
        <v>115</v>
      </c>
      <c r="F2240" s="12" t="s">
        <v>842</v>
      </c>
      <c r="K2240" s="13" t="s">
        <v>843</v>
      </c>
      <c r="L2240" t="s">
        <v>117</v>
      </c>
      <c r="M2240">
        <v>2</v>
      </c>
      <c r="N2240" t="s">
        <v>118</v>
      </c>
      <c r="O2240" t="s">
        <v>119</v>
      </c>
      <c r="Q2240"/>
      <c r="R2240" s="14">
        <v>13.30659861</v>
      </c>
      <c r="S2240" s="14">
        <v>12.869121399999999</v>
      </c>
      <c r="T2240" s="14">
        <v>1.749908859</v>
      </c>
    </row>
    <row r="2241" spans="1:20">
      <c r="A2241" t="s">
        <v>113</v>
      </c>
      <c r="C2241" t="s">
        <v>114</v>
      </c>
      <c r="D2241" t="s">
        <v>115</v>
      </c>
      <c r="F2241" s="12" t="s">
        <v>135</v>
      </c>
      <c r="K2241" s="13" t="s">
        <v>843</v>
      </c>
      <c r="L2241" t="s">
        <v>117</v>
      </c>
      <c r="M2241">
        <v>2</v>
      </c>
      <c r="N2241" t="s">
        <v>118</v>
      </c>
      <c r="O2241" t="s">
        <v>119</v>
      </c>
      <c r="Q2241"/>
      <c r="R2241" s="14">
        <v>3.1</v>
      </c>
      <c r="S2241" s="14">
        <v>19</v>
      </c>
      <c r="T2241" s="14">
        <v>1.1000000000000001</v>
      </c>
    </row>
    <row r="2242" spans="1:20">
      <c r="A2242" t="s">
        <v>113</v>
      </c>
      <c r="C2242" t="s">
        <v>114</v>
      </c>
      <c r="D2242" t="s">
        <v>115</v>
      </c>
      <c r="F2242" s="12" t="s">
        <v>135</v>
      </c>
      <c r="K2242" s="13" t="s">
        <v>844</v>
      </c>
      <c r="L2242" t="s">
        <v>117</v>
      </c>
      <c r="M2242">
        <v>2</v>
      </c>
      <c r="N2242" t="s">
        <v>118</v>
      </c>
      <c r="O2242" t="s">
        <v>119</v>
      </c>
      <c r="Q2242"/>
      <c r="R2242" s="14">
        <v>6.2</v>
      </c>
      <c r="S2242" s="14">
        <v>32.700000000000003</v>
      </c>
      <c r="T2242" s="14">
        <v>0.6</v>
      </c>
    </row>
    <row r="2243" spans="1:20">
      <c r="A2243" t="s">
        <v>113</v>
      </c>
      <c r="C2243" t="s">
        <v>114</v>
      </c>
      <c r="D2243" t="s">
        <v>115</v>
      </c>
      <c r="F2243" s="12" t="s">
        <v>135</v>
      </c>
      <c r="K2243" s="13" t="s">
        <v>844</v>
      </c>
      <c r="L2243" t="s">
        <v>117</v>
      </c>
      <c r="M2243">
        <v>2</v>
      </c>
      <c r="N2243" t="s">
        <v>118</v>
      </c>
      <c r="O2243" t="s">
        <v>119</v>
      </c>
      <c r="Q2243"/>
      <c r="R2243" s="14">
        <v>4.9000000000000004</v>
      </c>
      <c r="S2243" s="14">
        <v>24.5</v>
      </c>
      <c r="T2243" s="14">
        <v>0.3</v>
      </c>
    </row>
    <row r="2244" spans="1:20">
      <c r="A2244" t="s">
        <v>113</v>
      </c>
      <c r="C2244" t="s">
        <v>114</v>
      </c>
      <c r="D2244" t="s">
        <v>115</v>
      </c>
      <c r="F2244" s="12" t="s">
        <v>135</v>
      </c>
      <c r="K2244" s="13" t="s">
        <v>844</v>
      </c>
      <c r="L2244" t="s">
        <v>117</v>
      </c>
      <c r="M2244">
        <v>2</v>
      </c>
      <c r="N2244" t="s">
        <v>118</v>
      </c>
      <c r="O2244" t="s">
        <v>119</v>
      </c>
      <c r="Q2244"/>
      <c r="R2244" s="14">
        <v>4.7</v>
      </c>
      <c r="S2244" s="14">
        <v>24.3</v>
      </c>
      <c r="T2244" s="14">
        <v>0.2</v>
      </c>
    </row>
    <row r="2245" spans="1:20">
      <c r="A2245" t="s">
        <v>113</v>
      </c>
      <c r="C2245" t="s">
        <v>114</v>
      </c>
      <c r="D2245" t="s">
        <v>115</v>
      </c>
      <c r="F2245" s="12" t="s">
        <v>135</v>
      </c>
      <c r="K2245" s="13" t="s">
        <v>844</v>
      </c>
      <c r="L2245" t="s">
        <v>117</v>
      </c>
      <c r="M2245">
        <v>2</v>
      </c>
      <c r="N2245" t="s">
        <v>118</v>
      </c>
      <c r="O2245" t="s">
        <v>119</v>
      </c>
      <c r="Q2245"/>
      <c r="R2245" s="14">
        <v>3.1</v>
      </c>
      <c r="S2245" s="14">
        <v>17.5</v>
      </c>
      <c r="T2245" s="14">
        <v>0.3</v>
      </c>
    </row>
    <row r="2246" spans="1:20">
      <c r="A2246" t="s">
        <v>113</v>
      </c>
      <c r="C2246" t="s">
        <v>114</v>
      </c>
      <c r="D2246" t="s">
        <v>115</v>
      </c>
      <c r="F2246" s="12" t="s">
        <v>135</v>
      </c>
      <c r="K2246" s="13" t="s">
        <v>844</v>
      </c>
      <c r="L2246" t="s">
        <v>117</v>
      </c>
      <c r="M2246">
        <v>2</v>
      </c>
      <c r="N2246" t="s">
        <v>118</v>
      </c>
      <c r="O2246" t="s">
        <v>119</v>
      </c>
      <c r="Q2246"/>
      <c r="R2246" s="14">
        <v>5.6</v>
      </c>
      <c r="S2246" s="14">
        <v>25</v>
      </c>
      <c r="T2246" s="14">
        <v>0.2</v>
      </c>
    </row>
    <row r="2247" spans="1:20">
      <c r="A2247" t="s">
        <v>113</v>
      </c>
      <c r="C2247" t="s">
        <v>114</v>
      </c>
      <c r="D2247" t="s">
        <v>115</v>
      </c>
      <c r="F2247" s="12" t="s">
        <v>135</v>
      </c>
      <c r="K2247" s="13" t="s">
        <v>844</v>
      </c>
      <c r="L2247" t="s">
        <v>117</v>
      </c>
      <c r="M2247">
        <v>2</v>
      </c>
      <c r="N2247" t="s">
        <v>118</v>
      </c>
      <c r="O2247" t="s">
        <v>119</v>
      </c>
      <c r="Q2247"/>
      <c r="R2247" s="14">
        <v>3</v>
      </c>
      <c r="S2247" s="14">
        <v>16.2</v>
      </c>
      <c r="T2247" s="14">
        <v>0.2</v>
      </c>
    </row>
    <row r="2248" spans="1:20">
      <c r="A2248" t="s">
        <v>113</v>
      </c>
      <c r="C2248" t="s">
        <v>114</v>
      </c>
      <c r="D2248" t="s">
        <v>115</v>
      </c>
      <c r="F2248" s="12" t="s">
        <v>131</v>
      </c>
      <c r="K2248" s="15" t="s">
        <v>922</v>
      </c>
      <c r="L2248" t="s">
        <v>117</v>
      </c>
      <c r="M2248">
        <v>2</v>
      </c>
      <c r="N2248" t="s">
        <v>118</v>
      </c>
      <c r="O2248" t="s">
        <v>119</v>
      </c>
      <c r="Q2248" s="12"/>
      <c r="R2248" s="16">
        <v>1.1599999999999999</v>
      </c>
      <c r="S2248" s="16">
        <v>21.53</v>
      </c>
      <c r="T2248" s="16">
        <v>0.06</v>
      </c>
    </row>
    <row r="2249" spans="1:20">
      <c r="A2249" t="s">
        <v>113</v>
      </c>
      <c r="C2249" t="s">
        <v>114</v>
      </c>
      <c r="D2249" t="s">
        <v>115</v>
      </c>
      <c r="F2249" s="12" t="s">
        <v>131</v>
      </c>
      <c r="K2249" s="15" t="s">
        <v>922</v>
      </c>
      <c r="L2249" t="s">
        <v>117</v>
      </c>
      <c r="M2249">
        <v>2</v>
      </c>
      <c r="N2249" t="s">
        <v>118</v>
      </c>
      <c r="O2249" t="s">
        <v>119</v>
      </c>
      <c r="Q2249" s="12"/>
      <c r="R2249" s="16">
        <v>0</v>
      </c>
      <c r="S2249" s="16">
        <v>14</v>
      </c>
      <c r="T2249" s="16">
        <v>0.2</v>
      </c>
    </row>
    <row r="2250" spans="1:20">
      <c r="A2250" t="s">
        <v>113</v>
      </c>
      <c r="C2250" t="s">
        <v>114</v>
      </c>
      <c r="D2250" t="s">
        <v>115</v>
      </c>
      <c r="F2250" s="12" t="s">
        <v>923</v>
      </c>
      <c r="K2250" s="15" t="s">
        <v>922</v>
      </c>
      <c r="L2250" t="s">
        <v>117</v>
      </c>
      <c r="M2250">
        <v>2</v>
      </c>
      <c r="N2250" t="s">
        <v>118</v>
      </c>
      <c r="O2250" t="s">
        <v>119</v>
      </c>
      <c r="Q2250" s="12"/>
      <c r="R2250" s="16">
        <v>2.67</v>
      </c>
      <c r="S2250" s="16">
        <v>18.39</v>
      </c>
      <c r="T2250" s="16">
        <v>1.02</v>
      </c>
    </row>
    <row r="2251" spans="1:20">
      <c r="A2251" t="s">
        <v>113</v>
      </c>
      <c r="C2251" t="s">
        <v>114</v>
      </c>
      <c r="D2251" t="s">
        <v>115</v>
      </c>
      <c r="F2251" s="12" t="s">
        <v>116</v>
      </c>
      <c r="K2251" s="13" t="s">
        <v>922</v>
      </c>
      <c r="L2251" t="s">
        <v>117</v>
      </c>
      <c r="M2251">
        <v>2</v>
      </c>
      <c r="N2251" t="s">
        <v>118</v>
      </c>
      <c r="O2251" t="s">
        <v>119</v>
      </c>
      <c r="Q2251"/>
      <c r="R2251" s="14">
        <v>12.1</v>
      </c>
      <c r="S2251" s="14">
        <v>0</v>
      </c>
      <c r="T2251" s="14">
        <v>2.2000000000000002</v>
      </c>
    </row>
    <row r="2252" spans="1:20">
      <c r="A2252" t="s">
        <v>113</v>
      </c>
      <c r="C2252" t="s">
        <v>114</v>
      </c>
      <c r="D2252" t="s">
        <v>115</v>
      </c>
      <c r="F2252" s="12" t="s">
        <v>161</v>
      </c>
      <c r="K2252" s="15" t="s">
        <v>922</v>
      </c>
      <c r="L2252" t="s">
        <v>117</v>
      </c>
      <c r="M2252">
        <v>2</v>
      </c>
      <c r="N2252" t="s">
        <v>118</v>
      </c>
      <c r="O2252" t="s">
        <v>119</v>
      </c>
      <c r="Q2252" s="12"/>
      <c r="R2252" s="16">
        <v>8.5</v>
      </c>
      <c r="S2252" s="16">
        <v>13</v>
      </c>
      <c r="T2252" s="16">
        <v>1.2</v>
      </c>
    </row>
    <row r="2253" spans="1:20">
      <c r="A2253" t="s">
        <v>113</v>
      </c>
      <c r="C2253" t="s">
        <v>114</v>
      </c>
      <c r="D2253" t="s">
        <v>115</v>
      </c>
      <c r="F2253" s="12" t="s">
        <v>116</v>
      </c>
      <c r="K2253" s="13" t="s">
        <v>924</v>
      </c>
      <c r="L2253" t="s">
        <v>117</v>
      </c>
      <c r="M2253">
        <v>2</v>
      </c>
      <c r="N2253" t="s">
        <v>118</v>
      </c>
      <c r="O2253" t="s">
        <v>119</v>
      </c>
      <c r="Q2253"/>
      <c r="R2253" s="14">
        <v>9.8000000000000007</v>
      </c>
      <c r="S2253" s="14">
        <v>7.8</v>
      </c>
      <c r="T2253" s="14">
        <v>8.9</v>
      </c>
    </row>
    <row r="2254" spans="1:20">
      <c r="A2254" t="s">
        <v>113</v>
      </c>
      <c r="C2254" t="s">
        <v>114</v>
      </c>
      <c r="D2254" t="s">
        <v>115</v>
      </c>
      <c r="F2254" s="12" t="s">
        <v>116</v>
      </c>
      <c r="K2254" s="13" t="s">
        <v>924</v>
      </c>
      <c r="L2254" t="s">
        <v>117</v>
      </c>
      <c r="M2254">
        <v>2</v>
      </c>
      <c r="N2254" t="s">
        <v>118</v>
      </c>
      <c r="O2254" t="s">
        <v>119</v>
      </c>
      <c r="Q2254"/>
      <c r="R2254" s="14">
        <v>15.5</v>
      </c>
      <c r="S2254" s="14">
        <v>4.7</v>
      </c>
      <c r="T2254" s="14">
        <v>7.4</v>
      </c>
    </row>
    <row r="2255" spans="1:20">
      <c r="A2255" t="s">
        <v>113</v>
      </c>
      <c r="C2255" t="s">
        <v>114</v>
      </c>
      <c r="D2255" t="s">
        <v>115</v>
      </c>
      <c r="F2255" s="12" t="s">
        <v>925</v>
      </c>
      <c r="K2255" s="13" t="s">
        <v>924</v>
      </c>
      <c r="L2255" t="s">
        <v>117</v>
      </c>
      <c r="M2255">
        <v>2</v>
      </c>
      <c r="N2255" t="s">
        <v>118</v>
      </c>
      <c r="O2255" t="s">
        <v>119</v>
      </c>
      <c r="Q2255"/>
      <c r="R2255" s="14">
        <v>9.4</v>
      </c>
      <c r="S2255" s="14">
        <v>25.5</v>
      </c>
      <c r="T2255" s="14">
        <v>7</v>
      </c>
    </row>
    <row r="2256" spans="1:20">
      <c r="A2256" t="s">
        <v>113</v>
      </c>
      <c r="C2256" t="s">
        <v>114</v>
      </c>
      <c r="D2256" t="s">
        <v>115</v>
      </c>
      <c r="F2256" s="12" t="s">
        <v>925</v>
      </c>
      <c r="K2256" s="13" t="s">
        <v>924</v>
      </c>
      <c r="L2256" t="s">
        <v>117</v>
      </c>
      <c r="M2256">
        <v>2</v>
      </c>
      <c r="N2256" t="s">
        <v>118</v>
      </c>
      <c r="O2256" t="s">
        <v>119</v>
      </c>
      <c r="Q2256"/>
      <c r="R2256" s="14">
        <v>4.3</v>
      </c>
      <c r="S2256" s="14">
        <v>26.2</v>
      </c>
      <c r="T2256" s="14">
        <v>0.6</v>
      </c>
    </row>
    <row r="2257" spans="1:20">
      <c r="A2257" t="s">
        <v>113</v>
      </c>
      <c r="C2257" t="s">
        <v>114</v>
      </c>
      <c r="D2257" t="s">
        <v>115</v>
      </c>
      <c r="F2257" s="12" t="s">
        <v>926</v>
      </c>
      <c r="K2257" s="13" t="s">
        <v>927</v>
      </c>
      <c r="L2257" t="s">
        <v>117</v>
      </c>
      <c r="M2257">
        <v>2</v>
      </c>
      <c r="N2257" t="s">
        <v>118</v>
      </c>
      <c r="O2257" t="s">
        <v>119</v>
      </c>
      <c r="Q2257"/>
      <c r="R2257" s="14">
        <v>0.37</v>
      </c>
      <c r="S2257" s="14">
        <v>2.96</v>
      </c>
      <c r="T2257" s="14">
        <v>1.79</v>
      </c>
    </row>
    <row r="2258" spans="1:20">
      <c r="A2258" t="s">
        <v>113</v>
      </c>
      <c r="C2258" t="s">
        <v>114</v>
      </c>
      <c r="D2258" t="s">
        <v>115</v>
      </c>
      <c r="F2258" s="12" t="s">
        <v>926</v>
      </c>
      <c r="K2258" s="13" t="s">
        <v>927</v>
      </c>
      <c r="L2258" t="s">
        <v>117</v>
      </c>
      <c r="M2258">
        <v>2</v>
      </c>
      <c r="N2258" t="s">
        <v>118</v>
      </c>
      <c r="O2258" t="s">
        <v>119</v>
      </c>
      <c r="Q2258"/>
      <c r="R2258" s="14">
        <v>0.130055</v>
      </c>
      <c r="S2258" s="14">
        <v>1.04044</v>
      </c>
      <c r="T2258" s="14">
        <v>0.62918499999999999</v>
      </c>
    </row>
    <row r="2259" spans="1:20">
      <c r="A2259" t="s">
        <v>113</v>
      </c>
      <c r="C2259" t="s">
        <v>114</v>
      </c>
      <c r="D2259" t="s">
        <v>115</v>
      </c>
      <c r="F2259" s="12" t="s">
        <v>161</v>
      </c>
      <c r="K2259" s="13" t="s">
        <v>927</v>
      </c>
      <c r="L2259" t="s">
        <v>117</v>
      </c>
      <c r="M2259">
        <v>2</v>
      </c>
      <c r="N2259" t="s">
        <v>118</v>
      </c>
      <c r="O2259" t="s">
        <v>119</v>
      </c>
      <c r="Q2259"/>
      <c r="R2259" s="14">
        <v>1.008216</v>
      </c>
      <c r="S2259" s="14">
        <v>2.8102140000000002</v>
      </c>
      <c r="T2259" s="14">
        <v>2.2609620000000001</v>
      </c>
    </row>
    <row r="2260" spans="1:20">
      <c r="A2260" t="s">
        <v>113</v>
      </c>
      <c r="C2260" t="s">
        <v>114</v>
      </c>
      <c r="D2260" t="s">
        <v>115</v>
      </c>
      <c r="F2260" s="12" t="s">
        <v>161</v>
      </c>
      <c r="K2260" s="13" t="s">
        <v>927</v>
      </c>
      <c r="L2260" t="s">
        <v>117</v>
      </c>
      <c r="M2260">
        <v>2</v>
      </c>
      <c r="N2260" t="s">
        <v>118</v>
      </c>
      <c r="O2260" t="s">
        <v>119</v>
      </c>
      <c r="Q2260"/>
      <c r="R2260" s="14">
        <v>2.68</v>
      </c>
      <c r="S2260" s="14">
        <v>7.47</v>
      </c>
      <c r="T2260" s="14">
        <v>6.01</v>
      </c>
    </row>
    <row r="2261" spans="1:20">
      <c r="A2261" t="s">
        <v>113</v>
      </c>
      <c r="C2261" t="s">
        <v>225</v>
      </c>
      <c r="D2261" t="s">
        <v>115</v>
      </c>
      <c r="F2261" s="12" t="s">
        <v>938</v>
      </c>
      <c r="K2261" s="13" t="s">
        <v>939</v>
      </c>
      <c r="L2261" t="s">
        <v>117</v>
      </c>
      <c r="M2261">
        <v>2</v>
      </c>
      <c r="N2261" t="s">
        <v>118</v>
      </c>
      <c r="O2261" t="s">
        <v>119</v>
      </c>
      <c r="Q2261" t="s">
        <v>227</v>
      </c>
      <c r="R2261" s="14">
        <v>0.1</v>
      </c>
      <c r="S2261" s="14">
        <v>8.84</v>
      </c>
      <c r="T2261" s="14">
        <v>6.92</v>
      </c>
    </row>
    <row r="2262" spans="1:20">
      <c r="A2262" t="s">
        <v>113</v>
      </c>
      <c r="C2262" t="s">
        <v>225</v>
      </c>
      <c r="D2262" t="s">
        <v>115</v>
      </c>
      <c r="F2262" s="12" t="s">
        <v>940</v>
      </c>
      <c r="K2262" s="13" t="s">
        <v>939</v>
      </c>
      <c r="L2262" t="s">
        <v>117</v>
      </c>
      <c r="M2262">
        <v>2</v>
      </c>
      <c r="N2262" t="s">
        <v>118</v>
      </c>
      <c r="O2262" t="s">
        <v>119</v>
      </c>
      <c r="Q2262" t="s">
        <v>227</v>
      </c>
      <c r="R2262" s="14">
        <v>0.1</v>
      </c>
      <c r="S2262" s="14">
        <v>6.43</v>
      </c>
      <c r="T2262" s="14">
        <v>4.9400000000000004</v>
      </c>
    </row>
    <row r="2263" spans="1:20">
      <c r="A2263" t="s">
        <v>113</v>
      </c>
      <c r="C2263" t="s">
        <v>225</v>
      </c>
      <c r="D2263" t="s">
        <v>115</v>
      </c>
      <c r="F2263" s="12" t="s">
        <v>941</v>
      </c>
      <c r="K2263" s="13" t="s">
        <v>939</v>
      </c>
      <c r="L2263" t="s">
        <v>117</v>
      </c>
      <c r="M2263">
        <v>2</v>
      </c>
      <c r="N2263" t="s">
        <v>118</v>
      </c>
      <c r="O2263" t="s">
        <v>119</v>
      </c>
      <c r="Q2263" t="s">
        <v>227</v>
      </c>
      <c r="R2263" s="14">
        <v>0.1</v>
      </c>
      <c r="S2263" s="14">
        <v>12.58</v>
      </c>
      <c r="T2263" s="14">
        <v>7.57</v>
      </c>
    </row>
    <row r="2264" spans="1:20">
      <c r="A2264" t="s">
        <v>113</v>
      </c>
      <c r="C2264" t="s">
        <v>225</v>
      </c>
      <c r="D2264" t="s">
        <v>115</v>
      </c>
      <c r="F2264" s="12" t="s">
        <v>942</v>
      </c>
      <c r="K2264" s="13" t="s">
        <v>939</v>
      </c>
      <c r="L2264" t="s">
        <v>117</v>
      </c>
      <c r="M2264">
        <v>2</v>
      </c>
      <c r="N2264" t="s">
        <v>118</v>
      </c>
      <c r="O2264" t="s">
        <v>119</v>
      </c>
      <c r="Q2264" t="s">
        <v>943</v>
      </c>
      <c r="R2264" s="14">
        <v>0.1</v>
      </c>
      <c r="S2264" s="14">
        <v>14.33</v>
      </c>
      <c r="T2264" s="14">
        <v>2.97</v>
      </c>
    </row>
    <row r="2265" spans="1:20">
      <c r="A2265" t="s">
        <v>113</v>
      </c>
      <c r="C2265" t="s">
        <v>225</v>
      </c>
      <c r="D2265" t="s">
        <v>115</v>
      </c>
      <c r="F2265" s="12" t="s">
        <v>944</v>
      </c>
      <c r="K2265" s="13" t="s">
        <v>939</v>
      </c>
      <c r="L2265" t="s">
        <v>117</v>
      </c>
      <c r="M2265">
        <v>2</v>
      </c>
      <c r="N2265" t="s">
        <v>118</v>
      </c>
      <c r="O2265" t="s">
        <v>119</v>
      </c>
      <c r="Q2265" t="s">
        <v>227</v>
      </c>
      <c r="R2265" s="14">
        <v>0.1</v>
      </c>
      <c r="S2265" s="14">
        <v>14.67</v>
      </c>
      <c r="T2265" s="14">
        <v>9.6199999999999992</v>
      </c>
    </row>
    <row r="2266" spans="1:20">
      <c r="A2266" t="s">
        <v>113</v>
      </c>
      <c r="C2266" t="s">
        <v>225</v>
      </c>
      <c r="D2266" t="s">
        <v>115</v>
      </c>
      <c r="F2266" s="12" t="s">
        <v>945</v>
      </c>
      <c r="K2266" s="13" t="s">
        <v>939</v>
      </c>
      <c r="L2266" t="s">
        <v>117</v>
      </c>
      <c r="M2266">
        <v>2</v>
      </c>
      <c r="N2266" t="s">
        <v>118</v>
      </c>
      <c r="O2266" t="s">
        <v>119</v>
      </c>
      <c r="Q2266" t="s">
        <v>946</v>
      </c>
      <c r="R2266" s="14">
        <v>0.1</v>
      </c>
      <c r="S2266" s="14">
        <v>3.39</v>
      </c>
      <c r="T2266" s="14">
        <v>24.07</v>
      </c>
    </row>
    <row r="2267" spans="1:20">
      <c r="A2267" t="s">
        <v>113</v>
      </c>
      <c r="C2267" t="s">
        <v>225</v>
      </c>
      <c r="D2267" t="s">
        <v>115</v>
      </c>
      <c r="F2267" s="12" t="s">
        <v>1101</v>
      </c>
      <c r="K2267" s="13" t="s">
        <v>1102</v>
      </c>
      <c r="L2267" t="s">
        <v>117</v>
      </c>
      <c r="M2267">
        <v>2</v>
      </c>
      <c r="N2267" t="s">
        <v>118</v>
      </c>
      <c r="O2267" t="s">
        <v>119</v>
      </c>
      <c r="Q2267" t="s">
        <v>1103</v>
      </c>
      <c r="R2267" s="14">
        <v>0</v>
      </c>
      <c r="S2267" s="14">
        <v>42.4</v>
      </c>
      <c r="T2267" s="14">
        <v>0.41</v>
      </c>
    </row>
    <row r="2268" spans="1:20">
      <c r="A2268" t="s">
        <v>113</v>
      </c>
      <c r="C2268" t="s">
        <v>225</v>
      </c>
      <c r="D2268" t="s">
        <v>115</v>
      </c>
      <c r="F2268" s="12" t="s">
        <v>1104</v>
      </c>
      <c r="K2268" s="13" t="s">
        <v>1102</v>
      </c>
      <c r="L2268" t="s">
        <v>117</v>
      </c>
      <c r="M2268">
        <v>2</v>
      </c>
      <c r="N2268" t="s">
        <v>118</v>
      </c>
      <c r="O2268" t="s">
        <v>119</v>
      </c>
      <c r="Q2268" t="s">
        <v>227</v>
      </c>
      <c r="R2268" s="14">
        <v>0</v>
      </c>
      <c r="S2268" s="14">
        <v>16.2</v>
      </c>
      <c r="T2268" s="14">
        <v>0.76</v>
      </c>
    </row>
    <row r="2269" spans="1:20">
      <c r="A2269" t="s">
        <v>113</v>
      </c>
      <c r="C2269" t="s">
        <v>225</v>
      </c>
      <c r="D2269" t="s">
        <v>115</v>
      </c>
      <c r="F2269" s="12" t="s">
        <v>1105</v>
      </c>
      <c r="K2269" s="13" t="s">
        <v>1102</v>
      </c>
      <c r="L2269" t="s">
        <v>117</v>
      </c>
      <c r="M2269">
        <v>2</v>
      </c>
      <c r="N2269" t="s">
        <v>118</v>
      </c>
      <c r="O2269" t="s">
        <v>119</v>
      </c>
      <c r="Q2269" t="s">
        <v>943</v>
      </c>
      <c r="R2269" s="14">
        <v>0</v>
      </c>
      <c r="S2269" s="14">
        <v>20.9</v>
      </c>
      <c r="T2269" s="14">
        <v>5.66</v>
      </c>
    </row>
    <row r="2270" spans="1:20">
      <c r="A2270" t="s">
        <v>113</v>
      </c>
      <c r="C2270" t="s">
        <v>225</v>
      </c>
      <c r="D2270" t="s">
        <v>115</v>
      </c>
      <c r="F2270" s="12" t="s">
        <v>1105</v>
      </c>
      <c r="K2270" s="13" t="s">
        <v>1102</v>
      </c>
      <c r="L2270" t="s">
        <v>117</v>
      </c>
      <c r="M2270">
        <v>2</v>
      </c>
      <c r="N2270" t="s">
        <v>118</v>
      </c>
      <c r="O2270" t="s">
        <v>119</v>
      </c>
      <c r="Q2270" t="s">
        <v>943</v>
      </c>
      <c r="R2270" s="14">
        <v>0</v>
      </c>
      <c r="S2270" s="14">
        <v>10.4</v>
      </c>
      <c r="T2270" s="14">
        <v>0.94</v>
      </c>
    </row>
    <row r="2271" spans="1:20">
      <c r="A2271" t="s">
        <v>113</v>
      </c>
      <c r="C2271" t="s">
        <v>225</v>
      </c>
      <c r="D2271" t="s">
        <v>115</v>
      </c>
      <c r="F2271" s="12" t="s">
        <v>1106</v>
      </c>
      <c r="K2271" s="13" t="s">
        <v>1102</v>
      </c>
      <c r="L2271" t="s">
        <v>117</v>
      </c>
      <c r="M2271">
        <v>2</v>
      </c>
      <c r="N2271" t="s">
        <v>118</v>
      </c>
      <c r="O2271" t="s">
        <v>119</v>
      </c>
      <c r="Q2271" t="s">
        <v>227</v>
      </c>
      <c r="R2271" s="14">
        <v>0</v>
      </c>
      <c r="S2271" s="14">
        <v>13.2</v>
      </c>
      <c r="T2271" s="14">
        <v>11.2</v>
      </c>
    </row>
    <row r="2272" spans="1:20">
      <c r="A2272" t="s">
        <v>113</v>
      </c>
      <c r="C2272" t="s">
        <v>225</v>
      </c>
      <c r="D2272" t="s">
        <v>115</v>
      </c>
      <c r="F2272" s="12" t="s">
        <v>1110</v>
      </c>
      <c r="K2272" s="13" t="s">
        <v>1111</v>
      </c>
      <c r="L2272" t="s">
        <v>117</v>
      </c>
      <c r="M2272">
        <v>2</v>
      </c>
      <c r="N2272" t="s">
        <v>118</v>
      </c>
      <c r="O2272" t="s">
        <v>119</v>
      </c>
      <c r="Q2272" t="s">
        <v>943</v>
      </c>
      <c r="R2272" s="14">
        <v>0</v>
      </c>
      <c r="S2272" s="14">
        <v>5.8</v>
      </c>
      <c r="T2272" s="14">
        <v>2.1</v>
      </c>
    </row>
    <row r="2273" spans="1:20">
      <c r="A2273" t="s">
        <v>113</v>
      </c>
      <c r="C2273" t="s">
        <v>225</v>
      </c>
      <c r="D2273" t="s">
        <v>115</v>
      </c>
      <c r="F2273" s="12" t="s">
        <v>1112</v>
      </c>
      <c r="K2273" s="13" t="s">
        <v>1111</v>
      </c>
      <c r="L2273" t="s">
        <v>117</v>
      </c>
      <c r="M2273">
        <v>2</v>
      </c>
      <c r="N2273" t="s">
        <v>118</v>
      </c>
      <c r="O2273" t="s">
        <v>119</v>
      </c>
      <c r="Q2273" t="s">
        <v>946</v>
      </c>
      <c r="R2273" s="14">
        <v>0</v>
      </c>
      <c r="S2273" s="14">
        <v>2.7</v>
      </c>
      <c r="T2273" s="14">
        <v>12.9</v>
      </c>
    </row>
    <row r="2274" spans="1:20">
      <c r="A2274" t="s">
        <v>113</v>
      </c>
      <c r="C2274" t="s">
        <v>225</v>
      </c>
      <c r="D2274" t="s">
        <v>115</v>
      </c>
      <c r="F2274" s="12" t="s">
        <v>1113</v>
      </c>
      <c r="K2274" s="13" t="s">
        <v>1111</v>
      </c>
      <c r="L2274" t="s">
        <v>117</v>
      </c>
      <c r="M2274">
        <v>2</v>
      </c>
      <c r="N2274" t="s">
        <v>118</v>
      </c>
      <c r="O2274" t="s">
        <v>119</v>
      </c>
      <c r="Q2274" t="s">
        <v>946</v>
      </c>
      <c r="R2274" s="14">
        <v>0</v>
      </c>
      <c r="S2274" s="14">
        <v>0.8</v>
      </c>
      <c r="T2274" s="14">
        <v>12.4</v>
      </c>
    </row>
    <row r="2275" spans="1:20">
      <c r="A2275" t="s">
        <v>113</v>
      </c>
      <c r="C2275" t="s">
        <v>225</v>
      </c>
      <c r="D2275" t="s">
        <v>115</v>
      </c>
      <c r="F2275" s="12" t="s">
        <v>1114</v>
      </c>
      <c r="K2275" s="13" t="s">
        <v>1111</v>
      </c>
      <c r="L2275" t="s">
        <v>117</v>
      </c>
      <c r="M2275">
        <v>2</v>
      </c>
      <c r="N2275" t="s">
        <v>118</v>
      </c>
      <c r="O2275" t="s">
        <v>119</v>
      </c>
      <c r="Q2275" t="s">
        <v>943</v>
      </c>
      <c r="R2275" s="14">
        <v>0</v>
      </c>
      <c r="S2275" s="14">
        <v>43.4</v>
      </c>
      <c r="T2275" s="14">
        <v>3.5</v>
      </c>
    </row>
    <row r="2276" spans="1:20">
      <c r="A2276" t="s">
        <v>113</v>
      </c>
      <c r="C2276" t="s">
        <v>225</v>
      </c>
      <c r="D2276" t="s">
        <v>115</v>
      </c>
      <c r="F2276" s="12" t="s">
        <v>1115</v>
      </c>
      <c r="K2276" s="13" t="s">
        <v>1111</v>
      </c>
      <c r="L2276" t="s">
        <v>117</v>
      </c>
      <c r="M2276">
        <v>2</v>
      </c>
      <c r="N2276" t="s">
        <v>118</v>
      </c>
      <c r="O2276" t="s">
        <v>119</v>
      </c>
      <c r="Q2276" t="s">
        <v>943</v>
      </c>
      <c r="R2276" s="14">
        <v>0</v>
      </c>
      <c r="S2276" s="14">
        <v>26.1</v>
      </c>
      <c r="T2276" s="14">
        <v>1.4</v>
      </c>
    </row>
    <row r="2277" spans="1:20">
      <c r="A2277" t="s">
        <v>113</v>
      </c>
      <c r="C2277" t="s">
        <v>225</v>
      </c>
      <c r="D2277" t="s">
        <v>115</v>
      </c>
      <c r="F2277" s="12" t="s">
        <v>1116</v>
      </c>
      <c r="K2277" s="13" t="s">
        <v>1111</v>
      </c>
      <c r="L2277" t="s">
        <v>117</v>
      </c>
      <c r="M2277">
        <v>2</v>
      </c>
      <c r="N2277" t="s">
        <v>118</v>
      </c>
      <c r="O2277" t="s">
        <v>119</v>
      </c>
      <c r="Q2277" t="s">
        <v>946</v>
      </c>
      <c r="R2277" s="14">
        <v>0</v>
      </c>
      <c r="S2277" s="14">
        <v>29</v>
      </c>
      <c r="T2277" s="14">
        <v>15.1</v>
      </c>
    </row>
    <row r="2278" spans="1:20">
      <c r="A2278" t="s">
        <v>113</v>
      </c>
      <c r="C2278" t="s">
        <v>225</v>
      </c>
      <c r="D2278" t="s">
        <v>115</v>
      </c>
      <c r="F2278" s="12" t="s">
        <v>1117</v>
      </c>
      <c r="K2278" s="13" t="s">
        <v>1111</v>
      </c>
      <c r="L2278" t="s">
        <v>117</v>
      </c>
      <c r="M2278">
        <v>2</v>
      </c>
      <c r="N2278" t="s">
        <v>118</v>
      </c>
      <c r="O2278" t="s">
        <v>119</v>
      </c>
      <c r="Q2278" t="s">
        <v>943</v>
      </c>
      <c r="R2278" s="14">
        <v>0</v>
      </c>
      <c r="S2278" s="14">
        <v>21.4</v>
      </c>
      <c r="T2278" s="14">
        <v>2.7</v>
      </c>
    </row>
    <row r="2279" spans="1:20">
      <c r="A2279" t="s">
        <v>113</v>
      </c>
      <c r="C2279" t="s">
        <v>225</v>
      </c>
      <c r="D2279" t="s">
        <v>115</v>
      </c>
      <c r="F2279" s="12" t="s">
        <v>1118</v>
      </c>
      <c r="K2279" s="13" t="s">
        <v>1111</v>
      </c>
      <c r="L2279" t="s">
        <v>117</v>
      </c>
      <c r="M2279">
        <v>2</v>
      </c>
      <c r="N2279" t="s">
        <v>118</v>
      </c>
      <c r="O2279" t="s">
        <v>119</v>
      </c>
      <c r="Q2279" t="s">
        <v>946</v>
      </c>
      <c r="R2279" s="14">
        <v>0</v>
      </c>
      <c r="S2279" s="14">
        <v>8.3000000000000007</v>
      </c>
      <c r="T2279" s="14">
        <v>2.6</v>
      </c>
    </row>
    <row r="2280" spans="1:20">
      <c r="A2280" t="s">
        <v>113</v>
      </c>
      <c r="C2280" t="s">
        <v>225</v>
      </c>
      <c r="D2280" t="s">
        <v>115</v>
      </c>
      <c r="F2280" s="12" t="s">
        <v>1119</v>
      </c>
      <c r="K2280" s="13" t="s">
        <v>1111</v>
      </c>
      <c r="L2280" t="s">
        <v>117</v>
      </c>
      <c r="M2280">
        <v>2</v>
      </c>
      <c r="N2280" t="s">
        <v>118</v>
      </c>
      <c r="O2280" t="s">
        <v>119</v>
      </c>
      <c r="Q2280" t="s">
        <v>946</v>
      </c>
      <c r="R2280" s="14">
        <v>0</v>
      </c>
      <c r="S2280" s="14">
        <v>1.9</v>
      </c>
      <c r="T2280" s="14">
        <v>1.2</v>
      </c>
    </row>
    <row r="2281" spans="1:20">
      <c r="A2281" t="s">
        <v>113</v>
      </c>
      <c r="C2281" t="s">
        <v>225</v>
      </c>
      <c r="D2281" t="s">
        <v>115</v>
      </c>
      <c r="F2281" s="12" t="s">
        <v>1120</v>
      </c>
      <c r="K2281" s="13" t="s">
        <v>1111</v>
      </c>
      <c r="L2281" t="s">
        <v>117</v>
      </c>
      <c r="M2281">
        <v>2</v>
      </c>
      <c r="N2281" t="s">
        <v>118</v>
      </c>
      <c r="O2281" t="s">
        <v>119</v>
      </c>
      <c r="Q2281" t="s">
        <v>943</v>
      </c>
      <c r="R2281" s="14">
        <v>0</v>
      </c>
      <c r="S2281" s="14">
        <v>56.1</v>
      </c>
      <c r="T2281" s="14">
        <v>3.7</v>
      </c>
    </row>
    <row r="2282" spans="1:20">
      <c r="A2282" t="s">
        <v>113</v>
      </c>
      <c r="C2282" t="s">
        <v>225</v>
      </c>
      <c r="D2282" t="s">
        <v>115</v>
      </c>
      <c r="F2282" s="12" t="s">
        <v>1121</v>
      </c>
      <c r="K2282" s="13" t="s">
        <v>1111</v>
      </c>
      <c r="L2282" t="s">
        <v>117</v>
      </c>
      <c r="M2282">
        <v>2</v>
      </c>
      <c r="N2282" t="s">
        <v>118</v>
      </c>
      <c r="O2282" t="s">
        <v>119</v>
      </c>
      <c r="Q2282" t="s">
        <v>943</v>
      </c>
      <c r="R2282" s="14">
        <v>0</v>
      </c>
      <c r="S2282" s="14">
        <v>10</v>
      </c>
      <c r="T2282" s="14">
        <v>1.8</v>
      </c>
    </row>
    <row r="2283" spans="1:20">
      <c r="A2283" t="s">
        <v>113</v>
      </c>
      <c r="C2283" t="s">
        <v>225</v>
      </c>
      <c r="D2283" t="s">
        <v>115</v>
      </c>
      <c r="F2283" s="12" t="s">
        <v>1122</v>
      </c>
      <c r="K2283" s="13" t="s">
        <v>1111</v>
      </c>
      <c r="L2283" t="s">
        <v>117</v>
      </c>
      <c r="M2283">
        <v>2</v>
      </c>
      <c r="N2283" t="s">
        <v>118</v>
      </c>
      <c r="O2283" t="s">
        <v>119</v>
      </c>
      <c r="Q2283" t="s">
        <v>946</v>
      </c>
      <c r="R2283" s="14">
        <v>0</v>
      </c>
      <c r="S2283" s="14">
        <v>3.6</v>
      </c>
      <c r="T2283" s="14">
        <v>7.6</v>
      </c>
    </row>
    <row r="2284" spans="1:20">
      <c r="A2284" t="s">
        <v>113</v>
      </c>
      <c r="C2284" t="s">
        <v>225</v>
      </c>
      <c r="D2284" t="s">
        <v>115</v>
      </c>
      <c r="F2284" s="12" t="s">
        <v>1123</v>
      </c>
      <c r="K2284" s="13" t="s">
        <v>1111</v>
      </c>
      <c r="L2284" t="s">
        <v>117</v>
      </c>
      <c r="M2284">
        <v>2</v>
      </c>
      <c r="N2284" t="s">
        <v>118</v>
      </c>
      <c r="O2284" t="s">
        <v>119</v>
      </c>
      <c r="Q2284" t="s">
        <v>946</v>
      </c>
      <c r="R2284" s="14">
        <v>0.8</v>
      </c>
      <c r="S2284" s="14">
        <v>1.2</v>
      </c>
      <c r="T2284" s="14">
        <v>26.7</v>
      </c>
    </row>
    <row r="2285" spans="1:20">
      <c r="A2285" t="s">
        <v>113</v>
      </c>
      <c r="C2285" t="s">
        <v>225</v>
      </c>
      <c r="D2285" t="s">
        <v>115</v>
      </c>
      <c r="F2285" s="12" t="s">
        <v>1124</v>
      </c>
      <c r="K2285" s="13" t="s">
        <v>1111</v>
      </c>
      <c r="L2285" t="s">
        <v>117</v>
      </c>
      <c r="M2285">
        <v>2</v>
      </c>
      <c r="N2285" t="s">
        <v>118</v>
      </c>
      <c r="O2285" t="s">
        <v>119</v>
      </c>
      <c r="Q2285" t="s">
        <v>946</v>
      </c>
      <c r="R2285" s="14">
        <v>1</v>
      </c>
      <c r="S2285" s="14">
        <v>4.5999999999999996</v>
      </c>
      <c r="T2285" s="14">
        <v>12.1</v>
      </c>
    </row>
    <row r="2286" spans="1:20">
      <c r="A2286" t="s">
        <v>113</v>
      </c>
      <c r="C2286" t="s">
        <v>225</v>
      </c>
      <c r="D2286" t="s">
        <v>115</v>
      </c>
      <c r="F2286" s="12" t="s">
        <v>1125</v>
      </c>
      <c r="K2286" s="13" t="s">
        <v>1111</v>
      </c>
      <c r="L2286" t="s">
        <v>117</v>
      </c>
      <c r="M2286">
        <v>2</v>
      </c>
      <c r="N2286" t="s">
        <v>118</v>
      </c>
      <c r="O2286" t="s">
        <v>119</v>
      </c>
      <c r="Q2286" t="s">
        <v>943</v>
      </c>
      <c r="R2286" s="14">
        <v>0</v>
      </c>
      <c r="S2286" s="14">
        <v>29.5</v>
      </c>
      <c r="T2286" s="14">
        <v>2</v>
      </c>
    </row>
    <row r="2287" spans="1:20">
      <c r="A2287" t="s">
        <v>113</v>
      </c>
      <c r="C2287" t="s">
        <v>225</v>
      </c>
      <c r="D2287" t="s">
        <v>115</v>
      </c>
      <c r="F2287" s="12" t="s">
        <v>1126</v>
      </c>
      <c r="K2287" s="13" t="s">
        <v>1111</v>
      </c>
      <c r="L2287" t="s">
        <v>117</v>
      </c>
      <c r="M2287">
        <v>2</v>
      </c>
      <c r="N2287" t="s">
        <v>118</v>
      </c>
      <c r="O2287" t="s">
        <v>119</v>
      </c>
      <c r="Q2287" t="s">
        <v>943</v>
      </c>
      <c r="R2287" s="14">
        <v>0</v>
      </c>
      <c r="S2287" s="14">
        <v>25.5</v>
      </c>
      <c r="T2287" s="14">
        <v>2.2999999999999998</v>
      </c>
    </row>
    <row r="2288" spans="1:20">
      <c r="A2288" t="s">
        <v>113</v>
      </c>
      <c r="C2288" t="s">
        <v>225</v>
      </c>
      <c r="D2288" t="s">
        <v>115</v>
      </c>
      <c r="F2288" s="12" t="s">
        <v>1127</v>
      </c>
      <c r="K2288" s="13" t="s">
        <v>1111</v>
      </c>
      <c r="L2288" t="s">
        <v>117</v>
      </c>
      <c r="M2288">
        <v>2</v>
      </c>
      <c r="N2288" t="s">
        <v>118</v>
      </c>
      <c r="O2288" t="s">
        <v>119</v>
      </c>
      <c r="Q2288" t="s">
        <v>943</v>
      </c>
      <c r="R2288" s="14">
        <v>0</v>
      </c>
      <c r="S2288" s="14">
        <v>31.2</v>
      </c>
      <c r="T2288" s="14">
        <v>0.9</v>
      </c>
    </row>
    <row r="2289" spans="1:20">
      <c r="A2289" t="s">
        <v>113</v>
      </c>
      <c r="C2289" t="s">
        <v>225</v>
      </c>
      <c r="D2289" t="s">
        <v>115</v>
      </c>
      <c r="F2289" s="12" t="s">
        <v>1128</v>
      </c>
      <c r="K2289" s="13" t="s">
        <v>1111</v>
      </c>
      <c r="L2289" t="s">
        <v>117</v>
      </c>
      <c r="M2289">
        <v>2</v>
      </c>
      <c r="N2289" t="s">
        <v>118</v>
      </c>
      <c r="O2289" t="s">
        <v>119</v>
      </c>
      <c r="Q2289" t="s">
        <v>943</v>
      </c>
      <c r="R2289" s="14">
        <v>0</v>
      </c>
      <c r="S2289" s="14">
        <v>24.4</v>
      </c>
      <c r="T2289" s="14">
        <v>1.1000000000000001</v>
      </c>
    </row>
    <row r="2290" spans="1:20">
      <c r="A2290" t="s">
        <v>113</v>
      </c>
      <c r="C2290" t="s">
        <v>225</v>
      </c>
      <c r="D2290" t="s">
        <v>115</v>
      </c>
      <c r="F2290" s="12" t="s">
        <v>1129</v>
      </c>
      <c r="K2290" s="13" t="s">
        <v>1111</v>
      </c>
      <c r="L2290" t="s">
        <v>117</v>
      </c>
      <c r="M2290">
        <v>2</v>
      </c>
      <c r="N2290" t="s">
        <v>118</v>
      </c>
      <c r="O2290" t="s">
        <v>119</v>
      </c>
      <c r="Q2290" t="s">
        <v>943</v>
      </c>
      <c r="R2290" s="14">
        <v>0</v>
      </c>
      <c r="S2290" s="14">
        <v>5.0999999999999996</v>
      </c>
      <c r="T2290" s="14">
        <v>0.9</v>
      </c>
    </row>
    <row r="2291" spans="1:20">
      <c r="A2291" t="s">
        <v>113</v>
      </c>
      <c r="C2291" t="s">
        <v>225</v>
      </c>
      <c r="D2291" t="s">
        <v>115</v>
      </c>
      <c r="F2291" s="12" t="s">
        <v>1130</v>
      </c>
      <c r="K2291" s="13" t="s">
        <v>1111</v>
      </c>
      <c r="L2291" t="s">
        <v>117</v>
      </c>
      <c r="M2291">
        <v>2</v>
      </c>
      <c r="N2291" t="s">
        <v>118</v>
      </c>
      <c r="O2291" t="s">
        <v>119</v>
      </c>
      <c r="Q2291" t="s">
        <v>943</v>
      </c>
      <c r="R2291" s="14">
        <v>0</v>
      </c>
      <c r="S2291" s="14">
        <v>34.5</v>
      </c>
      <c r="T2291" s="14">
        <v>1.4</v>
      </c>
    </row>
    <row r="2292" spans="1:20">
      <c r="A2292" t="s">
        <v>113</v>
      </c>
      <c r="C2292" t="s">
        <v>225</v>
      </c>
      <c r="D2292" t="s">
        <v>115</v>
      </c>
      <c r="F2292" s="12" t="s">
        <v>1131</v>
      </c>
      <c r="K2292" s="13" t="s">
        <v>1111</v>
      </c>
      <c r="L2292" t="s">
        <v>117</v>
      </c>
      <c r="M2292">
        <v>2</v>
      </c>
      <c r="N2292" t="s">
        <v>118</v>
      </c>
      <c r="O2292" t="s">
        <v>119</v>
      </c>
      <c r="Q2292" t="s">
        <v>943</v>
      </c>
      <c r="R2292" s="14">
        <v>0</v>
      </c>
      <c r="S2292" s="14">
        <v>31.1</v>
      </c>
      <c r="T2292" s="14">
        <v>0.7</v>
      </c>
    </row>
    <row r="2293" spans="1:20">
      <c r="A2293" t="s">
        <v>113</v>
      </c>
      <c r="C2293" t="s">
        <v>225</v>
      </c>
      <c r="D2293" t="s">
        <v>115</v>
      </c>
      <c r="F2293" s="12" t="s">
        <v>1132</v>
      </c>
      <c r="K2293" s="13" t="s">
        <v>1111</v>
      </c>
      <c r="L2293" t="s">
        <v>117</v>
      </c>
      <c r="M2293">
        <v>2</v>
      </c>
      <c r="N2293" t="s">
        <v>118</v>
      </c>
      <c r="O2293" t="s">
        <v>119</v>
      </c>
      <c r="Q2293" t="s">
        <v>946</v>
      </c>
      <c r="R2293" s="14">
        <v>1</v>
      </c>
      <c r="S2293" s="14">
        <v>3.2</v>
      </c>
      <c r="T2293" s="14">
        <v>8.3000000000000007</v>
      </c>
    </row>
    <row r="2294" spans="1:20">
      <c r="A2294" t="s">
        <v>113</v>
      </c>
      <c r="C2294" t="s">
        <v>225</v>
      </c>
      <c r="D2294" t="s">
        <v>115</v>
      </c>
      <c r="F2294" s="12" t="s">
        <v>1133</v>
      </c>
      <c r="K2294" s="13" t="s">
        <v>1111</v>
      </c>
      <c r="L2294" t="s">
        <v>117</v>
      </c>
      <c r="M2294">
        <v>2</v>
      </c>
      <c r="N2294" t="s">
        <v>118</v>
      </c>
      <c r="O2294" t="s">
        <v>119</v>
      </c>
      <c r="Q2294" t="s">
        <v>943</v>
      </c>
      <c r="R2294" s="14">
        <v>0</v>
      </c>
      <c r="S2294" s="14">
        <v>17.3</v>
      </c>
      <c r="T2294" s="14">
        <v>1.2</v>
      </c>
    </row>
    <row r="2295" spans="1:20">
      <c r="A2295" t="s">
        <v>113</v>
      </c>
      <c r="C2295" t="s">
        <v>225</v>
      </c>
      <c r="D2295" t="s">
        <v>115</v>
      </c>
      <c r="F2295" s="12" t="s">
        <v>1134</v>
      </c>
      <c r="K2295" s="13" t="s">
        <v>1111</v>
      </c>
      <c r="L2295" t="s">
        <v>117</v>
      </c>
      <c r="M2295">
        <v>2</v>
      </c>
      <c r="N2295" t="s">
        <v>118</v>
      </c>
      <c r="O2295" t="s">
        <v>119</v>
      </c>
      <c r="Q2295" t="s">
        <v>946</v>
      </c>
      <c r="R2295" s="14">
        <v>0</v>
      </c>
      <c r="S2295" s="14">
        <v>5</v>
      </c>
      <c r="T2295" s="14">
        <v>9.3000000000000007</v>
      </c>
    </row>
    <row r="2296" spans="1:20">
      <c r="A2296" t="s">
        <v>113</v>
      </c>
      <c r="C2296" t="s">
        <v>225</v>
      </c>
      <c r="D2296" t="s">
        <v>115</v>
      </c>
      <c r="F2296" s="12" t="s">
        <v>1135</v>
      </c>
      <c r="K2296" s="13" t="s">
        <v>1111</v>
      </c>
      <c r="L2296" t="s">
        <v>117</v>
      </c>
      <c r="M2296">
        <v>2</v>
      </c>
      <c r="N2296" t="s">
        <v>118</v>
      </c>
      <c r="O2296" t="s">
        <v>119</v>
      </c>
      <c r="Q2296" t="s">
        <v>946</v>
      </c>
      <c r="R2296" s="14">
        <v>1.3</v>
      </c>
      <c r="S2296" s="14">
        <v>18.3</v>
      </c>
      <c r="T2296" s="14">
        <v>14.9</v>
      </c>
    </row>
    <row r="2297" spans="1:20">
      <c r="A2297" t="s">
        <v>113</v>
      </c>
      <c r="C2297" t="s">
        <v>225</v>
      </c>
      <c r="D2297" t="s">
        <v>115</v>
      </c>
      <c r="F2297" s="12" t="s">
        <v>1136</v>
      </c>
      <c r="K2297" s="13" t="s">
        <v>1111</v>
      </c>
      <c r="L2297" t="s">
        <v>117</v>
      </c>
      <c r="M2297">
        <v>2</v>
      </c>
      <c r="N2297" t="s">
        <v>118</v>
      </c>
      <c r="O2297" t="s">
        <v>119</v>
      </c>
      <c r="Q2297" t="s">
        <v>946</v>
      </c>
      <c r="R2297" s="14">
        <v>0</v>
      </c>
      <c r="S2297" s="14">
        <v>0</v>
      </c>
      <c r="T2297" s="14">
        <v>1.1000000000000001</v>
      </c>
    </row>
    <row r="2298" spans="1:20">
      <c r="A2298" t="s">
        <v>113</v>
      </c>
      <c r="C2298" t="s">
        <v>225</v>
      </c>
      <c r="D2298" t="s">
        <v>115</v>
      </c>
      <c r="F2298" s="12" t="s">
        <v>1137</v>
      </c>
      <c r="K2298" s="13" t="s">
        <v>1111</v>
      </c>
      <c r="L2298" t="s">
        <v>117</v>
      </c>
      <c r="M2298">
        <v>2</v>
      </c>
      <c r="N2298" t="s">
        <v>118</v>
      </c>
      <c r="O2298" t="s">
        <v>119</v>
      </c>
      <c r="Q2298" t="s">
        <v>946</v>
      </c>
      <c r="R2298" s="14">
        <v>0</v>
      </c>
      <c r="S2298" s="14">
        <v>0.8</v>
      </c>
      <c r="T2298" s="14">
        <v>5.6</v>
      </c>
    </row>
    <row r="2299" spans="1:20">
      <c r="A2299" t="s">
        <v>113</v>
      </c>
      <c r="C2299" t="s">
        <v>225</v>
      </c>
      <c r="D2299" t="s">
        <v>115</v>
      </c>
      <c r="F2299" s="12" t="s">
        <v>1138</v>
      </c>
      <c r="K2299" s="13" t="s">
        <v>1111</v>
      </c>
      <c r="L2299" t="s">
        <v>117</v>
      </c>
      <c r="M2299">
        <v>2</v>
      </c>
      <c r="N2299" t="s">
        <v>118</v>
      </c>
      <c r="O2299" t="s">
        <v>119</v>
      </c>
      <c r="Q2299" t="s">
        <v>1139</v>
      </c>
      <c r="R2299" s="14">
        <v>1.1000000000000001</v>
      </c>
      <c r="S2299" s="14">
        <v>8.4</v>
      </c>
      <c r="T2299" s="14">
        <v>14.1</v>
      </c>
    </row>
    <row r="2300" spans="1:20">
      <c r="A2300" t="s">
        <v>113</v>
      </c>
      <c r="C2300" t="s">
        <v>225</v>
      </c>
      <c r="D2300" t="s">
        <v>115</v>
      </c>
      <c r="F2300" s="12" t="s">
        <v>1140</v>
      </c>
      <c r="K2300" s="13" t="s">
        <v>1111</v>
      </c>
      <c r="L2300" t="s">
        <v>117</v>
      </c>
      <c r="M2300">
        <v>2</v>
      </c>
      <c r="N2300" t="s">
        <v>118</v>
      </c>
      <c r="O2300" t="s">
        <v>119</v>
      </c>
      <c r="Q2300" t="s">
        <v>1139</v>
      </c>
      <c r="R2300" s="14">
        <v>0.9</v>
      </c>
      <c r="S2300" s="14">
        <v>13.7</v>
      </c>
      <c r="T2300" s="14">
        <v>12.8</v>
      </c>
    </row>
    <row r="2301" spans="1:20">
      <c r="A2301" t="s">
        <v>113</v>
      </c>
      <c r="C2301" t="s">
        <v>114</v>
      </c>
      <c r="D2301" t="s">
        <v>115</v>
      </c>
      <c r="F2301" s="12" t="s">
        <v>1144</v>
      </c>
      <c r="K2301" s="13" t="s">
        <v>1145</v>
      </c>
      <c r="L2301" t="s">
        <v>117</v>
      </c>
      <c r="M2301">
        <v>2</v>
      </c>
      <c r="N2301" t="s">
        <v>118</v>
      </c>
      <c r="O2301" t="s">
        <v>119</v>
      </c>
      <c r="Q2301"/>
      <c r="R2301" s="14">
        <v>0</v>
      </c>
      <c r="S2301" s="14">
        <v>0</v>
      </c>
      <c r="T2301" s="14">
        <v>13.12</v>
      </c>
    </row>
    <row r="2302" spans="1:20">
      <c r="A2302" t="s">
        <v>113</v>
      </c>
      <c r="C2302" t="s">
        <v>114</v>
      </c>
      <c r="D2302" t="s">
        <v>115</v>
      </c>
      <c r="F2302" s="12" t="s">
        <v>1144</v>
      </c>
      <c r="K2302" s="13" t="s">
        <v>1145</v>
      </c>
      <c r="L2302" t="s">
        <v>117</v>
      </c>
      <c r="M2302">
        <v>2</v>
      </c>
      <c r="N2302" t="s">
        <v>118</v>
      </c>
      <c r="O2302" t="s">
        <v>119</v>
      </c>
      <c r="Q2302"/>
      <c r="R2302" s="14">
        <v>0</v>
      </c>
      <c r="S2302" s="14">
        <v>0</v>
      </c>
      <c r="T2302" s="14">
        <v>1.91</v>
      </c>
    </row>
    <row r="2303" spans="1:20">
      <c r="A2303" t="s">
        <v>113</v>
      </c>
      <c r="C2303" t="s">
        <v>114</v>
      </c>
      <c r="D2303" t="s">
        <v>115</v>
      </c>
      <c r="F2303" s="12" t="s">
        <v>1144</v>
      </c>
      <c r="K2303" s="13" t="s">
        <v>1145</v>
      </c>
      <c r="L2303" t="s">
        <v>117</v>
      </c>
      <c r="M2303">
        <v>2</v>
      </c>
      <c r="N2303" t="s">
        <v>118</v>
      </c>
      <c r="O2303" t="s">
        <v>119</v>
      </c>
      <c r="Q2303"/>
      <c r="R2303" s="14">
        <v>0</v>
      </c>
      <c r="S2303" s="14">
        <v>0</v>
      </c>
      <c r="T2303" s="14">
        <v>11.65</v>
      </c>
    </row>
    <row r="2304" spans="1:20">
      <c r="A2304" t="s">
        <v>113</v>
      </c>
      <c r="C2304" t="s">
        <v>114</v>
      </c>
      <c r="D2304" t="s">
        <v>115</v>
      </c>
      <c r="F2304" s="12" t="s">
        <v>1144</v>
      </c>
      <c r="K2304" s="13" t="s">
        <v>1145</v>
      </c>
      <c r="L2304" t="s">
        <v>117</v>
      </c>
      <c r="M2304">
        <v>2</v>
      </c>
      <c r="N2304" t="s">
        <v>118</v>
      </c>
      <c r="O2304" t="s">
        <v>119</v>
      </c>
      <c r="Q2304"/>
      <c r="R2304" s="14">
        <v>0</v>
      </c>
      <c r="S2304" s="14">
        <v>0</v>
      </c>
      <c r="T2304" s="14">
        <v>13.3</v>
      </c>
    </row>
    <row r="2305" spans="1:20">
      <c r="A2305" t="s">
        <v>113</v>
      </c>
      <c r="C2305" t="s">
        <v>114</v>
      </c>
      <c r="D2305" t="s">
        <v>115</v>
      </c>
      <c r="F2305" s="12" t="s">
        <v>1144</v>
      </c>
      <c r="K2305" s="13" t="s">
        <v>1145</v>
      </c>
      <c r="L2305" t="s">
        <v>117</v>
      </c>
      <c r="M2305">
        <v>2</v>
      </c>
      <c r="N2305" t="s">
        <v>118</v>
      </c>
      <c r="O2305" t="s">
        <v>119</v>
      </c>
      <c r="Q2305"/>
      <c r="R2305" s="14">
        <v>0</v>
      </c>
      <c r="S2305" s="14">
        <v>0</v>
      </c>
      <c r="T2305" s="14">
        <v>15.53</v>
      </c>
    </row>
    <row r="2306" spans="1:20">
      <c r="A2306" t="s">
        <v>113</v>
      </c>
      <c r="C2306" t="s">
        <v>114</v>
      </c>
      <c r="D2306" t="s">
        <v>115</v>
      </c>
      <c r="F2306" s="12" t="s">
        <v>1146</v>
      </c>
      <c r="K2306" s="13" t="s">
        <v>1145</v>
      </c>
      <c r="L2306" t="s">
        <v>117</v>
      </c>
      <c r="M2306">
        <v>2</v>
      </c>
      <c r="N2306" t="s">
        <v>118</v>
      </c>
      <c r="O2306" t="s">
        <v>119</v>
      </c>
      <c r="Q2306"/>
      <c r="R2306" s="14">
        <v>0</v>
      </c>
      <c r="S2306" s="14">
        <v>0</v>
      </c>
      <c r="T2306" s="14">
        <v>14.77</v>
      </c>
    </row>
    <row r="2307" spans="1:20">
      <c r="A2307" t="s">
        <v>113</v>
      </c>
      <c r="C2307" t="s">
        <v>114</v>
      </c>
      <c r="D2307" t="s">
        <v>115</v>
      </c>
      <c r="F2307" s="12" t="s">
        <v>1146</v>
      </c>
      <c r="K2307" s="13" t="s">
        <v>1145</v>
      </c>
      <c r="L2307" t="s">
        <v>117</v>
      </c>
      <c r="M2307">
        <v>2</v>
      </c>
      <c r="N2307" t="s">
        <v>118</v>
      </c>
      <c r="O2307" t="s">
        <v>119</v>
      </c>
      <c r="Q2307"/>
      <c r="R2307" s="14">
        <v>0</v>
      </c>
      <c r="S2307" s="14">
        <v>0</v>
      </c>
      <c r="T2307" s="14">
        <v>12.26</v>
      </c>
    </row>
    <row r="2308" spans="1:20">
      <c r="A2308" t="s">
        <v>113</v>
      </c>
      <c r="C2308" t="s">
        <v>114</v>
      </c>
      <c r="D2308" t="s">
        <v>115</v>
      </c>
      <c r="F2308" s="12" t="s">
        <v>1146</v>
      </c>
      <c r="K2308" s="13" t="s">
        <v>1145</v>
      </c>
      <c r="L2308" t="s">
        <v>117</v>
      </c>
      <c r="M2308">
        <v>2</v>
      </c>
      <c r="N2308" t="s">
        <v>118</v>
      </c>
      <c r="O2308" t="s">
        <v>119</v>
      </c>
      <c r="Q2308"/>
      <c r="R2308" s="14">
        <v>0</v>
      </c>
      <c r="S2308" s="14">
        <v>0</v>
      </c>
      <c r="T2308" s="14">
        <v>8.69</v>
      </c>
    </row>
    <row r="2309" spans="1:20">
      <c r="A2309" t="s">
        <v>113</v>
      </c>
      <c r="C2309" t="s">
        <v>114</v>
      </c>
      <c r="D2309" t="s">
        <v>115</v>
      </c>
      <c r="F2309" s="12" t="s">
        <v>1146</v>
      </c>
      <c r="K2309" s="13" t="s">
        <v>1145</v>
      </c>
      <c r="L2309" t="s">
        <v>117</v>
      </c>
      <c r="M2309">
        <v>2</v>
      </c>
      <c r="N2309" t="s">
        <v>118</v>
      </c>
      <c r="O2309" t="s">
        <v>119</v>
      </c>
      <c r="Q2309"/>
      <c r="R2309" s="14">
        <v>0</v>
      </c>
      <c r="S2309" s="14">
        <v>0</v>
      </c>
      <c r="T2309" s="14">
        <v>11.41</v>
      </c>
    </row>
    <row r="2310" spans="1:20">
      <c r="A2310" t="s">
        <v>113</v>
      </c>
      <c r="C2310" t="s">
        <v>114</v>
      </c>
      <c r="D2310" t="s">
        <v>115</v>
      </c>
      <c r="F2310" s="12" t="s">
        <v>1146</v>
      </c>
      <c r="K2310" s="13" t="s">
        <v>1145</v>
      </c>
      <c r="L2310" t="s">
        <v>117</v>
      </c>
      <c r="M2310">
        <v>2</v>
      </c>
      <c r="N2310" t="s">
        <v>118</v>
      </c>
      <c r="O2310" t="s">
        <v>119</v>
      </c>
      <c r="Q2310"/>
      <c r="R2310" s="14">
        <v>0</v>
      </c>
      <c r="S2310" s="14">
        <v>0</v>
      </c>
      <c r="T2310" s="14">
        <v>11.36</v>
      </c>
    </row>
    <row r="2311" spans="1:20">
      <c r="A2311" t="s">
        <v>113</v>
      </c>
      <c r="C2311" t="s">
        <v>114</v>
      </c>
      <c r="D2311" t="s">
        <v>115</v>
      </c>
      <c r="F2311" s="12" t="s">
        <v>1327</v>
      </c>
      <c r="K2311" s="13" t="s">
        <v>1326</v>
      </c>
      <c r="L2311" t="s">
        <v>117</v>
      </c>
      <c r="M2311">
        <v>2</v>
      </c>
      <c r="N2311" t="s">
        <v>118</v>
      </c>
      <c r="O2311" t="s">
        <v>119</v>
      </c>
      <c r="Q2311"/>
      <c r="R2311" s="14">
        <v>9.5</v>
      </c>
      <c r="S2311" s="14">
        <v>0.8</v>
      </c>
      <c r="T2311" s="14">
        <v>3.7</v>
      </c>
    </row>
    <row r="2312" spans="1:20">
      <c r="A2312" t="s">
        <v>113</v>
      </c>
      <c r="C2312" t="s">
        <v>114</v>
      </c>
      <c r="D2312" t="s">
        <v>115</v>
      </c>
      <c r="F2312" s="12" t="s">
        <v>1327</v>
      </c>
      <c r="K2312" s="13" t="s">
        <v>1326</v>
      </c>
      <c r="L2312" t="s">
        <v>117</v>
      </c>
      <c r="M2312">
        <v>2</v>
      </c>
      <c r="N2312" t="s">
        <v>118</v>
      </c>
      <c r="O2312" t="s">
        <v>119</v>
      </c>
      <c r="Q2312"/>
      <c r="R2312" s="14">
        <v>9</v>
      </c>
      <c r="S2312" s="14">
        <v>0.6</v>
      </c>
      <c r="T2312" s="14">
        <v>4.5</v>
      </c>
    </row>
    <row r="2313" spans="1:20">
      <c r="A2313" t="s">
        <v>113</v>
      </c>
      <c r="C2313" t="s">
        <v>114</v>
      </c>
      <c r="D2313" t="s">
        <v>115</v>
      </c>
      <c r="F2313" s="12" t="s">
        <v>1327</v>
      </c>
      <c r="K2313" s="13" t="s">
        <v>1326</v>
      </c>
      <c r="L2313" t="s">
        <v>117</v>
      </c>
      <c r="M2313">
        <v>2</v>
      </c>
      <c r="N2313" t="s">
        <v>118</v>
      </c>
      <c r="O2313" t="s">
        <v>119</v>
      </c>
      <c r="Q2313"/>
      <c r="R2313" s="14">
        <v>10.199999999999999</v>
      </c>
      <c r="S2313" s="14">
        <v>0.6</v>
      </c>
      <c r="T2313" s="14">
        <v>4.5</v>
      </c>
    </row>
    <row r="2314" spans="1:20">
      <c r="A2314" t="s">
        <v>113</v>
      </c>
      <c r="C2314" t="s">
        <v>114</v>
      </c>
      <c r="D2314" t="s">
        <v>115</v>
      </c>
      <c r="F2314" s="12" t="s">
        <v>1327</v>
      </c>
      <c r="K2314" s="13" t="s">
        <v>1326</v>
      </c>
      <c r="L2314" t="s">
        <v>117</v>
      </c>
      <c r="M2314">
        <v>2</v>
      </c>
      <c r="N2314" t="s">
        <v>118</v>
      </c>
      <c r="O2314" t="s">
        <v>119</v>
      </c>
      <c r="Q2314"/>
      <c r="R2314" s="14">
        <v>6.8</v>
      </c>
      <c r="S2314" s="14">
        <v>0.5</v>
      </c>
      <c r="T2314" s="14">
        <v>3.7</v>
      </c>
    </row>
    <row r="2315" spans="1:20">
      <c r="A2315" t="s">
        <v>113</v>
      </c>
      <c r="C2315" t="s">
        <v>114</v>
      </c>
      <c r="D2315" t="s">
        <v>115</v>
      </c>
      <c r="F2315" s="12" t="s">
        <v>133</v>
      </c>
      <c r="K2315" s="13" t="s">
        <v>1326</v>
      </c>
      <c r="L2315" t="s">
        <v>117</v>
      </c>
      <c r="M2315">
        <v>2</v>
      </c>
      <c r="N2315" t="s">
        <v>118</v>
      </c>
      <c r="O2315" t="s">
        <v>119</v>
      </c>
      <c r="Q2315"/>
      <c r="R2315" s="14">
        <v>7.9</v>
      </c>
      <c r="S2315" s="14">
        <v>27.6</v>
      </c>
      <c r="T2315" s="14">
        <v>0.6</v>
      </c>
    </row>
    <row r="2316" spans="1:20">
      <c r="A2316" t="s">
        <v>113</v>
      </c>
      <c r="C2316" t="s">
        <v>114</v>
      </c>
      <c r="D2316" t="s">
        <v>115</v>
      </c>
      <c r="F2316" s="12" t="s">
        <v>133</v>
      </c>
      <c r="K2316" s="13" t="s">
        <v>1326</v>
      </c>
      <c r="L2316" t="s">
        <v>117</v>
      </c>
      <c r="M2316">
        <v>2</v>
      </c>
      <c r="N2316" t="s">
        <v>118</v>
      </c>
      <c r="O2316" t="s">
        <v>119</v>
      </c>
      <c r="Q2316"/>
      <c r="R2316" s="14">
        <v>8.1</v>
      </c>
      <c r="S2316" s="14">
        <v>23.1</v>
      </c>
      <c r="T2316" s="14">
        <v>0.5</v>
      </c>
    </row>
    <row r="2317" spans="1:20">
      <c r="A2317" t="s">
        <v>113</v>
      </c>
      <c r="C2317" t="s">
        <v>114</v>
      </c>
      <c r="D2317" t="s">
        <v>115</v>
      </c>
      <c r="F2317" s="12" t="s">
        <v>133</v>
      </c>
      <c r="K2317" s="13" t="s">
        <v>1326</v>
      </c>
      <c r="L2317" t="s">
        <v>117</v>
      </c>
      <c r="M2317">
        <v>2</v>
      </c>
      <c r="N2317" t="s">
        <v>118</v>
      </c>
      <c r="O2317" t="s">
        <v>119</v>
      </c>
      <c r="Q2317"/>
      <c r="R2317" s="14">
        <v>7.9</v>
      </c>
      <c r="S2317" s="14">
        <v>22.9</v>
      </c>
      <c r="T2317" s="14">
        <v>0.4</v>
      </c>
    </row>
    <row r="2318" spans="1:20">
      <c r="A2318" t="s">
        <v>113</v>
      </c>
      <c r="C2318" t="s">
        <v>114</v>
      </c>
      <c r="D2318" t="s">
        <v>115</v>
      </c>
      <c r="F2318" s="12" t="s">
        <v>133</v>
      </c>
      <c r="K2318" s="13" t="s">
        <v>1326</v>
      </c>
      <c r="L2318" t="s">
        <v>117</v>
      </c>
      <c r="M2318">
        <v>2</v>
      </c>
      <c r="N2318" t="s">
        <v>118</v>
      </c>
      <c r="O2318" t="s">
        <v>119</v>
      </c>
      <c r="Q2318"/>
      <c r="R2318" s="14">
        <v>9.1999999999999993</v>
      </c>
      <c r="S2318" s="14">
        <v>17</v>
      </c>
      <c r="T2318" s="14">
        <v>0.8</v>
      </c>
    </row>
    <row r="2319" spans="1:20">
      <c r="A2319" t="s">
        <v>113</v>
      </c>
      <c r="C2319" t="s">
        <v>114</v>
      </c>
      <c r="D2319" t="s">
        <v>115</v>
      </c>
      <c r="F2319" s="12" t="s">
        <v>133</v>
      </c>
      <c r="K2319" s="13" t="s">
        <v>1326</v>
      </c>
      <c r="L2319" t="s">
        <v>117</v>
      </c>
      <c r="M2319">
        <v>2</v>
      </c>
      <c r="N2319" t="s">
        <v>118</v>
      </c>
      <c r="O2319" t="s">
        <v>119</v>
      </c>
      <c r="Q2319"/>
      <c r="R2319" s="14">
        <v>11.2</v>
      </c>
      <c r="S2319" s="14">
        <v>17.7</v>
      </c>
      <c r="T2319" s="14">
        <v>0.5</v>
      </c>
    </row>
    <row r="2320" spans="1:20">
      <c r="A2320" t="s">
        <v>113</v>
      </c>
      <c r="C2320" t="s">
        <v>114</v>
      </c>
      <c r="D2320" t="s">
        <v>115</v>
      </c>
      <c r="F2320" s="12" t="s">
        <v>1328</v>
      </c>
      <c r="K2320" s="13" t="s">
        <v>1329</v>
      </c>
      <c r="L2320" t="s">
        <v>117</v>
      </c>
      <c r="M2320">
        <v>2</v>
      </c>
      <c r="N2320" t="s">
        <v>118</v>
      </c>
      <c r="O2320" t="s">
        <v>119</v>
      </c>
      <c r="Q2320"/>
      <c r="R2320" s="14">
        <v>4.5999999999999996</v>
      </c>
      <c r="S2320" s="14">
        <v>26</v>
      </c>
      <c r="T2320" s="14">
        <v>1.6</v>
      </c>
    </row>
    <row r="2321" spans="1:20">
      <c r="A2321" t="s">
        <v>113</v>
      </c>
      <c r="C2321" t="s">
        <v>114</v>
      </c>
      <c r="D2321" t="s">
        <v>115</v>
      </c>
      <c r="F2321" s="12" t="s">
        <v>161</v>
      </c>
      <c r="K2321" s="13" t="s">
        <v>1329</v>
      </c>
      <c r="L2321" t="s">
        <v>117</v>
      </c>
      <c r="M2321">
        <v>2</v>
      </c>
      <c r="N2321" t="s">
        <v>118</v>
      </c>
      <c r="O2321" t="s">
        <v>119</v>
      </c>
      <c r="Q2321"/>
      <c r="R2321" s="14">
        <v>4.7</v>
      </c>
      <c r="S2321" s="14">
        <v>26.1</v>
      </c>
      <c r="T2321" s="14">
        <v>1.4</v>
      </c>
    </row>
    <row r="2322" spans="1:20">
      <c r="A2322" t="s">
        <v>113</v>
      </c>
      <c r="C2322" t="s">
        <v>114</v>
      </c>
      <c r="D2322" t="s">
        <v>115</v>
      </c>
      <c r="F2322" s="12" t="s">
        <v>1330</v>
      </c>
      <c r="K2322" s="13" t="s">
        <v>1329</v>
      </c>
      <c r="L2322" t="s">
        <v>117</v>
      </c>
      <c r="M2322">
        <v>2</v>
      </c>
      <c r="N2322" t="s">
        <v>118</v>
      </c>
      <c r="O2322" t="s">
        <v>119</v>
      </c>
      <c r="Q2322"/>
      <c r="R2322" s="14">
        <v>4.2</v>
      </c>
      <c r="S2322" s="14">
        <v>18.3</v>
      </c>
      <c r="T2322" s="14">
        <v>0.5</v>
      </c>
    </row>
    <row r="2323" spans="1:20">
      <c r="A2323" t="s">
        <v>113</v>
      </c>
      <c r="C2323" t="s">
        <v>114</v>
      </c>
      <c r="D2323" t="s">
        <v>115</v>
      </c>
      <c r="F2323" s="12" t="s">
        <v>1331</v>
      </c>
      <c r="K2323" s="13" t="s">
        <v>1329</v>
      </c>
      <c r="L2323" t="s">
        <v>117</v>
      </c>
      <c r="M2323">
        <v>2</v>
      </c>
      <c r="N2323" t="s">
        <v>118</v>
      </c>
      <c r="O2323" t="s">
        <v>119</v>
      </c>
      <c r="Q2323"/>
      <c r="R2323" s="14">
        <v>1</v>
      </c>
      <c r="S2323" s="14">
        <v>25.2</v>
      </c>
      <c r="T2323" s="14">
        <v>0.6</v>
      </c>
    </row>
    <row r="2324" spans="1:20">
      <c r="A2324" t="s">
        <v>113</v>
      </c>
      <c r="C2324" t="s">
        <v>114</v>
      </c>
      <c r="D2324" t="s">
        <v>115</v>
      </c>
      <c r="F2324" s="12" t="s">
        <v>1331</v>
      </c>
      <c r="K2324" s="13" t="s">
        <v>1329</v>
      </c>
      <c r="L2324" t="s">
        <v>117</v>
      </c>
      <c r="M2324">
        <v>2</v>
      </c>
      <c r="N2324" t="s">
        <v>118</v>
      </c>
      <c r="O2324" t="s">
        <v>119</v>
      </c>
      <c r="Q2324"/>
      <c r="R2324" s="14">
        <v>1</v>
      </c>
      <c r="S2324" s="14">
        <v>25.2</v>
      </c>
      <c r="T2324" s="14">
        <v>0.6</v>
      </c>
    </row>
    <row r="2325" spans="1:20">
      <c r="A2325" t="s">
        <v>113</v>
      </c>
      <c r="C2325" t="s">
        <v>114</v>
      </c>
      <c r="D2325" t="s">
        <v>115</v>
      </c>
      <c r="F2325" s="12" t="s">
        <v>1332</v>
      </c>
      <c r="K2325" s="13" t="s">
        <v>1329</v>
      </c>
      <c r="L2325" t="s">
        <v>117</v>
      </c>
      <c r="M2325">
        <v>2</v>
      </c>
      <c r="N2325" t="s">
        <v>118</v>
      </c>
      <c r="O2325" t="s">
        <v>119</v>
      </c>
      <c r="Q2325"/>
      <c r="R2325" s="14">
        <v>4.8</v>
      </c>
      <c r="S2325" s="14">
        <v>25.3</v>
      </c>
      <c r="T2325" s="14">
        <v>0.5</v>
      </c>
    </row>
    <row r="2326" spans="1:20">
      <c r="A2326" t="s">
        <v>113</v>
      </c>
      <c r="C2326" t="s">
        <v>114</v>
      </c>
      <c r="D2326" t="s">
        <v>115</v>
      </c>
      <c r="F2326" s="12" t="s">
        <v>1333</v>
      </c>
      <c r="K2326" s="13" t="s">
        <v>1329</v>
      </c>
      <c r="L2326" t="s">
        <v>117</v>
      </c>
      <c r="M2326">
        <v>2</v>
      </c>
      <c r="N2326" t="s">
        <v>118</v>
      </c>
      <c r="O2326" t="s">
        <v>119</v>
      </c>
      <c r="Q2326"/>
      <c r="R2326" s="14">
        <v>1.6</v>
      </c>
      <c r="S2326" s="14">
        <v>12.9</v>
      </c>
      <c r="T2326" s="14">
        <v>1.4</v>
      </c>
    </row>
    <row r="2327" spans="1:20">
      <c r="A2327" t="s">
        <v>113</v>
      </c>
      <c r="C2327" t="s">
        <v>114</v>
      </c>
      <c r="D2327" t="s">
        <v>115</v>
      </c>
      <c r="F2327" s="12" t="s">
        <v>1340</v>
      </c>
      <c r="K2327" s="13" t="s">
        <v>1341</v>
      </c>
      <c r="L2327" t="s">
        <v>117</v>
      </c>
      <c r="M2327">
        <v>2</v>
      </c>
      <c r="N2327" t="s">
        <v>118</v>
      </c>
      <c r="O2327" t="s">
        <v>119</v>
      </c>
      <c r="Q2327"/>
      <c r="R2327" s="14">
        <v>16.692893089999998</v>
      </c>
      <c r="S2327" s="14">
        <v>3.549248908</v>
      </c>
      <c r="T2327" s="14">
        <v>1.0760359820000001</v>
      </c>
    </row>
    <row r="2328" spans="1:20">
      <c r="A2328" t="s">
        <v>113</v>
      </c>
      <c r="C2328" t="s">
        <v>114</v>
      </c>
      <c r="D2328" t="s">
        <v>115</v>
      </c>
      <c r="F2328" s="12" t="s">
        <v>1342</v>
      </c>
      <c r="K2328" s="13" t="s">
        <v>1341</v>
      </c>
      <c r="L2328" t="s">
        <v>117</v>
      </c>
      <c r="M2328">
        <v>2</v>
      </c>
      <c r="N2328" t="s">
        <v>118</v>
      </c>
      <c r="O2328" t="s">
        <v>119</v>
      </c>
      <c r="Q2328"/>
      <c r="R2328" s="14">
        <v>1.520336667</v>
      </c>
      <c r="S2328" s="14">
        <v>15.980697879999999</v>
      </c>
      <c r="T2328" s="14">
        <v>0.33755256500000003</v>
      </c>
    </row>
    <row r="2329" spans="1:20">
      <c r="A2329" t="s">
        <v>113</v>
      </c>
      <c r="C2329" t="s">
        <v>114</v>
      </c>
      <c r="D2329" t="s">
        <v>115</v>
      </c>
      <c r="F2329" s="12" t="s">
        <v>134</v>
      </c>
      <c r="K2329" s="13" t="s">
        <v>1341</v>
      </c>
      <c r="L2329" t="s">
        <v>117</v>
      </c>
      <c r="M2329">
        <v>2</v>
      </c>
      <c r="N2329" t="s">
        <v>118</v>
      </c>
      <c r="O2329" t="s">
        <v>119</v>
      </c>
      <c r="Q2329"/>
      <c r="R2329" s="14">
        <v>0.864356291</v>
      </c>
      <c r="S2329" s="14">
        <v>7.7854694330000003</v>
      </c>
      <c r="T2329" s="14">
        <v>0.829515008</v>
      </c>
    </row>
    <row r="2330" spans="1:20">
      <c r="A2330" t="s">
        <v>113</v>
      </c>
      <c r="C2330" t="s">
        <v>114</v>
      </c>
      <c r="D2330" t="s">
        <v>115</v>
      </c>
      <c r="F2330" s="12" t="s">
        <v>1343</v>
      </c>
      <c r="K2330" s="13" t="s">
        <v>1341</v>
      </c>
      <c r="L2330" t="s">
        <v>117</v>
      </c>
      <c r="M2330">
        <v>2</v>
      </c>
      <c r="N2330" t="s">
        <v>118</v>
      </c>
      <c r="O2330" t="s">
        <v>119</v>
      </c>
      <c r="Q2330"/>
      <c r="R2330" s="14">
        <v>26.481361209999999</v>
      </c>
      <c r="S2330" s="14">
        <v>0.90878295600000003</v>
      </c>
      <c r="T2330" s="14">
        <v>1.63657143</v>
      </c>
    </row>
    <row r="2331" spans="1:20">
      <c r="A2331" t="s">
        <v>113</v>
      </c>
      <c r="C2331" t="s">
        <v>114</v>
      </c>
      <c r="D2331" t="s">
        <v>115</v>
      </c>
      <c r="F2331" s="12" t="s">
        <v>161</v>
      </c>
      <c r="K2331" s="13" t="s">
        <v>1341</v>
      </c>
      <c r="L2331" t="s">
        <v>117</v>
      </c>
      <c r="M2331">
        <v>2</v>
      </c>
      <c r="N2331" t="s">
        <v>118</v>
      </c>
      <c r="O2331" t="s">
        <v>119</v>
      </c>
      <c r="Q2331"/>
      <c r="R2331" s="14">
        <v>1.5765132580000001</v>
      </c>
      <c r="S2331" s="14">
        <v>6.8164559159999998</v>
      </c>
      <c r="T2331" s="14">
        <v>5.1158941220000003</v>
      </c>
    </row>
    <row r="2332" spans="1:20">
      <c r="A2332" t="s">
        <v>113</v>
      </c>
      <c r="C2332" t="s">
        <v>114</v>
      </c>
      <c r="D2332" t="s">
        <v>115</v>
      </c>
      <c r="F2332" s="12" t="s">
        <v>1344</v>
      </c>
      <c r="K2332" s="13" t="s">
        <v>1341</v>
      </c>
      <c r="L2332" t="s">
        <v>117</v>
      </c>
      <c r="M2332">
        <v>2</v>
      </c>
      <c r="N2332" t="s">
        <v>118</v>
      </c>
      <c r="O2332" t="s">
        <v>119</v>
      </c>
      <c r="Q2332"/>
      <c r="R2332" s="14">
        <v>2.1333586449999999</v>
      </c>
      <c r="S2332" s="14">
        <v>11.34107916</v>
      </c>
      <c r="T2332" s="14">
        <v>1.375079427</v>
      </c>
    </row>
    <row r="2333" spans="1:20">
      <c r="A2333" t="s">
        <v>113</v>
      </c>
      <c r="C2333" t="s">
        <v>114</v>
      </c>
      <c r="D2333" t="s">
        <v>115</v>
      </c>
      <c r="F2333" s="12" t="s">
        <v>1344</v>
      </c>
      <c r="K2333" s="13" t="s">
        <v>1341</v>
      </c>
      <c r="L2333" t="s">
        <v>117</v>
      </c>
      <c r="M2333">
        <v>2</v>
      </c>
      <c r="N2333" t="s">
        <v>118</v>
      </c>
      <c r="O2333" t="s">
        <v>119</v>
      </c>
      <c r="Q2333"/>
      <c r="R2333" s="14">
        <v>2.4515231929999999</v>
      </c>
      <c r="S2333" s="14">
        <v>7.9139896939999996</v>
      </c>
      <c r="T2333" s="14">
        <v>0.63383065000000005</v>
      </c>
    </row>
    <row r="2334" spans="1:20">
      <c r="A2334" t="s">
        <v>113</v>
      </c>
      <c r="C2334" t="s">
        <v>114</v>
      </c>
      <c r="D2334" t="s">
        <v>115</v>
      </c>
      <c r="F2334" s="12" t="s">
        <v>1345</v>
      </c>
      <c r="K2334" s="13" t="s">
        <v>1341</v>
      </c>
      <c r="L2334" t="s">
        <v>117</v>
      </c>
      <c r="M2334">
        <v>2</v>
      </c>
      <c r="N2334" t="s">
        <v>118</v>
      </c>
      <c r="O2334" t="s">
        <v>119</v>
      </c>
      <c r="Q2334"/>
      <c r="R2334" s="14">
        <v>2.701668111</v>
      </c>
      <c r="S2334" s="14">
        <v>13.553180940000001</v>
      </c>
      <c r="T2334" s="14">
        <v>0.95221883799999996</v>
      </c>
    </row>
    <row r="2335" spans="1:20">
      <c r="A2335" t="s">
        <v>113</v>
      </c>
      <c r="C2335" t="s">
        <v>114</v>
      </c>
      <c r="D2335" t="s">
        <v>115</v>
      </c>
      <c r="F2335" s="12" t="s">
        <v>1346</v>
      </c>
      <c r="K2335" s="13" t="s">
        <v>1347</v>
      </c>
      <c r="L2335" t="s">
        <v>117</v>
      </c>
      <c r="M2335">
        <v>2</v>
      </c>
      <c r="N2335" t="s">
        <v>118</v>
      </c>
      <c r="O2335" t="s">
        <v>119</v>
      </c>
      <c r="Q2335"/>
      <c r="R2335" s="14">
        <v>34.049837490000002</v>
      </c>
      <c r="S2335" s="14">
        <v>0.39428833499999999</v>
      </c>
      <c r="T2335" s="14">
        <v>0.15259800800000001</v>
      </c>
    </row>
    <row r="2336" spans="1:20">
      <c r="A2336" t="s">
        <v>113</v>
      </c>
      <c r="C2336" t="s">
        <v>114</v>
      </c>
      <c r="D2336" t="s">
        <v>115</v>
      </c>
      <c r="F2336" s="12" t="s">
        <v>1356</v>
      </c>
      <c r="K2336" s="15" t="s">
        <v>1357</v>
      </c>
      <c r="L2336" t="s">
        <v>117</v>
      </c>
      <c r="M2336">
        <v>2</v>
      </c>
      <c r="N2336" t="s">
        <v>118</v>
      </c>
      <c r="O2336" t="s">
        <v>119</v>
      </c>
      <c r="Q2336" s="12"/>
      <c r="R2336" s="16">
        <v>3.21</v>
      </c>
      <c r="S2336" s="16">
        <v>24.2</v>
      </c>
      <c r="T2336" s="16">
        <v>0.86</v>
      </c>
    </row>
    <row r="2337" spans="1:20">
      <c r="A2337" t="s">
        <v>113</v>
      </c>
      <c r="C2337" t="s">
        <v>114</v>
      </c>
      <c r="D2337" t="s">
        <v>115</v>
      </c>
      <c r="F2337" s="12" t="s">
        <v>1356</v>
      </c>
      <c r="K2337" s="15" t="s">
        <v>1357</v>
      </c>
      <c r="L2337" t="s">
        <v>117</v>
      </c>
      <c r="M2337">
        <v>2</v>
      </c>
      <c r="N2337" t="s">
        <v>118</v>
      </c>
      <c r="O2337" t="s">
        <v>119</v>
      </c>
      <c r="Q2337" s="12"/>
      <c r="R2337" s="16">
        <v>1.91</v>
      </c>
      <c r="S2337" s="16">
        <v>26.06</v>
      </c>
      <c r="T2337" s="16">
        <v>2.2200000000000002</v>
      </c>
    </row>
    <row r="2338" spans="1:20">
      <c r="A2338" t="s">
        <v>113</v>
      </c>
      <c r="C2338" t="s">
        <v>114</v>
      </c>
      <c r="D2338" t="s">
        <v>115</v>
      </c>
      <c r="F2338" s="12" t="s">
        <v>1356</v>
      </c>
      <c r="K2338" s="15" t="s">
        <v>1357</v>
      </c>
      <c r="L2338" t="s">
        <v>117</v>
      </c>
      <c r="M2338">
        <v>2</v>
      </c>
      <c r="N2338" t="s">
        <v>118</v>
      </c>
      <c r="O2338" t="s">
        <v>119</v>
      </c>
      <c r="Q2338" s="12"/>
      <c r="R2338" s="16">
        <v>3.21</v>
      </c>
      <c r="S2338" s="16">
        <v>24.2</v>
      </c>
      <c r="T2338" s="16">
        <v>0.86</v>
      </c>
    </row>
    <row r="2339" spans="1:20">
      <c r="A2339" t="s">
        <v>113</v>
      </c>
      <c r="C2339" t="s">
        <v>114</v>
      </c>
      <c r="D2339" t="s">
        <v>115</v>
      </c>
      <c r="F2339" s="12" t="s">
        <v>1356</v>
      </c>
      <c r="K2339" s="15" t="s">
        <v>1357</v>
      </c>
      <c r="L2339" t="s">
        <v>117</v>
      </c>
      <c r="M2339">
        <v>2</v>
      </c>
      <c r="N2339" t="s">
        <v>118</v>
      </c>
      <c r="O2339" t="s">
        <v>119</v>
      </c>
      <c r="Q2339" s="12"/>
      <c r="R2339" s="16">
        <v>1.91</v>
      </c>
      <c r="S2339" s="16">
        <v>26.06</v>
      </c>
      <c r="T2339" s="16">
        <v>2.2200000000000002</v>
      </c>
    </row>
    <row r="2340" spans="1:20">
      <c r="A2340" t="s">
        <v>113</v>
      </c>
      <c r="C2340" t="s">
        <v>114</v>
      </c>
      <c r="D2340" t="s">
        <v>115</v>
      </c>
      <c r="F2340" s="12" t="s">
        <v>1146</v>
      </c>
      <c r="K2340" s="13" t="s">
        <v>1358</v>
      </c>
      <c r="L2340" t="s">
        <v>117</v>
      </c>
      <c r="M2340">
        <v>2</v>
      </c>
      <c r="N2340" t="s">
        <v>118</v>
      </c>
      <c r="O2340" t="s">
        <v>119</v>
      </c>
      <c r="Q2340"/>
      <c r="R2340" s="14">
        <v>0</v>
      </c>
      <c r="S2340" s="14">
        <v>0</v>
      </c>
      <c r="T2340" s="14">
        <v>20</v>
      </c>
    </row>
    <row r="2341" spans="1:20">
      <c r="A2341" t="s">
        <v>113</v>
      </c>
      <c r="C2341" t="s">
        <v>114</v>
      </c>
      <c r="D2341" t="s">
        <v>115</v>
      </c>
      <c r="F2341" s="12" t="s">
        <v>1146</v>
      </c>
      <c r="K2341" s="13" t="s">
        <v>1358</v>
      </c>
      <c r="L2341" t="s">
        <v>117</v>
      </c>
      <c r="M2341">
        <v>2</v>
      </c>
      <c r="N2341" t="s">
        <v>118</v>
      </c>
      <c r="O2341" t="s">
        <v>119</v>
      </c>
      <c r="Q2341"/>
      <c r="R2341" s="14">
        <v>0</v>
      </c>
      <c r="S2341" s="14">
        <v>0</v>
      </c>
      <c r="T2341" s="14">
        <v>21</v>
      </c>
    </row>
    <row r="2342" spans="1:20">
      <c r="A2342" t="s">
        <v>113</v>
      </c>
      <c r="C2342" t="s">
        <v>114</v>
      </c>
      <c r="D2342" t="s">
        <v>115</v>
      </c>
      <c r="F2342" s="12" t="s">
        <v>1146</v>
      </c>
      <c r="K2342" s="13" t="s">
        <v>1358</v>
      </c>
      <c r="L2342" t="s">
        <v>117</v>
      </c>
      <c r="M2342">
        <v>2</v>
      </c>
      <c r="N2342" t="s">
        <v>118</v>
      </c>
      <c r="O2342" t="s">
        <v>119</v>
      </c>
      <c r="Q2342"/>
      <c r="R2342" s="14">
        <v>0</v>
      </c>
      <c r="S2342" s="14">
        <v>0</v>
      </c>
      <c r="T2342" s="14">
        <v>26</v>
      </c>
    </row>
    <row r="2343" spans="1:20">
      <c r="A2343" t="s">
        <v>113</v>
      </c>
      <c r="C2343" t="s">
        <v>225</v>
      </c>
      <c r="D2343" t="s">
        <v>115</v>
      </c>
      <c r="F2343" s="12" t="s">
        <v>1458</v>
      </c>
      <c r="K2343" s="13" t="s">
        <v>1459</v>
      </c>
      <c r="L2343" t="s">
        <v>117</v>
      </c>
      <c r="M2343">
        <v>2</v>
      </c>
      <c r="N2343" t="s">
        <v>118</v>
      </c>
      <c r="O2343" t="s">
        <v>119</v>
      </c>
      <c r="Q2343" t="s">
        <v>943</v>
      </c>
      <c r="R2343" s="14">
        <v>0.3</v>
      </c>
      <c r="S2343" s="14">
        <v>18.7</v>
      </c>
      <c r="T2343" s="14">
        <v>1.1000000000000001</v>
      </c>
    </row>
    <row r="2344" spans="1:20">
      <c r="A2344" t="s">
        <v>113</v>
      </c>
      <c r="C2344" t="s">
        <v>225</v>
      </c>
      <c r="D2344" t="s">
        <v>115</v>
      </c>
      <c r="F2344" s="12" t="s">
        <v>1460</v>
      </c>
      <c r="K2344" s="13" t="s">
        <v>1459</v>
      </c>
      <c r="L2344" t="s">
        <v>117</v>
      </c>
      <c r="M2344">
        <v>2</v>
      </c>
      <c r="N2344" t="s">
        <v>118</v>
      </c>
      <c r="O2344" t="s">
        <v>119</v>
      </c>
      <c r="Q2344" t="s">
        <v>946</v>
      </c>
      <c r="R2344" s="14">
        <v>0</v>
      </c>
      <c r="S2344" s="14">
        <v>1</v>
      </c>
      <c r="T2344" s="14">
        <v>15.5</v>
      </c>
    </row>
    <row r="2345" spans="1:20">
      <c r="A2345" t="s">
        <v>113</v>
      </c>
      <c r="C2345" t="s">
        <v>225</v>
      </c>
      <c r="D2345" t="s">
        <v>115</v>
      </c>
      <c r="F2345" s="12" t="s">
        <v>1461</v>
      </c>
      <c r="K2345" s="13" t="s">
        <v>1459</v>
      </c>
      <c r="L2345" t="s">
        <v>117</v>
      </c>
      <c r="M2345">
        <v>2</v>
      </c>
      <c r="N2345" t="s">
        <v>118</v>
      </c>
      <c r="O2345" t="s">
        <v>119</v>
      </c>
      <c r="Q2345" t="s">
        <v>227</v>
      </c>
      <c r="R2345" s="14">
        <v>0</v>
      </c>
      <c r="S2345" s="14">
        <v>4.7</v>
      </c>
      <c r="T2345" s="14">
        <v>5.2</v>
      </c>
    </row>
    <row r="2346" spans="1:20">
      <c r="A2346" t="s">
        <v>113</v>
      </c>
      <c r="C2346" t="s">
        <v>225</v>
      </c>
      <c r="D2346" t="s">
        <v>115</v>
      </c>
      <c r="F2346" s="12" t="s">
        <v>1462</v>
      </c>
      <c r="K2346" s="13" t="s">
        <v>1459</v>
      </c>
      <c r="L2346" t="s">
        <v>117</v>
      </c>
      <c r="M2346">
        <v>2</v>
      </c>
      <c r="N2346" t="s">
        <v>118</v>
      </c>
      <c r="O2346" t="s">
        <v>119</v>
      </c>
      <c r="Q2346" t="s">
        <v>943</v>
      </c>
      <c r="R2346" s="14">
        <v>0.2</v>
      </c>
      <c r="S2346" s="14">
        <v>25.8</v>
      </c>
      <c r="T2346" s="14">
        <v>0.5</v>
      </c>
    </row>
    <row r="2347" spans="1:20">
      <c r="A2347" t="s">
        <v>113</v>
      </c>
      <c r="C2347" t="s">
        <v>225</v>
      </c>
      <c r="D2347" t="s">
        <v>115</v>
      </c>
      <c r="F2347" s="12" t="s">
        <v>1463</v>
      </c>
      <c r="K2347" s="13" t="s">
        <v>1459</v>
      </c>
      <c r="L2347" t="s">
        <v>117</v>
      </c>
      <c r="M2347">
        <v>2</v>
      </c>
      <c r="N2347" t="s">
        <v>118</v>
      </c>
      <c r="O2347" t="s">
        <v>119</v>
      </c>
      <c r="Q2347" t="s">
        <v>227</v>
      </c>
      <c r="R2347" s="14">
        <v>0</v>
      </c>
      <c r="S2347" s="14">
        <v>3.6</v>
      </c>
      <c r="T2347" s="14">
        <v>5.8</v>
      </c>
    </row>
    <row r="2348" spans="1:20">
      <c r="A2348" t="s">
        <v>113</v>
      </c>
      <c r="C2348" t="s">
        <v>225</v>
      </c>
      <c r="D2348" t="s">
        <v>115</v>
      </c>
      <c r="F2348" s="12" t="s">
        <v>1464</v>
      </c>
      <c r="K2348" s="13" t="s">
        <v>1459</v>
      </c>
      <c r="L2348" t="s">
        <v>117</v>
      </c>
      <c r="M2348">
        <v>2</v>
      </c>
      <c r="N2348" t="s">
        <v>118</v>
      </c>
      <c r="O2348" t="s">
        <v>119</v>
      </c>
      <c r="Q2348" t="s">
        <v>227</v>
      </c>
      <c r="R2348" s="14">
        <v>0</v>
      </c>
      <c r="S2348" s="14">
        <v>8.3000000000000007</v>
      </c>
      <c r="T2348" s="14">
        <v>7.9</v>
      </c>
    </row>
    <row r="2349" spans="1:20">
      <c r="A2349" t="s">
        <v>113</v>
      </c>
      <c r="C2349" t="s">
        <v>225</v>
      </c>
      <c r="D2349" t="s">
        <v>115</v>
      </c>
      <c r="F2349" s="12" t="s">
        <v>1465</v>
      </c>
      <c r="K2349" s="13" t="s">
        <v>1459</v>
      </c>
      <c r="L2349" t="s">
        <v>117</v>
      </c>
      <c r="M2349">
        <v>2</v>
      </c>
      <c r="N2349" t="s">
        <v>118</v>
      </c>
      <c r="O2349" t="s">
        <v>119</v>
      </c>
      <c r="Q2349" t="s">
        <v>227</v>
      </c>
      <c r="R2349" s="14">
        <v>0</v>
      </c>
      <c r="S2349" s="14">
        <v>6.2</v>
      </c>
      <c r="T2349" s="14">
        <v>3.6</v>
      </c>
    </row>
    <row r="2350" spans="1:20">
      <c r="A2350" t="s">
        <v>113</v>
      </c>
      <c r="C2350" t="s">
        <v>225</v>
      </c>
      <c r="D2350" t="s">
        <v>115</v>
      </c>
      <c r="F2350" s="12" t="s">
        <v>1466</v>
      </c>
      <c r="K2350" s="13" t="s">
        <v>1459</v>
      </c>
      <c r="L2350" t="s">
        <v>117</v>
      </c>
      <c r="M2350">
        <v>2</v>
      </c>
      <c r="N2350" t="s">
        <v>118</v>
      </c>
      <c r="O2350" t="s">
        <v>119</v>
      </c>
      <c r="Q2350" t="s">
        <v>943</v>
      </c>
      <c r="R2350" s="14">
        <v>0.5</v>
      </c>
      <c r="S2350" s="14">
        <v>46.6</v>
      </c>
      <c r="T2350" s="14">
        <v>1</v>
      </c>
    </row>
    <row r="2351" spans="1:20">
      <c r="A2351" t="s">
        <v>113</v>
      </c>
      <c r="C2351" t="s">
        <v>225</v>
      </c>
      <c r="D2351" t="s">
        <v>115</v>
      </c>
      <c r="F2351" s="12" t="s">
        <v>1467</v>
      </c>
      <c r="K2351" s="13" t="s">
        <v>1459</v>
      </c>
      <c r="L2351" t="s">
        <v>117</v>
      </c>
      <c r="M2351">
        <v>2</v>
      </c>
      <c r="N2351" t="s">
        <v>118</v>
      </c>
      <c r="O2351" t="s">
        <v>119</v>
      </c>
      <c r="Q2351" t="s">
        <v>943</v>
      </c>
      <c r="R2351" s="14">
        <v>0</v>
      </c>
      <c r="S2351" s="14">
        <v>48</v>
      </c>
      <c r="T2351" s="14">
        <v>0.2</v>
      </c>
    </row>
    <row r="2352" spans="1:20">
      <c r="A2352" t="s">
        <v>113</v>
      </c>
      <c r="C2352" t="s">
        <v>225</v>
      </c>
      <c r="D2352" t="s">
        <v>115</v>
      </c>
      <c r="F2352" s="12" t="s">
        <v>1468</v>
      </c>
      <c r="K2352" s="13" t="s">
        <v>1459</v>
      </c>
      <c r="L2352" t="s">
        <v>117</v>
      </c>
      <c r="M2352">
        <v>2</v>
      </c>
      <c r="N2352" t="s">
        <v>118</v>
      </c>
      <c r="O2352" t="s">
        <v>119</v>
      </c>
      <c r="Q2352" t="s">
        <v>946</v>
      </c>
      <c r="R2352" s="14">
        <v>0</v>
      </c>
      <c r="S2352" s="14">
        <v>1</v>
      </c>
      <c r="T2352" s="14">
        <v>9.6</v>
      </c>
    </row>
    <row r="2353" spans="1:20">
      <c r="A2353" t="s">
        <v>113</v>
      </c>
      <c r="C2353" t="s">
        <v>225</v>
      </c>
      <c r="D2353" t="s">
        <v>115</v>
      </c>
      <c r="F2353" s="12" t="s">
        <v>1469</v>
      </c>
      <c r="K2353" s="13" t="s">
        <v>1459</v>
      </c>
      <c r="L2353" t="s">
        <v>117</v>
      </c>
      <c r="M2353">
        <v>2</v>
      </c>
      <c r="N2353" t="s">
        <v>118</v>
      </c>
      <c r="O2353" t="s">
        <v>119</v>
      </c>
      <c r="Q2353" t="s">
        <v>227</v>
      </c>
      <c r="R2353" s="14">
        <v>0</v>
      </c>
      <c r="S2353" s="14">
        <v>8.1999999999999993</v>
      </c>
      <c r="T2353" s="14">
        <v>10.3</v>
      </c>
    </row>
    <row r="2354" spans="1:20">
      <c r="A2354" t="s">
        <v>113</v>
      </c>
      <c r="C2354" t="s">
        <v>114</v>
      </c>
      <c r="D2354" t="s">
        <v>115</v>
      </c>
      <c r="F2354" s="12" t="s">
        <v>116</v>
      </c>
      <c r="K2354" s="13" t="s">
        <v>1509</v>
      </c>
      <c r="L2354" t="s">
        <v>117</v>
      </c>
      <c r="M2354">
        <v>2</v>
      </c>
      <c r="N2354" t="s">
        <v>118</v>
      </c>
      <c r="O2354" t="s">
        <v>119</v>
      </c>
      <c r="Q2354"/>
      <c r="R2354" s="14">
        <v>6.9</v>
      </c>
      <c r="S2354" s="14">
        <v>1.1000000000000001</v>
      </c>
      <c r="T2354" s="14">
        <v>3.5</v>
      </c>
    </row>
    <row r="2355" spans="1:20">
      <c r="A2355" t="s">
        <v>113</v>
      </c>
      <c r="C2355" t="s">
        <v>114</v>
      </c>
      <c r="D2355" t="s">
        <v>115</v>
      </c>
      <c r="F2355" s="12" t="s">
        <v>1510</v>
      </c>
      <c r="K2355" s="15" t="s">
        <v>1511</v>
      </c>
      <c r="L2355" t="s">
        <v>117</v>
      </c>
      <c r="M2355">
        <v>2</v>
      </c>
      <c r="N2355" t="s">
        <v>118</v>
      </c>
      <c r="O2355" t="s">
        <v>119</v>
      </c>
      <c r="Q2355" s="12"/>
      <c r="R2355" s="16">
        <v>4.13</v>
      </c>
      <c r="S2355" s="16">
        <v>34.82</v>
      </c>
      <c r="T2355" s="16"/>
    </row>
    <row r="2356" spans="1:20">
      <c r="A2356" t="s">
        <v>113</v>
      </c>
      <c r="C2356" t="s">
        <v>114</v>
      </c>
      <c r="D2356" t="s">
        <v>115</v>
      </c>
      <c r="F2356" s="12" t="s">
        <v>1510</v>
      </c>
      <c r="K2356" s="15" t="s">
        <v>1511</v>
      </c>
      <c r="L2356" t="s">
        <v>117</v>
      </c>
      <c r="M2356">
        <v>2</v>
      </c>
      <c r="N2356" t="s">
        <v>118</v>
      </c>
      <c r="O2356" t="s">
        <v>119</v>
      </c>
      <c r="Q2356" s="12"/>
      <c r="R2356" s="16">
        <v>3.64</v>
      </c>
      <c r="S2356" s="16">
        <v>24.58</v>
      </c>
      <c r="T2356" s="16"/>
    </row>
    <row r="2357" spans="1:20">
      <c r="A2357" t="s">
        <v>113</v>
      </c>
      <c r="C2357" t="s">
        <v>114</v>
      </c>
      <c r="D2357" t="s">
        <v>115</v>
      </c>
      <c r="F2357" s="12" t="s">
        <v>1510</v>
      </c>
      <c r="K2357" s="15" t="s">
        <v>1511</v>
      </c>
      <c r="L2357" t="s">
        <v>117</v>
      </c>
      <c r="M2357">
        <v>2</v>
      </c>
      <c r="N2357" t="s">
        <v>118</v>
      </c>
      <c r="O2357" t="s">
        <v>119</v>
      </c>
      <c r="Q2357" s="12"/>
      <c r="R2357" s="16">
        <v>0.38</v>
      </c>
      <c r="S2357" s="16">
        <v>3.5</v>
      </c>
      <c r="T2357" s="16"/>
    </row>
    <row r="2358" spans="1:20">
      <c r="A2358" t="s">
        <v>113</v>
      </c>
      <c r="C2358" t="s">
        <v>114</v>
      </c>
      <c r="D2358" t="s">
        <v>115</v>
      </c>
      <c r="F2358" s="12" t="s">
        <v>129</v>
      </c>
      <c r="K2358" s="13" t="s">
        <v>1534</v>
      </c>
      <c r="L2358" t="s">
        <v>117</v>
      </c>
      <c r="M2358">
        <v>2</v>
      </c>
      <c r="N2358" t="s">
        <v>118</v>
      </c>
      <c r="O2358" t="s">
        <v>119</v>
      </c>
      <c r="Q2358"/>
      <c r="R2358" s="14">
        <v>24.9</v>
      </c>
      <c r="S2358" s="14">
        <v>9.9</v>
      </c>
      <c r="T2358" s="14">
        <v>2.6</v>
      </c>
    </row>
    <row r="2359" spans="1:20">
      <c r="A2359" t="s">
        <v>113</v>
      </c>
      <c r="C2359" t="s">
        <v>114</v>
      </c>
      <c r="D2359" t="s">
        <v>115</v>
      </c>
      <c r="F2359" s="12" t="s">
        <v>1536</v>
      </c>
      <c r="K2359" s="13" t="s">
        <v>1534</v>
      </c>
      <c r="L2359" t="s">
        <v>117</v>
      </c>
      <c r="M2359">
        <v>2</v>
      </c>
      <c r="N2359" t="s">
        <v>118</v>
      </c>
      <c r="O2359" t="s">
        <v>119</v>
      </c>
      <c r="Q2359"/>
      <c r="R2359" s="14">
        <v>1.9</v>
      </c>
      <c r="S2359" s="14">
        <v>23.6</v>
      </c>
      <c r="T2359" s="14">
        <v>1.7</v>
      </c>
    </row>
    <row r="2360" spans="1:20">
      <c r="A2360" t="s">
        <v>113</v>
      </c>
      <c r="C2360" t="s">
        <v>225</v>
      </c>
      <c r="D2360" t="s">
        <v>115</v>
      </c>
      <c r="F2360" s="12" t="s">
        <v>1563</v>
      </c>
      <c r="K2360" s="13" t="s">
        <v>1564</v>
      </c>
      <c r="L2360" t="s">
        <v>117</v>
      </c>
      <c r="M2360">
        <v>2</v>
      </c>
      <c r="N2360" t="s">
        <v>118</v>
      </c>
      <c r="O2360" t="s">
        <v>119</v>
      </c>
      <c r="Q2360" t="s">
        <v>943</v>
      </c>
      <c r="R2360" s="14">
        <v>0</v>
      </c>
      <c r="S2360" s="14">
        <v>60.3</v>
      </c>
      <c r="T2360" s="14">
        <v>0</v>
      </c>
    </row>
    <row r="2361" spans="1:20">
      <c r="A2361" t="s">
        <v>113</v>
      </c>
      <c r="C2361" t="s">
        <v>225</v>
      </c>
      <c r="D2361" t="s">
        <v>115</v>
      </c>
      <c r="F2361" s="12" t="s">
        <v>1565</v>
      </c>
      <c r="K2361" s="13" t="s">
        <v>1564</v>
      </c>
      <c r="L2361" t="s">
        <v>117</v>
      </c>
      <c r="M2361">
        <v>2</v>
      </c>
      <c r="N2361" t="s">
        <v>118</v>
      </c>
      <c r="O2361" t="s">
        <v>119</v>
      </c>
      <c r="Q2361" t="s">
        <v>943</v>
      </c>
      <c r="R2361" s="14">
        <v>1</v>
      </c>
      <c r="S2361" s="14">
        <v>4.4000000000000004</v>
      </c>
      <c r="T2361" s="14">
        <v>0</v>
      </c>
    </row>
    <row r="2362" spans="1:20">
      <c r="A2362" t="s">
        <v>113</v>
      </c>
      <c r="C2362" t="s">
        <v>225</v>
      </c>
      <c r="D2362" t="s">
        <v>115</v>
      </c>
      <c r="F2362" s="12" t="s">
        <v>1566</v>
      </c>
      <c r="K2362" s="13" t="s">
        <v>1564</v>
      </c>
      <c r="L2362" t="s">
        <v>117</v>
      </c>
      <c r="M2362">
        <v>2</v>
      </c>
      <c r="N2362" t="s">
        <v>118</v>
      </c>
      <c r="O2362" t="s">
        <v>119</v>
      </c>
      <c r="Q2362" t="s">
        <v>227</v>
      </c>
      <c r="R2362" s="14">
        <v>0</v>
      </c>
      <c r="S2362" s="14">
        <v>25.4</v>
      </c>
      <c r="T2362" s="14">
        <v>8</v>
      </c>
    </row>
    <row r="2363" spans="1:20">
      <c r="A2363" t="s">
        <v>113</v>
      </c>
      <c r="C2363" t="s">
        <v>225</v>
      </c>
      <c r="D2363" t="s">
        <v>115</v>
      </c>
      <c r="F2363" s="12" t="s">
        <v>1567</v>
      </c>
      <c r="K2363" s="13" t="s">
        <v>1564</v>
      </c>
      <c r="L2363" t="s">
        <v>117</v>
      </c>
      <c r="M2363">
        <v>2</v>
      </c>
      <c r="N2363" t="s">
        <v>118</v>
      </c>
      <c r="O2363" t="s">
        <v>119</v>
      </c>
      <c r="Q2363" t="s">
        <v>227</v>
      </c>
      <c r="R2363" s="14">
        <v>0</v>
      </c>
      <c r="S2363" s="14">
        <v>21.8</v>
      </c>
      <c r="T2363" s="14">
        <v>11.4</v>
      </c>
    </row>
    <row r="2364" spans="1:20">
      <c r="A2364" t="s">
        <v>113</v>
      </c>
      <c r="C2364" t="s">
        <v>225</v>
      </c>
      <c r="D2364" t="s">
        <v>115</v>
      </c>
      <c r="F2364" s="12" t="s">
        <v>1568</v>
      </c>
      <c r="K2364" s="13" t="s">
        <v>1564</v>
      </c>
      <c r="L2364" t="s">
        <v>117</v>
      </c>
      <c r="M2364">
        <v>2</v>
      </c>
      <c r="N2364" t="s">
        <v>118</v>
      </c>
      <c r="O2364" t="s">
        <v>119</v>
      </c>
      <c r="Q2364" t="s">
        <v>943</v>
      </c>
      <c r="R2364" s="14">
        <v>1.6</v>
      </c>
      <c r="S2364" s="14">
        <v>24.2</v>
      </c>
      <c r="T2364" s="14">
        <v>4.0999999999999996</v>
      </c>
    </row>
    <row r="2365" spans="1:20">
      <c r="A2365" t="s">
        <v>113</v>
      </c>
      <c r="C2365" t="s">
        <v>225</v>
      </c>
      <c r="D2365" t="s">
        <v>115</v>
      </c>
      <c r="F2365" s="12" t="s">
        <v>1569</v>
      </c>
      <c r="K2365" s="13" t="s">
        <v>1564</v>
      </c>
      <c r="L2365" t="s">
        <v>117</v>
      </c>
      <c r="M2365">
        <v>2</v>
      </c>
      <c r="N2365" t="s">
        <v>118</v>
      </c>
      <c r="O2365" t="s">
        <v>119</v>
      </c>
      <c r="Q2365" t="s">
        <v>943</v>
      </c>
      <c r="R2365" s="14">
        <v>1.3</v>
      </c>
      <c r="S2365" s="14">
        <v>40.9</v>
      </c>
      <c r="T2365" s="14">
        <v>1.2</v>
      </c>
    </row>
    <row r="2366" spans="1:20">
      <c r="A2366" t="s">
        <v>113</v>
      </c>
      <c r="C2366" t="s">
        <v>225</v>
      </c>
      <c r="D2366" t="s">
        <v>115</v>
      </c>
      <c r="F2366" s="12" t="s">
        <v>1570</v>
      </c>
      <c r="K2366" s="13" t="s">
        <v>1564</v>
      </c>
      <c r="L2366" t="s">
        <v>117</v>
      </c>
      <c r="M2366">
        <v>2</v>
      </c>
      <c r="N2366" t="s">
        <v>118</v>
      </c>
      <c r="O2366" t="s">
        <v>119</v>
      </c>
      <c r="Q2366" t="s">
        <v>943</v>
      </c>
      <c r="R2366" s="14">
        <v>0</v>
      </c>
      <c r="S2366" s="14">
        <v>25.2</v>
      </c>
      <c r="T2366" s="14">
        <v>0</v>
      </c>
    </row>
    <row r="2367" spans="1:20">
      <c r="A2367" t="s">
        <v>113</v>
      </c>
      <c r="C2367" t="s">
        <v>225</v>
      </c>
      <c r="D2367" t="s">
        <v>115</v>
      </c>
      <c r="F2367" s="12" t="s">
        <v>1571</v>
      </c>
      <c r="K2367" s="13" t="s">
        <v>1564</v>
      </c>
      <c r="L2367" t="s">
        <v>117</v>
      </c>
      <c r="M2367">
        <v>2</v>
      </c>
      <c r="N2367" t="s">
        <v>118</v>
      </c>
      <c r="O2367" t="s">
        <v>119</v>
      </c>
      <c r="Q2367" t="s">
        <v>943</v>
      </c>
      <c r="R2367" s="14">
        <v>0.5</v>
      </c>
      <c r="S2367" s="14">
        <v>44.3</v>
      </c>
      <c r="T2367" s="14">
        <v>0</v>
      </c>
    </row>
    <row r="2368" spans="1:20">
      <c r="A2368" t="s">
        <v>113</v>
      </c>
      <c r="C2368" t="s">
        <v>225</v>
      </c>
      <c r="D2368" t="s">
        <v>115</v>
      </c>
      <c r="F2368" s="12" t="s">
        <v>1572</v>
      </c>
      <c r="K2368" s="13" t="s">
        <v>1564</v>
      </c>
      <c r="L2368" t="s">
        <v>117</v>
      </c>
      <c r="M2368">
        <v>2</v>
      </c>
      <c r="N2368" t="s">
        <v>118</v>
      </c>
      <c r="O2368" t="s">
        <v>119</v>
      </c>
      <c r="Q2368" t="s">
        <v>943</v>
      </c>
      <c r="R2368" s="14">
        <v>0.5</v>
      </c>
      <c r="S2368" s="14">
        <v>37.299999999999997</v>
      </c>
      <c r="T2368" s="14">
        <v>0.8</v>
      </c>
    </row>
    <row r="2369" spans="1:20">
      <c r="A2369" t="s">
        <v>113</v>
      </c>
      <c r="C2369" t="s">
        <v>225</v>
      </c>
      <c r="D2369" t="s">
        <v>115</v>
      </c>
      <c r="F2369" s="12" t="s">
        <v>1573</v>
      </c>
      <c r="K2369" s="13" t="s">
        <v>1564</v>
      </c>
      <c r="L2369" t="s">
        <v>117</v>
      </c>
      <c r="M2369">
        <v>2</v>
      </c>
      <c r="N2369" t="s">
        <v>118</v>
      </c>
      <c r="O2369" t="s">
        <v>119</v>
      </c>
      <c r="Q2369" t="s">
        <v>946</v>
      </c>
      <c r="R2369" s="14">
        <v>0.9</v>
      </c>
      <c r="S2369" s="14">
        <v>5</v>
      </c>
      <c r="T2369" s="14">
        <v>23.7</v>
      </c>
    </row>
    <row r="2370" spans="1:20">
      <c r="A2370" t="s">
        <v>113</v>
      </c>
      <c r="C2370" t="s">
        <v>225</v>
      </c>
      <c r="D2370" t="s">
        <v>115</v>
      </c>
      <c r="F2370" s="12" t="s">
        <v>1574</v>
      </c>
      <c r="K2370" s="13" t="s">
        <v>1564</v>
      </c>
      <c r="L2370" t="s">
        <v>117</v>
      </c>
      <c r="M2370">
        <v>2</v>
      </c>
      <c r="N2370" t="s">
        <v>118</v>
      </c>
      <c r="O2370" t="s">
        <v>119</v>
      </c>
      <c r="Q2370" t="s">
        <v>227</v>
      </c>
      <c r="R2370" s="14">
        <v>0</v>
      </c>
      <c r="S2370" s="14">
        <v>19.3</v>
      </c>
      <c r="T2370" s="14">
        <v>9.8000000000000007</v>
      </c>
    </row>
    <row r="2371" spans="1:20">
      <c r="A2371" t="s">
        <v>113</v>
      </c>
      <c r="C2371" t="s">
        <v>225</v>
      </c>
      <c r="D2371" t="s">
        <v>115</v>
      </c>
      <c r="F2371" s="12" t="s">
        <v>1574</v>
      </c>
      <c r="K2371" s="13" t="s">
        <v>1564</v>
      </c>
      <c r="L2371" t="s">
        <v>117</v>
      </c>
      <c r="M2371">
        <v>2</v>
      </c>
      <c r="N2371" t="s">
        <v>118</v>
      </c>
      <c r="O2371" t="s">
        <v>119</v>
      </c>
      <c r="Q2371" t="s">
        <v>227</v>
      </c>
      <c r="R2371" s="14">
        <v>0</v>
      </c>
      <c r="S2371" s="14">
        <v>17.600000000000001</v>
      </c>
      <c r="T2371" s="14">
        <v>10.5</v>
      </c>
    </row>
    <row r="2372" spans="1:20">
      <c r="A2372" t="s">
        <v>113</v>
      </c>
      <c r="C2372" t="s">
        <v>225</v>
      </c>
      <c r="D2372" t="s">
        <v>115</v>
      </c>
      <c r="F2372" s="12" t="s">
        <v>1574</v>
      </c>
      <c r="K2372" s="13" t="s">
        <v>1564</v>
      </c>
      <c r="L2372" t="s">
        <v>117</v>
      </c>
      <c r="M2372">
        <v>2</v>
      </c>
      <c r="N2372" t="s">
        <v>118</v>
      </c>
      <c r="O2372" t="s">
        <v>119</v>
      </c>
      <c r="Q2372" t="s">
        <v>227</v>
      </c>
      <c r="R2372" s="14">
        <v>0</v>
      </c>
      <c r="S2372" s="14">
        <v>25</v>
      </c>
      <c r="T2372" s="14">
        <v>11.3</v>
      </c>
    </row>
    <row r="2373" spans="1:20">
      <c r="A2373" t="s">
        <v>113</v>
      </c>
      <c r="C2373" t="s">
        <v>225</v>
      </c>
      <c r="D2373" t="s">
        <v>115</v>
      </c>
      <c r="F2373" s="12" t="s">
        <v>1575</v>
      </c>
      <c r="K2373" s="13" t="s">
        <v>1564</v>
      </c>
      <c r="L2373" t="s">
        <v>117</v>
      </c>
      <c r="M2373">
        <v>2</v>
      </c>
      <c r="N2373" t="s">
        <v>118</v>
      </c>
      <c r="O2373" t="s">
        <v>119</v>
      </c>
      <c r="Q2373" t="s">
        <v>943</v>
      </c>
      <c r="R2373" s="14">
        <v>0</v>
      </c>
      <c r="S2373" s="14">
        <v>48.3</v>
      </c>
      <c r="T2373" s="14">
        <v>0</v>
      </c>
    </row>
    <row r="2374" spans="1:20">
      <c r="A2374" t="s">
        <v>113</v>
      </c>
      <c r="C2374" t="s">
        <v>225</v>
      </c>
      <c r="D2374" t="s">
        <v>115</v>
      </c>
      <c r="F2374" s="12" t="s">
        <v>1576</v>
      </c>
      <c r="K2374" s="13" t="s">
        <v>1564</v>
      </c>
      <c r="L2374" t="s">
        <v>117</v>
      </c>
      <c r="M2374">
        <v>2</v>
      </c>
      <c r="N2374" t="s">
        <v>118</v>
      </c>
      <c r="O2374" t="s">
        <v>119</v>
      </c>
      <c r="Q2374" t="s">
        <v>943</v>
      </c>
      <c r="R2374" s="14">
        <v>1.5</v>
      </c>
      <c r="S2374" s="14">
        <v>35.299999999999997</v>
      </c>
      <c r="T2374" s="14">
        <v>0</v>
      </c>
    </row>
    <row r="2375" spans="1:20">
      <c r="A2375" t="s">
        <v>113</v>
      </c>
      <c r="C2375" t="s">
        <v>225</v>
      </c>
      <c r="D2375" t="s">
        <v>115</v>
      </c>
      <c r="F2375" s="12" t="s">
        <v>1577</v>
      </c>
      <c r="K2375" s="13" t="s">
        <v>1564</v>
      </c>
      <c r="L2375" t="s">
        <v>117</v>
      </c>
      <c r="M2375">
        <v>2</v>
      </c>
      <c r="N2375" t="s">
        <v>118</v>
      </c>
      <c r="O2375" t="s">
        <v>119</v>
      </c>
      <c r="Q2375" t="s">
        <v>943</v>
      </c>
      <c r="R2375" s="14">
        <v>0.7</v>
      </c>
      <c r="S2375" s="14">
        <v>49.8</v>
      </c>
      <c r="T2375" s="14">
        <v>0.2</v>
      </c>
    </row>
    <row r="2376" spans="1:20">
      <c r="A2376" t="s">
        <v>113</v>
      </c>
      <c r="C2376" t="s">
        <v>225</v>
      </c>
      <c r="D2376" t="s">
        <v>115</v>
      </c>
      <c r="F2376" s="12" t="s">
        <v>1578</v>
      </c>
      <c r="K2376" s="13" t="s">
        <v>1564</v>
      </c>
      <c r="L2376" t="s">
        <v>117</v>
      </c>
      <c r="M2376">
        <v>2</v>
      </c>
      <c r="N2376" t="s">
        <v>118</v>
      </c>
      <c r="O2376" t="s">
        <v>119</v>
      </c>
      <c r="Q2376" t="s">
        <v>943</v>
      </c>
      <c r="R2376" s="14">
        <v>0</v>
      </c>
      <c r="S2376" s="14">
        <v>67.3</v>
      </c>
      <c r="T2376" s="14">
        <v>0</v>
      </c>
    </row>
    <row r="2377" spans="1:20">
      <c r="A2377" t="s">
        <v>113</v>
      </c>
      <c r="C2377" t="s">
        <v>225</v>
      </c>
      <c r="D2377" t="s">
        <v>115</v>
      </c>
      <c r="F2377" s="12" t="s">
        <v>1579</v>
      </c>
      <c r="K2377" s="13" t="s">
        <v>1564</v>
      </c>
      <c r="L2377" t="s">
        <v>117</v>
      </c>
      <c r="M2377">
        <v>2</v>
      </c>
      <c r="N2377" t="s">
        <v>118</v>
      </c>
      <c r="O2377" t="s">
        <v>119</v>
      </c>
      <c r="Q2377" t="s">
        <v>943</v>
      </c>
      <c r="R2377" s="14">
        <v>0</v>
      </c>
      <c r="S2377" s="14">
        <v>25.9</v>
      </c>
      <c r="T2377" s="14">
        <v>0</v>
      </c>
    </row>
    <row r="2378" spans="1:20">
      <c r="A2378" t="s">
        <v>113</v>
      </c>
      <c r="C2378" t="s">
        <v>225</v>
      </c>
      <c r="D2378" t="s">
        <v>115</v>
      </c>
      <c r="F2378" s="12" t="s">
        <v>1580</v>
      </c>
      <c r="K2378" s="13" t="s">
        <v>1564</v>
      </c>
      <c r="L2378" t="s">
        <v>117</v>
      </c>
      <c r="M2378">
        <v>2</v>
      </c>
      <c r="N2378" t="s">
        <v>118</v>
      </c>
      <c r="O2378" t="s">
        <v>119</v>
      </c>
      <c r="Q2378" t="s">
        <v>943</v>
      </c>
      <c r="R2378" s="14">
        <v>0.3</v>
      </c>
      <c r="S2378" s="14">
        <v>4.8</v>
      </c>
      <c r="T2378" s="14">
        <v>0</v>
      </c>
    </row>
    <row r="2379" spans="1:20">
      <c r="A2379" t="s">
        <v>113</v>
      </c>
      <c r="C2379" t="s">
        <v>225</v>
      </c>
      <c r="D2379" t="s">
        <v>115</v>
      </c>
      <c r="F2379" s="12" t="s">
        <v>1581</v>
      </c>
      <c r="K2379" s="13" t="s">
        <v>1564</v>
      </c>
      <c r="L2379" t="s">
        <v>117</v>
      </c>
      <c r="M2379">
        <v>2</v>
      </c>
      <c r="N2379" t="s">
        <v>118</v>
      </c>
      <c r="O2379" t="s">
        <v>119</v>
      </c>
      <c r="Q2379" t="s">
        <v>946</v>
      </c>
      <c r="R2379" s="14">
        <v>0</v>
      </c>
      <c r="S2379" s="14">
        <v>8.4</v>
      </c>
      <c r="T2379" s="14">
        <v>26.1</v>
      </c>
    </row>
    <row r="2380" spans="1:20">
      <c r="A2380" t="s">
        <v>113</v>
      </c>
      <c r="C2380" t="s">
        <v>225</v>
      </c>
      <c r="D2380" t="s">
        <v>115</v>
      </c>
      <c r="F2380" s="12" t="s">
        <v>1582</v>
      </c>
      <c r="K2380" s="13" t="s">
        <v>1564</v>
      </c>
      <c r="L2380" t="s">
        <v>117</v>
      </c>
      <c r="M2380">
        <v>2</v>
      </c>
      <c r="N2380" t="s">
        <v>118</v>
      </c>
      <c r="O2380" t="s">
        <v>119</v>
      </c>
      <c r="Q2380" t="s">
        <v>943</v>
      </c>
      <c r="R2380" s="14">
        <v>0.6</v>
      </c>
      <c r="S2380" s="14">
        <v>9.4</v>
      </c>
      <c r="T2380" s="14">
        <v>0.4</v>
      </c>
    </row>
    <row r="2381" spans="1:20">
      <c r="A2381" t="s">
        <v>113</v>
      </c>
      <c r="C2381" t="s">
        <v>225</v>
      </c>
      <c r="D2381" t="s">
        <v>115</v>
      </c>
      <c r="F2381" s="12" t="s">
        <v>1583</v>
      </c>
      <c r="K2381" s="13" t="s">
        <v>1564</v>
      </c>
      <c r="L2381" t="s">
        <v>117</v>
      </c>
      <c r="M2381">
        <v>2</v>
      </c>
      <c r="N2381" t="s">
        <v>118</v>
      </c>
      <c r="O2381" t="s">
        <v>119</v>
      </c>
      <c r="Q2381" t="s">
        <v>943</v>
      </c>
      <c r="R2381" s="14">
        <v>0</v>
      </c>
      <c r="S2381" s="14">
        <v>10.8</v>
      </c>
      <c r="T2381" s="14">
        <v>1.1000000000000001</v>
      </c>
    </row>
    <row r="2382" spans="1:20">
      <c r="A2382" t="s">
        <v>113</v>
      </c>
      <c r="C2382" t="s">
        <v>114</v>
      </c>
      <c r="D2382" t="s">
        <v>115</v>
      </c>
      <c r="F2382" s="12" t="s">
        <v>133</v>
      </c>
      <c r="K2382" s="13" t="s">
        <v>1612</v>
      </c>
      <c r="L2382" t="s">
        <v>117</v>
      </c>
      <c r="M2382">
        <v>2</v>
      </c>
      <c r="N2382" t="s">
        <v>118</v>
      </c>
      <c r="O2382" t="s">
        <v>119</v>
      </c>
      <c r="Q2382"/>
      <c r="R2382" s="14">
        <v>13.05970149</v>
      </c>
      <c r="S2382" s="14">
        <v>27.052238809999999</v>
      </c>
      <c r="T2382" s="14">
        <v>0.65298507500000003</v>
      </c>
    </row>
    <row r="2383" spans="1:20">
      <c r="A2383" t="s">
        <v>113</v>
      </c>
      <c r="C2383" t="s">
        <v>114</v>
      </c>
      <c r="D2383" t="s">
        <v>115</v>
      </c>
      <c r="F2383" s="12" t="s">
        <v>134</v>
      </c>
      <c r="K2383" s="13" t="s">
        <v>1612</v>
      </c>
      <c r="L2383" t="s">
        <v>117</v>
      </c>
      <c r="M2383">
        <v>2</v>
      </c>
      <c r="N2383" t="s">
        <v>118</v>
      </c>
      <c r="O2383" t="s">
        <v>119</v>
      </c>
      <c r="Q2383"/>
      <c r="R2383" s="14">
        <v>0</v>
      </c>
      <c r="S2383" s="14">
        <v>28.29827916</v>
      </c>
      <c r="T2383" s="14">
        <v>0</v>
      </c>
    </row>
    <row r="2384" spans="1:20">
      <c r="A2384" t="s">
        <v>113</v>
      </c>
      <c r="C2384" t="s">
        <v>225</v>
      </c>
      <c r="D2384" t="s">
        <v>115</v>
      </c>
      <c r="F2384" s="12" t="s">
        <v>1615</v>
      </c>
      <c r="K2384" s="13" t="s">
        <v>1613</v>
      </c>
      <c r="L2384" t="s">
        <v>117</v>
      </c>
      <c r="M2384">
        <v>2</v>
      </c>
      <c r="N2384" t="s">
        <v>118</v>
      </c>
      <c r="O2384" t="s">
        <v>119</v>
      </c>
      <c r="Q2384" t="s">
        <v>227</v>
      </c>
      <c r="R2384" s="14">
        <v>0</v>
      </c>
      <c r="S2384" s="14">
        <v>6.3</v>
      </c>
      <c r="T2384" s="14">
        <v>6.3</v>
      </c>
    </row>
    <row r="2385" spans="1:20">
      <c r="A2385" t="s">
        <v>113</v>
      </c>
      <c r="C2385" t="s">
        <v>225</v>
      </c>
      <c r="D2385" t="s">
        <v>115</v>
      </c>
      <c r="F2385" s="12" t="s">
        <v>1616</v>
      </c>
      <c r="K2385" s="13" t="s">
        <v>1613</v>
      </c>
      <c r="L2385" t="s">
        <v>117</v>
      </c>
      <c r="M2385">
        <v>2</v>
      </c>
      <c r="N2385" t="s">
        <v>118</v>
      </c>
      <c r="O2385" t="s">
        <v>119</v>
      </c>
      <c r="Q2385" t="s">
        <v>227</v>
      </c>
      <c r="R2385" s="14">
        <v>0</v>
      </c>
      <c r="S2385" s="14">
        <v>5.3</v>
      </c>
      <c r="T2385" s="14">
        <v>2.1</v>
      </c>
    </row>
    <row r="2386" spans="1:20">
      <c r="A2386" t="s">
        <v>113</v>
      </c>
      <c r="C2386" t="s">
        <v>225</v>
      </c>
      <c r="D2386" t="s">
        <v>115</v>
      </c>
      <c r="F2386" s="12" t="s">
        <v>1617</v>
      </c>
      <c r="K2386" s="13" t="s">
        <v>1613</v>
      </c>
      <c r="L2386" t="s">
        <v>117</v>
      </c>
      <c r="M2386">
        <v>2</v>
      </c>
      <c r="N2386" t="s">
        <v>118</v>
      </c>
      <c r="O2386" t="s">
        <v>119</v>
      </c>
      <c r="Q2386" t="s">
        <v>943</v>
      </c>
      <c r="R2386" s="14">
        <v>0</v>
      </c>
      <c r="S2386" s="14">
        <v>10.4</v>
      </c>
      <c r="T2386" s="14">
        <v>0</v>
      </c>
    </row>
    <row r="2387" spans="1:20">
      <c r="A2387" t="s">
        <v>113</v>
      </c>
      <c r="C2387" t="s">
        <v>225</v>
      </c>
      <c r="D2387" t="s">
        <v>115</v>
      </c>
      <c r="F2387" s="12" t="s">
        <v>1618</v>
      </c>
      <c r="K2387" s="13" t="s">
        <v>1613</v>
      </c>
      <c r="L2387" t="s">
        <v>117</v>
      </c>
      <c r="M2387">
        <v>2</v>
      </c>
      <c r="N2387" t="s">
        <v>118</v>
      </c>
      <c r="O2387" t="s">
        <v>119</v>
      </c>
      <c r="Q2387" t="s">
        <v>227</v>
      </c>
      <c r="R2387" s="14">
        <v>0</v>
      </c>
      <c r="S2387" s="14">
        <v>5.4</v>
      </c>
      <c r="T2387" s="14">
        <v>0.5</v>
      </c>
    </row>
    <row r="2388" spans="1:20">
      <c r="A2388" t="s">
        <v>113</v>
      </c>
      <c r="C2388" t="s">
        <v>225</v>
      </c>
      <c r="D2388" t="s">
        <v>115</v>
      </c>
      <c r="F2388" s="12" t="s">
        <v>1619</v>
      </c>
      <c r="K2388" s="13" t="s">
        <v>1613</v>
      </c>
      <c r="L2388" t="s">
        <v>117</v>
      </c>
      <c r="M2388">
        <v>2</v>
      </c>
      <c r="N2388" t="s">
        <v>118</v>
      </c>
      <c r="O2388" t="s">
        <v>119</v>
      </c>
      <c r="Q2388" t="s">
        <v>227</v>
      </c>
      <c r="R2388" s="14">
        <v>0</v>
      </c>
      <c r="S2388" s="14">
        <v>5.5</v>
      </c>
      <c r="T2388" s="14">
        <v>7.7</v>
      </c>
    </row>
    <row r="2389" spans="1:20">
      <c r="A2389" t="s">
        <v>113</v>
      </c>
      <c r="C2389" t="s">
        <v>225</v>
      </c>
      <c r="D2389" t="s">
        <v>115</v>
      </c>
      <c r="F2389" s="12" t="s">
        <v>1620</v>
      </c>
      <c r="K2389" s="13" t="s">
        <v>1613</v>
      </c>
      <c r="L2389" t="s">
        <v>117</v>
      </c>
      <c r="M2389">
        <v>2</v>
      </c>
      <c r="N2389" t="s">
        <v>118</v>
      </c>
      <c r="O2389" t="s">
        <v>119</v>
      </c>
      <c r="Q2389" t="s">
        <v>943</v>
      </c>
      <c r="R2389" s="14">
        <v>0</v>
      </c>
      <c r="S2389" s="14">
        <v>7.6</v>
      </c>
      <c r="T2389" s="14">
        <v>0</v>
      </c>
    </row>
    <row r="2390" spans="1:20">
      <c r="A2390" t="s">
        <v>113</v>
      </c>
      <c r="C2390" t="s">
        <v>225</v>
      </c>
      <c r="D2390" t="s">
        <v>115</v>
      </c>
      <c r="F2390" s="12" t="s">
        <v>1621</v>
      </c>
      <c r="K2390" s="13" t="s">
        <v>1613</v>
      </c>
      <c r="L2390" t="s">
        <v>117</v>
      </c>
      <c r="M2390">
        <v>2</v>
      </c>
      <c r="N2390" t="s">
        <v>118</v>
      </c>
      <c r="O2390" t="s">
        <v>119</v>
      </c>
      <c r="Q2390" t="s">
        <v>943</v>
      </c>
      <c r="R2390" s="14">
        <v>0</v>
      </c>
      <c r="S2390" s="14">
        <v>6.5</v>
      </c>
      <c r="T2390" s="14">
        <v>0</v>
      </c>
    </row>
    <row r="2391" spans="1:20">
      <c r="A2391" t="s">
        <v>113</v>
      </c>
      <c r="C2391" t="s">
        <v>225</v>
      </c>
      <c r="D2391" t="s">
        <v>115</v>
      </c>
      <c r="F2391" s="12" t="s">
        <v>1622</v>
      </c>
      <c r="K2391" s="13" t="s">
        <v>1613</v>
      </c>
      <c r="L2391" t="s">
        <v>117</v>
      </c>
      <c r="M2391">
        <v>2</v>
      </c>
      <c r="N2391" t="s">
        <v>118</v>
      </c>
      <c r="O2391" t="s">
        <v>119</v>
      </c>
      <c r="Q2391" t="s">
        <v>943</v>
      </c>
      <c r="R2391" s="14">
        <v>0</v>
      </c>
      <c r="S2391" s="14">
        <v>7.7</v>
      </c>
      <c r="T2391" s="14">
        <v>4.5999999999999996</v>
      </c>
    </row>
    <row r="2392" spans="1:20">
      <c r="A2392" t="s">
        <v>113</v>
      </c>
      <c r="C2392" t="s">
        <v>114</v>
      </c>
      <c r="D2392" t="s">
        <v>115</v>
      </c>
      <c r="F2392" s="12" t="s">
        <v>1510</v>
      </c>
      <c r="K2392" s="13" t="s">
        <v>1623</v>
      </c>
      <c r="L2392" t="s">
        <v>117</v>
      </c>
      <c r="M2392">
        <v>2</v>
      </c>
      <c r="N2392" t="s">
        <v>118</v>
      </c>
      <c r="O2392" t="s">
        <v>119</v>
      </c>
      <c r="Q2392"/>
      <c r="R2392" s="14">
        <v>3.8</v>
      </c>
      <c r="S2392" s="14">
        <v>25.6</v>
      </c>
      <c r="T2392" s="14">
        <v>0.7</v>
      </c>
    </row>
    <row r="2393" spans="1:20">
      <c r="A2393" t="s">
        <v>113</v>
      </c>
      <c r="C2393" t="s">
        <v>114</v>
      </c>
      <c r="D2393" t="s">
        <v>115</v>
      </c>
      <c r="F2393" s="12" t="s">
        <v>1510</v>
      </c>
      <c r="K2393" s="13" t="s">
        <v>1623</v>
      </c>
      <c r="L2393" t="s">
        <v>117</v>
      </c>
      <c r="M2393">
        <v>2</v>
      </c>
      <c r="N2393" t="s">
        <v>118</v>
      </c>
      <c r="O2393" t="s">
        <v>119</v>
      </c>
      <c r="Q2393"/>
      <c r="R2393" s="14">
        <v>3.8</v>
      </c>
      <c r="S2393" s="14">
        <v>25.7</v>
      </c>
      <c r="T2393" s="14">
        <v>0.7</v>
      </c>
    </row>
    <row r="2394" spans="1:20">
      <c r="A2394" t="s">
        <v>113</v>
      </c>
      <c r="C2394" t="s">
        <v>114</v>
      </c>
      <c r="D2394" t="s">
        <v>115</v>
      </c>
      <c r="F2394" s="12" t="s">
        <v>1510</v>
      </c>
      <c r="K2394" s="13" t="s">
        <v>1623</v>
      </c>
      <c r="L2394" t="s">
        <v>117</v>
      </c>
      <c r="M2394">
        <v>2</v>
      </c>
      <c r="N2394" t="s">
        <v>118</v>
      </c>
      <c r="O2394" t="s">
        <v>119</v>
      </c>
      <c r="Q2394"/>
      <c r="R2394" s="14">
        <v>3.8</v>
      </c>
      <c r="S2394" s="14">
        <v>26.1</v>
      </c>
      <c r="T2394" s="14">
        <v>0.9</v>
      </c>
    </row>
    <row r="2395" spans="1:20">
      <c r="A2395" t="s">
        <v>113</v>
      </c>
      <c r="C2395" t="s">
        <v>114</v>
      </c>
      <c r="D2395" t="s">
        <v>115</v>
      </c>
      <c r="F2395" s="12" t="s">
        <v>1510</v>
      </c>
      <c r="K2395" s="13" t="s">
        <v>1623</v>
      </c>
      <c r="L2395" t="s">
        <v>117</v>
      </c>
      <c r="M2395">
        <v>2</v>
      </c>
      <c r="N2395" t="s">
        <v>118</v>
      </c>
      <c r="O2395" t="s">
        <v>119</v>
      </c>
      <c r="Q2395"/>
      <c r="R2395" s="14">
        <v>3.5</v>
      </c>
      <c r="S2395" s="14">
        <v>26.3</v>
      </c>
      <c r="T2395" s="14">
        <v>1</v>
      </c>
    </row>
    <row r="2396" spans="1:20">
      <c r="A2396" t="s">
        <v>113</v>
      </c>
      <c r="C2396" t="s">
        <v>114</v>
      </c>
      <c r="D2396" t="s">
        <v>115</v>
      </c>
      <c r="F2396" s="12" t="s">
        <v>133</v>
      </c>
      <c r="K2396" s="13" t="s">
        <v>1624</v>
      </c>
      <c r="L2396" t="s">
        <v>117</v>
      </c>
      <c r="M2396">
        <v>2</v>
      </c>
      <c r="N2396" t="s">
        <v>118</v>
      </c>
      <c r="O2396" t="s">
        <v>119</v>
      </c>
      <c r="Q2396"/>
      <c r="R2396" s="14">
        <v>13.4</v>
      </c>
      <c r="S2396" s="14">
        <v>22.6</v>
      </c>
      <c r="T2396" s="14">
        <v>1.2</v>
      </c>
    </row>
    <row r="2397" spans="1:20">
      <c r="A2397" t="s">
        <v>113</v>
      </c>
      <c r="C2397" t="s">
        <v>114</v>
      </c>
      <c r="D2397" t="s">
        <v>115</v>
      </c>
      <c r="F2397" s="12" t="s">
        <v>133</v>
      </c>
      <c r="K2397" s="13" t="s">
        <v>1624</v>
      </c>
      <c r="L2397" t="s">
        <v>117</v>
      </c>
      <c r="M2397">
        <v>2</v>
      </c>
      <c r="N2397" t="s">
        <v>118</v>
      </c>
      <c r="O2397" t="s">
        <v>119</v>
      </c>
      <c r="Q2397"/>
      <c r="R2397" s="14">
        <v>13.5</v>
      </c>
      <c r="S2397" s="14">
        <v>23.4</v>
      </c>
      <c r="T2397" s="14">
        <v>1.1000000000000001</v>
      </c>
    </row>
    <row r="2398" spans="1:20">
      <c r="A2398" t="s">
        <v>113</v>
      </c>
      <c r="C2398" t="s">
        <v>114</v>
      </c>
      <c r="D2398" t="s">
        <v>115</v>
      </c>
      <c r="F2398" s="12" t="s">
        <v>133</v>
      </c>
      <c r="K2398" s="13" t="s">
        <v>1624</v>
      </c>
      <c r="L2398" t="s">
        <v>117</v>
      </c>
      <c r="M2398">
        <v>2</v>
      </c>
      <c r="N2398" t="s">
        <v>118</v>
      </c>
      <c r="O2398" t="s">
        <v>119</v>
      </c>
      <c r="Q2398"/>
      <c r="R2398" s="14">
        <v>11.2</v>
      </c>
      <c r="S2398" s="14">
        <v>18.2</v>
      </c>
      <c r="T2398" s="14">
        <v>1.8</v>
      </c>
    </row>
    <row r="2399" spans="1:20">
      <c r="A2399" t="s">
        <v>113</v>
      </c>
      <c r="C2399" t="s">
        <v>114</v>
      </c>
      <c r="D2399" t="s">
        <v>115</v>
      </c>
      <c r="F2399" s="12" t="s">
        <v>131</v>
      </c>
      <c r="K2399" s="13" t="s">
        <v>1663</v>
      </c>
      <c r="L2399" t="s">
        <v>117</v>
      </c>
      <c r="M2399">
        <v>2</v>
      </c>
      <c r="N2399" t="s">
        <v>118</v>
      </c>
      <c r="O2399" t="s">
        <v>119</v>
      </c>
      <c r="Q2399" s="12"/>
      <c r="R2399" s="16">
        <v>0.15</v>
      </c>
      <c r="S2399" s="16">
        <v>0.1</v>
      </c>
      <c r="T2399" s="16">
        <v>1.6</v>
      </c>
    </row>
    <row r="2400" spans="1:20">
      <c r="A2400" t="s">
        <v>113</v>
      </c>
      <c r="C2400" t="s">
        <v>114</v>
      </c>
      <c r="D2400" t="s">
        <v>115</v>
      </c>
      <c r="F2400" s="12" t="s">
        <v>161</v>
      </c>
      <c r="K2400" s="13" t="s">
        <v>1663</v>
      </c>
      <c r="L2400" t="s">
        <v>117</v>
      </c>
      <c r="M2400">
        <v>2</v>
      </c>
      <c r="N2400" t="s">
        <v>118</v>
      </c>
      <c r="O2400" t="s">
        <v>119</v>
      </c>
      <c r="Q2400" s="12"/>
      <c r="R2400" s="16">
        <v>0</v>
      </c>
      <c r="S2400" s="16">
        <v>1.1399999999999999</v>
      </c>
      <c r="T2400" s="16">
        <v>1.41</v>
      </c>
    </row>
    <row r="2401" spans="1:20">
      <c r="A2401" t="s">
        <v>113</v>
      </c>
      <c r="C2401" t="s">
        <v>114</v>
      </c>
      <c r="D2401" t="s">
        <v>115</v>
      </c>
      <c r="F2401" s="12" t="s">
        <v>1664</v>
      </c>
      <c r="K2401" s="13" t="s">
        <v>1663</v>
      </c>
      <c r="L2401" t="s">
        <v>117</v>
      </c>
      <c r="M2401">
        <v>2</v>
      </c>
      <c r="N2401" t="s">
        <v>118</v>
      </c>
      <c r="O2401" t="s">
        <v>119</v>
      </c>
      <c r="Q2401" s="12"/>
      <c r="R2401" s="16">
        <v>0</v>
      </c>
      <c r="S2401" s="16">
        <v>1.24</v>
      </c>
      <c r="T2401" s="16">
        <v>1.34</v>
      </c>
    </row>
    <row r="2402" spans="1:20">
      <c r="A2402" t="s">
        <v>113</v>
      </c>
      <c r="C2402" t="s">
        <v>114</v>
      </c>
      <c r="D2402" t="s">
        <v>115</v>
      </c>
      <c r="F2402" s="12" t="s">
        <v>1664</v>
      </c>
      <c r="K2402" s="13" t="s">
        <v>1663</v>
      </c>
      <c r="L2402" t="s">
        <v>117</v>
      </c>
      <c r="M2402">
        <v>2</v>
      </c>
      <c r="N2402" t="s">
        <v>118</v>
      </c>
      <c r="O2402" t="s">
        <v>119</v>
      </c>
      <c r="Q2402" s="12"/>
      <c r="R2402" s="16">
        <v>0</v>
      </c>
      <c r="S2402" s="16">
        <v>1.24</v>
      </c>
      <c r="T2402" s="16">
        <v>1.34</v>
      </c>
    </row>
    <row r="2403" spans="1:20">
      <c r="A2403" t="s">
        <v>113</v>
      </c>
      <c r="C2403" t="s">
        <v>114</v>
      </c>
      <c r="D2403" t="s">
        <v>115</v>
      </c>
      <c r="F2403" s="12" t="s">
        <v>1146</v>
      </c>
      <c r="K2403" s="13" t="s">
        <v>1668</v>
      </c>
      <c r="L2403" t="s">
        <v>117</v>
      </c>
      <c r="M2403">
        <v>2</v>
      </c>
      <c r="N2403" t="s">
        <v>118</v>
      </c>
      <c r="O2403" t="s">
        <v>119</v>
      </c>
      <c r="Q2403"/>
      <c r="R2403" s="14">
        <v>0</v>
      </c>
      <c r="S2403" s="14">
        <v>0</v>
      </c>
      <c r="T2403" s="14">
        <v>4.55</v>
      </c>
    </row>
    <row r="2404" spans="1:20">
      <c r="A2404" t="s">
        <v>113</v>
      </c>
      <c r="C2404" t="s">
        <v>225</v>
      </c>
      <c r="D2404" t="s">
        <v>115</v>
      </c>
      <c r="F2404" s="12" t="s">
        <v>1791</v>
      </c>
      <c r="K2404" s="13" t="s">
        <v>1792</v>
      </c>
      <c r="L2404" t="s">
        <v>117</v>
      </c>
      <c r="M2404">
        <v>2</v>
      </c>
      <c r="N2404" t="s">
        <v>118</v>
      </c>
      <c r="O2404" t="s">
        <v>119</v>
      </c>
      <c r="Q2404" t="s">
        <v>946</v>
      </c>
      <c r="R2404" s="14">
        <v>0.3</v>
      </c>
      <c r="S2404" s="14">
        <v>12</v>
      </c>
      <c r="T2404" s="14">
        <v>14</v>
      </c>
    </row>
    <row r="2405" spans="1:20">
      <c r="A2405" t="s">
        <v>113</v>
      </c>
      <c r="C2405" t="s">
        <v>225</v>
      </c>
      <c r="D2405" t="s">
        <v>115</v>
      </c>
      <c r="F2405" s="12" t="s">
        <v>1793</v>
      </c>
      <c r="K2405" s="13" t="s">
        <v>1792</v>
      </c>
      <c r="L2405" t="s">
        <v>117</v>
      </c>
      <c r="M2405">
        <v>2</v>
      </c>
      <c r="N2405" t="s">
        <v>118</v>
      </c>
      <c r="O2405" t="s">
        <v>119</v>
      </c>
      <c r="Q2405" t="s">
        <v>946</v>
      </c>
      <c r="R2405" s="14">
        <v>0.7</v>
      </c>
      <c r="S2405" s="14">
        <v>6.3</v>
      </c>
      <c r="T2405" s="14">
        <v>2.2999999999999998</v>
      </c>
    </row>
    <row r="2406" spans="1:20">
      <c r="A2406" t="s">
        <v>113</v>
      </c>
      <c r="C2406" t="s">
        <v>225</v>
      </c>
      <c r="D2406" t="s">
        <v>115</v>
      </c>
      <c r="F2406" s="12" t="s">
        <v>1794</v>
      </c>
      <c r="K2406" s="13" t="s">
        <v>1792</v>
      </c>
      <c r="L2406" t="s">
        <v>117</v>
      </c>
      <c r="M2406">
        <v>2</v>
      </c>
      <c r="N2406" t="s">
        <v>118</v>
      </c>
      <c r="O2406" t="s">
        <v>119</v>
      </c>
      <c r="Q2406" t="s">
        <v>946</v>
      </c>
      <c r="R2406" s="14">
        <v>0.1</v>
      </c>
      <c r="S2406" s="14">
        <v>2</v>
      </c>
      <c r="T2406" s="14">
        <v>14.2</v>
      </c>
    </row>
    <row r="2407" spans="1:20">
      <c r="A2407" t="s">
        <v>113</v>
      </c>
      <c r="C2407" t="s">
        <v>225</v>
      </c>
      <c r="D2407" t="s">
        <v>115</v>
      </c>
      <c r="F2407" s="12" t="s">
        <v>1795</v>
      </c>
      <c r="K2407" s="13" t="s">
        <v>1792</v>
      </c>
      <c r="L2407" t="s">
        <v>117</v>
      </c>
      <c r="M2407">
        <v>2</v>
      </c>
      <c r="N2407" t="s">
        <v>118</v>
      </c>
      <c r="O2407" t="s">
        <v>119</v>
      </c>
      <c r="Q2407" t="s">
        <v>946</v>
      </c>
      <c r="R2407" s="14">
        <v>0</v>
      </c>
      <c r="S2407" s="14">
        <v>2.2999999999999998</v>
      </c>
      <c r="T2407" s="14">
        <v>20.8</v>
      </c>
    </row>
    <row r="2408" spans="1:20">
      <c r="A2408" t="s">
        <v>113</v>
      </c>
      <c r="C2408" t="s">
        <v>225</v>
      </c>
      <c r="D2408" t="s">
        <v>115</v>
      </c>
      <c r="F2408" s="12" t="s">
        <v>1796</v>
      </c>
      <c r="K2408" s="13" t="s">
        <v>1792</v>
      </c>
      <c r="L2408" t="s">
        <v>117</v>
      </c>
      <c r="M2408">
        <v>2</v>
      </c>
      <c r="N2408" t="s">
        <v>118</v>
      </c>
      <c r="O2408" t="s">
        <v>119</v>
      </c>
      <c r="Q2408" t="s">
        <v>946</v>
      </c>
      <c r="R2408" s="14">
        <v>0.4</v>
      </c>
      <c r="S2408" s="14">
        <v>1.3</v>
      </c>
      <c r="T2408" s="14">
        <v>16.2</v>
      </c>
    </row>
    <row r="2409" spans="1:20">
      <c r="A2409" t="s">
        <v>113</v>
      </c>
      <c r="C2409" t="s">
        <v>225</v>
      </c>
      <c r="D2409" t="s">
        <v>115</v>
      </c>
      <c r="F2409" s="12" t="s">
        <v>1796</v>
      </c>
      <c r="K2409" s="13" t="s">
        <v>1792</v>
      </c>
      <c r="L2409" t="s">
        <v>117</v>
      </c>
      <c r="M2409">
        <v>2</v>
      </c>
      <c r="N2409" t="s">
        <v>118</v>
      </c>
      <c r="O2409" t="s">
        <v>119</v>
      </c>
      <c r="Q2409" t="s">
        <v>946</v>
      </c>
      <c r="R2409" s="14">
        <v>0.4</v>
      </c>
      <c r="S2409" s="14">
        <v>2.1</v>
      </c>
      <c r="T2409" s="14">
        <v>16.7</v>
      </c>
    </row>
    <row r="2410" spans="1:20">
      <c r="A2410" t="s">
        <v>113</v>
      </c>
      <c r="C2410" t="s">
        <v>114</v>
      </c>
      <c r="D2410" t="s">
        <v>115</v>
      </c>
      <c r="F2410" s="12" t="s">
        <v>923</v>
      </c>
      <c r="K2410" s="15" t="s">
        <v>1797</v>
      </c>
      <c r="L2410" t="s">
        <v>117</v>
      </c>
      <c r="M2410">
        <v>2</v>
      </c>
      <c r="N2410" t="s">
        <v>118</v>
      </c>
      <c r="O2410" t="s">
        <v>119</v>
      </c>
      <c r="Q2410" s="12"/>
      <c r="R2410" s="16">
        <v>2.0099999999999998</v>
      </c>
      <c r="S2410" s="16">
        <v>14.69</v>
      </c>
      <c r="T2410" s="16">
        <v>0.86</v>
      </c>
    </row>
    <row r="2411" spans="1:20">
      <c r="A2411" t="s">
        <v>113</v>
      </c>
      <c r="C2411" t="s">
        <v>114</v>
      </c>
      <c r="D2411" t="s">
        <v>115</v>
      </c>
      <c r="F2411" s="12" t="s">
        <v>923</v>
      </c>
      <c r="K2411" s="15" t="s">
        <v>1797</v>
      </c>
      <c r="L2411" t="s">
        <v>117</v>
      </c>
      <c r="M2411">
        <v>2</v>
      </c>
      <c r="N2411" t="s">
        <v>118</v>
      </c>
      <c r="O2411" t="s">
        <v>119</v>
      </c>
      <c r="Q2411" s="12"/>
      <c r="R2411" s="16">
        <v>1.2</v>
      </c>
      <c r="S2411" s="16">
        <v>9.8000000000000007</v>
      </c>
      <c r="T2411" s="16">
        <v>1.29</v>
      </c>
    </row>
    <row r="2412" spans="1:20">
      <c r="A2412" t="s">
        <v>113</v>
      </c>
      <c r="C2412" t="s">
        <v>114</v>
      </c>
      <c r="D2412" t="s">
        <v>115</v>
      </c>
      <c r="F2412" s="12" t="s">
        <v>923</v>
      </c>
      <c r="K2412" s="15" t="s">
        <v>1797</v>
      </c>
      <c r="L2412" t="s">
        <v>117</v>
      </c>
      <c r="M2412">
        <v>2</v>
      </c>
      <c r="N2412" t="s">
        <v>118</v>
      </c>
      <c r="O2412" t="s">
        <v>119</v>
      </c>
      <c r="Q2412" s="12"/>
      <c r="R2412" s="16">
        <v>1.2</v>
      </c>
      <c r="S2412" s="16">
        <v>8.9</v>
      </c>
      <c r="T2412" s="16">
        <v>1.29</v>
      </c>
    </row>
    <row r="2413" spans="1:20">
      <c r="A2413" t="s">
        <v>113</v>
      </c>
      <c r="C2413" t="s">
        <v>114</v>
      </c>
      <c r="D2413" t="s">
        <v>115</v>
      </c>
      <c r="F2413" s="12" t="s">
        <v>923</v>
      </c>
      <c r="K2413" s="15" t="s">
        <v>1797</v>
      </c>
      <c r="L2413" t="s">
        <v>117</v>
      </c>
      <c r="M2413">
        <v>2</v>
      </c>
      <c r="N2413" t="s">
        <v>118</v>
      </c>
      <c r="O2413" t="s">
        <v>119</v>
      </c>
      <c r="Q2413" s="12"/>
      <c r="R2413" s="16">
        <v>0.38</v>
      </c>
      <c r="S2413" s="16">
        <v>7.5</v>
      </c>
      <c r="T2413" s="16">
        <v>0.96</v>
      </c>
    </row>
    <row r="2414" spans="1:20">
      <c r="A2414" t="s">
        <v>113</v>
      </c>
      <c r="C2414" t="s">
        <v>114</v>
      </c>
      <c r="D2414" t="s">
        <v>115</v>
      </c>
      <c r="F2414" s="12" t="s">
        <v>134</v>
      </c>
      <c r="K2414" s="15" t="s">
        <v>1816</v>
      </c>
      <c r="L2414" t="s">
        <v>117</v>
      </c>
      <c r="M2414">
        <v>2</v>
      </c>
      <c r="N2414" t="s">
        <v>118</v>
      </c>
      <c r="O2414" t="s">
        <v>119</v>
      </c>
      <c r="Q2414" s="12"/>
      <c r="R2414" s="17">
        <v>0</v>
      </c>
      <c r="S2414" s="16">
        <v>24.2</v>
      </c>
      <c r="T2414" s="16">
        <v>4.9000000000000004</v>
      </c>
    </row>
    <row r="2415" spans="1:20">
      <c r="A2415" t="s">
        <v>113</v>
      </c>
      <c r="C2415" t="s">
        <v>114</v>
      </c>
      <c r="D2415" t="s">
        <v>115</v>
      </c>
      <c r="F2415" s="12" t="s">
        <v>134</v>
      </c>
      <c r="K2415" s="15" t="s">
        <v>1816</v>
      </c>
      <c r="L2415" t="s">
        <v>117</v>
      </c>
      <c r="M2415">
        <v>2</v>
      </c>
      <c r="N2415" t="s">
        <v>118</v>
      </c>
      <c r="O2415" t="s">
        <v>119</v>
      </c>
      <c r="Q2415" s="12"/>
      <c r="R2415" s="16">
        <v>0.5</v>
      </c>
      <c r="S2415" s="16">
        <v>18.5</v>
      </c>
      <c r="T2415" s="16">
        <v>4.5</v>
      </c>
    </row>
    <row r="2416" spans="1:20">
      <c r="A2416" t="s">
        <v>113</v>
      </c>
      <c r="C2416" t="s">
        <v>114</v>
      </c>
      <c r="D2416" t="s">
        <v>115</v>
      </c>
      <c r="F2416" s="12" t="s">
        <v>134</v>
      </c>
      <c r="K2416" s="15" t="s">
        <v>1816</v>
      </c>
      <c r="L2416" t="s">
        <v>117</v>
      </c>
      <c r="M2416">
        <v>2</v>
      </c>
      <c r="N2416" t="s">
        <v>118</v>
      </c>
      <c r="O2416" t="s">
        <v>119</v>
      </c>
      <c r="Q2416" s="12"/>
      <c r="R2416" s="17">
        <v>0</v>
      </c>
      <c r="S2416" s="16">
        <v>14.8</v>
      </c>
      <c r="T2416" s="16">
        <v>5.4</v>
      </c>
    </row>
    <row r="2417" spans="1:20">
      <c r="A2417" t="s">
        <v>113</v>
      </c>
      <c r="C2417" t="s">
        <v>114</v>
      </c>
      <c r="D2417" t="s">
        <v>115</v>
      </c>
      <c r="F2417" s="12" t="s">
        <v>134</v>
      </c>
      <c r="K2417" s="15" t="s">
        <v>1816</v>
      </c>
      <c r="L2417" t="s">
        <v>117</v>
      </c>
      <c r="M2417">
        <v>2</v>
      </c>
      <c r="N2417" t="s">
        <v>118</v>
      </c>
      <c r="O2417" t="s">
        <v>119</v>
      </c>
      <c r="Q2417" s="12"/>
      <c r="R2417" s="17">
        <v>0</v>
      </c>
      <c r="S2417" s="16">
        <v>13.1</v>
      </c>
      <c r="T2417" s="16">
        <v>5.0999999999999996</v>
      </c>
    </row>
    <row r="2418" spans="1:20">
      <c r="A2418" t="s">
        <v>113</v>
      </c>
      <c r="C2418" t="s">
        <v>114</v>
      </c>
      <c r="D2418" t="s">
        <v>115</v>
      </c>
      <c r="F2418" s="12" t="s">
        <v>1833</v>
      </c>
      <c r="K2418" s="13" t="s">
        <v>1834</v>
      </c>
      <c r="L2418" t="s">
        <v>117</v>
      </c>
      <c r="M2418">
        <v>2</v>
      </c>
      <c r="N2418" t="s">
        <v>118</v>
      </c>
      <c r="O2418" t="s">
        <v>119</v>
      </c>
      <c r="Q2418"/>
      <c r="R2418" s="14">
        <v>17.543859650000002</v>
      </c>
      <c r="S2418" s="14">
        <v>1.754385965</v>
      </c>
      <c r="T2418" s="14">
        <v>1.5350877190000001</v>
      </c>
    </row>
    <row r="2419" spans="1:20">
      <c r="A2419" t="s">
        <v>113</v>
      </c>
      <c r="C2419" t="s">
        <v>114</v>
      </c>
      <c r="D2419" t="s">
        <v>115</v>
      </c>
      <c r="F2419" s="12" t="s">
        <v>1833</v>
      </c>
      <c r="K2419" s="13" t="s">
        <v>1834</v>
      </c>
      <c r="L2419" t="s">
        <v>117</v>
      </c>
      <c r="M2419">
        <v>2</v>
      </c>
      <c r="N2419" t="s">
        <v>118</v>
      </c>
      <c r="O2419" t="s">
        <v>119</v>
      </c>
      <c r="Q2419"/>
      <c r="R2419" s="14">
        <v>19.13439636</v>
      </c>
      <c r="S2419" s="14">
        <v>2.733485194</v>
      </c>
      <c r="T2419" s="14">
        <v>1.59453303</v>
      </c>
    </row>
    <row r="2420" spans="1:20">
      <c r="A2420" t="s">
        <v>113</v>
      </c>
      <c r="C2420" t="s">
        <v>114</v>
      </c>
      <c r="D2420" t="s">
        <v>115</v>
      </c>
      <c r="F2420" s="12" t="s">
        <v>1345</v>
      </c>
      <c r="K2420" s="13" t="s">
        <v>1834</v>
      </c>
      <c r="L2420" t="s">
        <v>117</v>
      </c>
      <c r="M2420">
        <v>2</v>
      </c>
      <c r="N2420" t="s">
        <v>118</v>
      </c>
      <c r="O2420" t="s">
        <v>119</v>
      </c>
      <c r="Q2420"/>
      <c r="R2420" s="14">
        <v>6.4343163539999999</v>
      </c>
      <c r="S2420" s="14">
        <v>23.056300270000001</v>
      </c>
      <c r="T2420" s="14">
        <v>1.0723860590000001</v>
      </c>
    </row>
    <row r="2421" spans="1:20">
      <c r="A2421" t="s">
        <v>113</v>
      </c>
      <c r="C2421" t="s">
        <v>114</v>
      </c>
      <c r="D2421" t="s">
        <v>115</v>
      </c>
      <c r="F2421" s="12" t="s">
        <v>1345</v>
      </c>
      <c r="K2421" s="13" t="s">
        <v>1834</v>
      </c>
      <c r="L2421" t="s">
        <v>117</v>
      </c>
      <c r="M2421">
        <v>2</v>
      </c>
      <c r="N2421" t="s">
        <v>118</v>
      </c>
      <c r="O2421" t="s">
        <v>119</v>
      </c>
      <c r="Q2421"/>
      <c r="R2421" s="14">
        <v>5.8988764040000001</v>
      </c>
      <c r="S2421" s="14">
        <v>25</v>
      </c>
      <c r="T2421" s="14">
        <v>1.5449438200000001</v>
      </c>
    </row>
    <row r="2422" spans="1:20">
      <c r="A2422" t="s">
        <v>113</v>
      </c>
      <c r="C2422" t="s">
        <v>114</v>
      </c>
      <c r="D2422" t="s">
        <v>115</v>
      </c>
      <c r="F2422" s="12" t="s">
        <v>1345</v>
      </c>
      <c r="K2422" s="13" t="s">
        <v>1834</v>
      </c>
      <c r="L2422" t="s">
        <v>117</v>
      </c>
      <c r="M2422">
        <v>2</v>
      </c>
      <c r="N2422" t="s">
        <v>118</v>
      </c>
      <c r="O2422" t="s">
        <v>119</v>
      </c>
      <c r="Q2422"/>
      <c r="R2422" s="14">
        <v>4.8022598869999999</v>
      </c>
      <c r="S2422" s="14">
        <v>22.881355930000002</v>
      </c>
      <c r="T2422" s="14">
        <v>1.412429379</v>
      </c>
    </row>
    <row r="2423" spans="1:20">
      <c r="A2423" t="s">
        <v>113</v>
      </c>
      <c r="C2423" t="s">
        <v>114</v>
      </c>
      <c r="D2423" t="s">
        <v>115</v>
      </c>
      <c r="F2423" s="12" t="s">
        <v>1345</v>
      </c>
      <c r="K2423" s="13" t="s">
        <v>1834</v>
      </c>
      <c r="L2423" t="s">
        <v>117</v>
      </c>
      <c r="M2423">
        <v>2</v>
      </c>
      <c r="N2423" t="s">
        <v>118</v>
      </c>
      <c r="O2423" t="s">
        <v>119</v>
      </c>
      <c r="Q2423"/>
      <c r="R2423" s="14">
        <v>6.1224489799999997</v>
      </c>
      <c r="S2423" s="14">
        <v>24.10714286</v>
      </c>
      <c r="T2423" s="14">
        <v>1.7857142859999999</v>
      </c>
    </row>
    <row r="2424" spans="1:20">
      <c r="A2424" t="s">
        <v>113</v>
      </c>
      <c r="C2424" t="s">
        <v>114</v>
      </c>
      <c r="D2424" t="s">
        <v>115</v>
      </c>
      <c r="F2424" s="12" t="s">
        <v>1345</v>
      </c>
      <c r="K2424" s="13" t="s">
        <v>1834</v>
      </c>
      <c r="L2424" t="s">
        <v>117</v>
      </c>
      <c r="M2424">
        <v>2</v>
      </c>
      <c r="N2424" t="s">
        <v>118</v>
      </c>
      <c r="O2424" t="s">
        <v>119</v>
      </c>
      <c r="Q2424"/>
      <c r="R2424" s="14">
        <v>6.3596491229999996</v>
      </c>
      <c r="S2424" s="14">
        <v>26.096491230000002</v>
      </c>
      <c r="T2424" s="14">
        <v>1.315789474</v>
      </c>
    </row>
    <row r="2425" spans="1:20">
      <c r="A2425" t="s">
        <v>113</v>
      </c>
      <c r="C2425" t="s">
        <v>114</v>
      </c>
      <c r="D2425" t="s">
        <v>115</v>
      </c>
      <c r="F2425" s="12" t="s">
        <v>1345</v>
      </c>
      <c r="K2425" s="13" t="s">
        <v>1834</v>
      </c>
      <c r="L2425" t="s">
        <v>117</v>
      </c>
      <c r="M2425">
        <v>2</v>
      </c>
      <c r="N2425" t="s">
        <v>118</v>
      </c>
      <c r="O2425" t="s">
        <v>119</v>
      </c>
      <c r="Q2425"/>
      <c r="R2425" s="14">
        <v>5.1282051280000003</v>
      </c>
      <c r="S2425" s="14">
        <v>25</v>
      </c>
      <c r="T2425" s="14">
        <v>1.602564103</v>
      </c>
    </row>
    <row r="2426" spans="1:20">
      <c r="A2426" t="s">
        <v>113</v>
      </c>
      <c r="C2426" t="s">
        <v>114</v>
      </c>
      <c r="D2426" t="s">
        <v>115</v>
      </c>
      <c r="F2426" s="12" t="s">
        <v>1342</v>
      </c>
      <c r="K2426" s="13" t="s">
        <v>1835</v>
      </c>
      <c r="L2426" t="s">
        <v>117</v>
      </c>
      <c r="M2426">
        <v>2</v>
      </c>
      <c r="N2426" t="s">
        <v>118</v>
      </c>
      <c r="O2426" t="s">
        <v>119</v>
      </c>
      <c r="Q2426"/>
      <c r="R2426" s="14">
        <v>0.455484369</v>
      </c>
      <c r="S2426" s="14">
        <v>8.2753351169999991</v>
      </c>
      <c r="T2426" s="14">
        <v>0.16576518800000001</v>
      </c>
    </row>
    <row r="2427" spans="1:20">
      <c r="A2427" t="s">
        <v>113</v>
      </c>
      <c r="C2427" t="s">
        <v>114</v>
      </c>
      <c r="D2427" t="s">
        <v>115</v>
      </c>
      <c r="F2427" s="12" t="s">
        <v>1342</v>
      </c>
      <c r="K2427" s="13" t="s">
        <v>1835</v>
      </c>
      <c r="L2427" t="s">
        <v>117</v>
      </c>
      <c r="M2427">
        <v>2</v>
      </c>
      <c r="N2427" t="s">
        <v>118</v>
      </c>
      <c r="O2427" t="s">
        <v>119</v>
      </c>
      <c r="Q2427"/>
      <c r="R2427" s="14">
        <v>0</v>
      </c>
      <c r="S2427" s="14">
        <v>28.667373919999999</v>
      </c>
      <c r="T2427" s="14">
        <v>0</v>
      </c>
    </row>
    <row r="2428" spans="1:20">
      <c r="A2428" t="s">
        <v>113</v>
      </c>
      <c r="C2428" t="s">
        <v>114</v>
      </c>
      <c r="D2428" t="s">
        <v>115</v>
      </c>
      <c r="F2428" s="12" t="s">
        <v>1836</v>
      </c>
      <c r="K2428" s="13" t="s">
        <v>1835</v>
      </c>
      <c r="L2428" t="s">
        <v>117</v>
      </c>
      <c r="M2428">
        <v>2</v>
      </c>
      <c r="N2428" t="s">
        <v>118</v>
      </c>
      <c r="O2428" t="s">
        <v>119</v>
      </c>
      <c r="Q2428"/>
      <c r="R2428" s="14">
        <v>27.640957199999999</v>
      </c>
      <c r="S2428" s="14">
        <v>0</v>
      </c>
      <c r="T2428" s="14">
        <v>2.2094669570000001</v>
      </c>
    </row>
    <row r="2429" spans="1:20">
      <c r="A2429" t="s">
        <v>113</v>
      </c>
      <c r="C2429" t="s">
        <v>114</v>
      </c>
      <c r="D2429" t="s">
        <v>115</v>
      </c>
      <c r="F2429" s="12" t="s">
        <v>1836</v>
      </c>
      <c r="K2429" s="13" t="s">
        <v>1835</v>
      </c>
      <c r="L2429" t="s">
        <v>117</v>
      </c>
      <c r="M2429">
        <v>2</v>
      </c>
      <c r="N2429" t="s">
        <v>118</v>
      </c>
      <c r="O2429" t="s">
        <v>119</v>
      </c>
      <c r="Q2429"/>
      <c r="R2429" s="14">
        <v>23.030082409999999</v>
      </c>
      <c r="S2429" s="14">
        <v>0.62324167200000002</v>
      </c>
      <c r="T2429" s="14">
        <v>2.24683353</v>
      </c>
    </row>
    <row r="2430" spans="1:20">
      <c r="A2430" t="s">
        <v>113</v>
      </c>
      <c r="C2430" t="s">
        <v>114</v>
      </c>
      <c r="D2430" t="s">
        <v>115</v>
      </c>
      <c r="F2430" s="12" t="s">
        <v>134</v>
      </c>
      <c r="K2430" s="13" t="s">
        <v>1835</v>
      </c>
      <c r="L2430" t="s">
        <v>117</v>
      </c>
      <c r="M2430">
        <v>2</v>
      </c>
      <c r="N2430" t="s">
        <v>118</v>
      </c>
      <c r="O2430" t="s">
        <v>119</v>
      </c>
      <c r="Q2430"/>
      <c r="R2430" s="14">
        <v>1.9065542230000001</v>
      </c>
      <c r="S2430" s="14">
        <v>28.17014696</v>
      </c>
      <c r="T2430" s="14">
        <v>2.733121165</v>
      </c>
    </row>
    <row r="2431" spans="1:20">
      <c r="A2431" t="s">
        <v>113</v>
      </c>
      <c r="C2431" t="s">
        <v>114</v>
      </c>
      <c r="D2431" t="s">
        <v>115</v>
      </c>
      <c r="F2431" s="12" t="s">
        <v>134</v>
      </c>
      <c r="K2431" s="13" t="s">
        <v>1835</v>
      </c>
      <c r="L2431" t="s">
        <v>117</v>
      </c>
      <c r="M2431">
        <v>2</v>
      </c>
      <c r="N2431" t="s">
        <v>118</v>
      </c>
      <c r="O2431" t="s">
        <v>119</v>
      </c>
      <c r="Q2431"/>
      <c r="R2431" s="14">
        <v>0.96297176900000003</v>
      </c>
      <c r="S2431" s="14">
        <v>21.64948798</v>
      </c>
      <c r="T2431" s="14">
        <v>1.737995749</v>
      </c>
    </row>
    <row r="2432" spans="1:20">
      <c r="A2432" t="s">
        <v>113</v>
      </c>
      <c r="C2432" t="s">
        <v>114</v>
      </c>
      <c r="D2432" t="s">
        <v>115</v>
      </c>
      <c r="F2432" s="12" t="s">
        <v>161</v>
      </c>
      <c r="K2432" s="13" t="s">
        <v>1835</v>
      </c>
      <c r="L2432" t="s">
        <v>117</v>
      </c>
      <c r="M2432">
        <v>2</v>
      </c>
      <c r="N2432" t="s">
        <v>118</v>
      </c>
      <c r="O2432" t="s">
        <v>119</v>
      </c>
      <c r="Q2432"/>
      <c r="R2432" s="14">
        <v>4.2510830979999996</v>
      </c>
      <c r="S2432" s="14">
        <v>14.706221210000001</v>
      </c>
      <c r="T2432" s="14">
        <v>1.1236122799999999</v>
      </c>
    </row>
    <row r="2433" spans="1:20">
      <c r="A2433" t="s">
        <v>113</v>
      </c>
      <c r="C2433" t="s">
        <v>114</v>
      </c>
      <c r="D2433" t="s">
        <v>115</v>
      </c>
      <c r="F2433" s="12" t="s">
        <v>161</v>
      </c>
      <c r="K2433" s="13" t="s">
        <v>1835</v>
      </c>
      <c r="L2433" t="s">
        <v>117</v>
      </c>
      <c r="M2433">
        <v>2</v>
      </c>
      <c r="N2433" t="s">
        <v>118</v>
      </c>
      <c r="O2433" t="s">
        <v>119</v>
      </c>
      <c r="Q2433"/>
      <c r="R2433" s="14">
        <v>13.05275449</v>
      </c>
      <c r="S2433" s="14">
        <v>13.881180000000001</v>
      </c>
      <c r="T2433" s="14">
        <v>0.84645055800000002</v>
      </c>
    </row>
    <row r="2434" spans="1:20">
      <c r="A2434" t="s">
        <v>113</v>
      </c>
      <c r="C2434" t="s">
        <v>114</v>
      </c>
      <c r="D2434" t="s">
        <v>115</v>
      </c>
      <c r="F2434" s="12" t="s">
        <v>1344</v>
      </c>
      <c r="K2434" s="13" t="s">
        <v>1835</v>
      </c>
      <c r="L2434" t="s">
        <v>117</v>
      </c>
      <c r="M2434">
        <v>2</v>
      </c>
      <c r="N2434" t="s">
        <v>118</v>
      </c>
      <c r="O2434" t="s">
        <v>119</v>
      </c>
      <c r="Q2434"/>
      <c r="R2434" s="14">
        <v>4.7988973929999998</v>
      </c>
      <c r="S2434" s="14">
        <v>19.699516150000001</v>
      </c>
      <c r="T2434" s="14">
        <v>0.97484913100000004</v>
      </c>
    </row>
    <row r="2435" spans="1:20">
      <c r="A2435" t="s">
        <v>113</v>
      </c>
      <c r="C2435" t="s">
        <v>114</v>
      </c>
      <c r="D2435" t="s">
        <v>115</v>
      </c>
      <c r="F2435" s="12" t="s">
        <v>1345</v>
      </c>
      <c r="K2435" s="13" t="s">
        <v>1835</v>
      </c>
      <c r="L2435" t="s">
        <v>117</v>
      </c>
      <c r="M2435">
        <v>2</v>
      </c>
      <c r="N2435" t="s">
        <v>118</v>
      </c>
      <c r="O2435" t="s">
        <v>119</v>
      </c>
      <c r="Q2435"/>
      <c r="R2435" s="14">
        <v>5.4192404979999997</v>
      </c>
      <c r="S2435" s="14">
        <v>19.744177860000001</v>
      </c>
      <c r="T2435" s="14">
        <v>0.53910068099999997</v>
      </c>
    </row>
    <row r="2436" spans="1:20">
      <c r="A2436" t="s">
        <v>113</v>
      </c>
      <c r="C2436" t="s">
        <v>114</v>
      </c>
      <c r="D2436" t="s">
        <v>115</v>
      </c>
      <c r="F2436" s="12" t="s">
        <v>1345</v>
      </c>
      <c r="K2436" s="13" t="s">
        <v>1835</v>
      </c>
      <c r="L2436" t="s">
        <v>117</v>
      </c>
      <c r="M2436">
        <v>2</v>
      </c>
      <c r="N2436" t="s">
        <v>118</v>
      </c>
      <c r="O2436" t="s">
        <v>119</v>
      </c>
      <c r="Q2436"/>
      <c r="R2436" s="14">
        <v>4.7724801450000003</v>
      </c>
      <c r="S2436" s="14">
        <v>18.802908250000002</v>
      </c>
      <c r="T2436" s="14">
        <v>0.65257803599999997</v>
      </c>
    </row>
    <row r="2437" spans="1:20">
      <c r="A2437" t="s">
        <v>113</v>
      </c>
      <c r="C2437" t="s">
        <v>114</v>
      </c>
      <c r="D2437" t="s">
        <v>115</v>
      </c>
      <c r="F2437" s="12" t="s">
        <v>1345</v>
      </c>
      <c r="K2437" s="13" t="s">
        <v>1835</v>
      </c>
      <c r="L2437" t="s">
        <v>117</v>
      </c>
      <c r="M2437">
        <v>2</v>
      </c>
      <c r="N2437" t="s">
        <v>118</v>
      </c>
      <c r="O2437" t="s">
        <v>119</v>
      </c>
      <c r="Q2437"/>
      <c r="R2437" s="14">
        <v>5.9606856449999999</v>
      </c>
      <c r="S2437" s="14">
        <v>18.830725019999999</v>
      </c>
      <c r="T2437" s="14">
        <v>4.9607928960000001</v>
      </c>
    </row>
    <row r="2438" spans="1:20">
      <c r="A2438" t="s">
        <v>113</v>
      </c>
      <c r="C2438" t="s">
        <v>114</v>
      </c>
      <c r="D2438" t="s">
        <v>115</v>
      </c>
      <c r="F2438" s="12" t="s">
        <v>129</v>
      </c>
      <c r="K2438" s="13" t="s">
        <v>1837</v>
      </c>
      <c r="L2438" t="s">
        <v>117</v>
      </c>
      <c r="M2438">
        <v>2</v>
      </c>
      <c r="N2438" t="s">
        <v>118</v>
      </c>
      <c r="O2438" t="s">
        <v>119</v>
      </c>
      <c r="Q2438"/>
      <c r="R2438" s="14">
        <v>1.9568151149999999</v>
      </c>
      <c r="S2438" s="14">
        <v>6.7476383000000001E-2</v>
      </c>
      <c r="T2438" s="14">
        <v>0.20242915</v>
      </c>
    </row>
    <row r="2439" spans="1:20">
      <c r="A2439" t="s">
        <v>113</v>
      </c>
      <c r="C2439" t="s">
        <v>114</v>
      </c>
      <c r="D2439" t="s">
        <v>115</v>
      </c>
      <c r="F2439" s="12" t="s">
        <v>1836</v>
      </c>
      <c r="K2439" s="13" t="s">
        <v>1837</v>
      </c>
      <c r="L2439" t="s">
        <v>117</v>
      </c>
      <c r="M2439">
        <v>2</v>
      </c>
      <c r="N2439" t="s">
        <v>118</v>
      </c>
      <c r="O2439" t="s">
        <v>119</v>
      </c>
      <c r="Q2439"/>
      <c r="R2439" s="14">
        <v>4.6606334839999999</v>
      </c>
      <c r="S2439" s="14">
        <v>0</v>
      </c>
      <c r="T2439" s="14">
        <v>1.990950226</v>
      </c>
    </row>
    <row r="2440" spans="1:20">
      <c r="A2440" t="s">
        <v>113</v>
      </c>
      <c r="C2440" t="s">
        <v>225</v>
      </c>
      <c r="D2440" t="s">
        <v>115</v>
      </c>
      <c r="F2440" s="12" t="s">
        <v>1937</v>
      </c>
      <c r="K2440" s="13" t="s">
        <v>1938</v>
      </c>
      <c r="L2440" t="s">
        <v>117</v>
      </c>
      <c r="M2440">
        <v>2</v>
      </c>
      <c r="N2440" t="s">
        <v>118</v>
      </c>
      <c r="O2440" t="s">
        <v>119</v>
      </c>
      <c r="Q2440" t="s">
        <v>227</v>
      </c>
      <c r="R2440" s="14">
        <v>0</v>
      </c>
      <c r="S2440" s="14">
        <v>3.2</v>
      </c>
      <c r="T2440" s="14">
        <v>6.3</v>
      </c>
    </row>
    <row r="2441" spans="1:20">
      <c r="A2441" t="s">
        <v>113</v>
      </c>
      <c r="C2441" t="s">
        <v>225</v>
      </c>
      <c r="D2441" t="s">
        <v>115</v>
      </c>
      <c r="F2441" s="12" t="s">
        <v>1939</v>
      </c>
      <c r="K2441" s="13" t="s">
        <v>1938</v>
      </c>
      <c r="L2441" t="s">
        <v>117</v>
      </c>
      <c r="M2441">
        <v>2</v>
      </c>
      <c r="N2441" t="s">
        <v>118</v>
      </c>
      <c r="O2441" t="s">
        <v>119</v>
      </c>
      <c r="Q2441" t="s">
        <v>227</v>
      </c>
      <c r="R2441" s="14">
        <v>0</v>
      </c>
      <c r="S2441" s="14">
        <v>4.5</v>
      </c>
      <c r="T2441" s="14">
        <v>8.9</v>
      </c>
    </row>
    <row r="2442" spans="1:20">
      <c r="A2442" t="s">
        <v>113</v>
      </c>
      <c r="C2442" t="s">
        <v>225</v>
      </c>
      <c r="D2442" t="s">
        <v>115</v>
      </c>
      <c r="F2442" s="12" t="s">
        <v>1940</v>
      </c>
      <c r="K2442" s="13" t="s">
        <v>1938</v>
      </c>
      <c r="L2442" t="s">
        <v>117</v>
      </c>
      <c r="M2442">
        <v>2</v>
      </c>
      <c r="N2442" t="s">
        <v>118</v>
      </c>
      <c r="O2442" t="s">
        <v>119</v>
      </c>
      <c r="Q2442" t="s">
        <v>227</v>
      </c>
      <c r="R2442" s="14">
        <v>0</v>
      </c>
      <c r="S2442" s="14">
        <v>3.8</v>
      </c>
      <c r="T2442" s="14">
        <v>6.2</v>
      </c>
    </row>
    <row r="2443" spans="1:20">
      <c r="A2443" t="s">
        <v>113</v>
      </c>
      <c r="C2443" t="s">
        <v>225</v>
      </c>
      <c r="D2443" t="s">
        <v>115</v>
      </c>
      <c r="F2443" s="12" t="s">
        <v>1941</v>
      </c>
      <c r="K2443" s="13" t="s">
        <v>1938</v>
      </c>
      <c r="L2443" t="s">
        <v>117</v>
      </c>
      <c r="M2443">
        <v>2</v>
      </c>
      <c r="N2443" t="s">
        <v>118</v>
      </c>
      <c r="O2443" t="s">
        <v>119</v>
      </c>
      <c r="Q2443" t="s">
        <v>227</v>
      </c>
      <c r="R2443" s="14">
        <v>0</v>
      </c>
      <c r="S2443" s="14">
        <v>4.5999999999999996</v>
      </c>
      <c r="T2443" s="14">
        <v>7.9</v>
      </c>
    </row>
    <row r="2444" spans="1:20">
      <c r="A2444" t="s">
        <v>113</v>
      </c>
      <c r="C2444" t="s">
        <v>225</v>
      </c>
      <c r="D2444" t="s">
        <v>115</v>
      </c>
      <c r="F2444" s="12" t="s">
        <v>1942</v>
      </c>
      <c r="K2444" s="13" t="s">
        <v>1938</v>
      </c>
      <c r="L2444" t="s">
        <v>117</v>
      </c>
      <c r="M2444">
        <v>2</v>
      </c>
      <c r="N2444" t="s">
        <v>118</v>
      </c>
      <c r="O2444" t="s">
        <v>119</v>
      </c>
      <c r="Q2444" t="s">
        <v>227</v>
      </c>
      <c r="R2444" s="14">
        <v>0</v>
      </c>
      <c r="S2444" s="14">
        <v>14.4</v>
      </c>
      <c r="T2444" s="14">
        <v>7</v>
      </c>
    </row>
    <row r="2445" spans="1:20">
      <c r="A2445" t="s">
        <v>113</v>
      </c>
      <c r="C2445" t="s">
        <v>225</v>
      </c>
      <c r="D2445" t="s">
        <v>115</v>
      </c>
      <c r="F2445" s="12" t="s">
        <v>1943</v>
      </c>
      <c r="K2445" s="13" t="s">
        <v>1938</v>
      </c>
      <c r="L2445" t="s">
        <v>117</v>
      </c>
      <c r="M2445">
        <v>2</v>
      </c>
      <c r="N2445" t="s">
        <v>118</v>
      </c>
      <c r="O2445" t="s">
        <v>119</v>
      </c>
      <c r="Q2445" t="s">
        <v>227</v>
      </c>
      <c r="R2445" s="14">
        <v>0</v>
      </c>
      <c r="S2445" s="14">
        <v>3.8</v>
      </c>
      <c r="T2445" s="14">
        <v>7.2</v>
      </c>
    </row>
    <row r="2446" spans="1:20">
      <c r="A2446" t="s">
        <v>113</v>
      </c>
      <c r="C2446" t="s">
        <v>225</v>
      </c>
      <c r="D2446" t="s">
        <v>115</v>
      </c>
      <c r="F2446" s="12" t="s">
        <v>1944</v>
      </c>
      <c r="K2446" s="13" t="s">
        <v>1938</v>
      </c>
      <c r="L2446" t="s">
        <v>117</v>
      </c>
      <c r="M2446">
        <v>2</v>
      </c>
      <c r="N2446" t="s">
        <v>118</v>
      </c>
      <c r="O2446" t="s">
        <v>119</v>
      </c>
      <c r="Q2446" t="s">
        <v>227</v>
      </c>
      <c r="R2446" s="14">
        <v>0</v>
      </c>
      <c r="S2446" s="14">
        <v>4.3</v>
      </c>
      <c r="T2446" s="14">
        <v>6.7</v>
      </c>
    </row>
    <row r="2447" spans="1:20">
      <c r="A2447" t="s">
        <v>113</v>
      </c>
      <c r="C2447" t="s">
        <v>225</v>
      </c>
      <c r="D2447" t="s">
        <v>115</v>
      </c>
      <c r="F2447" s="12" t="s">
        <v>1945</v>
      </c>
      <c r="K2447" s="13" t="s">
        <v>1946</v>
      </c>
      <c r="L2447" t="s">
        <v>117</v>
      </c>
      <c r="M2447">
        <v>2</v>
      </c>
      <c r="N2447" t="s">
        <v>118</v>
      </c>
      <c r="O2447" t="s">
        <v>119</v>
      </c>
      <c r="Q2447" t="s">
        <v>227</v>
      </c>
      <c r="R2447" s="14">
        <v>0</v>
      </c>
      <c r="S2447" s="14">
        <v>9.1999999999999993</v>
      </c>
      <c r="T2447" s="14">
        <v>4.0999999999999996</v>
      </c>
    </row>
    <row r="2448" spans="1:20">
      <c r="A2448" t="s">
        <v>113</v>
      </c>
      <c r="C2448" t="s">
        <v>225</v>
      </c>
      <c r="D2448" t="s">
        <v>115</v>
      </c>
      <c r="F2448" s="12" t="s">
        <v>1947</v>
      </c>
      <c r="K2448" s="13" t="s">
        <v>1946</v>
      </c>
      <c r="L2448" t="s">
        <v>117</v>
      </c>
      <c r="M2448">
        <v>2</v>
      </c>
      <c r="N2448" t="s">
        <v>118</v>
      </c>
      <c r="O2448" t="s">
        <v>119</v>
      </c>
      <c r="Q2448" t="s">
        <v>227</v>
      </c>
      <c r="R2448" s="14">
        <v>0</v>
      </c>
      <c r="S2448" s="14">
        <v>15.2</v>
      </c>
      <c r="T2448" s="14">
        <v>9.4</v>
      </c>
    </row>
    <row r="2449" spans="1:20">
      <c r="A2449" t="s">
        <v>113</v>
      </c>
      <c r="C2449" t="s">
        <v>225</v>
      </c>
      <c r="D2449" t="s">
        <v>115</v>
      </c>
      <c r="F2449" s="12" t="s">
        <v>1948</v>
      </c>
      <c r="K2449" s="13" t="s">
        <v>1946</v>
      </c>
      <c r="L2449" t="s">
        <v>117</v>
      </c>
      <c r="M2449">
        <v>2</v>
      </c>
      <c r="N2449" t="s">
        <v>118</v>
      </c>
      <c r="O2449" t="s">
        <v>119</v>
      </c>
      <c r="Q2449" t="s">
        <v>227</v>
      </c>
      <c r="R2449" s="14">
        <v>0</v>
      </c>
      <c r="S2449" s="14">
        <v>8</v>
      </c>
      <c r="T2449" s="14">
        <v>6.3</v>
      </c>
    </row>
    <row r="2450" spans="1:20">
      <c r="A2450" t="s">
        <v>113</v>
      </c>
      <c r="C2450" t="s">
        <v>225</v>
      </c>
      <c r="D2450" t="s">
        <v>115</v>
      </c>
      <c r="F2450" s="12" t="s">
        <v>1949</v>
      </c>
      <c r="K2450" s="13" t="s">
        <v>1946</v>
      </c>
      <c r="L2450" t="s">
        <v>117</v>
      </c>
      <c r="M2450">
        <v>2</v>
      </c>
      <c r="N2450" t="s">
        <v>118</v>
      </c>
      <c r="O2450" t="s">
        <v>119</v>
      </c>
      <c r="Q2450" t="s">
        <v>227</v>
      </c>
      <c r="R2450" s="14">
        <v>0</v>
      </c>
      <c r="S2450" s="14">
        <v>15.6</v>
      </c>
      <c r="T2450" s="14">
        <v>6.9</v>
      </c>
    </row>
    <row r="2451" spans="1:20">
      <c r="A2451" t="s">
        <v>113</v>
      </c>
      <c r="C2451" t="s">
        <v>225</v>
      </c>
      <c r="D2451" t="s">
        <v>115</v>
      </c>
      <c r="F2451" s="12" t="s">
        <v>1950</v>
      </c>
      <c r="K2451" s="13" t="s">
        <v>1946</v>
      </c>
      <c r="L2451" t="s">
        <v>117</v>
      </c>
      <c r="M2451">
        <v>2</v>
      </c>
      <c r="N2451" t="s">
        <v>118</v>
      </c>
      <c r="O2451" t="s">
        <v>119</v>
      </c>
      <c r="Q2451" t="s">
        <v>227</v>
      </c>
      <c r="R2451" s="14">
        <v>0</v>
      </c>
      <c r="S2451" s="14">
        <v>13.2</v>
      </c>
      <c r="T2451" s="14">
        <v>8</v>
      </c>
    </row>
    <row r="2452" spans="1:20">
      <c r="A2452" t="s">
        <v>113</v>
      </c>
      <c r="C2452" t="s">
        <v>225</v>
      </c>
      <c r="D2452" t="s">
        <v>115</v>
      </c>
      <c r="F2452" s="12" t="s">
        <v>1951</v>
      </c>
      <c r="K2452" s="13" t="s">
        <v>1946</v>
      </c>
      <c r="L2452" t="s">
        <v>117</v>
      </c>
      <c r="M2452">
        <v>2</v>
      </c>
      <c r="N2452" t="s">
        <v>118</v>
      </c>
      <c r="O2452" t="s">
        <v>119</v>
      </c>
      <c r="Q2452" t="s">
        <v>227</v>
      </c>
      <c r="R2452" s="14">
        <v>0</v>
      </c>
      <c r="S2452" s="14">
        <v>4.7</v>
      </c>
      <c r="T2452" s="14">
        <v>15.3</v>
      </c>
    </row>
    <row r="2453" spans="1:20">
      <c r="A2453" t="s">
        <v>113</v>
      </c>
      <c r="C2453" t="s">
        <v>225</v>
      </c>
      <c r="D2453" t="s">
        <v>115</v>
      </c>
      <c r="F2453" s="12" t="s">
        <v>1952</v>
      </c>
      <c r="K2453" s="13" t="s">
        <v>1946</v>
      </c>
      <c r="L2453" t="s">
        <v>117</v>
      </c>
      <c r="M2453">
        <v>2</v>
      </c>
      <c r="N2453" t="s">
        <v>118</v>
      </c>
      <c r="O2453" t="s">
        <v>119</v>
      </c>
      <c r="Q2453" t="s">
        <v>227</v>
      </c>
      <c r="R2453" s="14">
        <v>0</v>
      </c>
      <c r="S2453" s="14">
        <v>5.6</v>
      </c>
      <c r="T2453" s="14">
        <v>3.8</v>
      </c>
    </row>
    <row r="2454" spans="1:20">
      <c r="A2454" t="s">
        <v>113</v>
      </c>
      <c r="C2454" t="s">
        <v>225</v>
      </c>
      <c r="D2454" t="s">
        <v>115</v>
      </c>
      <c r="F2454" s="12" t="s">
        <v>1953</v>
      </c>
      <c r="K2454" s="13" t="s">
        <v>1946</v>
      </c>
      <c r="L2454" t="s">
        <v>117</v>
      </c>
      <c r="M2454">
        <v>2</v>
      </c>
      <c r="N2454" t="s">
        <v>118</v>
      </c>
      <c r="O2454" t="s">
        <v>119</v>
      </c>
      <c r="Q2454" t="s">
        <v>227</v>
      </c>
      <c r="R2454" s="14">
        <v>0</v>
      </c>
      <c r="S2454" s="14">
        <v>10.6</v>
      </c>
      <c r="T2454" s="14">
        <v>10.9</v>
      </c>
    </row>
    <row r="2455" spans="1:20">
      <c r="A2455" t="s">
        <v>113</v>
      </c>
      <c r="C2455" t="s">
        <v>225</v>
      </c>
      <c r="D2455" t="s">
        <v>115</v>
      </c>
      <c r="F2455" s="12" t="s">
        <v>1954</v>
      </c>
      <c r="K2455" s="13" t="s">
        <v>1946</v>
      </c>
      <c r="L2455" t="s">
        <v>117</v>
      </c>
      <c r="M2455">
        <v>2</v>
      </c>
      <c r="N2455" t="s">
        <v>118</v>
      </c>
      <c r="O2455" t="s">
        <v>119</v>
      </c>
      <c r="Q2455" t="s">
        <v>227</v>
      </c>
      <c r="R2455" s="14">
        <v>0</v>
      </c>
      <c r="S2455" s="14">
        <v>11.6</v>
      </c>
      <c r="T2455" s="14">
        <v>8.9</v>
      </c>
    </row>
    <row r="2456" spans="1:20">
      <c r="A2456" t="s">
        <v>113</v>
      </c>
      <c r="C2456" t="s">
        <v>225</v>
      </c>
      <c r="D2456" t="s">
        <v>115</v>
      </c>
      <c r="F2456" s="12" t="s">
        <v>1955</v>
      </c>
      <c r="K2456" s="13" t="s">
        <v>1946</v>
      </c>
      <c r="L2456" t="s">
        <v>117</v>
      </c>
      <c r="M2456">
        <v>2</v>
      </c>
      <c r="N2456" t="s">
        <v>118</v>
      </c>
      <c r="O2456" t="s">
        <v>119</v>
      </c>
      <c r="Q2456" t="s">
        <v>227</v>
      </c>
      <c r="R2456" s="14">
        <v>0</v>
      </c>
      <c r="S2456" s="14">
        <v>18.5</v>
      </c>
      <c r="T2456" s="14">
        <v>8.8000000000000007</v>
      </c>
    </row>
    <row r="2457" spans="1:20">
      <c r="A2457" t="s">
        <v>113</v>
      </c>
      <c r="C2457" t="s">
        <v>225</v>
      </c>
      <c r="D2457" t="s">
        <v>115</v>
      </c>
      <c r="F2457" s="12" t="s">
        <v>1956</v>
      </c>
      <c r="K2457" s="13" t="s">
        <v>1946</v>
      </c>
      <c r="L2457" t="s">
        <v>117</v>
      </c>
      <c r="M2457">
        <v>2</v>
      </c>
      <c r="N2457" t="s">
        <v>118</v>
      </c>
      <c r="O2457" t="s">
        <v>119</v>
      </c>
      <c r="Q2457" t="s">
        <v>227</v>
      </c>
      <c r="R2457" s="14">
        <v>0</v>
      </c>
      <c r="S2457" s="14">
        <v>2.1</v>
      </c>
      <c r="T2457" s="14">
        <v>2.9</v>
      </c>
    </row>
    <row r="2458" spans="1:20">
      <c r="A2458" t="s">
        <v>113</v>
      </c>
      <c r="C2458" t="s">
        <v>225</v>
      </c>
      <c r="D2458" t="s">
        <v>115</v>
      </c>
      <c r="F2458" s="12" t="s">
        <v>1957</v>
      </c>
      <c r="K2458" s="13" t="s">
        <v>1946</v>
      </c>
      <c r="L2458" t="s">
        <v>117</v>
      </c>
      <c r="M2458">
        <v>2</v>
      </c>
      <c r="N2458" t="s">
        <v>118</v>
      </c>
      <c r="O2458" t="s">
        <v>119</v>
      </c>
      <c r="Q2458" t="s">
        <v>227</v>
      </c>
      <c r="R2458" s="14">
        <v>0</v>
      </c>
      <c r="S2458" s="14">
        <v>19.399999999999999</v>
      </c>
      <c r="T2458" s="14">
        <v>5.7</v>
      </c>
    </row>
    <row r="2459" spans="1:20">
      <c r="A2459" t="s">
        <v>113</v>
      </c>
      <c r="C2459" t="s">
        <v>225</v>
      </c>
      <c r="D2459" t="s">
        <v>115</v>
      </c>
      <c r="F2459" s="12" t="s">
        <v>1958</v>
      </c>
      <c r="K2459" s="13" t="s">
        <v>1946</v>
      </c>
      <c r="L2459" t="s">
        <v>117</v>
      </c>
      <c r="M2459">
        <v>2</v>
      </c>
      <c r="N2459" t="s">
        <v>118</v>
      </c>
      <c r="O2459" t="s">
        <v>119</v>
      </c>
      <c r="Q2459" t="s">
        <v>227</v>
      </c>
      <c r="R2459" s="14">
        <v>0</v>
      </c>
      <c r="S2459" s="14">
        <v>13</v>
      </c>
      <c r="T2459" s="14">
        <v>3.9</v>
      </c>
    </row>
    <row r="2460" spans="1:20">
      <c r="A2460" t="s">
        <v>113</v>
      </c>
      <c r="C2460" t="s">
        <v>225</v>
      </c>
      <c r="D2460" t="s">
        <v>115</v>
      </c>
      <c r="F2460" s="12" t="s">
        <v>1959</v>
      </c>
      <c r="K2460" s="13" t="s">
        <v>1946</v>
      </c>
      <c r="L2460" t="s">
        <v>117</v>
      </c>
      <c r="M2460">
        <v>2</v>
      </c>
      <c r="N2460" t="s">
        <v>118</v>
      </c>
      <c r="O2460" t="s">
        <v>119</v>
      </c>
      <c r="Q2460" t="s">
        <v>227</v>
      </c>
      <c r="R2460" s="14">
        <v>0</v>
      </c>
      <c r="S2460" s="14">
        <v>14</v>
      </c>
      <c r="T2460" s="14">
        <v>6.1</v>
      </c>
    </row>
    <row r="2461" spans="1:20">
      <c r="A2461" t="s">
        <v>113</v>
      </c>
      <c r="C2461" t="s">
        <v>225</v>
      </c>
      <c r="D2461" t="s">
        <v>115</v>
      </c>
      <c r="F2461" s="12" t="s">
        <v>1960</v>
      </c>
      <c r="K2461" s="13" t="s">
        <v>1946</v>
      </c>
      <c r="L2461" t="s">
        <v>117</v>
      </c>
      <c r="M2461">
        <v>2</v>
      </c>
      <c r="N2461" t="s">
        <v>118</v>
      </c>
      <c r="O2461" t="s">
        <v>119</v>
      </c>
      <c r="Q2461" t="s">
        <v>227</v>
      </c>
      <c r="R2461" s="14">
        <v>0</v>
      </c>
      <c r="S2461" s="14">
        <v>11.5</v>
      </c>
      <c r="T2461" s="14">
        <v>5.0999999999999996</v>
      </c>
    </row>
    <row r="2462" spans="1:20">
      <c r="A2462" t="s">
        <v>113</v>
      </c>
      <c r="C2462" t="s">
        <v>225</v>
      </c>
      <c r="D2462" t="s">
        <v>115</v>
      </c>
      <c r="F2462" s="12" t="s">
        <v>1961</v>
      </c>
      <c r="K2462" s="13" t="s">
        <v>1946</v>
      </c>
      <c r="L2462" t="s">
        <v>117</v>
      </c>
      <c r="M2462">
        <v>2</v>
      </c>
      <c r="N2462" t="s">
        <v>118</v>
      </c>
      <c r="O2462" t="s">
        <v>119</v>
      </c>
      <c r="Q2462" t="s">
        <v>227</v>
      </c>
      <c r="R2462" s="14">
        <v>0</v>
      </c>
      <c r="S2462" s="14">
        <v>1.9</v>
      </c>
      <c r="T2462" s="14">
        <v>2.2999999999999998</v>
      </c>
    </row>
    <row r="2463" spans="1:20">
      <c r="A2463" t="s">
        <v>113</v>
      </c>
      <c r="C2463" t="s">
        <v>225</v>
      </c>
      <c r="D2463" t="s">
        <v>115</v>
      </c>
      <c r="F2463" s="12" t="s">
        <v>1962</v>
      </c>
      <c r="K2463" s="13" t="s">
        <v>1946</v>
      </c>
      <c r="L2463" t="s">
        <v>117</v>
      </c>
      <c r="M2463">
        <v>2</v>
      </c>
      <c r="N2463" t="s">
        <v>118</v>
      </c>
      <c r="O2463" t="s">
        <v>119</v>
      </c>
      <c r="Q2463" t="s">
        <v>227</v>
      </c>
      <c r="R2463" s="14">
        <v>0</v>
      </c>
      <c r="S2463" s="14">
        <v>15.4</v>
      </c>
      <c r="T2463" s="14">
        <v>5.3</v>
      </c>
    </row>
    <row r="2464" spans="1:20">
      <c r="A2464" t="s">
        <v>113</v>
      </c>
      <c r="C2464" t="s">
        <v>225</v>
      </c>
      <c r="D2464" t="s">
        <v>115</v>
      </c>
      <c r="F2464" s="12" t="s">
        <v>1963</v>
      </c>
      <c r="K2464" s="13" t="s">
        <v>1946</v>
      </c>
      <c r="L2464" t="s">
        <v>117</v>
      </c>
      <c r="M2464">
        <v>2</v>
      </c>
      <c r="N2464" t="s">
        <v>118</v>
      </c>
      <c r="O2464" t="s">
        <v>119</v>
      </c>
      <c r="Q2464" t="s">
        <v>227</v>
      </c>
      <c r="R2464" s="14">
        <v>0</v>
      </c>
      <c r="S2464" s="14">
        <v>8.6999999999999993</v>
      </c>
      <c r="T2464" s="14">
        <v>7.3</v>
      </c>
    </row>
    <row r="2465" spans="1:20">
      <c r="A2465" t="s">
        <v>113</v>
      </c>
      <c r="C2465" t="s">
        <v>225</v>
      </c>
      <c r="D2465" t="s">
        <v>115</v>
      </c>
      <c r="F2465" s="12" t="s">
        <v>1964</v>
      </c>
      <c r="K2465" s="13" t="s">
        <v>1946</v>
      </c>
      <c r="L2465" t="s">
        <v>117</v>
      </c>
      <c r="M2465">
        <v>2</v>
      </c>
      <c r="N2465" t="s">
        <v>118</v>
      </c>
      <c r="O2465" t="s">
        <v>119</v>
      </c>
      <c r="Q2465" t="s">
        <v>227</v>
      </c>
      <c r="R2465" s="14">
        <v>0</v>
      </c>
      <c r="S2465" s="14">
        <v>12.5</v>
      </c>
      <c r="T2465" s="14">
        <v>8.3000000000000007</v>
      </c>
    </row>
    <row r="2466" spans="1:20">
      <c r="A2466" t="s">
        <v>113</v>
      </c>
      <c r="C2466" t="s">
        <v>225</v>
      </c>
      <c r="D2466" t="s">
        <v>115</v>
      </c>
      <c r="F2466" s="12" t="s">
        <v>1469</v>
      </c>
      <c r="K2466" s="13" t="s">
        <v>1946</v>
      </c>
      <c r="L2466" t="s">
        <v>117</v>
      </c>
      <c r="M2466">
        <v>2</v>
      </c>
      <c r="N2466" t="s">
        <v>118</v>
      </c>
      <c r="O2466" t="s">
        <v>119</v>
      </c>
      <c r="Q2466" t="s">
        <v>227</v>
      </c>
      <c r="R2466" s="14">
        <v>0</v>
      </c>
      <c r="S2466" s="14">
        <v>7.5</v>
      </c>
      <c r="T2466" s="14">
        <v>5.8</v>
      </c>
    </row>
    <row r="2467" spans="1:20">
      <c r="A2467" t="s">
        <v>113</v>
      </c>
      <c r="C2467" t="s">
        <v>225</v>
      </c>
      <c r="D2467" t="s">
        <v>115</v>
      </c>
      <c r="F2467" s="12" t="s">
        <v>2003</v>
      </c>
      <c r="K2467" s="13" t="s">
        <v>1987</v>
      </c>
      <c r="L2467" t="s">
        <v>117</v>
      </c>
      <c r="M2467">
        <v>2</v>
      </c>
      <c r="N2467" t="s">
        <v>118</v>
      </c>
      <c r="O2467" t="s">
        <v>119</v>
      </c>
      <c r="Q2467" t="s">
        <v>946</v>
      </c>
      <c r="R2467" s="14">
        <v>0</v>
      </c>
      <c r="S2467" s="14">
        <v>1.3</v>
      </c>
      <c r="T2467" s="14">
        <v>9.5</v>
      </c>
    </row>
    <row r="2468" spans="1:20">
      <c r="A2468" t="s">
        <v>113</v>
      </c>
      <c r="C2468" t="s">
        <v>225</v>
      </c>
      <c r="D2468" t="s">
        <v>115</v>
      </c>
      <c r="F2468" s="12" t="s">
        <v>1622</v>
      </c>
      <c r="K2468" s="13" t="s">
        <v>1987</v>
      </c>
      <c r="L2468" t="s">
        <v>117</v>
      </c>
      <c r="M2468">
        <v>2</v>
      </c>
      <c r="N2468" t="s">
        <v>118</v>
      </c>
      <c r="O2468" t="s">
        <v>119</v>
      </c>
      <c r="Q2468" t="s">
        <v>943</v>
      </c>
      <c r="R2468" s="14">
        <v>0</v>
      </c>
      <c r="S2468" s="14">
        <v>0</v>
      </c>
      <c r="T2468" s="14">
        <v>0.8</v>
      </c>
    </row>
    <row r="2469" spans="1:20">
      <c r="A2469" t="s">
        <v>113</v>
      </c>
      <c r="C2469" t="s">
        <v>225</v>
      </c>
      <c r="D2469" t="s">
        <v>115</v>
      </c>
      <c r="F2469" s="12" t="s">
        <v>2004</v>
      </c>
      <c r="K2469" s="13" t="s">
        <v>1987</v>
      </c>
      <c r="L2469" t="s">
        <v>117</v>
      </c>
      <c r="M2469">
        <v>2</v>
      </c>
      <c r="N2469" t="s">
        <v>118</v>
      </c>
      <c r="O2469" t="s">
        <v>119</v>
      </c>
      <c r="Q2469" t="s">
        <v>229</v>
      </c>
      <c r="R2469" s="14">
        <v>0</v>
      </c>
      <c r="S2469" s="14">
        <v>0.8</v>
      </c>
      <c r="T2469" s="14">
        <v>37.5</v>
      </c>
    </row>
    <row r="2470" spans="1:20">
      <c r="A2470" t="s">
        <v>113</v>
      </c>
      <c r="C2470" t="s">
        <v>225</v>
      </c>
      <c r="D2470" t="s">
        <v>115</v>
      </c>
      <c r="F2470" s="12" t="s">
        <v>2046</v>
      </c>
      <c r="K2470" s="13" t="s">
        <v>2047</v>
      </c>
      <c r="L2470" t="s">
        <v>117</v>
      </c>
      <c r="M2470">
        <v>2</v>
      </c>
      <c r="N2470" t="s">
        <v>118</v>
      </c>
      <c r="O2470" t="s">
        <v>119</v>
      </c>
      <c r="Q2470" t="s">
        <v>943</v>
      </c>
      <c r="R2470" s="14">
        <v>0</v>
      </c>
      <c r="S2470" s="14">
        <v>16.8</v>
      </c>
      <c r="T2470" s="14">
        <v>0.2</v>
      </c>
    </row>
    <row r="2471" spans="1:20">
      <c r="A2471" t="s">
        <v>113</v>
      </c>
      <c r="C2471" t="s">
        <v>225</v>
      </c>
      <c r="D2471" t="s">
        <v>115</v>
      </c>
      <c r="F2471" s="12" t="s">
        <v>2048</v>
      </c>
      <c r="K2471" s="13" t="s">
        <v>2047</v>
      </c>
      <c r="L2471" t="s">
        <v>117</v>
      </c>
      <c r="M2471">
        <v>2</v>
      </c>
      <c r="N2471" t="s">
        <v>118</v>
      </c>
      <c r="O2471" t="s">
        <v>119</v>
      </c>
      <c r="Q2471" t="s">
        <v>943</v>
      </c>
      <c r="R2471" s="14">
        <v>0</v>
      </c>
      <c r="S2471" s="14">
        <v>20.100000000000001</v>
      </c>
      <c r="T2471" s="14">
        <v>0.3</v>
      </c>
    </row>
    <row r="2472" spans="1:20">
      <c r="A2472" t="s">
        <v>113</v>
      </c>
      <c r="C2472" t="s">
        <v>225</v>
      </c>
      <c r="D2472" t="s">
        <v>115</v>
      </c>
      <c r="F2472" s="12" t="s">
        <v>2049</v>
      </c>
      <c r="K2472" s="13" t="s">
        <v>2047</v>
      </c>
      <c r="L2472" t="s">
        <v>117</v>
      </c>
      <c r="M2472">
        <v>2</v>
      </c>
      <c r="N2472" t="s">
        <v>118</v>
      </c>
      <c r="O2472" t="s">
        <v>119</v>
      </c>
      <c r="Q2472" t="s">
        <v>227</v>
      </c>
      <c r="R2472" s="14">
        <v>0</v>
      </c>
      <c r="S2472" s="14">
        <v>12.6</v>
      </c>
      <c r="T2472" s="14">
        <v>3.6</v>
      </c>
    </row>
    <row r="2473" spans="1:20">
      <c r="A2473" t="s">
        <v>113</v>
      </c>
      <c r="C2473" t="s">
        <v>225</v>
      </c>
      <c r="D2473" t="s">
        <v>115</v>
      </c>
      <c r="F2473" s="12" t="s">
        <v>2050</v>
      </c>
      <c r="K2473" s="13" t="s">
        <v>2047</v>
      </c>
      <c r="L2473" t="s">
        <v>117</v>
      </c>
      <c r="M2473">
        <v>2</v>
      </c>
      <c r="N2473" t="s">
        <v>118</v>
      </c>
      <c r="O2473" t="s">
        <v>119</v>
      </c>
      <c r="Q2473" t="s">
        <v>943</v>
      </c>
      <c r="R2473" s="14">
        <v>0</v>
      </c>
      <c r="S2473" s="14">
        <v>31.5</v>
      </c>
      <c r="T2473" s="14">
        <v>2.1</v>
      </c>
    </row>
    <row r="2474" spans="1:20">
      <c r="A2474" t="s">
        <v>113</v>
      </c>
      <c r="C2474" t="s">
        <v>225</v>
      </c>
      <c r="D2474" t="s">
        <v>115</v>
      </c>
      <c r="F2474" s="12" t="s">
        <v>2051</v>
      </c>
      <c r="K2474" s="13" t="s">
        <v>2047</v>
      </c>
      <c r="L2474" t="s">
        <v>117</v>
      </c>
      <c r="M2474">
        <v>2</v>
      </c>
      <c r="N2474" t="s">
        <v>118</v>
      </c>
      <c r="O2474" t="s">
        <v>119</v>
      </c>
      <c r="Q2474" t="s">
        <v>227</v>
      </c>
      <c r="R2474" s="14">
        <v>0</v>
      </c>
      <c r="S2474" s="14">
        <v>1.8</v>
      </c>
      <c r="T2474" s="14">
        <v>2.1</v>
      </c>
    </row>
    <row r="2475" spans="1:20">
      <c r="A2475" t="s">
        <v>113</v>
      </c>
      <c r="C2475" t="s">
        <v>225</v>
      </c>
      <c r="D2475" t="s">
        <v>115</v>
      </c>
      <c r="F2475" s="12" t="s">
        <v>2052</v>
      </c>
      <c r="K2475" s="13" t="s">
        <v>2047</v>
      </c>
      <c r="L2475" t="s">
        <v>117</v>
      </c>
      <c r="M2475">
        <v>2</v>
      </c>
      <c r="N2475" t="s">
        <v>118</v>
      </c>
      <c r="O2475" t="s">
        <v>119</v>
      </c>
      <c r="Q2475" t="s">
        <v>227</v>
      </c>
      <c r="R2475" s="14">
        <v>0</v>
      </c>
      <c r="S2475" s="14">
        <v>9.8000000000000007</v>
      </c>
      <c r="T2475" s="14">
        <v>9.5</v>
      </c>
    </row>
    <row r="2476" spans="1:20">
      <c r="A2476" t="s">
        <v>113</v>
      </c>
      <c r="C2476" t="s">
        <v>225</v>
      </c>
      <c r="D2476" t="s">
        <v>115</v>
      </c>
      <c r="F2476" s="12" t="s">
        <v>1460</v>
      </c>
      <c r="K2476" s="13" t="s">
        <v>2047</v>
      </c>
      <c r="L2476" t="s">
        <v>117</v>
      </c>
      <c r="M2476">
        <v>2</v>
      </c>
      <c r="N2476" t="s">
        <v>118</v>
      </c>
      <c r="O2476" t="s">
        <v>119</v>
      </c>
      <c r="Q2476" t="s">
        <v>946</v>
      </c>
      <c r="R2476" s="14">
        <v>0</v>
      </c>
      <c r="S2476" s="14">
        <v>4.5999999999999996</v>
      </c>
      <c r="T2476" s="14">
        <v>27.2</v>
      </c>
    </row>
    <row r="2477" spans="1:20">
      <c r="A2477" t="s">
        <v>113</v>
      </c>
      <c r="C2477" t="s">
        <v>225</v>
      </c>
      <c r="D2477" t="s">
        <v>115</v>
      </c>
      <c r="F2477" s="12" t="s">
        <v>2053</v>
      </c>
      <c r="K2477" s="13" t="s">
        <v>2047</v>
      </c>
      <c r="L2477" t="s">
        <v>117</v>
      </c>
      <c r="M2477">
        <v>2</v>
      </c>
      <c r="N2477" t="s">
        <v>118</v>
      </c>
      <c r="O2477" t="s">
        <v>119</v>
      </c>
      <c r="Q2477" t="s">
        <v>943</v>
      </c>
      <c r="R2477" s="14">
        <v>0</v>
      </c>
      <c r="S2477" s="14">
        <v>13.3</v>
      </c>
      <c r="T2477" s="14">
        <v>1.1000000000000001</v>
      </c>
    </row>
    <row r="2478" spans="1:20">
      <c r="A2478" t="s">
        <v>113</v>
      </c>
      <c r="C2478" t="s">
        <v>225</v>
      </c>
      <c r="D2478" t="s">
        <v>115</v>
      </c>
      <c r="F2478" s="12" t="s">
        <v>2054</v>
      </c>
      <c r="K2478" s="13" t="s">
        <v>2047</v>
      </c>
      <c r="L2478" t="s">
        <v>117</v>
      </c>
      <c r="M2478">
        <v>2</v>
      </c>
      <c r="N2478" t="s">
        <v>118</v>
      </c>
      <c r="O2478" t="s">
        <v>119</v>
      </c>
      <c r="Q2478" t="s">
        <v>943</v>
      </c>
      <c r="R2478" s="14">
        <v>0</v>
      </c>
      <c r="S2478" s="14">
        <v>3.6</v>
      </c>
      <c r="T2478" s="14">
        <v>1</v>
      </c>
    </row>
    <row r="2479" spans="1:20">
      <c r="A2479" t="s">
        <v>113</v>
      </c>
      <c r="C2479" t="s">
        <v>225</v>
      </c>
      <c r="D2479" t="s">
        <v>115</v>
      </c>
      <c r="F2479" s="12" t="s">
        <v>2055</v>
      </c>
      <c r="K2479" s="13" t="s">
        <v>2047</v>
      </c>
      <c r="L2479" t="s">
        <v>117</v>
      </c>
      <c r="M2479">
        <v>2</v>
      </c>
      <c r="N2479" t="s">
        <v>118</v>
      </c>
      <c r="O2479" t="s">
        <v>119</v>
      </c>
      <c r="Q2479" t="s">
        <v>943</v>
      </c>
      <c r="R2479" s="14">
        <v>0</v>
      </c>
      <c r="S2479" s="14">
        <v>12.5</v>
      </c>
      <c r="T2479" s="14">
        <v>1.2</v>
      </c>
    </row>
    <row r="2480" spans="1:20">
      <c r="A2480" t="s">
        <v>113</v>
      </c>
      <c r="C2480" t="s">
        <v>225</v>
      </c>
      <c r="D2480" t="s">
        <v>115</v>
      </c>
      <c r="F2480" s="12" t="s">
        <v>2056</v>
      </c>
      <c r="K2480" s="13" t="s">
        <v>2047</v>
      </c>
      <c r="L2480" t="s">
        <v>117</v>
      </c>
      <c r="M2480">
        <v>2</v>
      </c>
      <c r="N2480" t="s">
        <v>118</v>
      </c>
      <c r="O2480" t="s">
        <v>119</v>
      </c>
      <c r="Q2480" t="s">
        <v>943</v>
      </c>
      <c r="R2480" s="14">
        <v>0</v>
      </c>
      <c r="S2480" s="14">
        <v>23.4</v>
      </c>
      <c r="T2480" s="14">
        <v>0.6</v>
      </c>
    </row>
    <row r="2481" spans="1:20">
      <c r="A2481" t="s">
        <v>113</v>
      </c>
      <c r="C2481" t="s">
        <v>225</v>
      </c>
      <c r="D2481" t="s">
        <v>115</v>
      </c>
      <c r="F2481" s="12" t="s">
        <v>2057</v>
      </c>
      <c r="K2481" s="13" t="s">
        <v>2047</v>
      </c>
      <c r="L2481" t="s">
        <v>117</v>
      </c>
      <c r="M2481">
        <v>2</v>
      </c>
      <c r="N2481" t="s">
        <v>118</v>
      </c>
      <c r="O2481" t="s">
        <v>119</v>
      </c>
      <c r="Q2481" t="s">
        <v>227</v>
      </c>
      <c r="R2481" s="14">
        <v>0</v>
      </c>
      <c r="S2481" s="14">
        <v>8.4</v>
      </c>
      <c r="T2481" s="14">
        <v>1.7</v>
      </c>
    </row>
    <row r="2482" spans="1:20">
      <c r="A2482" t="s">
        <v>113</v>
      </c>
      <c r="C2482" t="s">
        <v>225</v>
      </c>
      <c r="D2482" t="s">
        <v>115</v>
      </c>
      <c r="F2482" s="12" t="s">
        <v>2058</v>
      </c>
      <c r="K2482" s="13" t="s">
        <v>2047</v>
      </c>
      <c r="L2482" t="s">
        <v>117</v>
      </c>
      <c r="M2482">
        <v>2</v>
      </c>
      <c r="N2482" t="s">
        <v>118</v>
      </c>
      <c r="O2482" t="s">
        <v>119</v>
      </c>
      <c r="Q2482" t="s">
        <v>227</v>
      </c>
      <c r="R2482" s="14">
        <v>0</v>
      </c>
      <c r="S2482" s="14">
        <v>23.8</v>
      </c>
      <c r="T2482" s="14">
        <v>7</v>
      </c>
    </row>
    <row r="2483" spans="1:20">
      <c r="A2483" t="s">
        <v>113</v>
      </c>
      <c r="C2483" t="s">
        <v>225</v>
      </c>
      <c r="D2483" t="s">
        <v>115</v>
      </c>
      <c r="F2483" s="12" t="s">
        <v>2059</v>
      </c>
      <c r="K2483" s="13" t="s">
        <v>2047</v>
      </c>
      <c r="L2483" t="s">
        <v>117</v>
      </c>
      <c r="M2483">
        <v>2</v>
      </c>
      <c r="N2483" t="s">
        <v>118</v>
      </c>
      <c r="O2483" t="s">
        <v>119</v>
      </c>
      <c r="Q2483" t="s">
        <v>943</v>
      </c>
      <c r="R2483" s="14">
        <v>0</v>
      </c>
      <c r="S2483" s="14">
        <v>37.5</v>
      </c>
      <c r="T2483" s="14">
        <v>0.1</v>
      </c>
    </row>
    <row r="2484" spans="1:20">
      <c r="A2484" t="s">
        <v>113</v>
      </c>
      <c r="C2484" t="s">
        <v>225</v>
      </c>
      <c r="D2484" t="s">
        <v>115</v>
      </c>
      <c r="F2484" s="12" t="s">
        <v>1963</v>
      </c>
      <c r="K2484" s="13" t="s">
        <v>2047</v>
      </c>
      <c r="L2484" t="s">
        <v>117</v>
      </c>
      <c r="M2484">
        <v>2</v>
      </c>
      <c r="N2484" t="s">
        <v>118</v>
      </c>
      <c r="O2484" t="s">
        <v>119</v>
      </c>
      <c r="Q2484" t="s">
        <v>227</v>
      </c>
      <c r="R2484" s="14">
        <v>0</v>
      </c>
      <c r="S2484" s="14">
        <v>4.7</v>
      </c>
      <c r="T2484" s="14">
        <v>3.1</v>
      </c>
    </row>
    <row r="2485" spans="1:20">
      <c r="A2485" t="s">
        <v>113</v>
      </c>
      <c r="C2485" t="s">
        <v>225</v>
      </c>
      <c r="D2485" t="s">
        <v>115</v>
      </c>
      <c r="F2485" s="12" t="s">
        <v>2060</v>
      </c>
      <c r="K2485" s="13" t="s">
        <v>2047</v>
      </c>
      <c r="L2485" t="s">
        <v>117</v>
      </c>
      <c r="M2485">
        <v>2</v>
      </c>
      <c r="N2485" t="s">
        <v>118</v>
      </c>
      <c r="O2485" t="s">
        <v>119</v>
      </c>
      <c r="Q2485" t="s">
        <v>943</v>
      </c>
      <c r="R2485" s="14">
        <v>0</v>
      </c>
      <c r="S2485" s="14">
        <v>24.8</v>
      </c>
      <c r="T2485" s="14">
        <v>5.8</v>
      </c>
    </row>
    <row r="2486" spans="1:20">
      <c r="A2486" t="s">
        <v>113</v>
      </c>
      <c r="C2486" t="s">
        <v>225</v>
      </c>
      <c r="D2486" t="s">
        <v>115</v>
      </c>
      <c r="F2486" s="12" t="s">
        <v>2061</v>
      </c>
      <c r="K2486" s="13" t="s">
        <v>2047</v>
      </c>
      <c r="L2486" t="s">
        <v>117</v>
      </c>
      <c r="M2486">
        <v>2</v>
      </c>
      <c r="N2486" t="s">
        <v>118</v>
      </c>
      <c r="O2486" t="s">
        <v>119</v>
      </c>
      <c r="Q2486" t="s">
        <v>227</v>
      </c>
      <c r="R2486" s="14">
        <v>0</v>
      </c>
      <c r="S2486" s="14">
        <v>5.3</v>
      </c>
      <c r="T2486" s="14">
        <v>4.5999999999999996</v>
      </c>
    </row>
    <row r="2487" spans="1:20">
      <c r="A2487" t="s">
        <v>113</v>
      </c>
      <c r="C2487" t="s">
        <v>225</v>
      </c>
      <c r="D2487" t="s">
        <v>115</v>
      </c>
      <c r="F2487" s="12" t="s">
        <v>2062</v>
      </c>
      <c r="K2487" s="13" t="s">
        <v>2047</v>
      </c>
      <c r="L2487" t="s">
        <v>117</v>
      </c>
      <c r="M2487">
        <v>2</v>
      </c>
      <c r="N2487" t="s">
        <v>118</v>
      </c>
      <c r="O2487" t="s">
        <v>119</v>
      </c>
      <c r="Q2487" t="s">
        <v>227</v>
      </c>
      <c r="R2487" s="14">
        <v>0</v>
      </c>
      <c r="S2487" s="14">
        <v>17.5</v>
      </c>
      <c r="T2487" s="14">
        <v>9.8000000000000007</v>
      </c>
    </row>
    <row r="2488" spans="1:20">
      <c r="A2488" t="s">
        <v>113</v>
      </c>
      <c r="C2488" t="s">
        <v>225</v>
      </c>
      <c r="D2488" t="s">
        <v>115</v>
      </c>
      <c r="F2488" s="12" t="s">
        <v>2063</v>
      </c>
      <c r="K2488" s="13" t="s">
        <v>2047</v>
      </c>
      <c r="L2488" t="s">
        <v>117</v>
      </c>
      <c r="M2488">
        <v>2</v>
      </c>
      <c r="N2488" t="s">
        <v>118</v>
      </c>
      <c r="O2488" t="s">
        <v>119</v>
      </c>
      <c r="Q2488" t="s">
        <v>227</v>
      </c>
      <c r="R2488" s="14">
        <v>0</v>
      </c>
      <c r="S2488" s="14">
        <v>24.2</v>
      </c>
      <c r="T2488" s="14">
        <v>6.2</v>
      </c>
    </row>
    <row r="2489" spans="1:20">
      <c r="A2489" t="s">
        <v>113</v>
      </c>
      <c r="C2489" t="s">
        <v>225</v>
      </c>
      <c r="D2489" t="s">
        <v>115</v>
      </c>
      <c r="F2489" s="12" t="s">
        <v>2064</v>
      </c>
      <c r="K2489" s="13" t="s">
        <v>2047</v>
      </c>
      <c r="L2489" t="s">
        <v>117</v>
      </c>
      <c r="M2489">
        <v>2</v>
      </c>
      <c r="N2489" t="s">
        <v>118</v>
      </c>
      <c r="O2489" t="s">
        <v>119</v>
      </c>
      <c r="Q2489" t="s">
        <v>946</v>
      </c>
      <c r="R2489" s="14">
        <v>0</v>
      </c>
      <c r="S2489" s="14">
        <v>1.3</v>
      </c>
      <c r="T2489" s="14">
        <v>20.5</v>
      </c>
    </row>
    <row r="2490" spans="1:20">
      <c r="A2490" t="s">
        <v>113</v>
      </c>
      <c r="C2490" t="s">
        <v>225</v>
      </c>
      <c r="D2490" t="s">
        <v>115</v>
      </c>
      <c r="F2490" s="12" t="s">
        <v>2065</v>
      </c>
      <c r="K2490" s="13" t="s">
        <v>2047</v>
      </c>
      <c r="L2490" t="s">
        <v>117</v>
      </c>
      <c r="M2490">
        <v>2</v>
      </c>
      <c r="N2490" t="s">
        <v>118</v>
      </c>
      <c r="O2490" t="s">
        <v>119</v>
      </c>
      <c r="Q2490" t="s">
        <v>946</v>
      </c>
      <c r="R2490" s="14">
        <v>0</v>
      </c>
      <c r="S2490" s="14">
        <v>2</v>
      </c>
      <c r="T2490" s="14">
        <v>21.9</v>
      </c>
    </row>
    <row r="2491" spans="1:20">
      <c r="A2491" t="s">
        <v>113</v>
      </c>
      <c r="C2491" t="s">
        <v>225</v>
      </c>
      <c r="D2491" t="s">
        <v>115</v>
      </c>
      <c r="F2491" s="12" t="s">
        <v>1469</v>
      </c>
      <c r="K2491" s="13" t="s">
        <v>2047</v>
      </c>
      <c r="L2491" t="s">
        <v>117</v>
      </c>
      <c r="M2491">
        <v>2</v>
      </c>
      <c r="N2491" t="s">
        <v>118</v>
      </c>
      <c r="O2491" t="s">
        <v>119</v>
      </c>
      <c r="Q2491" t="s">
        <v>227</v>
      </c>
      <c r="R2491" s="14">
        <v>0</v>
      </c>
      <c r="S2491" s="14">
        <v>12.5</v>
      </c>
      <c r="T2491" s="14">
        <v>5.8</v>
      </c>
    </row>
    <row r="2492" spans="1:20">
      <c r="A2492" t="s">
        <v>113</v>
      </c>
      <c r="C2492" t="s">
        <v>114</v>
      </c>
      <c r="D2492" t="s">
        <v>115</v>
      </c>
      <c r="F2492" s="12" t="s">
        <v>926</v>
      </c>
      <c r="K2492" s="13" t="s">
        <v>2066</v>
      </c>
      <c r="L2492" t="s">
        <v>117</v>
      </c>
      <c r="M2492">
        <v>2</v>
      </c>
      <c r="N2492" t="s">
        <v>118</v>
      </c>
      <c r="O2492" t="s">
        <v>119</v>
      </c>
      <c r="Q2492"/>
      <c r="R2492" s="14">
        <v>0</v>
      </c>
      <c r="S2492" s="14">
        <v>8.6</v>
      </c>
      <c r="T2492" s="14">
        <v>0</v>
      </c>
    </row>
    <row r="2493" spans="1:20">
      <c r="A2493" t="s">
        <v>113</v>
      </c>
      <c r="C2493" t="s">
        <v>114</v>
      </c>
      <c r="D2493" t="s">
        <v>115</v>
      </c>
      <c r="F2493" s="12" t="s">
        <v>926</v>
      </c>
      <c r="K2493" s="13" t="s">
        <v>2066</v>
      </c>
      <c r="L2493" t="s">
        <v>117</v>
      </c>
      <c r="M2493">
        <v>2</v>
      </c>
      <c r="N2493" t="s">
        <v>118</v>
      </c>
      <c r="O2493" t="s">
        <v>119</v>
      </c>
      <c r="Q2493"/>
      <c r="R2493" s="14">
        <v>0</v>
      </c>
      <c r="S2493" s="14">
        <v>8.9</v>
      </c>
      <c r="T2493" s="14">
        <v>0</v>
      </c>
    </row>
    <row r="2494" spans="1:20">
      <c r="A2494" t="s">
        <v>113</v>
      </c>
      <c r="C2494" t="s">
        <v>114</v>
      </c>
      <c r="D2494" t="s">
        <v>115</v>
      </c>
      <c r="F2494" s="12" t="s">
        <v>926</v>
      </c>
      <c r="K2494" s="13" t="s">
        <v>2066</v>
      </c>
      <c r="L2494" t="s">
        <v>117</v>
      </c>
      <c r="M2494">
        <v>2</v>
      </c>
      <c r="N2494" t="s">
        <v>118</v>
      </c>
      <c r="O2494" t="s">
        <v>119</v>
      </c>
      <c r="Q2494"/>
      <c r="R2494" s="14">
        <v>0.7</v>
      </c>
      <c r="S2494" s="14">
        <v>9.6</v>
      </c>
      <c r="T2494" s="14">
        <v>0.5</v>
      </c>
    </row>
    <row r="2495" spans="1:20">
      <c r="A2495" t="s">
        <v>113</v>
      </c>
      <c r="C2495" t="s">
        <v>114</v>
      </c>
      <c r="D2495" t="s">
        <v>115</v>
      </c>
      <c r="F2495" s="12" t="s">
        <v>926</v>
      </c>
      <c r="K2495" s="13" t="s">
        <v>2066</v>
      </c>
      <c r="L2495" t="s">
        <v>117</v>
      </c>
      <c r="M2495">
        <v>2</v>
      </c>
      <c r="N2495" t="s">
        <v>118</v>
      </c>
      <c r="O2495" t="s">
        <v>119</v>
      </c>
      <c r="Q2495"/>
      <c r="R2495" s="14">
        <v>0.5</v>
      </c>
      <c r="S2495" s="14">
        <v>8.5</v>
      </c>
      <c r="T2495" s="14">
        <v>0.6</v>
      </c>
    </row>
    <row r="2496" spans="1:20">
      <c r="A2496" t="s">
        <v>113</v>
      </c>
      <c r="C2496" t="s">
        <v>114</v>
      </c>
      <c r="D2496" t="s">
        <v>115</v>
      </c>
      <c r="F2496" s="12" t="s">
        <v>926</v>
      </c>
      <c r="K2496" s="13" t="s">
        <v>2066</v>
      </c>
      <c r="L2496" t="s">
        <v>117</v>
      </c>
      <c r="M2496">
        <v>2</v>
      </c>
      <c r="N2496" t="s">
        <v>118</v>
      </c>
      <c r="O2496" t="s">
        <v>119</v>
      </c>
      <c r="Q2496"/>
      <c r="R2496" s="14">
        <v>0.7</v>
      </c>
      <c r="S2496" s="14">
        <v>8.9</v>
      </c>
      <c r="T2496" s="14">
        <v>0.6</v>
      </c>
    </row>
    <row r="2497" spans="1:20">
      <c r="A2497" t="s">
        <v>113</v>
      </c>
      <c r="C2497" t="s">
        <v>114</v>
      </c>
      <c r="D2497" t="s">
        <v>115</v>
      </c>
      <c r="F2497" s="12" t="s">
        <v>926</v>
      </c>
      <c r="K2497" s="13" t="s">
        <v>2066</v>
      </c>
      <c r="L2497" t="s">
        <v>117</v>
      </c>
      <c r="M2497">
        <v>2</v>
      </c>
      <c r="N2497" t="s">
        <v>118</v>
      </c>
      <c r="O2497" t="s">
        <v>119</v>
      </c>
      <c r="Q2497"/>
      <c r="R2497" s="14">
        <v>0.9</v>
      </c>
      <c r="S2497" s="14">
        <v>10.3</v>
      </c>
      <c r="T2497" s="14">
        <v>0.8</v>
      </c>
    </row>
    <row r="2498" spans="1:20">
      <c r="A2498" t="s">
        <v>113</v>
      </c>
      <c r="C2498" t="s">
        <v>114</v>
      </c>
      <c r="D2498" t="s">
        <v>115</v>
      </c>
      <c r="F2498" s="12" t="s">
        <v>926</v>
      </c>
      <c r="K2498" s="13" t="s">
        <v>2066</v>
      </c>
      <c r="L2498" t="s">
        <v>117</v>
      </c>
      <c r="M2498">
        <v>2</v>
      </c>
      <c r="N2498" t="s">
        <v>118</v>
      </c>
      <c r="O2498" t="s">
        <v>119</v>
      </c>
      <c r="Q2498"/>
      <c r="R2498" s="14">
        <v>0.6</v>
      </c>
      <c r="S2498" s="14">
        <v>8.4</v>
      </c>
      <c r="T2498" s="14">
        <v>0.7</v>
      </c>
    </row>
    <row r="2499" spans="1:20">
      <c r="A2499" t="s">
        <v>113</v>
      </c>
      <c r="C2499" t="s">
        <v>114</v>
      </c>
      <c r="D2499" t="s">
        <v>115</v>
      </c>
      <c r="F2499" s="12" t="s">
        <v>926</v>
      </c>
      <c r="K2499" s="13" t="s">
        <v>2066</v>
      </c>
      <c r="L2499" t="s">
        <v>117</v>
      </c>
      <c r="M2499">
        <v>2</v>
      </c>
      <c r="N2499" t="s">
        <v>118</v>
      </c>
      <c r="O2499" t="s">
        <v>119</v>
      </c>
      <c r="Q2499"/>
      <c r="R2499" s="14">
        <v>0.7</v>
      </c>
      <c r="S2499" s="14">
        <v>8.6999999999999993</v>
      </c>
      <c r="T2499" s="14">
        <v>0.8</v>
      </c>
    </row>
    <row r="2500" spans="1:20">
      <c r="A2500" t="s">
        <v>113</v>
      </c>
      <c r="C2500" t="s">
        <v>114</v>
      </c>
      <c r="D2500" t="s">
        <v>115</v>
      </c>
      <c r="F2500" s="12" t="s">
        <v>926</v>
      </c>
      <c r="K2500" s="13" t="s">
        <v>2066</v>
      </c>
      <c r="L2500" t="s">
        <v>117</v>
      </c>
      <c r="M2500">
        <v>2</v>
      </c>
      <c r="N2500" t="s">
        <v>118</v>
      </c>
      <c r="O2500" t="s">
        <v>119</v>
      </c>
      <c r="Q2500"/>
      <c r="R2500" s="14">
        <v>0.7</v>
      </c>
      <c r="S2500" s="14">
        <v>8.3000000000000007</v>
      </c>
      <c r="T2500" s="14">
        <v>0.8</v>
      </c>
    </row>
    <row r="2501" spans="1:20">
      <c r="A2501" t="s">
        <v>113</v>
      </c>
      <c r="C2501" t="s">
        <v>114</v>
      </c>
      <c r="D2501" t="s">
        <v>115</v>
      </c>
      <c r="F2501" s="12" t="s">
        <v>926</v>
      </c>
      <c r="K2501" s="13" t="s">
        <v>2066</v>
      </c>
      <c r="L2501" t="s">
        <v>117</v>
      </c>
      <c r="M2501">
        <v>2</v>
      </c>
      <c r="N2501" t="s">
        <v>118</v>
      </c>
      <c r="O2501" t="s">
        <v>119</v>
      </c>
      <c r="Q2501"/>
      <c r="R2501" s="14">
        <v>0.7</v>
      </c>
      <c r="S2501" s="14">
        <v>8.1999999999999993</v>
      </c>
      <c r="T2501" s="14">
        <v>0.8</v>
      </c>
    </row>
    <row r="2502" spans="1:20">
      <c r="A2502" t="s">
        <v>113</v>
      </c>
      <c r="C2502" t="s">
        <v>114</v>
      </c>
      <c r="D2502" t="s">
        <v>115</v>
      </c>
      <c r="F2502" s="12" t="s">
        <v>926</v>
      </c>
      <c r="K2502" s="13" t="s">
        <v>2066</v>
      </c>
      <c r="L2502" t="s">
        <v>117</v>
      </c>
      <c r="M2502">
        <v>2</v>
      </c>
      <c r="N2502" t="s">
        <v>118</v>
      </c>
      <c r="O2502" t="s">
        <v>119</v>
      </c>
      <c r="Q2502"/>
      <c r="R2502" s="14">
        <v>0.7</v>
      </c>
      <c r="S2502" s="14">
        <v>8.3000000000000007</v>
      </c>
      <c r="T2502" s="14">
        <v>0.8</v>
      </c>
    </row>
    <row r="2503" spans="1:20">
      <c r="A2503" t="s">
        <v>113</v>
      </c>
      <c r="C2503" t="s">
        <v>114</v>
      </c>
      <c r="D2503" t="s">
        <v>115</v>
      </c>
      <c r="F2503" s="12" t="s">
        <v>926</v>
      </c>
      <c r="K2503" s="13" t="s">
        <v>2066</v>
      </c>
      <c r="L2503" t="s">
        <v>117</v>
      </c>
      <c r="M2503">
        <v>2</v>
      </c>
      <c r="N2503" t="s">
        <v>118</v>
      </c>
      <c r="O2503" t="s">
        <v>119</v>
      </c>
      <c r="Q2503"/>
      <c r="R2503" s="14">
        <v>0.6</v>
      </c>
      <c r="S2503" s="14">
        <v>6.7</v>
      </c>
      <c r="T2503" s="14">
        <v>0.7</v>
      </c>
    </row>
    <row r="2504" spans="1:20">
      <c r="A2504" t="s">
        <v>113</v>
      </c>
      <c r="C2504" t="s">
        <v>114</v>
      </c>
      <c r="D2504" t="s">
        <v>115</v>
      </c>
      <c r="F2504" s="12" t="s">
        <v>926</v>
      </c>
      <c r="K2504" s="13" t="s">
        <v>2066</v>
      </c>
      <c r="L2504" t="s">
        <v>117</v>
      </c>
      <c r="M2504">
        <v>2</v>
      </c>
      <c r="N2504" t="s">
        <v>118</v>
      </c>
      <c r="O2504" t="s">
        <v>119</v>
      </c>
      <c r="Q2504"/>
      <c r="R2504" s="14">
        <v>0.7</v>
      </c>
      <c r="S2504" s="14">
        <v>7.3</v>
      </c>
      <c r="T2504" s="14">
        <v>0.8</v>
      </c>
    </row>
    <row r="2505" spans="1:20">
      <c r="A2505" t="s">
        <v>113</v>
      </c>
      <c r="C2505" t="s">
        <v>114</v>
      </c>
      <c r="D2505" t="s">
        <v>115</v>
      </c>
      <c r="F2505" s="12" t="s">
        <v>926</v>
      </c>
      <c r="K2505" s="13" t="s">
        <v>2066</v>
      </c>
      <c r="L2505" t="s">
        <v>117</v>
      </c>
      <c r="M2505">
        <v>2</v>
      </c>
      <c r="N2505" t="s">
        <v>118</v>
      </c>
      <c r="O2505" t="s">
        <v>119</v>
      </c>
      <c r="Q2505"/>
      <c r="R2505" s="14">
        <v>0.6</v>
      </c>
      <c r="S2505" s="14">
        <v>6.9</v>
      </c>
      <c r="T2505" s="14">
        <v>0.7</v>
      </c>
    </row>
    <row r="2506" spans="1:20">
      <c r="A2506" t="s">
        <v>113</v>
      </c>
      <c r="C2506" t="s">
        <v>114</v>
      </c>
      <c r="D2506" t="s">
        <v>115</v>
      </c>
      <c r="F2506" s="12" t="s">
        <v>926</v>
      </c>
      <c r="K2506" s="13" t="s">
        <v>2066</v>
      </c>
      <c r="L2506" t="s">
        <v>117</v>
      </c>
      <c r="M2506">
        <v>2</v>
      </c>
      <c r="N2506" t="s">
        <v>118</v>
      </c>
      <c r="O2506" t="s">
        <v>119</v>
      </c>
      <c r="Q2506"/>
      <c r="R2506" s="14">
        <v>0.6</v>
      </c>
      <c r="S2506" s="14">
        <v>7.1</v>
      </c>
      <c r="T2506" s="14">
        <v>0.7</v>
      </c>
    </row>
    <row r="2507" spans="1:20">
      <c r="A2507" t="s">
        <v>113</v>
      </c>
      <c r="C2507" t="s">
        <v>114</v>
      </c>
      <c r="D2507" t="s">
        <v>115</v>
      </c>
      <c r="F2507" s="12" t="s">
        <v>134</v>
      </c>
      <c r="K2507" s="13" t="s">
        <v>2066</v>
      </c>
      <c r="L2507" t="s">
        <v>117</v>
      </c>
      <c r="M2507">
        <v>2</v>
      </c>
      <c r="N2507" t="s">
        <v>118</v>
      </c>
      <c r="O2507" t="s">
        <v>119</v>
      </c>
      <c r="Q2507"/>
      <c r="R2507" s="14">
        <v>1.1000000000000001</v>
      </c>
      <c r="S2507" s="14">
        <v>15</v>
      </c>
      <c r="T2507" s="14">
        <v>1</v>
      </c>
    </row>
    <row r="2508" spans="1:20">
      <c r="A2508" t="s">
        <v>113</v>
      </c>
      <c r="C2508" t="s">
        <v>114</v>
      </c>
      <c r="D2508" t="s">
        <v>115</v>
      </c>
      <c r="F2508" s="12" t="s">
        <v>134</v>
      </c>
      <c r="K2508" s="13" t="s">
        <v>2066</v>
      </c>
      <c r="L2508" t="s">
        <v>117</v>
      </c>
      <c r="M2508">
        <v>2</v>
      </c>
      <c r="N2508" t="s">
        <v>118</v>
      </c>
      <c r="O2508" t="s">
        <v>119</v>
      </c>
      <c r="Q2508"/>
      <c r="R2508" s="14">
        <v>2.2999999999999998</v>
      </c>
      <c r="S2508" s="14">
        <v>22.8</v>
      </c>
      <c r="T2508" s="14">
        <v>1.7</v>
      </c>
    </row>
    <row r="2509" spans="1:20">
      <c r="A2509" t="s">
        <v>113</v>
      </c>
      <c r="C2509" t="s">
        <v>114</v>
      </c>
      <c r="D2509" t="s">
        <v>115</v>
      </c>
      <c r="F2509" s="12" t="s">
        <v>134</v>
      </c>
      <c r="K2509" s="13" t="s">
        <v>2066</v>
      </c>
      <c r="L2509" t="s">
        <v>117</v>
      </c>
      <c r="M2509">
        <v>2</v>
      </c>
      <c r="N2509" t="s">
        <v>118</v>
      </c>
      <c r="O2509" t="s">
        <v>119</v>
      </c>
      <c r="Q2509"/>
      <c r="R2509" s="14">
        <v>1.7</v>
      </c>
      <c r="S2509" s="14">
        <v>22.3</v>
      </c>
      <c r="T2509" s="14">
        <v>2.6</v>
      </c>
    </row>
    <row r="2510" spans="1:20">
      <c r="A2510" t="s">
        <v>113</v>
      </c>
      <c r="C2510" t="s">
        <v>114</v>
      </c>
      <c r="D2510" t="s">
        <v>115</v>
      </c>
      <c r="F2510" s="12" t="s">
        <v>134</v>
      </c>
      <c r="K2510" s="13" t="s">
        <v>2066</v>
      </c>
      <c r="L2510" t="s">
        <v>117</v>
      </c>
      <c r="M2510">
        <v>2</v>
      </c>
      <c r="N2510" t="s">
        <v>118</v>
      </c>
      <c r="O2510" t="s">
        <v>119</v>
      </c>
      <c r="Q2510"/>
      <c r="R2510" s="14">
        <v>1.8</v>
      </c>
      <c r="S2510" s="14">
        <v>22.5</v>
      </c>
      <c r="T2510" s="14">
        <v>2.4</v>
      </c>
    </row>
    <row r="2511" spans="1:20">
      <c r="A2511" t="s">
        <v>113</v>
      </c>
      <c r="C2511" t="s">
        <v>114</v>
      </c>
      <c r="D2511" t="s">
        <v>115</v>
      </c>
      <c r="F2511" s="12" t="s">
        <v>134</v>
      </c>
      <c r="K2511" s="13" t="s">
        <v>2066</v>
      </c>
      <c r="L2511" t="s">
        <v>117</v>
      </c>
      <c r="M2511">
        <v>2</v>
      </c>
      <c r="N2511" t="s">
        <v>118</v>
      </c>
      <c r="O2511" t="s">
        <v>119</v>
      </c>
      <c r="Q2511"/>
      <c r="R2511" s="14">
        <v>1.5</v>
      </c>
      <c r="S2511" s="14">
        <v>21.7</v>
      </c>
      <c r="T2511" s="14">
        <v>2.1</v>
      </c>
    </row>
    <row r="2512" spans="1:20">
      <c r="A2512" t="s">
        <v>113</v>
      </c>
      <c r="C2512" t="s">
        <v>114</v>
      </c>
      <c r="D2512" t="s">
        <v>115</v>
      </c>
      <c r="F2512" s="12" t="s">
        <v>134</v>
      </c>
      <c r="K2512" s="13" t="s">
        <v>2066</v>
      </c>
      <c r="L2512" t="s">
        <v>117</v>
      </c>
      <c r="M2512">
        <v>2</v>
      </c>
      <c r="N2512" t="s">
        <v>118</v>
      </c>
      <c r="O2512" t="s">
        <v>119</v>
      </c>
      <c r="Q2512"/>
      <c r="R2512" s="14">
        <v>1.3</v>
      </c>
      <c r="S2512" s="14">
        <v>20.6</v>
      </c>
      <c r="T2512" s="14">
        <v>1.7</v>
      </c>
    </row>
    <row r="2513" spans="1:20">
      <c r="A2513" t="s">
        <v>113</v>
      </c>
      <c r="C2513" t="s">
        <v>114</v>
      </c>
      <c r="D2513" t="s">
        <v>115</v>
      </c>
      <c r="F2513" s="12" t="s">
        <v>134</v>
      </c>
      <c r="K2513" s="13" t="s">
        <v>2066</v>
      </c>
      <c r="L2513" t="s">
        <v>117</v>
      </c>
      <c r="M2513">
        <v>2</v>
      </c>
      <c r="N2513" t="s">
        <v>118</v>
      </c>
      <c r="O2513" t="s">
        <v>119</v>
      </c>
      <c r="Q2513"/>
      <c r="R2513" s="14">
        <v>1.1000000000000001</v>
      </c>
      <c r="S2513" s="14">
        <v>20</v>
      </c>
      <c r="T2513" s="14">
        <v>1.4</v>
      </c>
    </row>
    <row r="2514" spans="1:20">
      <c r="A2514" t="s">
        <v>113</v>
      </c>
      <c r="C2514" t="s">
        <v>114</v>
      </c>
      <c r="D2514" t="s">
        <v>115</v>
      </c>
      <c r="F2514" s="12" t="s">
        <v>134</v>
      </c>
      <c r="K2514" s="13" t="s">
        <v>2066</v>
      </c>
      <c r="L2514" t="s">
        <v>117</v>
      </c>
      <c r="M2514">
        <v>2</v>
      </c>
      <c r="N2514" t="s">
        <v>118</v>
      </c>
      <c r="O2514" t="s">
        <v>119</v>
      </c>
      <c r="Q2514"/>
      <c r="R2514" s="14">
        <v>0.9</v>
      </c>
      <c r="S2514" s="14">
        <v>18.399999999999999</v>
      </c>
      <c r="T2514" s="14">
        <v>1.4</v>
      </c>
    </row>
    <row r="2515" spans="1:20">
      <c r="A2515" t="s">
        <v>113</v>
      </c>
      <c r="C2515" t="s">
        <v>114</v>
      </c>
      <c r="D2515" t="s">
        <v>115</v>
      </c>
      <c r="F2515" s="12" t="s">
        <v>134</v>
      </c>
      <c r="K2515" s="13" t="s">
        <v>2066</v>
      </c>
      <c r="L2515" t="s">
        <v>117</v>
      </c>
      <c r="M2515">
        <v>2</v>
      </c>
      <c r="N2515" t="s">
        <v>118</v>
      </c>
      <c r="O2515" t="s">
        <v>119</v>
      </c>
      <c r="Q2515"/>
      <c r="R2515" s="14">
        <v>1</v>
      </c>
      <c r="S2515" s="14">
        <v>18.399999999999999</v>
      </c>
      <c r="T2515" s="14">
        <v>1.2</v>
      </c>
    </row>
    <row r="2516" spans="1:20">
      <c r="A2516" t="s">
        <v>113</v>
      </c>
      <c r="C2516" t="s">
        <v>114</v>
      </c>
      <c r="D2516" t="s">
        <v>115</v>
      </c>
      <c r="F2516" s="12" t="s">
        <v>134</v>
      </c>
      <c r="K2516" s="13" t="s">
        <v>2066</v>
      </c>
      <c r="L2516" t="s">
        <v>117</v>
      </c>
      <c r="M2516">
        <v>2</v>
      </c>
      <c r="N2516" t="s">
        <v>118</v>
      </c>
      <c r="O2516" t="s">
        <v>119</v>
      </c>
      <c r="Q2516"/>
      <c r="R2516" s="14">
        <v>1</v>
      </c>
      <c r="S2516" s="14">
        <v>17.8</v>
      </c>
      <c r="T2516" s="14">
        <v>1.1000000000000001</v>
      </c>
    </row>
    <row r="2517" spans="1:20">
      <c r="A2517" t="s">
        <v>113</v>
      </c>
      <c r="C2517" t="s">
        <v>114</v>
      </c>
      <c r="D2517" t="s">
        <v>115</v>
      </c>
      <c r="F2517" s="12" t="s">
        <v>134</v>
      </c>
      <c r="K2517" s="13" t="s">
        <v>2066</v>
      </c>
      <c r="L2517" t="s">
        <v>117</v>
      </c>
      <c r="M2517">
        <v>2</v>
      </c>
      <c r="N2517" t="s">
        <v>118</v>
      </c>
      <c r="O2517" t="s">
        <v>119</v>
      </c>
      <c r="Q2517"/>
      <c r="R2517" s="14">
        <v>0.7</v>
      </c>
      <c r="S2517" s="14">
        <v>14.2</v>
      </c>
      <c r="T2517" s="14">
        <v>0.8</v>
      </c>
    </row>
    <row r="2518" spans="1:20">
      <c r="A2518" t="s">
        <v>113</v>
      </c>
      <c r="C2518" t="s">
        <v>114</v>
      </c>
      <c r="D2518" t="s">
        <v>115</v>
      </c>
      <c r="F2518" s="12" t="s">
        <v>134</v>
      </c>
      <c r="K2518" s="13" t="s">
        <v>2066</v>
      </c>
      <c r="L2518" t="s">
        <v>117</v>
      </c>
      <c r="M2518">
        <v>2</v>
      </c>
      <c r="N2518" t="s">
        <v>118</v>
      </c>
      <c r="O2518" t="s">
        <v>119</v>
      </c>
      <c r="Q2518"/>
      <c r="R2518" s="14">
        <v>0.3</v>
      </c>
      <c r="S2518" s="14">
        <v>8.9</v>
      </c>
      <c r="T2518" s="14">
        <v>0.7</v>
      </c>
    </row>
    <row r="2519" spans="1:20">
      <c r="A2519" t="s">
        <v>113</v>
      </c>
      <c r="C2519" t="s">
        <v>225</v>
      </c>
      <c r="D2519" t="s">
        <v>115</v>
      </c>
      <c r="F2519" s="12" t="s">
        <v>2082</v>
      </c>
      <c r="K2519" s="13" t="s">
        <v>2083</v>
      </c>
      <c r="L2519" t="s">
        <v>117</v>
      </c>
      <c r="M2519">
        <v>2</v>
      </c>
      <c r="N2519" t="s">
        <v>118</v>
      </c>
      <c r="O2519" t="s">
        <v>119</v>
      </c>
      <c r="Q2519" t="s">
        <v>227</v>
      </c>
      <c r="R2519" s="14">
        <v>0.2</v>
      </c>
      <c r="S2519" s="14">
        <v>10.6</v>
      </c>
      <c r="T2519" s="14">
        <v>9.1999999999999993</v>
      </c>
    </row>
    <row r="2520" spans="1:20">
      <c r="A2520" t="s">
        <v>113</v>
      </c>
      <c r="C2520" t="s">
        <v>225</v>
      </c>
      <c r="D2520" t="s">
        <v>115</v>
      </c>
      <c r="F2520" s="12" t="s">
        <v>1464</v>
      </c>
      <c r="K2520" s="13" t="s">
        <v>2083</v>
      </c>
      <c r="L2520" t="s">
        <v>117</v>
      </c>
      <c r="M2520">
        <v>2</v>
      </c>
      <c r="N2520" t="s">
        <v>118</v>
      </c>
      <c r="O2520" t="s">
        <v>119</v>
      </c>
      <c r="Q2520" t="s">
        <v>227</v>
      </c>
      <c r="R2520" s="14">
        <v>0</v>
      </c>
      <c r="S2520" s="14">
        <v>12.8</v>
      </c>
      <c r="T2520" s="14">
        <v>8.4</v>
      </c>
    </row>
    <row r="2521" spans="1:20">
      <c r="A2521" t="s">
        <v>113</v>
      </c>
      <c r="C2521" t="s">
        <v>225</v>
      </c>
      <c r="D2521" t="s">
        <v>115</v>
      </c>
      <c r="F2521" s="12" t="s">
        <v>2084</v>
      </c>
      <c r="K2521" s="13" t="s">
        <v>2083</v>
      </c>
      <c r="L2521" t="s">
        <v>117</v>
      </c>
      <c r="M2521">
        <v>2</v>
      </c>
      <c r="N2521" t="s">
        <v>118</v>
      </c>
      <c r="O2521" t="s">
        <v>119</v>
      </c>
      <c r="Q2521" t="s">
        <v>227</v>
      </c>
      <c r="R2521" s="14">
        <v>0.3</v>
      </c>
      <c r="S2521" s="14">
        <v>7.7</v>
      </c>
      <c r="T2521" s="14">
        <v>4.3</v>
      </c>
    </row>
    <row r="2522" spans="1:20">
      <c r="A2522" t="s">
        <v>113</v>
      </c>
      <c r="C2522" t="s">
        <v>225</v>
      </c>
      <c r="D2522" t="s">
        <v>115</v>
      </c>
      <c r="F2522" s="12" t="s">
        <v>1578</v>
      </c>
      <c r="K2522" s="13" t="s">
        <v>2083</v>
      </c>
      <c r="L2522" t="s">
        <v>117</v>
      </c>
      <c r="M2522">
        <v>2</v>
      </c>
      <c r="N2522" t="s">
        <v>118</v>
      </c>
      <c r="O2522" t="s">
        <v>119</v>
      </c>
      <c r="Q2522" t="s">
        <v>943</v>
      </c>
      <c r="R2522" s="14">
        <v>0.9</v>
      </c>
      <c r="S2522" s="14">
        <v>42.5</v>
      </c>
      <c r="T2522" s="14">
        <v>1.1000000000000001</v>
      </c>
    </row>
    <row r="2523" spans="1:20">
      <c r="A2523" t="s">
        <v>113</v>
      </c>
      <c r="C2523" t="s">
        <v>225</v>
      </c>
      <c r="D2523" t="s">
        <v>115</v>
      </c>
      <c r="F2523" s="12" t="s">
        <v>2085</v>
      </c>
      <c r="K2523" s="13" t="s">
        <v>2083</v>
      </c>
      <c r="L2523" t="s">
        <v>117</v>
      </c>
      <c r="M2523">
        <v>2</v>
      </c>
      <c r="N2523" t="s">
        <v>118</v>
      </c>
      <c r="O2523" t="s">
        <v>119</v>
      </c>
      <c r="Q2523" t="s">
        <v>946</v>
      </c>
      <c r="R2523" s="14">
        <v>0.2</v>
      </c>
      <c r="S2523" s="14">
        <v>1.1000000000000001</v>
      </c>
      <c r="T2523" s="14">
        <v>10.7</v>
      </c>
    </row>
    <row r="2524" spans="1:20">
      <c r="A2524" t="s">
        <v>113</v>
      </c>
      <c r="C2524" t="s">
        <v>114</v>
      </c>
      <c r="D2524" t="s">
        <v>115</v>
      </c>
      <c r="F2524" s="12" t="s">
        <v>2143</v>
      </c>
      <c r="K2524" s="13" t="s">
        <v>2144</v>
      </c>
      <c r="L2524" t="s">
        <v>117</v>
      </c>
      <c r="M2524">
        <v>2</v>
      </c>
      <c r="N2524" t="s">
        <v>118</v>
      </c>
      <c r="O2524" t="s">
        <v>119</v>
      </c>
      <c r="Q2524"/>
      <c r="R2524" s="14">
        <v>26.3</v>
      </c>
      <c r="S2524" s="14">
        <v>20.9</v>
      </c>
      <c r="T2524" s="14">
        <v>0.3</v>
      </c>
    </row>
    <row r="2525" spans="1:20">
      <c r="A2525" t="s">
        <v>113</v>
      </c>
      <c r="C2525" t="s">
        <v>114</v>
      </c>
      <c r="D2525" t="s">
        <v>115</v>
      </c>
      <c r="F2525" s="12" t="s">
        <v>2145</v>
      </c>
      <c r="K2525" s="13" t="s">
        <v>2144</v>
      </c>
      <c r="L2525" t="s">
        <v>117</v>
      </c>
      <c r="M2525">
        <v>2</v>
      </c>
      <c r="N2525" t="s">
        <v>118</v>
      </c>
      <c r="O2525" t="s">
        <v>119</v>
      </c>
      <c r="Q2525" s="12"/>
      <c r="R2525" s="16">
        <v>26.3</v>
      </c>
      <c r="S2525" s="16">
        <v>20.9</v>
      </c>
      <c r="T2525" s="16">
        <v>0.3</v>
      </c>
    </row>
    <row r="2526" spans="1:20">
      <c r="A2526" t="s">
        <v>113</v>
      </c>
      <c r="C2526" t="s">
        <v>114</v>
      </c>
      <c r="D2526" t="s">
        <v>115</v>
      </c>
      <c r="F2526" s="12" t="s">
        <v>842</v>
      </c>
      <c r="K2526" s="13" t="s">
        <v>2144</v>
      </c>
      <c r="L2526" t="s">
        <v>117</v>
      </c>
      <c r="M2526">
        <v>2</v>
      </c>
      <c r="N2526" t="s">
        <v>118</v>
      </c>
      <c r="O2526" t="s">
        <v>119</v>
      </c>
      <c r="Q2526"/>
      <c r="R2526" s="14">
        <v>24.2</v>
      </c>
      <c r="S2526" s="14">
        <v>14.1</v>
      </c>
      <c r="T2526" s="14">
        <v>0.7</v>
      </c>
    </row>
    <row r="2527" spans="1:20">
      <c r="A2527" t="s">
        <v>113</v>
      </c>
      <c r="C2527" t="s">
        <v>114</v>
      </c>
      <c r="D2527" t="s">
        <v>115</v>
      </c>
      <c r="F2527" s="12" t="s">
        <v>2146</v>
      </c>
      <c r="K2527" s="13" t="s">
        <v>2144</v>
      </c>
      <c r="L2527" t="s">
        <v>117</v>
      </c>
      <c r="M2527">
        <v>2</v>
      </c>
      <c r="N2527" t="s">
        <v>118</v>
      </c>
      <c r="O2527" t="s">
        <v>119</v>
      </c>
      <c r="Q2527"/>
      <c r="R2527" s="14">
        <v>22</v>
      </c>
      <c r="S2527" s="14">
        <v>12.6</v>
      </c>
      <c r="T2527" s="14">
        <v>5.2</v>
      </c>
    </row>
    <row r="2528" spans="1:20">
      <c r="A2528" t="s">
        <v>113</v>
      </c>
      <c r="C2528" t="s">
        <v>114</v>
      </c>
      <c r="D2528" t="s">
        <v>115</v>
      </c>
      <c r="F2528" s="12" t="s">
        <v>2147</v>
      </c>
      <c r="K2528" s="13" t="s">
        <v>2144</v>
      </c>
      <c r="L2528" t="s">
        <v>117</v>
      </c>
      <c r="M2528">
        <v>2</v>
      </c>
      <c r="N2528" t="s">
        <v>118</v>
      </c>
      <c r="O2528" t="s">
        <v>119</v>
      </c>
      <c r="Q2528"/>
      <c r="R2528" s="14">
        <v>18.8</v>
      </c>
      <c r="S2528" s="14">
        <v>1.8</v>
      </c>
      <c r="T2528" s="14">
        <v>1.5</v>
      </c>
    </row>
    <row r="2529" spans="1:20">
      <c r="A2529" t="s">
        <v>113</v>
      </c>
      <c r="C2529" t="s">
        <v>114</v>
      </c>
      <c r="D2529" t="s">
        <v>115</v>
      </c>
      <c r="F2529" s="12" t="s">
        <v>2148</v>
      </c>
      <c r="K2529" s="13" t="s">
        <v>2144</v>
      </c>
      <c r="L2529" t="s">
        <v>117</v>
      </c>
      <c r="M2529">
        <v>2</v>
      </c>
      <c r="N2529" t="s">
        <v>118</v>
      </c>
      <c r="O2529" t="s">
        <v>119</v>
      </c>
      <c r="Q2529"/>
      <c r="R2529" s="14">
        <v>9.9</v>
      </c>
      <c r="S2529" s="14">
        <v>13.5</v>
      </c>
      <c r="T2529" s="14">
        <v>0.9</v>
      </c>
    </row>
    <row r="2530" spans="1:20">
      <c r="A2530" t="s">
        <v>113</v>
      </c>
      <c r="C2530" t="s">
        <v>114</v>
      </c>
      <c r="D2530" t="s">
        <v>115</v>
      </c>
      <c r="F2530" s="12" t="s">
        <v>2153</v>
      </c>
      <c r="K2530" s="15" t="s">
        <v>2154</v>
      </c>
      <c r="L2530" t="s">
        <v>117</v>
      </c>
      <c r="M2530">
        <v>2</v>
      </c>
      <c r="N2530" t="s">
        <v>118</v>
      </c>
      <c r="O2530" t="s">
        <v>119</v>
      </c>
      <c r="Q2530" s="12"/>
      <c r="R2530" s="16"/>
      <c r="S2530" s="16">
        <v>12.6</v>
      </c>
      <c r="T2530" s="16">
        <v>4.4000000000000004</v>
      </c>
    </row>
    <row r="2531" spans="1:20">
      <c r="A2531" t="s">
        <v>113</v>
      </c>
      <c r="C2531" t="s">
        <v>114</v>
      </c>
      <c r="D2531" t="s">
        <v>115</v>
      </c>
      <c r="F2531" s="12" t="s">
        <v>2153</v>
      </c>
      <c r="K2531" s="15" t="s">
        <v>2154</v>
      </c>
      <c r="L2531" t="s">
        <v>117</v>
      </c>
      <c r="M2531">
        <v>2</v>
      </c>
      <c r="N2531" t="s">
        <v>118</v>
      </c>
      <c r="O2531" t="s">
        <v>119</v>
      </c>
      <c r="Q2531" s="12"/>
      <c r="R2531" s="16"/>
      <c r="S2531" s="16">
        <v>11.9</v>
      </c>
      <c r="T2531" s="16">
        <v>5.6</v>
      </c>
    </row>
    <row r="2532" spans="1:20">
      <c r="A2532" t="s">
        <v>113</v>
      </c>
      <c r="C2532" t="s">
        <v>114</v>
      </c>
      <c r="D2532" t="s">
        <v>115</v>
      </c>
      <c r="F2532" s="12" t="s">
        <v>2153</v>
      </c>
      <c r="K2532" s="15" t="s">
        <v>2154</v>
      </c>
      <c r="L2532" t="s">
        <v>117</v>
      </c>
      <c r="M2532">
        <v>2</v>
      </c>
      <c r="N2532" t="s">
        <v>118</v>
      </c>
      <c r="O2532" t="s">
        <v>119</v>
      </c>
      <c r="Q2532" s="12"/>
      <c r="R2532" s="16"/>
      <c r="S2532" s="16">
        <v>11.7</v>
      </c>
      <c r="T2532" s="16">
        <v>3.4</v>
      </c>
    </row>
    <row r="2533" spans="1:20">
      <c r="A2533" t="s">
        <v>113</v>
      </c>
      <c r="C2533" t="s">
        <v>114</v>
      </c>
      <c r="D2533" t="s">
        <v>115</v>
      </c>
      <c r="F2533" s="12" t="s">
        <v>2155</v>
      </c>
      <c r="K2533" s="15" t="s">
        <v>2154</v>
      </c>
      <c r="L2533" t="s">
        <v>117</v>
      </c>
      <c r="M2533">
        <v>2</v>
      </c>
      <c r="N2533" t="s">
        <v>118</v>
      </c>
      <c r="O2533" t="s">
        <v>119</v>
      </c>
      <c r="Q2533" s="12"/>
      <c r="R2533" s="16">
        <v>4.2</v>
      </c>
      <c r="S2533" s="16">
        <v>26.67</v>
      </c>
      <c r="T2533" s="16">
        <v>0.43</v>
      </c>
    </row>
    <row r="2534" spans="1:20">
      <c r="A2534" t="s">
        <v>113</v>
      </c>
      <c r="C2534" t="s">
        <v>114</v>
      </c>
      <c r="D2534" t="s">
        <v>115</v>
      </c>
      <c r="F2534" s="12" t="s">
        <v>1664</v>
      </c>
      <c r="K2534" s="15" t="s">
        <v>2154</v>
      </c>
      <c r="L2534" t="s">
        <v>117</v>
      </c>
      <c r="M2534">
        <v>2</v>
      </c>
      <c r="N2534" t="s">
        <v>118</v>
      </c>
      <c r="O2534" t="s">
        <v>119</v>
      </c>
      <c r="Q2534" s="12"/>
      <c r="R2534" s="16">
        <v>1.33</v>
      </c>
      <c r="S2534" s="16">
        <v>16.649999999999999</v>
      </c>
      <c r="T2534" s="16">
        <v>2</v>
      </c>
    </row>
    <row r="2535" spans="1:20">
      <c r="A2535" t="s">
        <v>113</v>
      </c>
      <c r="C2535" t="s">
        <v>114</v>
      </c>
      <c r="D2535" t="s">
        <v>115</v>
      </c>
      <c r="F2535" s="12" t="s">
        <v>1664</v>
      </c>
      <c r="K2535" s="15" t="s">
        <v>2154</v>
      </c>
      <c r="L2535" t="s">
        <v>117</v>
      </c>
      <c r="M2535">
        <v>2</v>
      </c>
      <c r="N2535" t="s">
        <v>118</v>
      </c>
      <c r="O2535" t="s">
        <v>119</v>
      </c>
      <c r="Q2535" s="12"/>
      <c r="R2535" s="16">
        <v>1.33</v>
      </c>
      <c r="S2535" s="16">
        <v>16.649999999999999</v>
      </c>
      <c r="T2535" s="16">
        <v>2</v>
      </c>
    </row>
    <row r="2536" spans="1:20">
      <c r="A2536" t="s">
        <v>113</v>
      </c>
      <c r="C2536" t="s">
        <v>225</v>
      </c>
      <c r="D2536" t="s">
        <v>115</v>
      </c>
      <c r="F2536" s="12" t="s">
        <v>2168</v>
      </c>
      <c r="K2536" s="13" t="s">
        <v>2169</v>
      </c>
      <c r="L2536" t="s">
        <v>117</v>
      </c>
      <c r="M2536">
        <v>2</v>
      </c>
      <c r="N2536" t="s">
        <v>118</v>
      </c>
      <c r="O2536" t="s">
        <v>119</v>
      </c>
      <c r="Q2536" t="s">
        <v>946</v>
      </c>
      <c r="R2536" s="14">
        <v>0</v>
      </c>
      <c r="S2536" s="14">
        <v>0.86</v>
      </c>
      <c r="T2536" s="14">
        <v>5.54</v>
      </c>
    </row>
    <row r="2537" spans="1:20">
      <c r="A2537" t="s">
        <v>113</v>
      </c>
      <c r="C2537" t="s">
        <v>225</v>
      </c>
      <c r="D2537" t="s">
        <v>115</v>
      </c>
      <c r="F2537" s="12" t="s">
        <v>2170</v>
      </c>
      <c r="K2537" s="13" t="s">
        <v>2169</v>
      </c>
      <c r="L2537" t="s">
        <v>117</v>
      </c>
      <c r="M2537">
        <v>2</v>
      </c>
      <c r="N2537" t="s">
        <v>118</v>
      </c>
      <c r="O2537" t="s">
        <v>119</v>
      </c>
      <c r="Q2537" t="s">
        <v>943</v>
      </c>
      <c r="R2537" s="14">
        <v>0</v>
      </c>
      <c r="S2537" s="14">
        <v>24.98</v>
      </c>
      <c r="T2537" s="14">
        <v>3.88</v>
      </c>
    </row>
    <row r="2538" spans="1:20">
      <c r="A2538" t="s">
        <v>113</v>
      </c>
      <c r="C2538" t="s">
        <v>225</v>
      </c>
      <c r="D2538" t="s">
        <v>115</v>
      </c>
      <c r="F2538" s="12" t="s">
        <v>2171</v>
      </c>
      <c r="K2538" s="13" t="s">
        <v>2169</v>
      </c>
      <c r="L2538" t="s">
        <v>117</v>
      </c>
      <c r="M2538">
        <v>2</v>
      </c>
      <c r="N2538" t="s">
        <v>118</v>
      </c>
      <c r="O2538" t="s">
        <v>119</v>
      </c>
      <c r="Q2538" t="s">
        <v>943</v>
      </c>
      <c r="R2538" s="14">
        <v>0.13</v>
      </c>
      <c r="S2538" s="14">
        <v>1.71</v>
      </c>
      <c r="T2538" s="14">
        <v>1.41</v>
      </c>
    </row>
    <row r="2539" spans="1:20">
      <c r="A2539" t="s">
        <v>113</v>
      </c>
      <c r="C2539" t="s">
        <v>114</v>
      </c>
      <c r="D2539" t="s">
        <v>115</v>
      </c>
      <c r="F2539" s="12" t="s">
        <v>2224</v>
      </c>
      <c r="K2539" s="13" t="s">
        <v>2225</v>
      </c>
      <c r="L2539" t="s">
        <v>117</v>
      </c>
      <c r="M2539">
        <v>2</v>
      </c>
      <c r="N2539" t="s">
        <v>118</v>
      </c>
      <c r="O2539" t="s">
        <v>119</v>
      </c>
      <c r="Q2539"/>
      <c r="R2539" s="14">
        <v>15</v>
      </c>
      <c r="S2539" s="14">
        <v>0.8</v>
      </c>
      <c r="T2539" s="14">
        <v>3.1</v>
      </c>
    </row>
    <row r="2540" spans="1:20">
      <c r="A2540" t="s">
        <v>113</v>
      </c>
      <c r="C2540" t="s">
        <v>114</v>
      </c>
      <c r="D2540" t="s">
        <v>115</v>
      </c>
      <c r="F2540" s="12" t="s">
        <v>2226</v>
      </c>
      <c r="K2540" s="13" t="s">
        <v>2225</v>
      </c>
      <c r="L2540" t="s">
        <v>117</v>
      </c>
      <c r="M2540">
        <v>2</v>
      </c>
      <c r="N2540" t="s">
        <v>118</v>
      </c>
      <c r="O2540" t="s">
        <v>119</v>
      </c>
      <c r="Q2540"/>
      <c r="R2540" s="14">
        <v>10.199999999999999</v>
      </c>
      <c r="S2540" s="14">
        <v>1.1000000000000001</v>
      </c>
      <c r="T2540" s="14">
        <v>3.3</v>
      </c>
    </row>
    <row r="2541" spans="1:20">
      <c r="A2541" t="s">
        <v>113</v>
      </c>
      <c r="C2541" t="s">
        <v>114</v>
      </c>
      <c r="D2541" t="s">
        <v>115</v>
      </c>
      <c r="F2541" s="12" t="s">
        <v>2227</v>
      </c>
      <c r="K2541" s="13" t="s">
        <v>2225</v>
      </c>
      <c r="L2541" t="s">
        <v>117</v>
      </c>
      <c r="M2541">
        <v>2</v>
      </c>
      <c r="N2541" t="s">
        <v>118</v>
      </c>
      <c r="O2541" t="s">
        <v>119</v>
      </c>
      <c r="Q2541"/>
      <c r="R2541" s="14">
        <v>7.8</v>
      </c>
      <c r="S2541" s="14">
        <v>0.8</v>
      </c>
      <c r="T2541" s="14">
        <v>0.2</v>
      </c>
    </row>
    <row r="2542" spans="1:20">
      <c r="A2542" t="s">
        <v>113</v>
      </c>
      <c r="C2542" t="s">
        <v>114</v>
      </c>
      <c r="D2542" t="s">
        <v>115</v>
      </c>
      <c r="F2542" s="12" t="s">
        <v>2227</v>
      </c>
      <c r="K2542" s="13" t="s">
        <v>2225</v>
      </c>
      <c r="L2542" t="s">
        <v>117</v>
      </c>
      <c r="M2542">
        <v>2</v>
      </c>
      <c r="N2542" t="s">
        <v>118</v>
      </c>
      <c r="O2542" t="s">
        <v>119</v>
      </c>
      <c r="Q2542"/>
      <c r="R2542" s="14">
        <v>10.5</v>
      </c>
      <c r="S2542" s="14">
        <v>0.7</v>
      </c>
      <c r="T2542" s="14">
        <v>0.4</v>
      </c>
    </row>
    <row r="2543" spans="1:20">
      <c r="A2543" t="s">
        <v>113</v>
      </c>
      <c r="C2543" t="s">
        <v>114</v>
      </c>
      <c r="D2543" t="s">
        <v>115</v>
      </c>
      <c r="F2543" s="12" t="s">
        <v>2228</v>
      </c>
      <c r="K2543" s="13" t="s">
        <v>2225</v>
      </c>
      <c r="L2543" t="s">
        <v>117</v>
      </c>
      <c r="M2543">
        <v>2</v>
      </c>
      <c r="N2543" t="s">
        <v>118</v>
      </c>
      <c r="O2543" t="s">
        <v>119</v>
      </c>
      <c r="Q2543"/>
      <c r="R2543" s="14">
        <v>12.1</v>
      </c>
      <c r="S2543" s="14">
        <v>0.8</v>
      </c>
      <c r="T2543" s="14">
        <v>7.2</v>
      </c>
    </row>
    <row r="2544" spans="1:20">
      <c r="A2544" t="s">
        <v>113</v>
      </c>
      <c r="C2544" t="s">
        <v>114</v>
      </c>
      <c r="D2544" t="s">
        <v>115</v>
      </c>
      <c r="F2544" s="12" t="s">
        <v>2229</v>
      </c>
      <c r="K2544" s="13" t="s">
        <v>2225</v>
      </c>
      <c r="L2544" t="s">
        <v>117</v>
      </c>
      <c r="M2544">
        <v>2</v>
      </c>
      <c r="N2544" t="s">
        <v>118</v>
      </c>
      <c r="O2544" t="s">
        <v>119</v>
      </c>
      <c r="Q2544"/>
      <c r="R2544" s="14">
        <v>17.7</v>
      </c>
      <c r="S2544" s="14">
        <v>1</v>
      </c>
      <c r="T2544" s="14">
        <v>2.1</v>
      </c>
    </row>
    <row r="2545" spans="1:20">
      <c r="A2545" t="s">
        <v>113</v>
      </c>
      <c r="C2545" t="s">
        <v>114</v>
      </c>
      <c r="D2545" t="s">
        <v>115</v>
      </c>
      <c r="F2545" s="12" t="s">
        <v>2230</v>
      </c>
      <c r="K2545" s="13" t="s">
        <v>2225</v>
      </c>
      <c r="L2545" t="s">
        <v>117</v>
      </c>
      <c r="M2545">
        <v>2</v>
      </c>
      <c r="N2545" t="s">
        <v>118</v>
      </c>
      <c r="O2545" t="s">
        <v>119</v>
      </c>
      <c r="Q2545"/>
      <c r="R2545" s="14">
        <v>13.4</v>
      </c>
      <c r="S2545" s="14">
        <v>0.9</v>
      </c>
      <c r="T2545" s="14">
        <v>0.7</v>
      </c>
    </row>
    <row r="2546" spans="1:20">
      <c r="A2546" t="s">
        <v>113</v>
      </c>
      <c r="C2546" t="s">
        <v>114</v>
      </c>
      <c r="D2546" t="s">
        <v>115</v>
      </c>
      <c r="F2546" s="12" t="s">
        <v>2230</v>
      </c>
      <c r="K2546" s="13" t="s">
        <v>2225</v>
      </c>
      <c r="L2546" t="s">
        <v>117</v>
      </c>
      <c r="M2546">
        <v>2</v>
      </c>
      <c r="N2546" t="s">
        <v>118</v>
      </c>
      <c r="O2546" t="s">
        <v>119</v>
      </c>
      <c r="Q2546"/>
      <c r="R2546" s="14">
        <v>10.9</v>
      </c>
      <c r="S2546" s="14">
        <v>0.7</v>
      </c>
      <c r="T2546" s="14">
        <v>0.7</v>
      </c>
    </row>
    <row r="2547" spans="1:20">
      <c r="A2547" t="s">
        <v>113</v>
      </c>
      <c r="C2547" t="s">
        <v>114</v>
      </c>
      <c r="D2547" t="s">
        <v>115</v>
      </c>
      <c r="F2547" s="12" t="s">
        <v>2230</v>
      </c>
      <c r="K2547" s="13" t="s">
        <v>2225</v>
      </c>
      <c r="L2547" t="s">
        <v>117</v>
      </c>
      <c r="M2547">
        <v>2</v>
      </c>
      <c r="N2547" t="s">
        <v>118</v>
      </c>
      <c r="O2547" t="s">
        <v>119</v>
      </c>
      <c r="Q2547"/>
      <c r="R2547" s="14">
        <v>10.3</v>
      </c>
      <c r="S2547" s="14">
        <v>0.9</v>
      </c>
      <c r="T2547" s="14">
        <v>0.5</v>
      </c>
    </row>
    <row r="2548" spans="1:20">
      <c r="A2548" t="s">
        <v>113</v>
      </c>
      <c r="C2548" t="s">
        <v>114</v>
      </c>
      <c r="D2548" t="s">
        <v>115</v>
      </c>
      <c r="F2548" s="12" t="s">
        <v>2231</v>
      </c>
      <c r="K2548" s="13" t="s">
        <v>2225</v>
      </c>
      <c r="L2548" t="s">
        <v>117</v>
      </c>
      <c r="M2548">
        <v>2</v>
      </c>
      <c r="N2548" t="s">
        <v>118</v>
      </c>
      <c r="O2548" t="s">
        <v>119</v>
      </c>
      <c r="Q2548"/>
      <c r="R2548" s="14">
        <v>22.6</v>
      </c>
      <c r="S2548" s="14">
        <v>1.7</v>
      </c>
      <c r="T2548" s="14">
        <v>2.9</v>
      </c>
    </row>
    <row r="2549" spans="1:20">
      <c r="A2549" t="s">
        <v>113</v>
      </c>
      <c r="C2549" t="s">
        <v>114</v>
      </c>
      <c r="D2549" t="s">
        <v>115</v>
      </c>
      <c r="F2549" s="12" t="s">
        <v>2232</v>
      </c>
      <c r="K2549" s="13" t="s">
        <v>2225</v>
      </c>
      <c r="L2549" t="s">
        <v>117</v>
      </c>
      <c r="M2549">
        <v>2</v>
      </c>
      <c r="N2549" t="s">
        <v>118</v>
      </c>
      <c r="O2549" t="s">
        <v>119</v>
      </c>
      <c r="Q2549"/>
      <c r="R2549" s="14">
        <v>23.4</v>
      </c>
      <c r="S2549" s="14">
        <v>1.3</v>
      </c>
      <c r="T2549" s="14">
        <v>3.2</v>
      </c>
    </row>
    <row r="2550" spans="1:20">
      <c r="A2550" t="s">
        <v>113</v>
      </c>
      <c r="C2550" t="s">
        <v>114</v>
      </c>
      <c r="D2550" t="s">
        <v>115</v>
      </c>
      <c r="F2550" s="12" t="s">
        <v>116</v>
      </c>
      <c r="K2550" s="13" t="s">
        <v>2236</v>
      </c>
      <c r="L2550" t="s">
        <v>117</v>
      </c>
      <c r="M2550">
        <v>2</v>
      </c>
      <c r="N2550" t="s">
        <v>118</v>
      </c>
      <c r="O2550" t="s">
        <v>119</v>
      </c>
      <c r="Q2550"/>
      <c r="R2550" s="14">
        <v>0</v>
      </c>
      <c r="S2550" s="14">
        <v>3.9</v>
      </c>
      <c r="T2550" s="14">
        <v>2.5</v>
      </c>
    </row>
    <row r="2551" spans="1:20">
      <c r="A2551" t="s">
        <v>113</v>
      </c>
      <c r="C2551" t="s">
        <v>114</v>
      </c>
      <c r="D2551" t="s">
        <v>115</v>
      </c>
      <c r="F2551" s="12" t="s">
        <v>2237</v>
      </c>
      <c r="K2551" s="13" t="s">
        <v>2238</v>
      </c>
      <c r="L2551" t="s">
        <v>117</v>
      </c>
      <c r="M2551">
        <v>2</v>
      </c>
      <c r="N2551" t="s">
        <v>118</v>
      </c>
      <c r="O2551" t="s">
        <v>119</v>
      </c>
      <c r="Q2551" s="12"/>
      <c r="R2551" s="16">
        <v>0.4</v>
      </c>
      <c r="S2551" s="16">
        <v>8.3000000000000007</v>
      </c>
      <c r="T2551" s="16">
        <v>0.6</v>
      </c>
    </row>
    <row r="2552" spans="1:20">
      <c r="A2552" t="s">
        <v>113</v>
      </c>
      <c r="C2552" t="s">
        <v>114</v>
      </c>
      <c r="D2552" t="s">
        <v>115</v>
      </c>
      <c r="F2552" s="12" t="s">
        <v>2237</v>
      </c>
      <c r="K2552" s="13" t="s">
        <v>2238</v>
      </c>
      <c r="L2552" t="s">
        <v>117</v>
      </c>
      <c r="M2552">
        <v>2</v>
      </c>
      <c r="N2552" t="s">
        <v>118</v>
      </c>
      <c r="O2552" t="s">
        <v>119</v>
      </c>
      <c r="Q2552" s="12"/>
      <c r="R2552" s="16">
        <v>0.2</v>
      </c>
      <c r="S2552" s="16">
        <v>7.1</v>
      </c>
      <c r="T2552" s="16">
        <v>0.9</v>
      </c>
    </row>
    <row r="2553" spans="1:20">
      <c r="A2553" t="s">
        <v>113</v>
      </c>
      <c r="C2553" t="s">
        <v>114</v>
      </c>
      <c r="D2553" t="s">
        <v>115</v>
      </c>
      <c r="F2553" s="12" t="s">
        <v>2239</v>
      </c>
      <c r="K2553" s="15" t="s">
        <v>2238</v>
      </c>
      <c r="L2553" t="s">
        <v>117</v>
      </c>
      <c r="M2553">
        <v>2</v>
      </c>
      <c r="N2553" t="s">
        <v>118</v>
      </c>
      <c r="O2553" t="s">
        <v>119</v>
      </c>
      <c r="Q2553" s="12"/>
      <c r="R2553" s="16">
        <v>0.6</v>
      </c>
      <c r="S2553" s="16">
        <v>18.100000000000001</v>
      </c>
      <c r="T2553" s="16">
        <v>1.2</v>
      </c>
    </row>
    <row r="2554" spans="1:20">
      <c r="A2554" t="s">
        <v>113</v>
      </c>
      <c r="C2554" t="s">
        <v>114</v>
      </c>
      <c r="D2554" t="s">
        <v>115</v>
      </c>
      <c r="F2554" s="12" t="s">
        <v>2251</v>
      </c>
      <c r="K2554" s="15" t="s">
        <v>2252</v>
      </c>
      <c r="L2554" t="s">
        <v>117</v>
      </c>
      <c r="M2554">
        <v>2</v>
      </c>
      <c r="N2554" t="s">
        <v>118</v>
      </c>
      <c r="O2554" t="s">
        <v>119</v>
      </c>
      <c r="Q2554" s="12"/>
      <c r="R2554" s="16">
        <v>0.9</v>
      </c>
      <c r="S2554" s="16">
        <v>7.6</v>
      </c>
      <c r="T2554" s="16">
        <v>0.7</v>
      </c>
    </row>
    <row r="2555" spans="1:20">
      <c r="A2555" t="s">
        <v>113</v>
      </c>
      <c r="C2555" t="s">
        <v>114</v>
      </c>
      <c r="D2555" t="s">
        <v>115</v>
      </c>
      <c r="F2555" s="12" t="s">
        <v>2237</v>
      </c>
      <c r="K2555" s="15" t="s">
        <v>2252</v>
      </c>
      <c r="L2555" t="s">
        <v>117</v>
      </c>
      <c r="M2555">
        <v>2</v>
      </c>
      <c r="N2555" t="s">
        <v>118</v>
      </c>
      <c r="O2555" t="s">
        <v>119</v>
      </c>
      <c r="Q2555" s="12"/>
      <c r="R2555" s="16">
        <v>0.3</v>
      </c>
      <c r="S2555" s="16">
        <v>15.2</v>
      </c>
      <c r="T2555" s="16">
        <v>1.7</v>
      </c>
    </row>
    <row r="2556" spans="1:20">
      <c r="A2556" t="s">
        <v>113</v>
      </c>
      <c r="C2556" t="s">
        <v>114</v>
      </c>
      <c r="D2556" t="s">
        <v>115</v>
      </c>
      <c r="F2556" s="12" t="s">
        <v>2237</v>
      </c>
      <c r="K2556" s="13" t="s">
        <v>2252</v>
      </c>
      <c r="L2556" t="s">
        <v>117</v>
      </c>
      <c r="M2556">
        <v>2</v>
      </c>
      <c r="N2556" t="s">
        <v>118</v>
      </c>
      <c r="O2556" t="s">
        <v>119</v>
      </c>
      <c r="Q2556" s="12"/>
      <c r="R2556" s="16">
        <v>0.1</v>
      </c>
      <c r="S2556" s="16">
        <v>6.5</v>
      </c>
      <c r="T2556" s="16">
        <v>0.6</v>
      </c>
    </row>
    <row r="2557" spans="1:20">
      <c r="A2557" t="s">
        <v>113</v>
      </c>
      <c r="C2557" t="s">
        <v>114</v>
      </c>
      <c r="D2557" t="s">
        <v>115</v>
      </c>
      <c r="F2557" s="12" t="s">
        <v>2253</v>
      </c>
      <c r="K2557" s="15" t="s">
        <v>2252</v>
      </c>
      <c r="L2557" t="s">
        <v>117</v>
      </c>
      <c r="M2557">
        <v>2</v>
      </c>
      <c r="N2557" t="s">
        <v>118</v>
      </c>
      <c r="O2557" t="s">
        <v>119</v>
      </c>
      <c r="Q2557" s="12"/>
      <c r="R2557" s="16">
        <v>1.1000000000000001</v>
      </c>
      <c r="S2557" s="16">
        <v>23.1</v>
      </c>
      <c r="T2557" s="16">
        <v>2.2999999999999998</v>
      </c>
    </row>
    <row r="2558" spans="1:20">
      <c r="A2558" t="s">
        <v>113</v>
      </c>
      <c r="C2558" t="s">
        <v>114</v>
      </c>
      <c r="D2558" t="s">
        <v>115</v>
      </c>
      <c r="F2558" s="12" t="s">
        <v>2239</v>
      </c>
      <c r="K2558" s="13" t="s">
        <v>2252</v>
      </c>
      <c r="L2558" t="s">
        <v>117</v>
      </c>
      <c r="M2558">
        <v>2</v>
      </c>
      <c r="N2558" t="s">
        <v>118</v>
      </c>
      <c r="O2558" t="s">
        <v>119</v>
      </c>
      <c r="Q2558" s="12"/>
      <c r="R2558" s="16">
        <v>1.2</v>
      </c>
      <c r="S2558" s="16">
        <v>28.4</v>
      </c>
      <c r="T2558" s="16">
        <v>1.6</v>
      </c>
    </row>
    <row r="2559" spans="1:20">
      <c r="A2559" t="s">
        <v>113</v>
      </c>
      <c r="C2559" t="s">
        <v>114</v>
      </c>
      <c r="D2559" t="s">
        <v>115</v>
      </c>
      <c r="F2559" s="12" t="s">
        <v>2239</v>
      </c>
      <c r="K2559" s="13" t="s">
        <v>2252</v>
      </c>
      <c r="L2559" t="s">
        <v>117</v>
      </c>
      <c r="M2559">
        <v>2</v>
      </c>
      <c r="N2559" t="s">
        <v>118</v>
      </c>
      <c r="O2559" t="s">
        <v>119</v>
      </c>
      <c r="Q2559" s="12"/>
      <c r="R2559" s="16">
        <v>1.3</v>
      </c>
      <c r="S2559" s="16">
        <v>24.4</v>
      </c>
      <c r="T2559" s="16">
        <v>1.9</v>
      </c>
    </row>
    <row r="2560" spans="1:20">
      <c r="A2560" t="s">
        <v>113</v>
      </c>
      <c r="C2560" t="s">
        <v>114</v>
      </c>
      <c r="D2560" t="s">
        <v>115</v>
      </c>
      <c r="F2560" s="12" t="s">
        <v>2239</v>
      </c>
      <c r="K2560" s="13" t="s">
        <v>2252</v>
      </c>
      <c r="L2560" t="s">
        <v>117</v>
      </c>
      <c r="M2560">
        <v>2</v>
      </c>
      <c r="N2560" t="s">
        <v>118</v>
      </c>
      <c r="O2560" t="s">
        <v>119</v>
      </c>
      <c r="Q2560" s="12"/>
      <c r="R2560" s="16">
        <v>0.8</v>
      </c>
      <c r="S2560" s="16">
        <v>20.399999999999999</v>
      </c>
      <c r="T2560" s="16">
        <v>1.4</v>
      </c>
    </row>
    <row r="2561" spans="1:20">
      <c r="A2561" t="s">
        <v>113</v>
      </c>
      <c r="C2561" t="s">
        <v>114</v>
      </c>
      <c r="D2561" t="s">
        <v>115</v>
      </c>
      <c r="F2561" s="12" t="s">
        <v>2257</v>
      </c>
      <c r="K2561" s="13" t="s">
        <v>2258</v>
      </c>
      <c r="L2561" t="s">
        <v>117</v>
      </c>
      <c r="M2561">
        <v>2</v>
      </c>
      <c r="N2561" t="s">
        <v>118</v>
      </c>
      <c r="O2561" t="s">
        <v>119</v>
      </c>
      <c r="Q2561"/>
      <c r="R2561" s="14">
        <v>9</v>
      </c>
      <c r="T2561" s="14">
        <v>10</v>
      </c>
    </row>
    <row r="2562" spans="1:20">
      <c r="A2562" t="s">
        <v>113</v>
      </c>
      <c r="C2562" t="s">
        <v>114</v>
      </c>
      <c r="D2562" t="s">
        <v>115</v>
      </c>
      <c r="F2562" s="12" t="s">
        <v>2257</v>
      </c>
      <c r="K2562" s="13" t="s">
        <v>2258</v>
      </c>
      <c r="L2562" t="s">
        <v>117</v>
      </c>
      <c r="M2562">
        <v>2</v>
      </c>
      <c r="N2562" t="s">
        <v>118</v>
      </c>
      <c r="O2562" t="s">
        <v>119</v>
      </c>
      <c r="Q2562"/>
      <c r="R2562" s="14">
        <v>9</v>
      </c>
      <c r="T2562" s="14">
        <v>2</v>
      </c>
    </row>
    <row r="2563" spans="1:20">
      <c r="A2563" t="s">
        <v>113</v>
      </c>
      <c r="C2563" t="s">
        <v>114</v>
      </c>
      <c r="D2563" t="s">
        <v>115</v>
      </c>
      <c r="F2563" s="12" t="s">
        <v>2273</v>
      </c>
      <c r="K2563" s="13" t="s">
        <v>2274</v>
      </c>
      <c r="L2563" t="s">
        <v>117</v>
      </c>
      <c r="M2563">
        <v>2</v>
      </c>
      <c r="N2563" t="s">
        <v>118</v>
      </c>
      <c r="O2563" t="s">
        <v>119</v>
      </c>
      <c r="Q2563"/>
      <c r="R2563" s="14">
        <v>18.5</v>
      </c>
      <c r="S2563" s="14">
        <v>12.1</v>
      </c>
      <c r="T2563" s="14">
        <v>3</v>
      </c>
    </row>
    <row r="2564" spans="1:20">
      <c r="A2564" t="s">
        <v>113</v>
      </c>
      <c r="C2564" t="s">
        <v>114</v>
      </c>
      <c r="D2564" t="s">
        <v>115</v>
      </c>
      <c r="F2564" s="12" t="s">
        <v>2275</v>
      </c>
      <c r="K2564" s="13" t="s">
        <v>2274</v>
      </c>
      <c r="L2564" t="s">
        <v>117</v>
      </c>
      <c r="M2564">
        <v>2</v>
      </c>
      <c r="N2564" t="s">
        <v>118</v>
      </c>
      <c r="O2564" t="s">
        <v>119</v>
      </c>
      <c r="Q2564"/>
      <c r="R2564" s="14">
        <v>14.5</v>
      </c>
      <c r="S2564" s="14">
        <v>4.4000000000000004</v>
      </c>
      <c r="T2564" s="14">
        <v>1.1000000000000001</v>
      </c>
    </row>
    <row r="2565" spans="1:20">
      <c r="A2565" t="s">
        <v>113</v>
      </c>
      <c r="C2565" t="s">
        <v>114</v>
      </c>
      <c r="D2565" t="s">
        <v>115</v>
      </c>
      <c r="F2565" s="12" t="s">
        <v>2279</v>
      </c>
      <c r="K2565" s="13" t="s">
        <v>2280</v>
      </c>
      <c r="L2565" t="s">
        <v>117</v>
      </c>
      <c r="M2565">
        <v>2</v>
      </c>
      <c r="N2565" t="s">
        <v>118</v>
      </c>
      <c r="O2565" t="s">
        <v>119</v>
      </c>
      <c r="Q2565"/>
      <c r="R2565" s="14">
        <v>0.8</v>
      </c>
      <c r="S2565" s="14">
        <v>0</v>
      </c>
      <c r="T2565" s="14">
        <v>0</v>
      </c>
    </row>
    <row r="2566" spans="1:20">
      <c r="A2566" t="s">
        <v>113</v>
      </c>
      <c r="C2566" t="s">
        <v>114</v>
      </c>
      <c r="D2566" t="s">
        <v>115</v>
      </c>
      <c r="F2566" s="12" t="s">
        <v>2279</v>
      </c>
      <c r="K2566" s="13" t="s">
        <v>2280</v>
      </c>
      <c r="L2566" t="s">
        <v>117</v>
      </c>
      <c r="M2566">
        <v>2</v>
      </c>
      <c r="N2566" t="s">
        <v>118</v>
      </c>
      <c r="O2566" t="s">
        <v>119</v>
      </c>
      <c r="Q2566"/>
      <c r="R2566" s="14">
        <v>0.04</v>
      </c>
      <c r="S2566" s="14">
        <v>0</v>
      </c>
      <c r="T2566" s="14">
        <v>0</v>
      </c>
    </row>
    <row r="2567" spans="1:20">
      <c r="A2567" t="s">
        <v>113</v>
      </c>
      <c r="C2567" t="s">
        <v>114</v>
      </c>
      <c r="D2567" t="s">
        <v>115</v>
      </c>
      <c r="F2567" s="12" t="s">
        <v>2279</v>
      </c>
      <c r="K2567" s="13" t="s">
        <v>2280</v>
      </c>
      <c r="L2567" t="s">
        <v>117</v>
      </c>
      <c r="M2567">
        <v>2</v>
      </c>
      <c r="N2567" t="s">
        <v>118</v>
      </c>
      <c r="O2567" t="s">
        <v>119</v>
      </c>
      <c r="Q2567"/>
      <c r="R2567" s="14">
        <v>6.2</v>
      </c>
      <c r="S2567" s="14">
        <v>1.6</v>
      </c>
      <c r="T2567" s="14">
        <v>2.9</v>
      </c>
    </row>
    <row r="2568" spans="1:20">
      <c r="A2568" t="s">
        <v>113</v>
      </c>
      <c r="C2568" t="s">
        <v>114</v>
      </c>
      <c r="D2568" t="s">
        <v>115</v>
      </c>
      <c r="F2568" s="12" t="s">
        <v>2279</v>
      </c>
      <c r="K2568" s="13" t="s">
        <v>2280</v>
      </c>
      <c r="L2568" t="s">
        <v>117</v>
      </c>
      <c r="M2568">
        <v>2</v>
      </c>
      <c r="N2568" t="s">
        <v>118</v>
      </c>
      <c r="O2568" t="s">
        <v>119</v>
      </c>
      <c r="Q2568"/>
      <c r="R2568" s="14">
        <v>3.1</v>
      </c>
      <c r="S2568" s="14">
        <v>0.7</v>
      </c>
      <c r="T2568" s="14">
        <v>3.6</v>
      </c>
    </row>
    <row r="2569" spans="1:20">
      <c r="A2569" t="s">
        <v>113</v>
      </c>
      <c r="C2569" t="s">
        <v>114</v>
      </c>
      <c r="D2569" t="s">
        <v>115</v>
      </c>
      <c r="F2569" s="12" t="s">
        <v>2279</v>
      </c>
      <c r="K2569" s="13" t="s">
        <v>2280</v>
      </c>
      <c r="L2569" t="s">
        <v>117</v>
      </c>
      <c r="M2569">
        <v>2</v>
      </c>
      <c r="N2569" t="s">
        <v>118</v>
      </c>
      <c r="O2569" t="s">
        <v>119</v>
      </c>
      <c r="Q2569"/>
      <c r="R2569" s="14">
        <v>1.9</v>
      </c>
      <c r="S2569" s="14">
        <v>2.2000000000000002</v>
      </c>
      <c r="T2569" s="14">
        <v>1.2</v>
      </c>
    </row>
    <row r="2570" spans="1:20">
      <c r="A2570" t="s">
        <v>113</v>
      </c>
      <c r="C2570" t="s">
        <v>114</v>
      </c>
      <c r="D2570" t="s">
        <v>115</v>
      </c>
      <c r="F2570" s="12" t="s">
        <v>2279</v>
      </c>
      <c r="K2570" s="13" t="s">
        <v>2280</v>
      </c>
      <c r="L2570" t="s">
        <v>117</v>
      </c>
      <c r="M2570">
        <v>2</v>
      </c>
      <c r="N2570" t="s">
        <v>118</v>
      </c>
      <c r="O2570" t="s">
        <v>119</v>
      </c>
      <c r="Q2570"/>
      <c r="R2570" s="14">
        <v>1.7</v>
      </c>
      <c r="S2570" s="14">
        <v>0.8</v>
      </c>
      <c r="T2570" s="14">
        <v>1.5</v>
      </c>
    </row>
    <row r="2571" spans="1:20">
      <c r="A2571" t="s">
        <v>113</v>
      </c>
      <c r="C2571" t="s">
        <v>114</v>
      </c>
      <c r="D2571" t="s">
        <v>115</v>
      </c>
      <c r="F2571" s="12" t="s">
        <v>2279</v>
      </c>
      <c r="K2571" s="13" t="s">
        <v>2280</v>
      </c>
      <c r="L2571" t="s">
        <v>117</v>
      </c>
      <c r="M2571">
        <v>2</v>
      </c>
      <c r="N2571" t="s">
        <v>118</v>
      </c>
      <c r="O2571" t="s">
        <v>119</v>
      </c>
      <c r="Q2571"/>
      <c r="R2571" s="14">
        <v>1.2</v>
      </c>
      <c r="S2571" s="14">
        <v>1.8</v>
      </c>
      <c r="T2571" s="14">
        <v>2.5</v>
      </c>
    </row>
    <row r="2572" spans="1:20">
      <c r="A2572" t="s">
        <v>113</v>
      </c>
      <c r="C2572" t="s">
        <v>114</v>
      </c>
      <c r="D2572" t="s">
        <v>115</v>
      </c>
      <c r="F2572" s="12" t="s">
        <v>2288</v>
      </c>
      <c r="K2572" s="15" t="s">
        <v>2289</v>
      </c>
      <c r="L2572" t="s">
        <v>117</v>
      </c>
      <c r="M2572">
        <v>2</v>
      </c>
      <c r="N2572" t="s">
        <v>118</v>
      </c>
      <c r="O2572" t="s">
        <v>119</v>
      </c>
      <c r="Q2572" s="12"/>
      <c r="R2572" s="16"/>
      <c r="S2572" s="16">
        <v>7.8</v>
      </c>
      <c r="T2572" s="16">
        <v>0.4</v>
      </c>
    </row>
    <row r="2573" spans="1:20">
      <c r="A2573" t="s">
        <v>113</v>
      </c>
      <c r="C2573" t="s">
        <v>114</v>
      </c>
      <c r="D2573" t="s">
        <v>115</v>
      </c>
      <c r="F2573" s="12" t="s">
        <v>2288</v>
      </c>
      <c r="K2573" s="15" t="s">
        <v>2289</v>
      </c>
      <c r="L2573" t="s">
        <v>117</v>
      </c>
      <c r="M2573">
        <v>2</v>
      </c>
      <c r="N2573" t="s">
        <v>118</v>
      </c>
      <c r="O2573" t="s">
        <v>119</v>
      </c>
      <c r="Q2573" s="12"/>
      <c r="R2573" s="16"/>
      <c r="S2573" s="16">
        <v>7</v>
      </c>
      <c r="T2573" s="16">
        <v>1.1000000000000001</v>
      </c>
    </row>
    <row r="2574" spans="1:20">
      <c r="A2574" t="s">
        <v>113</v>
      </c>
      <c r="C2574" t="s">
        <v>114</v>
      </c>
      <c r="D2574" t="s">
        <v>115</v>
      </c>
      <c r="F2574" s="12" t="s">
        <v>2288</v>
      </c>
      <c r="K2574" s="15" t="s">
        <v>2289</v>
      </c>
      <c r="L2574" t="s">
        <v>117</v>
      </c>
      <c r="M2574">
        <v>2</v>
      </c>
      <c r="N2574" t="s">
        <v>118</v>
      </c>
      <c r="O2574" t="s">
        <v>119</v>
      </c>
      <c r="Q2574" s="12"/>
      <c r="R2574" s="16"/>
      <c r="S2574" s="16">
        <v>9.8000000000000007</v>
      </c>
      <c r="T2574" s="16">
        <v>0.9</v>
      </c>
    </row>
    <row r="2575" spans="1:20">
      <c r="A2575" t="s">
        <v>113</v>
      </c>
      <c r="C2575" t="s">
        <v>114</v>
      </c>
      <c r="D2575" t="s">
        <v>115</v>
      </c>
      <c r="F2575" s="12" t="s">
        <v>2288</v>
      </c>
      <c r="K2575" s="15" t="s">
        <v>2289</v>
      </c>
      <c r="L2575" t="s">
        <v>117</v>
      </c>
      <c r="M2575">
        <v>2</v>
      </c>
      <c r="N2575" t="s">
        <v>118</v>
      </c>
      <c r="O2575" t="s">
        <v>119</v>
      </c>
      <c r="Q2575" s="12"/>
      <c r="R2575" s="16"/>
      <c r="S2575" s="16">
        <v>6.6</v>
      </c>
      <c r="T2575" s="16">
        <v>0.6</v>
      </c>
    </row>
    <row r="2576" spans="1:20">
      <c r="A2576" t="s">
        <v>113</v>
      </c>
      <c r="C2576" t="s">
        <v>114</v>
      </c>
      <c r="D2576" t="s">
        <v>115</v>
      </c>
      <c r="F2576" s="12" t="s">
        <v>2288</v>
      </c>
      <c r="K2576" s="15" t="s">
        <v>2289</v>
      </c>
      <c r="L2576" t="s">
        <v>117</v>
      </c>
      <c r="M2576">
        <v>2</v>
      </c>
      <c r="N2576" t="s">
        <v>118</v>
      </c>
      <c r="O2576" t="s">
        <v>119</v>
      </c>
      <c r="Q2576" s="12"/>
      <c r="R2576" s="16"/>
      <c r="S2576" s="16">
        <v>14.6</v>
      </c>
      <c r="T2576" s="16">
        <v>0.7</v>
      </c>
    </row>
    <row r="2577" spans="1:20">
      <c r="A2577" t="s">
        <v>113</v>
      </c>
      <c r="C2577" t="s">
        <v>114</v>
      </c>
      <c r="D2577" t="s">
        <v>115</v>
      </c>
      <c r="F2577" s="12" t="s">
        <v>2288</v>
      </c>
      <c r="K2577" s="15" t="s">
        <v>2289</v>
      </c>
      <c r="L2577" t="s">
        <v>117</v>
      </c>
      <c r="M2577">
        <v>2</v>
      </c>
      <c r="N2577" t="s">
        <v>118</v>
      </c>
      <c r="O2577" t="s">
        <v>119</v>
      </c>
      <c r="Q2577" s="12"/>
      <c r="R2577" s="16"/>
      <c r="S2577" s="17">
        <v>0</v>
      </c>
      <c r="T2577" s="17">
        <v>0</v>
      </c>
    </row>
    <row r="2578" spans="1:20">
      <c r="A2578" t="s">
        <v>113</v>
      </c>
      <c r="C2578" t="s">
        <v>114</v>
      </c>
      <c r="D2578" t="s">
        <v>115</v>
      </c>
      <c r="F2578" s="12" t="s">
        <v>2290</v>
      </c>
      <c r="K2578" s="15" t="s">
        <v>2289</v>
      </c>
      <c r="L2578" t="s">
        <v>117</v>
      </c>
      <c r="M2578">
        <v>2</v>
      </c>
      <c r="N2578" t="s">
        <v>118</v>
      </c>
      <c r="O2578" t="s">
        <v>119</v>
      </c>
      <c r="Q2578" s="12"/>
      <c r="R2578" s="16"/>
      <c r="S2578" s="16">
        <v>9.8000000000000007</v>
      </c>
      <c r="T2578" s="17">
        <v>0</v>
      </c>
    </row>
    <row r="2579" spans="1:20">
      <c r="A2579" t="s">
        <v>113</v>
      </c>
      <c r="C2579" t="s">
        <v>114</v>
      </c>
      <c r="D2579" t="s">
        <v>115</v>
      </c>
      <c r="F2579" s="12" t="s">
        <v>2290</v>
      </c>
      <c r="K2579" s="15" t="s">
        <v>2289</v>
      </c>
      <c r="L2579" t="s">
        <v>117</v>
      </c>
      <c r="M2579">
        <v>2</v>
      </c>
      <c r="N2579" t="s">
        <v>118</v>
      </c>
      <c r="O2579" t="s">
        <v>119</v>
      </c>
      <c r="Q2579" s="12"/>
      <c r="R2579" s="16"/>
      <c r="S2579" s="16">
        <v>7.9</v>
      </c>
      <c r="T2579" s="16">
        <v>0.2</v>
      </c>
    </row>
    <row r="2580" spans="1:20">
      <c r="A2580" t="s">
        <v>113</v>
      </c>
      <c r="C2580" t="s">
        <v>114</v>
      </c>
      <c r="D2580" t="s">
        <v>115</v>
      </c>
      <c r="F2580" s="12" t="s">
        <v>2290</v>
      </c>
      <c r="K2580" s="15" t="s">
        <v>2289</v>
      </c>
      <c r="L2580" t="s">
        <v>117</v>
      </c>
      <c r="M2580">
        <v>2</v>
      </c>
      <c r="N2580" t="s">
        <v>118</v>
      </c>
      <c r="O2580" t="s">
        <v>119</v>
      </c>
      <c r="Q2580" s="12"/>
      <c r="R2580" s="16"/>
      <c r="S2580" s="16">
        <v>5</v>
      </c>
      <c r="T2580" s="16">
        <v>0.2</v>
      </c>
    </row>
    <row r="2581" spans="1:20">
      <c r="A2581" t="s">
        <v>113</v>
      </c>
      <c r="C2581" t="s">
        <v>114</v>
      </c>
      <c r="D2581" t="s">
        <v>115</v>
      </c>
      <c r="F2581" s="12" t="s">
        <v>2290</v>
      </c>
      <c r="K2581" s="15" t="s">
        <v>2289</v>
      </c>
      <c r="L2581" t="s">
        <v>117</v>
      </c>
      <c r="M2581">
        <v>2</v>
      </c>
      <c r="N2581" t="s">
        <v>118</v>
      </c>
      <c r="O2581" t="s">
        <v>119</v>
      </c>
      <c r="Q2581" s="12"/>
      <c r="R2581" s="16"/>
      <c r="S2581" s="16">
        <v>6.5</v>
      </c>
      <c r="T2581" s="17">
        <v>0</v>
      </c>
    </row>
    <row r="2582" spans="1:20">
      <c r="A2582" t="s">
        <v>113</v>
      </c>
      <c r="C2582" t="s">
        <v>114</v>
      </c>
      <c r="D2582" t="s">
        <v>115</v>
      </c>
      <c r="F2582" s="12" t="s">
        <v>2290</v>
      </c>
      <c r="K2582" s="15" t="s">
        <v>2289</v>
      </c>
      <c r="L2582" t="s">
        <v>117</v>
      </c>
      <c r="M2582">
        <v>2</v>
      </c>
      <c r="N2582" t="s">
        <v>118</v>
      </c>
      <c r="O2582" t="s">
        <v>119</v>
      </c>
      <c r="Q2582" s="12"/>
      <c r="R2582" s="16"/>
      <c r="S2582" s="16">
        <v>9.6999999999999993</v>
      </c>
      <c r="T2582" s="17">
        <v>0</v>
      </c>
    </row>
    <row r="2583" spans="1:20">
      <c r="A2583" t="s">
        <v>113</v>
      </c>
      <c r="C2583" t="s">
        <v>225</v>
      </c>
      <c r="D2583" t="s">
        <v>115</v>
      </c>
      <c r="F2583" s="12" t="s">
        <v>2294</v>
      </c>
      <c r="K2583" s="13" t="s">
        <v>2295</v>
      </c>
      <c r="L2583" t="s">
        <v>117</v>
      </c>
      <c r="M2583">
        <v>2</v>
      </c>
      <c r="N2583" t="s">
        <v>118</v>
      </c>
      <c r="O2583" t="s">
        <v>119</v>
      </c>
      <c r="Q2583" t="s">
        <v>227</v>
      </c>
      <c r="R2583" s="14">
        <v>1.66</v>
      </c>
      <c r="S2583" s="14">
        <v>4.95</v>
      </c>
      <c r="T2583" s="14">
        <v>3.93</v>
      </c>
    </row>
    <row r="2584" spans="1:20">
      <c r="A2584" t="s">
        <v>113</v>
      </c>
      <c r="C2584" t="s">
        <v>225</v>
      </c>
      <c r="D2584" t="s">
        <v>115</v>
      </c>
      <c r="F2584" s="12" t="s">
        <v>2294</v>
      </c>
      <c r="K2584" s="13" t="s">
        <v>2295</v>
      </c>
      <c r="L2584" t="s">
        <v>117</v>
      </c>
      <c r="M2584">
        <v>2</v>
      </c>
      <c r="N2584" t="s">
        <v>118</v>
      </c>
      <c r="O2584" t="s">
        <v>119</v>
      </c>
      <c r="Q2584" t="s">
        <v>227</v>
      </c>
      <c r="R2584" s="14">
        <v>0</v>
      </c>
      <c r="S2584" s="14">
        <v>2.69</v>
      </c>
      <c r="T2584" s="14">
        <v>1.1000000000000001</v>
      </c>
    </row>
    <row r="2585" spans="1:20">
      <c r="A2585" t="s">
        <v>113</v>
      </c>
      <c r="C2585" t="s">
        <v>225</v>
      </c>
      <c r="D2585" t="s">
        <v>115</v>
      </c>
      <c r="F2585" s="12" t="s">
        <v>2064</v>
      </c>
      <c r="K2585" s="13" t="s">
        <v>2295</v>
      </c>
      <c r="L2585" t="s">
        <v>117</v>
      </c>
      <c r="M2585">
        <v>2</v>
      </c>
      <c r="N2585" t="s">
        <v>118</v>
      </c>
      <c r="O2585" t="s">
        <v>119</v>
      </c>
      <c r="Q2585" t="s">
        <v>946</v>
      </c>
      <c r="R2585" s="14">
        <v>0.8</v>
      </c>
      <c r="S2585" s="14">
        <v>1.01</v>
      </c>
      <c r="T2585" s="14">
        <v>4.38</v>
      </c>
    </row>
    <row r="2586" spans="1:20">
      <c r="A2586" t="s">
        <v>113</v>
      </c>
      <c r="C2586" t="s">
        <v>114</v>
      </c>
      <c r="D2586" t="s">
        <v>115</v>
      </c>
      <c r="F2586" s="12" t="s">
        <v>116</v>
      </c>
      <c r="K2586" s="13" t="s">
        <v>2308</v>
      </c>
      <c r="L2586" t="s">
        <v>117</v>
      </c>
      <c r="M2586">
        <v>2</v>
      </c>
      <c r="N2586" t="s">
        <v>118</v>
      </c>
      <c r="O2586" t="s">
        <v>119</v>
      </c>
      <c r="Q2586"/>
      <c r="R2586" s="14">
        <v>9.1999999999999993</v>
      </c>
      <c r="S2586" s="14">
        <v>0.66</v>
      </c>
      <c r="T2586" s="14">
        <v>11.6</v>
      </c>
    </row>
    <row r="2587" spans="1:20">
      <c r="A2587" t="s">
        <v>113</v>
      </c>
      <c r="C2587" t="s">
        <v>114</v>
      </c>
      <c r="D2587" t="s">
        <v>115</v>
      </c>
      <c r="F2587" s="12" t="s">
        <v>135</v>
      </c>
      <c r="K2587" s="13" t="s">
        <v>2308</v>
      </c>
      <c r="L2587" t="s">
        <v>117</v>
      </c>
      <c r="M2587">
        <v>2</v>
      </c>
      <c r="N2587" t="s">
        <v>118</v>
      </c>
      <c r="O2587" t="s">
        <v>119</v>
      </c>
      <c r="Q2587"/>
      <c r="R2587" s="14">
        <v>2.83</v>
      </c>
      <c r="S2587" s="14">
        <v>14.2</v>
      </c>
      <c r="T2587" s="14">
        <v>0</v>
      </c>
    </row>
    <row r="2588" spans="1:20">
      <c r="A2588" t="s">
        <v>113</v>
      </c>
      <c r="C2588" t="s">
        <v>114</v>
      </c>
      <c r="D2588" t="s">
        <v>115</v>
      </c>
      <c r="F2588" s="12" t="s">
        <v>116</v>
      </c>
      <c r="K2588" s="13" t="s">
        <v>2366</v>
      </c>
      <c r="L2588" t="s">
        <v>117</v>
      </c>
      <c r="M2588">
        <v>2</v>
      </c>
      <c r="N2588" t="s">
        <v>118</v>
      </c>
      <c r="O2588" t="s">
        <v>119</v>
      </c>
      <c r="Q2588"/>
      <c r="R2588" s="14">
        <v>20.43984476</v>
      </c>
      <c r="S2588" s="14">
        <v>1.0349288489999999</v>
      </c>
      <c r="T2588" s="14">
        <v>9.0556274259999991</v>
      </c>
    </row>
    <row r="2589" spans="1:20">
      <c r="A2589" t="s">
        <v>113</v>
      </c>
      <c r="C2589" t="s">
        <v>114</v>
      </c>
      <c r="D2589" t="s">
        <v>115</v>
      </c>
      <c r="F2589" s="12" t="s">
        <v>2367</v>
      </c>
      <c r="K2589" s="15" t="s">
        <v>2366</v>
      </c>
      <c r="L2589" t="s">
        <v>117</v>
      </c>
      <c r="M2589">
        <v>2</v>
      </c>
      <c r="N2589" t="s">
        <v>118</v>
      </c>
      <c r="O2589" t="s">
        <v>119</v>
      </c>
      <c r="Q2589" s="12"/>
      <c r="R2589" s="16">
        <v>0</v>
      </c>
      <c r="S2589" s="16">
        <v>17.100000000000001</v>
      </c>
      <c r="T2589" s="16">
        <v>0.6</v>
      </c>
    </row>
    <row r="2590" spans="1:20">
      <c r="A2590" t="s">
        <v>113</v>
      </c>
      <c r="C2590" t="s">
        <v>114</v>
      </c>
      <c r="D2590" t="s">
        <v>115</v>
      </c>
      <c r="F2590" s="12" t="s">
        <v>2368</v>
      </c>
      <c r="K2590" s="15" t="s">
        <v>2366</v>
      </c>
      <c r="L2590" t="s">
        <v>117</v>
      </c>
      <c r="M2590">
        <v>2</v>
      </c>
      <c r="N2590" t="s">
        <v>118</v>
      </c>
      <c r="O2590" t="s">
        <v>119</v>
      </c>
      <c r="Q2590" s="12"/>
      <c r="R2590" s="16">
        <v>0</v>
      </c>
      <c r="S2590" s="16">
        <v>26.7</v>
      </c>
      <c r="T2590" s="16">
        <v>0.7</v>
      </c>
    </row>
    <row r="2591" spans="1:20">
      <c r="A2591" t="s">
        <v>113</v>
      </c>
      <c r="C2591" t="s">
        <v>114</v>
      </c>
      <c r="D2591" t="s">
        <v>115</v>
      </c>
      <c r="F2591" s="12" t="s">
        <v>2369</v>
      </c>
      <c r="K2591" s="13" t="s">
        <v>2366</v>
      </c>
      <c r="L2591" t="s">
        <v>117</v>
      </c>
      <c r="M2591">
        <v>2</v>
      </c>
      <c r="N2591" t="s">
        <v>118</v>
      </c>
      <c r="O2591" t="s">
        <v>119</v>
      </c>
      <c r="Q2591"/>
      <c r="R2591" s="14">
        <v>17.010309280000001</v>
      </c>
      <c r="S2591" s="14">
        <v>23.195876290000001</v>
      </c>
      <c r="T2591" s="14">
        <v>2.7061855669999999</v>
      </c>
    </row>
    <row r="2592" spans="1:20">
      <c r="A2592" t="s">
        <v>113</v>
      </c>
      <c r="C2592" t="s">
        <v>114</v>
      </c>
      <c r="D2592" t="s">
        <v>115</v>
      </c>
      <c r="F2592" s="12" t="s">
        <v>134</v>
      </c>
      <c r="K2592" s="13" t="s">
        <v>2366</v>
      </c>
      <c r="L2592" t="s">
        <v>117</v>
      </c>
      <c r="M2592">
        <v>2</v>
      </c>
      <c r="N2592" t="s">
        <v>118</v>
      </c>
      <c r="O2592" t="s">
        <v>119</v>
      </c>
      <c r="Q2592"/>
      <c r="R2592" s="14">
        <v>0.21528525300000001</v>
      </c>
      <c r="S2592" s="14">
        <v>30.570505919999999</v>
      </c>
      <c r="T2592" s="14">
        <v>1.6146393969999999</v>
      </c>
    </row>
    <row r="2593" spans="1:20">
      <c r="A2593" t="s">
        <v>113</v>
      </c>
      <c r="C2593" t="s">
        <v>114</v>
      </c>
      <c r="D2593" t="s">
        <v>115</v>
      </c>
      <c r="F2593" s="12" t="s">
        <v>134</v>
      </c>
      <c r="K2593" s="13" t="s">
        <v>2366</v>
      </c>
      <c r="L2593" t="s">
        <v>117</v>
      </c>
      <c r="M2593">
        <v>2</v>
      </c>
      <c r="N2593" t="s">
        <v>118</v>
      </c>
      <c r="O2593" t="s">
        <v>119</v>
      </c>
      <c r="Q2593"/>
      <c r="R2593" s="14">
        <v>0.2</v>
      </c>
      <c r="S2593" s="14">
        <v>28.4</v>
      </c>
      <c r="T2593" s="14">
        <v>1.5</v>
      </c>
    </row>
    <row r="2594" spans="1:20">
      <c r="A2594" t="s">
        <v>113</v>
      </c>
      <c r="C2594" t="s">
        <v>225</v>
      </c>
      <c r="D2594" t="s">
        <v>115</v>
      </c>
      <c r="F2594" s="12" t="s">
        <v>2371</v>
      </c>
      <c r="K2594" s="13" t="s">
        <v>2372</v>
      </c>
      <c r="L2594" t="s">
        <v>117</v>
      </c>
      <c r="M2594">
        <v>2</v>
      </c>
      <c r="N2594" t="s">
        <v>118</v>
      </c>
      <c r="O2594" t="s">
        <v>119</v>
      </c>
      <c r="Q2594" t="s">
        <v>943</v>
      </c>
      <c r="R2594" s="14">
        <v>0</v>
      </c>
      <c r="S2594" s="14">
        <v>2.9</v>
      </c>
      <c r="T2594" s="14">
        <v>0</v>
      </c>
    </row>
    <row r="2595" spans="1:20">
      <c r="A2595" t="s">
        <v>113</v>
      </c>
      <c r="C2595" t="s">
        <v>225</v>
      </c>
      <c r="D2595" t="s">
        <v>115</v>
      </c>
      <c r="F2595" s="12" t="s">
        <v>2373</v>
      </c>
      <c r="K2595" s="13" t="s">
        <v>2372</v>
      </c>
      <c r="L2595" t="s">
        <v>117</v>
      </c>
      <c r="M2595">
        <v>2</v>
      </c>
      <c r="N2595" t="s">
        <v>118</v>
      </c>
      <c r="O2595" t="s">
        <v>119</v>
      </c>
      <c r="Q2595" t="s">
        <v>943</v>
      </c>
      <c r="R2595" s="14">
        <v>0</v>
      </c>
      <c r="S2595" s="14">
        <v>27.26</v>
      </c>
      <c r="T2595" s="14">
        <v>0</v>
      </c>
    </row>
    <row r="2596" spans="1:20">
      <c r="A2596" t="s">
        <v>113</v>
      </c>
      <c r="C2596" t="s">
        <v>225</v>
      </c>
      <c r="D2596" t="s">
        <v>115</v>
      </c>
      <c r="F2596" s="12" t="s">
        <v>2374</v>
      </c>
      <c r="K2596" s="13" t="s">
        <v>2372</v>
      </c>
      <c r="L2596" t="s">
        <v>117</v>
      </c>
      <c r="M2596">
        <v>2</v>
      </c>
      <c r="N2596" t="s">
        <v>118</v>
      </c>
      <c r="O2596" t="s">
        <v>119</v>
      </c>
      <c r="Q2596" t="s">
        <v>946</v>
      </c>
      <c r="R2596" s="14">
        <v>0</v>
      </c>
      <c r="S2596" s="14">
        <v>0.85</v>
      </c>
      <c r="T2596" s="14">
        <v>0</v>
      </c>
    </row>
    <row r="2597" spans="1:20">
      <c r="A2597" t="s">
        <v>113</v>
      </c>
      <c r="C2597" t="s">
        <v>225</v>
      </c>
      <c r="D2597" t="s">
        <v>115</v>
      </c>
      <c r="F2597" s="12" t="s">
        <v>2375</v>
      </c>
      <c r="K2597" s="13" t="s">
        <v>2372</v>
      </c>
      <c r="L2597" t="s">
        <v>117</v>
      </c>
      <c r="M2597">
        <v>2</v>
      </c>
      <c r="N2597" t="s">
        <v>118</v>
      </c>
      <c r="O2597" t="s">
        <v>119</v>
      </c>
      <c r="Q2597" t="s">
        <v>946</v>
      </c>
      <c r="R2597" s="14">
        <v>0.86</v>
      </c>
      <c r="S2597" s="14">
        <v>2.02</v>
      </c>
      <c r="T2597" s="14">
        <v>0</v>
      </c>
    </row>
    <row r="2598" spans="1:20">
      <c r="A2598" t="s">
        <v>113</v>
      </c>
      <c r="C2598" t="s">
        <v>225</v>
      </c>
      <c r="D2598" t="s">
        <v>115</v>
      </c>
      <c r="F2598" s="12" t="s">
        <v>2376</v>
      </c>
      <c r="K2598" s="13" t="s">
        <v>2372</v>
      </c>
      <c r="L2598" t="s">
        <v>117</v>
      </c>
      <c r="M2598">
        <v>2</v>
      </c>
      <c r="N2598" t="s">
        <v>118</v>
      </c>
      <c r="O2598" t="s">
        <v>119</v>
      </c>
      <c r="Q2598" t="s">
        <v>227</v>
      </c>
      <c r="R2598" s="14">
        <v>0</v>
      </c>
      <c r="S2598" s="14">
        <v>11.46</v>
      </c>
      <c r="T2598" s="14">
        <v>0</v>
      </c>
    </row>
    <row r="2599" spans="1:20">
      <c r="A2599" t="s">
        <v>113</v>
      </c>
      <c r="C2599" t="s">
        <v>225</v>
      </c>
      <c r="D2599" t="s">
        <v>115</v>
      </c>
      <c r="F2599" s="12" t="s">
        <v>2377</v>
      </c>
      <c r="K2599" s="13" t="s">
        <v>2372</v>
      </c>
      <c r="L2599" t="s">
        <v>117</v>
      </c>
      <c r="M2599">
        <v>2</v>
      </c>
      <c r="N2599" t="s">
        <v>118</v>
      </c>
      <c r="O2599" t="s">
        <v>119</v>
      </c>
      <c r="Q2599" t="s">
        <v>946</v>
      </c>
      <c r="R2599" s="14">
        <v>0</v>
      </c>
      <c r="S2599" s="14">
        <v>1.4</v>
      </c>
      <c r="T2599" s="14">
        <v>0</v>
      </c>
    </row>
    <row r="2600" spans="1:20">
      <c r="A2600" t="s">
        <v>113</v>
      </c>
      <c r="C2600" t="s">
        <v>225</v>
      </c>
      <c r="D2600" t="s">
        <v>115</v>
      </c>
      <c r="F2600" s="12" t="s">
        <v>2378</v>
      </c>
      <c r="K2600" s="13" t="s">
        <v>2372</v>
      </c>
      <c r="L2600" t="s">
        <v>117</v>
      </c>
      <c r="M2600">
        <v>2</v>
      </c>
      <c r="N2600" t="s">
        <v>118</v>
      </c>
      <c r="O2600" t="s">
        <v>119</v>
      </c>
      <c r="Q2600" t="s">
        <v>946</v>
      </c>
      <c r="R2600" s="14">
        <v>0</v>
      </c>
      <c r="S2600" s="14">
        <v>1.48</v>
      </c>
      <c r="T2600" s="14">
        <v>0</v>
      </c>
    </row>
    <row r="2601" spans="1:20">
      <c r="A2601" t="s">
        <v>113</v>
      </c>
      <c r="C2601" t="s">
        <v>225</v>
      </c>
      <c r="D2601" t="s">
        <v>115</v>
      </c>
      <c r="F2601" s="12" t="s">
        <v>2379</v>
      </c>
      <c r="K2601" s="13" t="s">
        <v>2372</v>
      </c>
      <c r="L2601" t="s">
        <v>117</v>
      </c>
      <c r="M2601">
        <v>2</v>
      </c>
      <c r="N2601" t="s">
        <v>118</v>
      </c>
      <c r="O2601" t="s">
        <v>119</v>
      </c>
      <c r="Q2601" t="s">
        <v>227</v>
      </c>
      <c r="R2601" s="14">
        <v>0</v>
      </c>
      <c r="S2601" s="14">
        <v>6.57</v>
      </c>
      <c r="T2601" s="14">
        <v>0</v>
      </c>
    </row>
    <row r="2602" spans="1:20">
      <c r="A2602" t="s">
        <v>113</v>
      </c>
      <c r="C2602" t="s">
        <v>225</v>
      </c>
      <c r="D2602" t="s">
        <v>115</v>
      </c>
      <c r="F2602" s="12" t="s">
        <v>2380</v>
      </c>
      <c r="K2602" s="13" t="s">
        <v>2372</v>
      </c>
      <c r="L2602" t="s">
        <v>117</v>
      </c>
      <c r="M2602">
        <v>2</v>
      </c>
      <c r="N2602" t="s">
        <v>118</v>
      </c>
      <c r="O2602" t="s">
        <v>119</v>
      </c>
      <c r="Q2602" t="s">
        <v>227</v>
      </c>
      <c r="R2602" s="14">
        <v>0</v>
      </c>
      <c r="S2602" s="14">
        <v>0</v>
      </c>
      <c r="T2602" s="14">
        <v>0</v>
      </c>
    </row>
    <row r="2603" spans="1:20">
      <c r="A2603" t="s">
        <v>113</v>
      </c>
      <c r="C2603" t="s">
        <v>225</v>
      </c>
      <c r="D2603" t="s">
        <v>115</v>
      </c>
      <c r="F2603" s="12" t="s">
        <v>2381</v>
      </c>
      <c r="K2603" s="13" t="s">
        <v>2372</v>
      </c>
      <c r="L2603" t="s">
        <v>117</v>
      </c>
      <c r="M2603">
        <v>2</v>
      </c>
      <c r="N2603" t="s">
        <v>118</v>
      </c>
      <c r="O2603" t="s">
        <v>119</v>
      </c>
      <c r="Q2603" t="s">
        <v>946</v>
      </c>
      <c r="R2603" s="14">
        <v>0</v>
      </c>
      <c r="S2603" s="14">
        <v>3.52</v>
      </c>
      <c r="T2603" s="14">
        <v>0</v>
      </c>
    </row>
    <row r="2604" spans="1:20">
      <c r="A2604" t="s">
        <v>113</v>
      </c>
      <c r="C2604" t="s">
        <v>225</v>
      </c>
      <c r="D2604" t="s">
        <v>115</v>
      </c>
      <c r="F2604" s="12" t="s">
        <v>2382</v>
      </c>
      <c r="K2604" s="13" t="s">
        <v>2372</v>
      </c>
      <c r="L2604" t="s">
        <v>117</v>
      </c>
      <c r="M2604">
        <v>2</v>
      </c>
      <c r="N2604" t="s">
        <v>118</v>
      </c>
      <c r="O2604" t="s">
        <v>119</v>
      </c>
      <c r="Q2604" t="s">
        <v>227</v>
      </c>
      <c r="R2604" s="14">
        <v>0.99</v>
      </c>
      <c r="S2604" s="14">
        <v>14.39</v>
      </c>
      <c r="T2604" s="14">
        <v>0</v>
      </c>
    </row>
    <row r="2605" spans="1:20">
      <c r="A2605" t="s">
        <v>113</v>
      </c>
      <c r="C2605" t="s">
        <v>225</v>
      </c>
      <c r="D2605" t="s">
        <v>115</v>
      </c>
      <c r="F2605" s="12" t="s">
        <v>2383</v>
      </c>
      <c r="K2605" s="13" t="s">
        <v>2372</v>
      </c>
      <c r="L2605" t="s">
        <v>117</v>
      </c>
      <c r="M2605">
        <v>2</v>
      </c>
      <c r="N2605" t="s">
        <v>118</v>
      </c>
      <c r="O2605" t="s">
        <v>119</v>
      </c>
      <c r="Q2605" t="s">
        <v>943</v>
      </c>
      <c r="R2605" s="14">
        <v>0</v>
      </c>
      <c r="S2605" s="14">
        <v>25.46</v>
      </c>
      <c r="T2605" s="14">
        <v>0</v>
      </c>
    </row>
    <row r="2606" spans="1:20">
      <c r="A2606" t="s">
        <v>113</v>
      </c>
      <c r="C2606" t="s">
        <v>225</v>
      </c>
      <c r="D2606" t="s">
        <v>115</v>
      </c>
      <c r="F2606" s="12" t="s">
        <v>2384</v>
      </c>
      <c r="K2606" s="13" t="s">
        <v>2372</v>
      </c>
      <c r="L2606" t="s">
        <v>117</v>
      </c>
      <c r="M2606">
        <v>2</v>
      </c>
      <c r="N2606" t="s">
        <v>118</v>
      </c>
      <c r="O2606" t="s">
        <v>119</v>
      </c>
      <c r="Q2606" t="s">
        <v>943</v>
      </c>
      <c r="R2606" s="14">
        <v>4.8600000000000003</v>
      </c>
      <c r="S2606" s="14">
        <v>18.52</v>
      </c>
      <c r="T2606" s="14">
        <v>0</v>
      </c>
    </row>
    <row r="2607" spans="1:20">
      <c r="A2607" t="s">
        <v>113</v>
      </c>
      <c r="C2607" t="s">
        <v>225</v>
      </c>
      <c r="D2607" t="s">
        <v>115</v>
      </c>
      <c r="F2607" s="12" t="s">
        <v>2385</v>
      </c>
      <c r="K2607" s="13" t="s">
        <v>2372</v>
      </c>
      <c r="L2607" t="s">
        <v>117</v>
      </c>
      <c r="M2607">
        <v>2</v>
      </c>
      <c r="N2607" t="s">
        <v>118</v>
      </c>
      <c r="O2607" t="s">
        <v>119</v>
      </c>
      <c r="Q2607" t="s">
        <v>943</v>
      </c>
      <c r="R2607" s="14">
        <v>0</v>
      </c>
      <c r="S2607" s="14">
        <v>15.26</v>
      </c>
      <c r="T2607" s="14">
        <v>0.93</v>
      </c>
    </row>
    <row r="2608" spans="1:20">
      <c r="A2608" t="s">
        <v>113</v>
      </c>
      <c r="C2608" t="s">
        <v>225</v>
      </c>
      <c r="D2608" t="s">
        <v>115</v>
      </c>
      <c r="F2608" s="12" t="s">
        <v>2386</v>
      </c>
      <c r="K2608" s="13" t="s">
        <v>2372</v>
      </c>
      <c r="L2608" t="s">
        <v>117</v>
      </c>
      <c r="M2608">
        <v>2</v>
      </c>
      <c r="N2608" t="s">
        <v>118</v>
      </c>
      <c r="O2608" t="s">
        <v>119</v>
      </c>
      <c r="Q2608" t="s">
        <v>227</v>
      </c>
      <c r="R2608" s="14">
        <v>1.5</v>
      </c>
      <c r="S2608" s="14">
        <v>8.6</v>
      </c>
      <c r="T2608" s="14">
        <v>0</v>
      </c>
    </row>
    <row r="2609" spans="1:20">
      <c r="A2609" t="s">
        <v>113</v>
      </c>
      <c r="C2609" t="s">
        <v>225</v>
      </c>
      <c r="D2609" t="s">
        <v>115</v>
      </c>
      <c r="F2609" s="12" t="s">
        <v>2387</v>
      </c>
      <c r="K2609" s="13" t="s">
        <v>2372</v>
      </c>
      <c r="L2609" t="s">
        <v>117</v>
      </c>
      <c r="M2609">
        <v>2</v>
      </c>
      <c r="N2609" t="s">
        <v>118</v>
      </c>
      <c r="O2609" t="s">
        <v>119</v>
      </c>
      <c r="Q2609" t="s">
        <v>227</v>
      </c>
      <c r="R2609" s="14">
        <v>0.84</v>
      </c>
      <c r="S2609" s="14">
        <v>13.55</v>
      </c>
      <c r="T2609" s="14">
        <v>0</v>
      </c>
    </row>
    <row r="2610" spans="1:20">
      <c r="A2610" t="s">
        <v>113</v>
      </c>
      <c r="C2610" t="s">
        <v>225</v>
      </c>
      <c r="D2610" t="s">
        <v>115</v>
      </c>
      <c r="F2610" s="12" t="s">
        <v>2388</v>
      </c>
      <c r="K2610" s="13" t="s">
        <v>2372</v>
      </c>
      <c r="L2610" t="s">
        <v>117</v>
      </c>
      <c r="M2610">
        <v>2</v>
      </c>
      <c r="N2610" t="s">
        <v>118</v>
      </c>
      <c r="O2610" t="s">
        <v>119</v>
      </c>
      <c r="Q2610" t="s">
        <v>946</v>
      </c>
      <c r="R2610" s="14">
        <v>0</v>
      </c>
      <c r="S2610" s="14">
        <v>1.5</v>
      </c>
      <c r="T2610" s="14">
        <v>16.510000000000002</v>
      </c>
    </row>
    <row r="2611" spans="1:20">
      <c r="A2611" t="s">
        <v>113</v>
      </c>
      <c r="C2611" t="s">
        <v>114</v>
      </c>
      <c r="D2611" t="s">
        <v>115</v>
      </c>
      <c r="F2611" s="12" t="s">
        <v>923</v>
      </c>
      <c r="K2611" s="13" t="s">
        <v>2389</v>
      </c>
      <c r="L2611" t="s">
        <v>117</v>
      </c>
      <c r="M2611">
        <v>2</v>
      </c>
      <c r="N2611" t="s">
        <v>118</v>
      </c>
      <c r="O2611" t="s">
        <v>119</v>
      </c>
      <c r="Q2611"/>
      <c r="R2611" s="14">
        <v>2.0224719100000002</v>
      </c>
      <c r="S2611" s="14">
        <v>16.404494379999999</v>
      </c>
      <c r="T2611" s="14">
        <v>1.123595506</v>
      </c>
    </row>
    <row r="2612" spans="1:20">
      <c r="A2612" t="s">
        <v>113</v>
      </c>
      <c r="C2612" t="s">
        <v>114</v>
      </c>
      <c r="D2612" t="s">
        <v>115</v>
      </c>
      <c r="F2612" s="12" t="s">
        <v>923</v>
      </c>
      <c r="K2612" s="13" t="s">
        <v>2389</v>
      </c>
      <c r="L2612" t="s">
        <v>117</v>
      </c>
      <c r="M2612">
        <v>2</v>
      </c>
      <c r="N2612" t="s">
        <v>118</v>
      </c>
      <c r="O2612" t="s">
        <v>119</v>
      </c>
      <c r="Q2612"/>
      <c r="R2612" s="14">
        <v>2.2421524659999998</v>
      </c>
      <c r="S2612" s="14">
        <v>20.627802689999999</v>
      </c>
      <c r="T2612" s="14">
        <v>0.89686098700000005</v>
      </c>
    </row>
    <row r="2613" spans="1:20">
      <c r="A2613" t="s">
        <v>113</v>
      </c>
      <c r="C2613" t="s">
        <v>114</v>
      </c>
      <c r="D2613" t="s">
        <v>115</v>
      </c>
      <c r="F2613" s="12" t="s">
        <v>116</v>
      </c>
      <c r="K2613" s="13" t="s">
        <v>2389</v>
      </c>
      <c r="L2613" t="s">
        <v>117</v>
      </c>
      <c r="M2613">
        <v>2</v>
      </c>
      <c r="N2613" t="s">
        <v>118</v>
      </c>
      <c r="O2613" t="s">
        <v>119</v>
      </c>
      <c r="Q2613"/>
      <c r="R2613" s="14">
        <v>21.582733810000001</v>
      </c>
      <c r="S2613" s="14">
        <v>0.71942446000000004</v>
      </c>
      <c r="T2613" s="14">
        <v>2.1582733809999999</v>
      </c>
    </row>
    <row r="2614" spans="1:20">
      <c r="A2614" t="s">
        <v>113</v>
      </c>
      <c r="C2614" t="s">
        <v>114</v>
      </c>
      <c r="D2614" t="s">
        <v>115</v>
      </c>
      <c r="F2614" s="12" t="s">
        <v>116</v>
      </c>
      <c r="K2614" s="13" t="s">
        <v>2389</v>
      </c>
      <c r="L2614" t="s">
        <v>117</v>
      </c>
      <c r="M2614">
        <v>2</v>
      </c>
      <c r="N2614" t="s">
        <v>118</v>
      </c>
      <c r="O2614" t="s">
        <v>119</v>
      </c>
      <c r="Q2614"/>
      <c r="R2614" s="14">
        <v>16.438356160000001</v>
      </c>
      <c r="S2614" s="14">
        <v>0.68493150700000005</v>
      </c>
      <c r="T2614" s="14">
        <v>5.4794520550000003</v>
      </c>
    </row>
    <row r="2615" spans="1:20">
      <c r="A2615" t="s">
        <v>113</v>
      </c>
      <c r="C2615" t="s">
        <v>114</v>
      </c>
      <c r="D2615" t="s">
        <v>115</v>
      </c>
      <c r="F2615" s="12" t="s">
        <v>2581</v>
      </c>
      <c r="K2615" s="13" t="s">
        <v>2582</v>
      </c>
      <c r="L2615" t="s">
        <v>117</v>
      </c>
      <c r="M2615">
        <v>2</v>
      </c>
      <c r="N2615" t="s">
        <v>118</v>
      </c>
      <c r="O2615" t="s">
        <v>119</v>
      </c>
      <c r="Q2615"/>
      <c r="R2615" s="14">
        <v>1</v>
      </c>
      <c r="S2615" s="14">
        <v>10.3</v>
      </c>
      <c r="T2615" s="14">
        <v>2.2000000000000002</v>
      </c>
    </row>
    <row r="2616" spans="1:20">
      <c r="A2616" t="s">
        <v>113</v>
      </c>
      <c r="C2616" t="s">
        <v>114</v>
      </c>
      <c r="D2616" t="s">
        <v>115</v>
      </c>
      <c r="F2616" s="12" t="s">
        <v>2581</v>
      </c>
      <c r="K2616" s="13" t="s">
        <v>2582</v>
      </c>
      <c r="L2616" t="s">
        <v>117</v>
      </c>
      <c r="M2616">
        <v>2</v>
      </c>
      <c r="N2616" t="s">
        <v>118</v>
      </c>
      <c r="O2616" t="s">
        <v>119</v>
      </c>
      <c r="Q2616"/>
      <c r="R2616" s="14">
        <v>3.9</v>
      </c>
      <c r="S2616" s="14">
        <v>10</v>
      </c>
      <c r="T2616" s="14">
        <v>4.2</v>
      </c>
    </row>
    <row r="2617" spans="1:20">
      <c r="A2617" t="s">
        <v>113</v>
      </c>
      <c r="C2617" t="s">
        <v>114</v>
      </c>
      <c r="D2617" t="s">
        <v>115</v>
      </c>
      <c r="F2617" s="12" t="s">
        <v>2581</v>
      </c>
      <c r="K2617" s="13" t="s">
        <v>2582</v>
      </c>
      <c r="L2617" t="s">
        <v>117</v>
      </c>
      <c r="M2617">
        <v>2</v>
      </c>
      <c r="N2617" t="s">
        <v>118</v>
      </c>
      <c r="O2617" t="s">
        <v>119</v>
      </c>
      <c r="Q2617"/>
      <c r="R2617" s="14">
        <v>2.2000000000000002</v>
      </c>
      <c r="S2617" s="14">
        <v>19</v>
      </c>
      <c r="T2617" s="14">
        <v>2.4</v>
      </c>
    </row>
    <row r="2618" spans="1:20">
      <c r="A2618" t="s">
        <v>113</v>
      </c>
      <c r="C2618" t="s">
        <v>114</v>
      </c>
      <c r="D2618" t="s">
        <v>115</v>
      </c>
      <c r="F2618" s="12" t="s">
        <v>2581</v>
      </c>
      <c r="K2618" s="13" t="s">
        <v>2582</v>
      </c>
      <c r="L2618" t="s">
        <v>117</v>
      </c>
      <c r="M2618">
        <v>2</v>
      </c>
      <c r="N2618" t="s">
        <v>118</v>
      </c>
      <c r="O2618" t="s">
        <v>119</v>
      </c>
      <c r="Q2618"/>
      <c r="R2618" s="14">
        <v>3.2</v>
      </c>
      <c r="S2618" s="14">
        <v>7.3</v>
      </c>
      <c r="T2618" s="14">
        <v>2.8</v>
      </c>
    </row>
    <row r="2619" spans="1:20">
      <c r="A2619" t="s">
        <v>113</v>
      </c>
      <c r="C2619" t="s">
        <v>114</v>
      </c>
      <c r="D2619" t="s">
        <v>115</v>
      </c>
      <c r="F2619" s="12" t="s">
        <v>2581</v>
      </c>
      <c r="K2619" s="13" t="s">
        <v>2582</v>
      </c>
      <c r="L2619" t="s">
        <v>117</v>
      </c>
      <c r="M2619">
        <v>2</v>
      </c>
      <c r="N2619" t="s">
        <v>118</v>
      </c>
      <c r="O2619" t="s">
        <v>119</v>
      </c>
      <c r="Q2619"/>
      <c r="R2619" s="14">
        <v>5.0999999999999996</v>
      </c>
      <c r="S2619" s="14">
        <v>13.6</v>
      </c>
      <c r="T2619" s="14">
        <v>2.2000000000000002</v>
      </c>
    </row>
    <row r="2620" spans="1:20">
      <c r="A2620" t="s">
        <v>113</v>
      </c>
      <c r="C2620" t="s">
        <v>114</v>
      </c>
      <c r="D2620" t="s">
        <v>115</v>
      </c>
      <c r="F2620" s="12" t="s">
        <v>2581</v>
      </c>
      <c r="K2620" s="13" t="s">
        <v>2582</v>
      </c>
      <c r="L2620" t="s">
        <v>117</v>
      </c>
      <c r="M2620">
        <v>2</v>
      </c>
      <c r="N2620" t="s">
        <v>118</v>
      </c>
      <c r="O2620" t="s">
        <v>119</v>
      </c>
      <c r="Q2620"/>
      <c r="R2620" s="14">
        <v>1.1000000000000001</v>
      </c>
      <c r="S2620" s="14">
        <v>5.8</v>
      </c>
      <c r="T2620" s="14">
        <v>1</v>
      </c>
    </row>
    <row r="2621" spans="1:20">
      <c r="A2621" t="s">
        <v>113</v>
      </c>
      <c r="C2621" t="s">
        <v>114</v>
      </c>
      <c r="D2621" t="s">
        <v>115</v>
      </c>
      <c r="F2621" s="12" t="s">
        <v>2581</v>
      </c>
      <c r="K2621" s="13" t="s">
        <v>2582</v>
      </c>
      <c r="L2621" t="s">
        <v>117</v>
      </c>
      <c r="M2621">
        <v>2</v>
      </c>
      <c r="N2621" t="s">
        <v>118</v>
      </c>
      <c r="O2621" t="s">
        <v>119</v>
      </c>
      <c r="Q2621"/>
      <c r="R2621" s="14">
        <v>1.7</v>
      </c>
      <c r="S2621" s="14">
        <v>8.1999999999999993</v>
      </c>
      <c r="T2621" s="14">
        <v>2.7</v>
      </c>
    </row>
    <row r="2622" spans="1:20">
      <c r="A2622" t="s">
        <v>113</v>
      </c>
      <c r="C2622" t="s">
        <v>114</v>
      </c>
      <c r="D2622" t="s">
        <v>115</v>
      </c>
      <c r="F2622" s="12" t="s">
        <v>2581</v>
      </c>
      <c r="K2622" s="13" t="s">
        <v>2582</v>
      </c>
      <c r="L2622" t="s">
        <v>117</v>
      </c>
      <c r="M2622">
        <v>2</v>
      </c>
      <c r="N2622" t="s">
        <v>118</v>
      </c>
      <c r="O2622" t="s">
        <v>119</v>
      </c>
      <c r="Q2622"/>
      <c r="R2622" s="14">
        <v>1.3</v>
      </c>
      <c r="S2622" s="14">
        <v>9.6999999999999993</v>
      </c>
      <c r="T2622" s="14">
        <v>2.6</v>
      </c>
    </row>
    <row r="2623" spans="1:20">
      <c r="A2623" t="s">
        <v>113</v>
      </c>
      <c r="C2623" t="s">
        <v>114</v>
      </c>
      <c r="D2623" t="s">
        <v>115</v>
      </c>
      <c r="F2623" s="12" t="s">
        <v>2602</v>
      </c>
      <c r="K2623" s="13" t="s">
        <v>2603</v>
      </c>
      <c r="L2623" t="s">
        <v>117</v>
      </c>
      <c r="M2623">
        <v>2</v>
      </c>
      <c r="N2623" t="s">
        <v>118</v>
      </c>
      <c r="O2623" t="s">
        <v>119</v>
      </c>
      <c r="Q2623"/>
      <c r="R2623" s="14">
        <v>5.3784860559999998</v>
      </c>
      <c r="S2623" s="14">
        <v>20.11952191</v>
      </c>
      <c r="T2623" s="14">
        <v>0.99601593600000005</v>
      </c>
    </row>
    <row r="2624" spans="1:20">
      <c r="A2624" t="s">
        <v>113</v>
      </c>
      <c r="C2624" t="s">
        <v>114</v>
      </c>
      <c r="D2624" t="s">
        <v>115</v>
      </c>
      <c r="F2624" s="12" t="s">
        <v>2602</v>
      </c>
      <c r="K2624" s="13" t="s">
        <v>2603</v>
      </c>
      <c r="L2624" t="s">
        <v>117</v>
      </c>
      <c r="M2624">
        <v>2</v>
      </c>
      <c r="N2624" t="s">
        <v>118</v>
      </c>
      <c r="O2624" t="s">
        <v>119</v>
      </c>
      <c r="Q2624"/>
      <c r="R2624" s="14">
        <v>3.0020703929999999</v>
      </c>
      <c r="S2624" s="14">
        <v>15.52795031</v>
      </c>
      <c r="T2624" s="14">
        <v>2.0703933750000001</v>
      </c>
    </row>
    <row r="2625" spans="1:20">
      <c r="A2625" t="s">
        <v>113</v>
      </c>
      <c r="C2625" t="s">
        <v>114</v>
      </c>
      <c r="D2625" t="s">
        <v>115</v>
      </c>
      <c r="F2625" s="12" t="s">
        <v>2602</v>
      </c>
      <c r="K2625" s="13" t="s">
        <v>2603</v>
      </c>
      <c r="L2625" t="s">
        <v>117</v>
      </c>
      <c r="M2625">
        <v>2</v>
      </c>
      <c r="N2625" t="s">
        <v>118</v>
      </c>
      <c r="O2625" t="s">
        <v>119</v>
      </c>
      <c r="Q2625"/>
      <c r="R2625" s="14">
        <v>2.7</v>
      </c>
      <c r="S2625" s="14">
        <v>10.1</v>
      </c>
      <c r="T2625" s="14">
        <v>0.5</v>
      </c>
    </row>
    <row r="2626" spans="1:20">
      <c r="A2626" t="s">
        <v>113</v>
      </c>
      <c r="C2626" t="s">
        <v>114</v>
      </c>
      <c r="D2626" t="s">
        <v>115</v>
      </c>
      <c r="F2626" s="12" t="s">
        <v>2602</v>
      </c>
      <c r="K2626" s="13" t="s">
        <v>2603</v>
      </c>
      <c r="L2626" t="s">
        <v>117</v>
      </c>
      <c r="M2626">
        <v>2</v>
      </c>
      <c r="N2626" t="s">
        <v>118</v>
      </c>
      <c r="O2626" t="s">
        <v>119</v>
      </c>
      <c r="Q2626"/>
      <c r="R2626" s="14">
        <v>2.9</v>
      </c>
      <c r="S2626" s="14">
        <v>15</v>
      </c>
      <c r="T2626" s="14">
        <v>2</v>
      </c>
    </row>
    <row r="2627" spans="1:20">
      <c r="A2627" t="s">
        <v>113</v>
      </c>
      <c r="C2627" t="s">
        <v>114</v>
      </c>
      <c r="D2627" t="s">
        <v>115</v>
      </c>
      <c r="F2627" s="12" t="s">
        <v>134</v>
      </c>
      <c r="K2627" s="13" t="s">
        <v>2603</v>
      </c>
      <c r="L2627" t="s">
        <v>117</v>
      </c>
      <c r="M2627">
        <v>2</v>
      </c>
      <c r="N2627" t="s">
        <v>118</v>
      </c>
      <c r="O2627" t="s">
        <v>119</v>
      </c>
      <c r="Q2627"/>
      <c r="R2627" s="14">
        <v>5.1689860830000001</v>
      </c>
      <c r="S2627" s="14">
        <v>26.242544729999999</v>
      </c>
      <c r="T2627" s="14">
        <v>1.5904572560000001</v>
      </c>
    </row>
    <row r="2628" spans="1:20">
      <c r="A2628" t="s">
        <v>113</v>
      </c>
      <c r="C2628" t="s">
        <v>114</v>
      </c>
      <c r="D2628" t="s">
        <v>115</v>
      </c>
      <c r="F2628" s="12" t="s">
        <v>134</v>
      </c>
      <c r="K2628" s="13" t="s">
        <v>2603</v>
      </c>
      <c r="L2628" t="s">
        <v>117</v>
      </c>
      <c r="M2628">
        <v>2</v>
      </c>
      <c r="N2628" t="s">
        <v>118</v>
      </c>
      <c r="O2628" t="s">
        <v>119</v>
      </c>
      <c r="Q2628"/>
      <c r="R2628" s="14">
        <v>2.4301336569999998</v>
      </c>
      <c r="S2628" s="14">
        <v>21.749696230000001</v>
      </c>
      <c r="T2628" s="14">
        <v>2.4301336569999998</v>
      </c>
    </row>
    <row r="2629" spans="1:20">
      <c r="A2629" t="s">
        <v>113</v>
      </c>
      <c r="C2629" t="s">
        <v>114</v>
      </c>
      <c r="D2629" t="s">
        <v>115</v>
      </c>
      <c r="F2629" s="12" t="s">
        <v>134</v>
      </c>
      <c r="K2629" s="13" t="s">
        <v>2603</v>
      </c>
      <c r="L2629" t="s">
        <v>117</v>
      </c>
      <c r="M2629">
        <v>2</v>
      </c>
      <c r="N2629" t="s">
        <v>118</v>
      </c>
      <c r="O2629" t="s">
        <v>119</v>
      </c>
      <c r="Q2629"/>
      <c r="R2629" s="14">
        <v>2.6</v>
      </c>
      <c r="S2629" s="14">
        <v>13.2</v>
      </c>
      <c r="T2629" s="14">
        <v>0.8</v>
      </c>
    </row>
    <row r="2630" spans="1:20">
      <c r="A2630" t="s">
        <v>113</v>
      </c>
      <c r="C2630" t="s">
        <v>114</v>
      </c>
      <c r="D2630" t="s">
        <v>115</v>
      </c>
      <c r="F2630" s="12" t="s">
        <v>134</v>
      </c>
      <c r="K2630" s="13" t="s">
        <v>2603</v>
      </c>
      <c r="L2630" t="s">
        <v>117</v>
      </c>
      <c r="M2630">
        <v>2</v>
      </c>
      <c r="N2630" t="s">
        <v>118</v>
      </c>
      <c r="O2630" t="s">
        <v>119</v>
      </c>
      <c r="Q2630"/>
      <c r="R2630" s="14">
        <v>2</v>
      </c>
      <c r="S2630" s="14">
        <v>17.899999999999999</v>
      </c>
      <c r="T2630" s="14">
        <v>2</v>
      </c>
    </row>
    <row r="2631" spans="1:20">
      <c r="A2631" t="s">
        <v>113</v>
      </c>
      <c r="C2631" t="s">
        <v>114</v>
      </c>
      <c r="D2631" t="s">
        <v>115</v>
      </c>
      <c r="F2631" s="12" t="s">
        <v>2146</v>
      </c>
      <c r="K2631" s="13" t="s">
        <v>2603</v>
      </c>
      <c r="L2631" t="s">
        <v>117</v>
      </c>
      <c r="M2631">
        <v>2</v>
      </c>
      <c r="N2631" t="s">
        <v>118</v>
      </c>
      <c r="O2631" t="s">
        <v>119</v>
      </c>
      <c r="Q2631"/>
      <c r="R2631" s="14">
        <v>30.989956960000001</v>
      </c>
      <c r="S2631" s="14">
        <v>13.199426109999999</v>
      </c>
      <c r="T2631" s="14">
        <v>1.4347202299999999</v>
      </c>
    </row>
    <row r="2632" spans="1:20">
      <c r="A2632" t="s">
        <v>113</v>
      </c>
      <c r="C2632" t="s">
        <v>114</v>
      </c>
      <c r="D2632" t="s">
        <v>115</v>
      </c>
      <c r="F2632" s="12" t="s">
        <v>2146</v>
      </c>
      <c r="K2632" s="13" t="s">
        <v>2603</v>
      </c>
      <c r="L2632" t="s">
        <v>117</v>
      </c>
      <c r="M2632">
        <v>2</v>
      </c>
      <c r="N2632" t="s">
        <v>118</v>
      </c>
      <c r="O2632" t="s">
        <v>119</v>
      </c>
      <c r="Q2632"/>
      <c r="R2632" s="14">
        <v>30.325443790000001</v>
      </c>
      <c r="S2632" s="14">
        <v>12.721893489999999</v>
      </c>
      <c r="T2632" s="14">
        <v>1.7751479290000001</v>
      </c>
    </row>
    <row r="2633" spans="1:20">
      <c r="A2633" t="s">
        <v>113</v>
      </c>
      <c r="C2633" t="s">
        <v>114</v>
      </c>
      <c r="D2633" t="s">
        <v>115</v>
      </c>
      <c r="F2633" s="12" t="s">
        <v>116</v>
      </c>
      <c r="K2633" s="13" t="s">
        <v>2603</v>
      </c>
      <c r="L2633" t="s">
        <v>117</v>
      </c>
      <c r="M2633">
        <v>2</v>
      </c>
      <c r="N2633" t="s">
        <v>118</v>
      </c>
      <c r="O2633" t="s">
        <v>119</v>
      </c>
      <c r="Q2633"/>
      <c r="R2633" s="14">
        <v>19.43069307</v>
      </c>
      <c r="S2633" s="14">
        <v>0.86633663400000005</v>
      </c>
      <c r="T2633" s="14">
        <v>8.5396039600000009</v>
      </c>
    </row>
    <row r="2634" spans="1:20">
      <c r="A2634" t="s">
        <v>113</v>
      </c>
      <c r="C2634" t="s">
        <v>114</v>
      </c>
      <c r="D2634" t="s">
        <v>115</v>
      </c>
      <c r="F2634" s="12" t="s">
        <v>116</v>
      </c>
      <c r="K2634" s="13" t="s">
        <v>2603</v>
      </c>
      <c r="L2634" t="s">
        <v>117</v>
      </c>
      <c r="M2634">
        <v>2</v>
      </c>
      <c r="N2634" t="s">
        <v>118</v>
      </c>
      <c r="O2634" t="s">
        <v>119</v>
      </c>
      <c r="Q2634"/>
      <c r="R2634" s="14">
        <v>15.338474720000001</v>
      </c>
      <c r="S2634" s="14">
        <v>0.25706940900000003</v>
      </c>
      <c r="T2634" s="14">
        <v>5.2270779779999996</v>
      </c>
    </row>
    <row r="2635" spans="1:20">
      <c r="A2635" t="s">
        <v>113</v>
      </c>
      <c r="C2635" t="s">
        <v>114</v>
      </c>
      <c r="D2635" t="s">
        <v>115</v>
      </c>
      <c r="F2635" s="12" t="s">
        <v>133</v>
      </c>
      <c r="K2635" s="13" t="s">
        <v>2603</v>
      </c>
      <c r="L2635" t="s">
        <v>117</v>
      </c>
      <c r="M2635">
        <v>2</v>
      </c>
      <c r="N2635" t="s">
        <v>118</v>
      </c>
      <c r="O2635" t="s">
        <v>119</v>
      </c>
      <c r="Q2635"/>
      <c r="R2635" s="14">
        <v>15.439429929999999</v>
      </c>
      <c r="S2635" s="14">
        <v>28.26603325</v>
      </c>
      <c r="T2635" s="14">
        <v>2.1377672209999998</v>
      </c>
    </row>
    <row r="2636" spans="1:20">
      <c r="A2636" t="s">
        <v>113</v>
      </c>
      <c r="C2636" t="s">
        <v>114</v>
      </c>
      <c r="D2636" t="s">
        <v>115</v>
      </c>
      <c r="F2636" s="12" t="s">
        <v>133</v>
      </c>
      <c r="K2636" s="13" t="s">
        <v>2603</v>
      </c>
      <c r="L2636" t="s">
        <v>117</v>
      </c>
      <c r="M2636">
        <v>2</v>
      </c>
      <c r="N2636" t="s">
        <v>118</v>
      </c>
      <c r="O2636" t="s">
        <v>119</v>
      </c>
      <c r="Q2636"/>
      <c r="R2636" s="14">
        <v>14.510489509999999</v>
      </c>
      <c r="S2636" s="14">
        <v>22.63986014</v>
      </c>
      <c r="T2636" s="14">
        <v>2.5349650349999999</v>
      </c>
    </row>
    <row r="2637" spans="1:20">
      <c r="A2637" t="s">
        <v>113</v>
      </c>
      <c r="C2637" t="s">
        <v>114</v>
      </c>
      <c r="D2637" t="s">
        <v>115</v>
      </c>
      <c r="F2637" s="12" t="s">
        <v>1327</v>
      </c>
      <c r="K2637" s="13" t="s">
        <v>2604</v>
      </c>
      <c r="L2637" t="s">
        <v>117</v>
      </c>
      <c r="M2637">
        <v>2</v>
      </c>
      <c r="N2637" t="s">
        <v>118</v>
      </c>
      <c r="O2637" t="s">
        <v>119</v>
      </c>
      <c r="Q2637"/>
      <c r="R2637" s="14">
        <v>8.6999999999999993</v>
      </c>
      <c r="S2637" s="14">
        <v>0.7</v>
      </c>
      <c r="T2637" s="14">
        <v>3.5</v>
      </c>
    </row>
    <row r="2638" spans="1:20">
      <c r="A2638" t="s">
        <v>113</v>
      </c>
      <c r="C2638" t="s">
        <v>114</v>
      </c>
      <c r="D2638" t="s">
        <v>115</v>
      </c>
      <c r="F2638" s="12" t="s">
        <v>1327</v>
      </c>
      <c r="K2638" s="13" t="s">
        <v>2604</v>
      </c>
      <c r="L2638" t="s">
        <v>117</v>
      </c>
      <c r="M2638">
        <v>2</v>
      </c>
      <c r="N2638" t="s">
        <v>118</v>
      </c>
      <c r="O2638" t="s">
        <v>119</v>
      </c>
      <c r="Q2638"/>
      <c r="R2638" s="14">
        <v>7.7</v>
      </c>
      <c r="S2638" s="14">
        <v>0.6</v>
      </c>
      <c r="T2638" s="14">
        <v>3.8</v>
      </c>
    </row>
    <row r="2639" spans="1:20">
      <c r="A2639" t="s">
        <v>113</v>
      </c>
      <c r="C2639" t="s">
        <v>114</v>
      </c>
      <c r="D2639" t="s">
        <v>115</v>
      </c>
      <c r="F2639" s="12" t="s">
        <v>1327</v>
      </c>
      <c r="K2639" s="13" t="s">
        <v>2604</v>
      </c>
      <c r="L2639" t="s">
        <v>117</v>
      </c>
      <c r="M2639">
        <v>2</v>
      </c>
      <c r="N2639" t="s">
        <v>118</v>
      </c>
      <c r="O2639" t="s">
        <v>119</v>
      </c>
      <c r="Q2639"/>
      <c r="R2639" s="14">
        <v>9</v>
      </c>
      <c r="S2639" s="14">
        <v>0.9</v>
      </c>
      <c r="T2639" s="14">
        <v>5</v>
      </c>
    </row>
    <row r="2640" spans="1:20">
      <c r="A2640" t="s">
        <v>113</v>
      </c>
      <c r="C2640" t="s">
        <v>114</v>
      </c>
      <c r="D2640" t="s">
        <v>115</v>
      </c>
      <c r="F2640" s="12" t="s">
        <v>1327</v>
      </c>
      <c r="K2640" s="13" t="s">
        <v>2604</v>
      </c>
      <c r="L2640" t="s">
        <v>117</v>
      </c>
      <c r="M2640">
        <v>2</v>
      </c>
      <c r="N2640" t="s">
        <v>118</v>
      </c>
      <c r="O2640" t="s">
        <v>119</v>
      </c>
      <c r="Q2640"/>
      <c r="R2640" s="14">
        <v>5.3</v>
      </c>
      <c r="S2640" s="14">
        <v>4.0999999999999996</v>
      </c>
      <c r="T2640" s="14">
        <v>9.8000000000000007</v>
      </c>
    </row>
    <row r="2641" spans="1:20">
      <c r="A2641" t="s">
        <v>113</v>
      </c>
      <c r="C2641" t="s">
        <v>114</v>
      </c>
      <c r="D2641" t="s">
        <v>115</v>
      </c>
      <c r="F2641" s="12" t="s">
        <v>1327</v>
      </c>
      <c r="K2641" s="13" t="s">
        <v>2605</v>
      </c>
      <c r="L2641" t="s">
        <v>117</v>
      </c>
      <c r="M2641">
        <v>2</v>
      </c>
      <c r="N2641" t="s">
        <v>118</v>
      </c>
      <c r="O2641" t="s">
        <v>119</v>
      </c>
      <c r="Q2641"/>
      <c r="R2641" s="14">
        <v>9.9</v>
      </c>
      <c r="S2641" s="14">
        <v>0.9</v>
      </c>
      <c r="T2641" s="14">
        <v>4</v>
      </c>
    </row>
    <row r="2642" spans="1:20">
      <c r="A2642" t="s">
        <v>113</v>
      </c>
      <c r="C2642" t="s">
        <v>114</v>
      </c>
      <c r="D2642" t="s">
        <v>115</v>
      </c>
      <c r="F2642" s="12" t="s">
        <v>2606</v>
      </c>
      <c r="K2642" s="13" t="s">
        <v>2605</v>
      </c>
      <c r="L2642" t="s">
        <v>117</v>
      </c>
      <c r="M2642">
        <v>2</v>
      </c>
      <c r="N2642" t="s">
        <v>118</v>
      </c>
      <c r="O2642" t="s">
        <v>119</v>
      </c>
      <c r="Q2642"/>
      <c r="R2642" s="14">
        <v>5.3</v>
      </c>
      <c r="S2642" s="14">
        <v>21.4</v>
      </c>
      <c r="T2642" s="14">
        <v>4.2</v>
      </c>
    </row>
    <row r="2643" spans="1:20">
      <c r="A2643" t="s">
        <v>113</v>
      </c>
      <c r="C2643" t="s">
        <v>114</v>
      </c>
      <c r="D2643" t="s">
        <v>115</v>
      </c>
      <c r="F2643" s="12" t="s">
        <v>2606</v>
      </c>
      <c r="K2643" s="13" t="s">
        <v>2605</v>
      </c>
      <c r="L2643" t="s">
        <v>117</v>
      </c>
      <c r="M2643">
        <v>2</v>
      </c>
      <c r="N2643" t="s">
        <v>118</v>
      </c>
      <c r="O2643" t="s">
        <v>119</v>
      </c>
      <c r="Q2643"/>
      <c r="R2643" s="14">
        <v>3.1</v>
      </c>
      <c r="S2643" s="14">
        <v>5.6</v>
      </c>
      <c r="T2643" s="14">
        <v>4.7</v>
      </c>
    </row>
    <row r="2644" spans="1:20">
      <c r="A2644" t="s">
        <v>113</v>
      </c>
      <c r="C2644" t="s">
        <v>114</v>
      </c>
      <c r="D2644" t="s">
        <v>115</v>
      </c>
      <c r="F2644" s="12" t="s">
        <v>2606</v>
      </c>
      <c r="K2644" s="13" t="s">
        <v>2605</v>
      </c>
      <c r="L2644" t="s">
        <v>117</v>
      </c>
      <c r="M2644">
        <v>2</v>
      </c>
      <c r="N2644" t="s">
        <v>118</v>
      </c>
      <c r="O2644" t="s">
        <v>119</v>
      </c>
      <c r="Q2644"/>
      <c r="R2644" s="14">
        <v>3.9</v>
      </c>
      <c r="S2644" s="14">
        <v>6.3</v>
      </c>
      <c r="T2644" s="14">
        <v>3.9</v>
      </c>
    </row>
    <row r="2645" spans="1:20">
      <c r="A2645" t="s">
        <v>113</v>
      </c>
      <c r="C2645" t="s">
        <v>114</v>
      </c>
      <c r="D2645" t="s">
        <v>115</v>
      </c>
      <c r="F2645" s="12" t="s">
        <v>2602</v>
      </c>
      <c r="K2645" s="13" t="s">
        <v>2605</v>
      </c>
      <c r="L2645" t="s">
        <v>117</v>
      </c>
      <c r="M2645">
        <v>2</v>
      </c>
      <c r="N2645" t="s">
        <v>118</v>
      </c>
      <c r="O2645" t="s">
        <v>119</v>
      </c>
      <c r="Q2645"/>
      <c r="R2645" s="14">
        <v>0.8</v>
      </c>
      <c r="S2645" s="14">
        <v>16.7</v>
      </c>
      <c r="T2645" s="14">
        <v>1</v>
      </c>
    </row>
    <row r="2646" spans="1:20">
      <c r="A2646" t="s">
        <v>113</v>
      </c>
      <c r="C2646" t="s">
        <v>114</v>
      </c>
      <c r="D2646" t="s">
        <v>115</v>
      </c>
      <c r="F2646" s="12" t="s">
        <v>161</v>
      </c>
      <c r="K2646" s="13" t="s">
        <v>2605</v>
      </c>
      <c r="L2646" t="s">
        <v>117</v>
      </c>
      <c r="M2646">
        <v>2</v>
      </c>
      <c r="N2646" t="s">
        <v>118</v>
      </c>
      <c r="O2646" t="s">
        <v>119</v>
      </c>
      <c r="Q2646"/>
      <c r="R2646" s="14">
        <v>1.8</v>
      </c>
      <c r="S2646" s="14">
        <v>13</v>
      </c>
      <c r="T2646" s="14">
        <v>1.2</v>
      </c>
    </row>
    <row r="2647" spans="1:20">
      <c r="A2647" t="s">
        <v>113</v>
      </c>
      <c r="C2647" t="s">
        <v>114</v>
      </c>
      <c r="D2647" t="s">
        <v>115</v>
      </c>
      <c r="F2647" s="12" t="s">
        <v>1330</v>
      </c>
      <c r="K2647" s="13" t="s">
        <v>2605</v>
      </c>
      <c r="L2647" t="s">
        <v>117</v>
      </c>
      <c r="M2647">
        <v>2</v>
      </c>
      <c r="N2647" t="s">
        <v>118</v>
      </c>
      <c r="O2647" t="s">
        <v>119</v>
      </c>
      <c r="Q2647"/>
      <c r="R2647" s="14">
        <v>1.4</v>
      </c>
      <c r="S2647" s="14">
        <v>12.9</v>
      </c>
      <c r="T2647" s="14">
        <v>2.2000000000000002</v>
      </c>
    </row>
    <row r="2648" spans="1:20">
      <c r="A2648" t="s">
        <v>113</v>
      </c>
      <c r="C2648" t="s">
        <v>114</v>
      </c>
      <c r="D2648" t="s">
        <v>115</v>
      </c>
      <c r="F2648" s="12" t="s">
        <v>2607</v>
      </c>
      <c r="K2648" s="15" t="s">
        <v>2608</v>
      </c>
      <c r="L2648" t="s">
        <v>117</v>
      </c>
      <c r="M2648">
        <v>2</v>
      </c>
      <c r="N2648" t="s">
        <v>118</v>
      </c>
      <c r="O2648" t="s">
        <v>119</v>
      </c>
      <c r="Q2648" s="12"/>
      <c r="R2648" s="16">
        <v>1</v>
      </c>
      <c r="S2648" s="16">
        <v>8</v>
      </c>
      <c r="T2648" s="16">
        <v>0.4</v>
      </c>
    </row>
    <row r="2649" spans="1:20">
      <c r="A2649" t="s">
        <v>113</v>
      </c>
      <c r="C2649" t="s">
        <v>114</v>
      </c>
      <c r="D2649" t="s">
        <v>115</v>
      </c>
      <c r="F2649" s="12" t="s">
        <v>2609</v>
      </c>
      <c r="K2649" s="15" t="s">
        <v>2608</v>
      </c>
      <c r="L2649" t="s">
        <v>117</v>
      </c>
      <c r="M2649">
        <v>2</v>
      </c>
      <c r="N2649" t="s">
        <v>118</v>
      </c>
      <c r="O2649" t="s">
        <v>119</v>
      </c>
      <c r="Q2649" s="12"/>
      <c r="R2649" s="16">
        <v>0.6</v>
      </c>
      <c r="S2649" s="16">
        <v>6.7</v>
      </c>
      <c r="T2649" s="16">
        <v>1.2</v>
      </c>
    </row>
    <row r="2650" spans="1:20">
      <c r="A2650" t="s">
        <v>113</v>
      </c>
      <c r="C2650" t="s">
        <v>114</v>
      </c>
      <c r="D2650" t="s">
        <v>115</v>
      </c>
      <c r="F2650" s="12" t="s">
        <v>2610</v>
      </c>
      <c r="K2650" s="15" t="s">
        <v>2608</v>
      </c>
      <c r="L2650" t="s">
        <v>117</v>
      </c>
      <c r="M2650">
        <v>2</v>
      </c>
      <c r="N2650" t="s">
        <v>118</v>
      </c>
      <c r="O2650" t="s">
        <v>119</v>
      </c>
      <c r="Q2650" s="12"/>
      <c r="R2650" s="16">
        <v>0.4</v>
      </c>
      <c r="S2650" s="16">
        <v>6.5</v>
      </c>
      <c r="T2650" s="16">
        <v>1.1000000000000001</v>
      </c>
    </row>
    <row r="2651" spans="1:20">
      <c r="A2651" t="s">
        <v>113</v>
      </c>
      <c r="C2651" t="s">
        <v>114</v>
      </c>
      <c r="D2651" t="s">
        <v>115</v>
      </c>
      <c r="F2651" s="12" t="s">
        <v>2611</v>
      </c>
      <c r="K2651" s="15" t="s">
        <v>2608</v>
      </c>
      <c r="L2651" t="s">
        <v>117</v>
      </c>
      <c r="M2651">
        <v>2</v>
      </c>
      <c r="N2651" t="s">
        <v>118</v>
      </c>
      <c r="O2651" t="s">
        <v>119</v>
      </c>
      <c r="Q2651" s="12"/>
      <c r="R2651" s="16">
        <v>0.4</v>
      </c>
      <c r="S2651" s="16">
        <v>6.9</v>
      </c>
      <c r="T2651" s="16">
        <v>1.3</v>
      </c>
    </row>
    <row r="2652" spans="1:20">
      <c r="A2652" t="s">
        <v>113</v>
      </c>
      <c r="C2652" t="s">
        <v>114</v>
      </c>
      <c r="D2652" t="s">
        <v>115</v>
      </c>
      <c r="F2652" s="12" t="s">
        <v>2612</v>
      </c>
      <c r="K2652" s="15" t="s">
        <v>2608</v>
      </c>
      <c r="L2652" t="s">
        <v>117</v>
      </c>
      <c r="M2652">
        <v>2</v>
      </c>
      <c r="N2652" t="s">
        <v>118</v>
      </c>
      <c r="O2652" t="s">
        <v>119</v>
      </c>
      <c r="Q2652" s="12"/>
      <c r="R2652" s="16">
        <v>0.3</v>
      </c>
      <c r="S2652" s="16">
        <v>6.6</v>
      </c>
      <c r="T2652" s="16">
        <v>1.2</v>
      </c>
    </row>
    <row r="2653" spans="1:20">
      <c r="A2653" t="s">
        <v>113</v>
      </c>
      <c r="C2653" t="s">
        <v>114</v>
      </c>
      <c r="D2653" t="s">
        <v>115</v>
      </c>
      <c r="F2653" s="12" t="s">
        <v>116</v>
      </c>
      <c r="K2653" s="13" t="s">
        <v>2608</v>
      </c>
      <c r="L2653" t="s">
        <v>117</v>
      </c>
      <c r="M2653">
        <v>2</v>
      </c>
      <c r="N2653" t="s">
        <v>118</v>
      </c>
      <c r="O2653" t="s">
        <v>119</v>
      </c>
      <c r="Q2653"/>
      <c r="R2653" s="14">
        <v>20.47</v>
      </c>
      <c r="S2653" s="14">
        <v>0.89</v>
      </c>
      <c r="T2653" s="14">
        <v>3.94</v>
      </c>
    </row>
    <row r="2654" spans="1:20">
      <c r="A2654" t="s">
        <v>113</v>
      </c>
      <c r="C2654" t="s">
        <v>114</v>
      </c>
      <c r="D2654" t="s">
        <v>115</v>
      </c>
      <c r="F2654" s="12" t="s">
        <v>1327</v>
      </c>
      <c r="K2654" s="13" t="s">
        <v>2608</v>
      </c>
      <c r="L2654" t="s">
        <v>117</v>
      </c>
      <c r="M2654">
        <v>2</v>
      </c>
      <c r="N2654" t="s">
        <v>118</v>
      </c>
      <c r="O2654" t="s">
        <v>119</v>
      </c>
      <c r="Q2654"/>
      <c r="R2654" s="14">
        <v>5.4</v>
      </c>
      <c r="S2654" s="14">
        <v>1.5</v>
      </c>
      <c r="T2654" s="14">
        <v>4.0999999999999996</v>
      </c>
    </row>
    <row r="2655" spans="1:20">
      <c r="A2655" t="s">
        <v>113</v>
      </c>
      <c r="C2655" t="s">
        <v>114</v>
      </c>
      <c r="D2655" t="s">
        <v>115</v>
      </c>
      <c r="F2655" s="12" t="s">
        <v>1327</v>
      </c>
      <c r="K2655" s="13" t="s">
        <v>2608</v>
      </c>
      <c r="L2655" t="s">
        <v>117</v>
      </c>
      <c r="M2655">
        <v>2</v>
      </c>
      <c r="N2655" t="s">
        <v>118</v>
      </c>
      <c r="O2655" t="s">
        <v>119</v>
      </c>
      <c r="Q2655"/>
      <c r="R2655" s="14">
        <v>5.4</v>
      </c>
      <c r="S2655" s="14">
        <v>0.5</v>
      </c>
      <c r="T2655" s="14">
        <v>4.5999999999999996</v>
      </c>
    </row>
    <row r="2656" spans="1:20">
      <c r="A2656" t="s">
        <v>113</v>
      </c>
      <c r="C2656" t="s">
        <v>114</v>
      </c>
      <c r="D2656" t="s">
        <v>115</v>
      </c>
      <c r="F2656" s="12" t="s">
        <v>1327</v>
      </c>
      <c r="K2656" s="13" t="s">
        <v>2608</v>
      </c>
      <c r="L2656" t="s">
        <v>117</v>
      </c>
      <c r="M2656">
        <v>2</v>
      </c>
      <c r="N2656" t="s">
        <v>118</v>
      </c>
      <c r="O2656" t="s">
        <v>119</v>
      </c>
      <c r="Q2656"/>
      <c r="R2656" s="14">
        <v>6.6</v>
      </c>
      <c r="S2656" s="14">
        <v>0.6</v>
      </c>
      <c r="T2656" s="14">
        <v>5.7</v>
      </c>
    </row>
    <row r="2657" spans="1:20">
      <c r="A2657" t="s">
        <v>113</v>
      </c>
      <c r="C2657" t="s">
        <v>114</v>
      </c>
      <c r="D2657" t="s">
        <v>115</v>
      </c>
      <c r="F2657" s="12" t="s">
        <v>1327</v>
      </c>
      <c r="K2657" s="13" t="s">
        <v>2608</v>
      </c>
      <c r="L2657" t="s">
        <v>117</v>
      </c>
      <c r="M2657">
        <v>2</v>
      </c>
      <c r="N2657" t="s">
        <v>118</v>
      </c>
      <c r="O2657" t="s">
        <v>119</v>
      </c>
      <c r="Q2657"/>
      <c r="R2657" s="14">
        <v>5.8</v>
      </c>
      <c r="S2657" s="14">
        <v>0.8</v>
      </c>
      <c r="T2657" s="14">
        <v>3.6</v>
      </c>
    </row>
    <row r="2658" spans="1:20">
      <c r="A2658" t="s">
        <v>113</v>
      </c>
      <c r="C2658" t="s">
        <v>114</v>
      </c>
      <c r="D2658" t="s">
        <v>115</v>
      </c>
      <c r="F2658" s="12" t="s">
        <v>2613</v>
      </c>
      <c r="K2658" s="13" t="s">
        <v>2608</v>
      </c>
      <c r="L2658" t="s">
        <v>117</v>
      </c>
      <c r="M2658">
        <v>2</v>
      </c>
      <c r="N2658" t="s">
        <v>118</v>
      </c>
      <c r="O2658" t="s">
        <v>119</v>
      </c>
      <c r="Q2658"/>
      <c r="R2658" s="14">
        <v>5.4</v>
      </c>
      <c r="S2658" s="14">
        <v>1.5</v>
      </c>
      <c r="T2658" s="14">
        <v>2.2999999999999998</v>
      </c>
    </row>
    <row r="2659" spans="1:20">
      <c r="A2659" t="s">
        <v>113</v>
      </c>
      <c r="C2659" t="s">
        <v>114</v>
      </c>
      <c r="D2659" t="s">
        <v>115</v>
      </c>
      <c r="F2659" s="12" t="s">
        <v>2613</v>
      </c>
      <c r="K2659" s="13" t="s">
        <v>2608</v>
      </c>
      <c r="L2659" t="s">
        <v>117</v>
      </c>
      <c r="M2659">
        <v>2</v>
      </c>
      <c r="N2659" t="s">
        <v>118</v>
      </c>
      <c r="O2659" t="s">
        <v>119</v>
      </c>
      <c r="Q2659"/>
      <c r="R2659" s="14">
        <v>5.4</v>
      </c>
      <c r="S2659" s="14">
        <v>0.5</v>
      </c>
      <c r="T2659" s="14">
        <v>2.4</v>
      </c>
    </row>
    <row r="2660" spans="1:20">
      <c r="A2660" t="s">
        <v>113</v>
      </c>
      <c r="C2660" t="s">
        <v>114</v>
      </c>
      <c r="D2660" t="s">
        <v>115</v>
      </c>
      <c r="F2660" s="12" t="s">
        <v>2613</v>
      </c>
      <c r="K2660" s="13" t="s">
        <v>2608</v>
      </c>
      <c r="L2660" t="s">
        <v>117</v>
      </c>
      <c r="M2660">
        <v>2</v>
      </c>
      <c r="N2660" t="s">
        <v>118</v>
      </c>
      <c r="O2660" t="s">
        <v>119</v>
      </c>
      <c r="Q2660"/>
      <c r="R2660" s="14">
        <v>6.6</v>
      </c>
      <c r="S2660" s="14">
        <v>0.6</v>
      </c>
      <c r="T2660" s="14">
        <v>2.4</v>
      </c>
    </row>
    <row r="2661" spans="1:20">
      <c r="A2661" t="s">
        <v>113</v>
      </c>
      <c r="C2661" t="s">
        <v>114</v>
      </c>
      <c r="D2661" t="s">
        <v>115</v>
      </c>
      <c r="F2661" s="12" t="s">
        <v>2613</v>
      </c>
      <c r="K2661" s="13" t="s">
        <v>2608</v>
      </c>
      <c r="L2661" t="s">
        <v>117</v>
      </c>
      <c r="M2661">
        <v>2</v>
      </c>
      <c r="N2661" t="s">
        <v>118</v>
      </c>
      <c r="O2661" t="s">
        <v>119</v>
      </c>
      <c r="Q2661"/>
      <c r="R2661" s="14">
        <v>5.8</v>
      </c>
      <c r="S2661" s="14">
        <v>0.8</v>
      </c>
      <c r="T2661" s="14">
        <v>2.9</v>
      </c>
    </row>
    <row r="2662" spans="1:20">
      <c r="A2662" t="s">
        <v>113</v>
      </c>
      <c r="C2662" t="s">
        <v>114</v>
      </c>
      <c r="D2662" t="s">
        <v>115</v>
      </c>
      <c r="F2662" s="12" t="s">
        <v>2614</v>
      </c>
      <c r="K2662" s="13" t="s">
        <v>2608</v>
      </c>
      <c r="L2662" t="s">
        <v>117</v>
      </c>
      <c r="M2662">
        <v>2</v>
      </c>
      <c r="N2662" t="s">
        <v>118</v>
      </c>
      <c r="O2662" t="s">
        <v>119</v>
      </c>
      <c r="Q2662"/>
      <c r="R2662" s="14">
        <v>8.4</v>
      </c>
      <c r="S2662" s="14">
        <v>0.2</v>
      </c>
      <c r="T2662" s="14">
        <v>2.4</v>
      </c>
    </row>
    <row r="2663" spans="1:20">
      <c r="A2663" t="s">
        <v>113</v>
      </c>
      <c r="C2663" t="s">
        <v>114</v>
      </c>
      <c r="D2663" t="s">
        <v>115</v>
      </c>
      <c r="F2663" s="12" t="s">
        <v>2614</v>
      </c>
      <c r="K2663" s="13" t="s">
        <v>2608</v>
      </c>
      <c r="L2663" t="s">
        <v>117</v>
      </c>
      <c r="M2663">
        <v>2</v>
      </c>
      <c r="N2663" t="s">
        <v>118</v>
      </c>
      <c r="O2663" t="s">
        <v>119</v>
      </c>
      <c r="Q2663"/>
      <c r="R2663" s="14">
        <v>9</v>
      </c>
      <c r="S2663" s="14">
        <v>0.5</v>
      </c>
      <c r="T2663" s="14">
        <v>4.3</v>
      </c>
    </row>
    <row r="2664" spans="1:20">
      <c r="A2664" t="s">
        <v>113</v>
      </c>
      <c r="C2664" t="s">
        <v>114</v>
      </c>
      <c r="D2664" t="s">
        <v>115</v>
      </c>
      <c r="F2664" s="12" t="s">
        <v>2614</v>
      </c>
      <c r="K2664" s="13" t="s">
        <v>2608</v>
      </c>
      <c r="L2664" t="s">
        <v>117</v>
      </c>
      <c r="M2664">
        <v>2</v>
      </c>
      <c r="N2664" t="s">
        <v>118</v>
      </c>
      <c r="O2664" t="s">
        <v>119</v>
      </c>
      <c r="Q2664"/>
      <c r="R2664" s="14">
        <v>6</v>
      </c>
      <c r="S2664" s="14">
        <v>0.3</v>
      </c>
      <c r="T2664" s="14">
        <v>2.2999999999999998</v>
      </c>
    </row>
    <row r="2665" spans="1:20">
      <c r="A2665" t="s">
        <v>113</v>
      </c>
      <c r="C2665" t="s">
        <v>114</v>
      </c>
      <c r="D2665" t="s">
        <v>115</v>
      </c>
      <c r="F2665" s="12" t="s">
        <v>2614</v>
      </c>
      <c r="K2665" s="13" t="s">
        <v>2608</v>
      </c>
      <c r="L2665" t="s">
        <v>117</v>
      </c>
      <c r="M2665">
        <v>2</v>
      </c>
      <c r="N2665" t="s">
        <v>118</v>
      </c>
      <c r="O2665" t="s">
        <v>119</v>
      </c>
      <c r="Q2665"/>
      <c r="R2665" s="14">
        <v>6.2</v>
      </c>
      <c r="S2665" s="14">
        <v>0.4</v>
      </c>
      <c r="T2665" s="14">
        <v>1.7</v>
      </c>
    </row>
    <row r="2666" spans="1:20">
      <c r="A2666" t="s">
        <v>113</v>
      </c>
      <c r="C2666" t="s">
        <v>114</v>
      </c>
      <c r="D2666" t="s">
        <v>115</v>
      </c>
      <c r="F2666" s="12" t="s">
        <v>2615</v>
      </c>
      <c r="K2666" s="13" t="s">
        <v>2608</v>
      </c>
      <c r="L2666" t="s">
        <v>117</v>
      </c>
      <c r="M2666">
        <v>2</v>
      </c>
      <c r="N2666" t="s">
        <v>118</v>
      </c>
      <c r="O2666" t="s">
        <v>119</v>
      </c>
      <c r="Q2666"/>
      <c r="R2666" s="14">
        <v>4.2</v>
      </c>
      <c r="S2666" s="14">
        <v>19.100000000000001</v>
      </c>
      <c r="T2666" s="14">
        <v>2.2999999999999998</v>
      </c>
    </row>
    <row r="2667" spans="1:20">
      <c r="A2667" t="s">
        <v>113</v>
      </c>
      <c r="C2667" t="s">
        <v>114</v>
      </c>
      <c r="D2667" t="s">
        <v>115</v>
      </c>
      <c r="F2667" s="12" t="s">
        <v>2615</v>
      </c>
      <c r="K2667" s="13" t="s">
        <v>2608</v>
      </c>
      <c r="L2667" t="s">
        <v>117</v>
      </c>
      <c r="M2667">
        <v>2</v>
      </c>
      <c r="N2667" t="s">
        <v>118</v>
      </c>
      <c r="O2667" t="s">
        <v>119</v>
      </c>
      <c r="Q2667"/>
      <c r="R2667" s="14">
        <v>1.8</v>
      </c>
      <c r="S2667" s="14">
        <v>16.3</v>
      </c>
      <c r="T2667" s="14">
        <v>2.4</v>
      </c>
    </row>
    <row r="2668" spans="1:20">
      <c r="A2668" t="s">
        <v>113</v>
      </c>
      <c r="C2668" t="s">
        <v>114</v>
      </c>
      <c r="D2668" t="s">
        <v>115</v>
      </c>
      <c r="F2668" s="12" t="s">
        <v>2615</v>
      </c>
      <c r="K2668" s="13" t="s">
        <v>2608</v>
      </c>
      <c r="L2668" t="s">
        <v>117</v>
      </c>
      <c r="M2668">
        <v>2</v>
      </c>
      <c r="N2668" t="s">
        <v>118</v>
      </c>
      <c r="O2668" t="s">
        <v>119</v>
      </c>
      <c r="Q2668"/>
      <c r="R2668" s="14">
        <v>1.8</v>
      </c>
      <c r="S2668" s="14">
        <v>16</v>
      </c>
      <c r="T2668" s="14">
        <v>2.4</v>
      </c>
    </row>
    <row r="2669" spans="1:20">
      <c r="A2669" t="s">
        <v>113</v>
      </c>
      <c r="C2669" t="s">
        <v>114</v>
      </c>
      <c r="D2669" t="s">
        <v>115</v>
      </c>
      <c r="F2669" s="12" t="s">
        <v>2615</v>
      </c>
      <c r="K2669" s="13" t="s">
        <v>2608</v>
      </c>
      <c r="L2669" t="s">
        <v>117</v>
      </c>
      <c r="M2669">
        <v>2</v>
      </c>
      <c r="N2669" t="s">
        <v>118</v>
      </c>
      <c r="O2669" t="s">
        <v>119</v>
      </c>
      <c r="Q2669"/>
      <c r="R2669" s="14">
        <v>2.2999999999999998</v>
      </c>
      <c r="S2669" s="14">
        <v>14</v>
      </c>
      <c r="T2669" s="14">
        <v>2.9</v>
      </c>
    </row>
    <row r="2670" spans="1:20">
      <c r="A2670" t="s">
        <v>113</v>
      </c>
      <c r="C2670" t="s">
        <v>114</v>
      </c>
      <c r="D2670" t="s">
        <v>115</v>
      </c>
      <c r="F2670" s="12" t="s">
        <v>2606</v>
      </c>
      <c r="K2670" s="13" t="s">
        <v>2608</v>
      </c>
      <c r="L2670" t="s">
        <v>117</v>
      </c>
      <c r="M2670">
        <v>2</v>
      </c>
      <c r="N2670" t="s">
        <v>118</v>
      </c>
      <c r="O2670" t="s">
        <v>119</v>
      </c>
      <c r="Q2670"/>
      <c r="R2670" s="14">
        <v>4.2</v>
      </c>
      <c r="S2670" s="14">
        <v>19.100000000000001</v>
      </c>
      <c r="T2670" s="14">
        <v>2.2999999999999998</v>
      </c>
    </row>
    <row r="2671" spans="1:20">
      <c r="A2671" t="s">
        <v>113</v>
      </c>
      <c r="C2671" t="s">
        <v>114</v>
      </c>
      <c r="D2671" t="s">
        <v>115</v>
      </c>
      <c r="F2671" s="12" t="s">
        <v>2606</v>
      </c>
      <c r="K2671" s="13" t="s">
        <v>2608</v>
      </c>
      <c r="L2671" t="s">
        <v>117</v>
      </c>
      <c r="M2671">
        <v>2</v>
      </c>
      <c r="N2671" t="s">
        <v>118</v>
      </c>
      <c r="O2671" t="s">
        <v>119</v>
      </c>
      <c r="Q2671"/>
      <c r="R2671" s="14">
        <v>1.8</v>
      </c>
      <c r="S2671" s="14">
        <v>16.3</v>
      </c>
      <c r="T2671" s="14">
        <v>2.4</v>
      </c>
    </row>
    <row r="2672" spans="1:20">
      <c r="A2672" t="s">
        <v>113</v>
      </c>
      <c r="C2672" t="s">
        <v>114</v>
      </c>
      <c r="D2672" t="s">
        <v>115</v>
      </c>
      <c r="F2672" s="12" t="s">
        <v>2606</v>
      </c>
      <c r="K2672" s="13" t="s">
        <v>2608</v>
      </c>
      <c r="L2672" t="s">
        <v>117</v>
      </c>
      <c r="M2672">
        <v>2</v>
      </c>
      <c r="N2672" t="s">
        <v>118</v>
      </c>
      <c r="O2672" t="s">
        <v>119</v>
      </c>
      <c r="Q2672"/>
      <c r="R2672" s="14">
        <v>1.8</v>
      </c>
      <c r="S2672" s="14">
        <v>16</v>
      </c>
      <c r="T2672" s="14">
        <v>2.4</v>
      </c>
    </row>
    <row r="2673" spans="1:20">
      <c r="A2673" t="s">
        <v>113</v>
      </c>
      <c r="C2673" t="s">
        <v>114</v>
      </c>
      <c r="D2673" t="s">
        <v>115</v>
      </c>
      <c r="F2673" s="12" t="s">
        <v>2606</v>
      </c>
      <c r="K2673" s="13" t="s">
        <v>2608</v>
      </c>
      <c r="L2673" t="s">
        <v>117</v>
      </c>
      <c r="M2673">
        <v>2</v>
      </c>
      <c r="N2673" t="s">
        <v>118</v>
      </c>
      <c r="O2673" t="s">
        <v>119</v>
      </c>
      <c r="Q2673"/>
      <c r="R2673" s="14">
        <v>2.2999999999999998</v>
      </c>
      <c r="S2673" s="14">
        <v>14</v>
      </c>
      <c r="T2673" s="14">
        <v>2.9</v>
      </c>
    </row>
    <row r="2674" spans="1:20">
      <c r="A2674" t="s">
        <v>113</v>
      </c>
      <c r="C2674" t="s">
        <v>114</v>
      </c>
      <c r="D2674" t="s">
        <v>115</v>
      </c>
      <c r="F2674" s="12" t="s">
        <v>2602</v>
      </c>
      <c r="K2674" s="13" t="s">
        <v>2608</v>
      </c>
      <c r="L2674" t="s">
        <v>117</v>
      </c>
      <c r="M2674">
        <v>2</v>
      </c>
      <c r="N2674" t="s">
        <v>118</v>
      </c>
      <c r="O2674" t="s">
        <v>119</v>
      </c>
      <c r="Q2674"/>
      <c r="R2674" s="14">
        <v>1</v>
      </c>
      <c r="S2674" s="14">
        <v>8</v>
      </c>
      <c r="T2674" s="14">
        <v>0.4</v>
      </c>
    </row>
    <row r="2675" spans="1:20">
      <c r="A2675" t="s">
        <v>113</v>
      </c>
      <c r="C2675" t="s">
        <v>114</v>
      </c>
      <c r="D2675" t="s">
        <v>115</v>
      </c>
      <c r="F2675" s="12" t="s">
        <v>2602</v>
      </c>
      <c r="K2675" s="13" t="s">
        <v>2608</v>
      </c>
      <c r="L2675" t="s">
        <v>117</v>
      </c>
      <c r="M2675">
        <v>2</v>
      </c>
      <c r="N2675" t="s">
        <v>118</v>
      </c>
      <c r="O2675" t="s">
        <v>119</v>
      </c>
      <c r="Q2675"/>
      <c r="R2675" s="14">
        <v>0.6</v>
      </c>
      <c r="S2675" s="14">
        <v>6.7</v>
      </c>
      <c r="T2675" s="14">
        <v>1.2</v>
      </c>
    </row>
    <row r="2676" spans="1:20">
      <c r="A2676" t="s">
        <v>113</v>
      </c>
      <c r="C2676" t="s">
        <v>114</v>
      </c>
      <c r="D2676" t="s">
        <v>115</v>
      </c>
      <c r="F2676" s="12" t="s">
        <v>2602</v>
      </c>
      <c r="K2676" s="13" t="s">
        <v>2608</v>
      </c>
      <c r="L2676" t="s">
        <v>117</v>
      </c>
      <c r="M2676">
        <v>2</v>
      </c>
      <c r="N2676" t="s">
        <v>118</v>
      </c>
      <c r="O2676" t="s">
        <v>119</v>
      </c>
      <c r="Q2676"/>
      <c r="R2676" s="14">
        <v>0.4</v>
      </c>
      <c r="S2676" s="14">
        <v>6.5</v>
      </c>
      <c r="T2676" s="14">
        <v>1.1000000000000001</v>
      </c>
    </row>
    <row r="2677" spans="1:20">
      <c r="A2677" t="s">
        <v>113</v>
      </c>
      <c r="C2677" t="s">
        <v>114</v>
      </c>
      <c r="D2677" t="s">
        <v>115</v>
      </c>
      <c r="F2677" s="12" t="s">
        <v>2602</v>
      </c>
      <c r="K2677" s="13" t="s">
        <v>2608</v>
      </c>
      <c r="L2677" t="s">
        <v>117</v>
      </c>
      <c r="M2677">
        <v>2</v>
      </c>
      <c r="N2677" t="s">
        <v>118</v>
      </c>
      <c r="O2677" t="s">
        <v>119</v>
      </c>
      <c r="Q2677"/>
      <c r="R2677" s="14">
        <v>0.4</v>
      </c>
      <c r="S2677" s="14">
        <v>6.9</v>
      </c>
      <c r="T2677" s="14">
        <v>1.3</v>
      </c>
    </row>
    <row r="2678" spans="1:20">
      <c r="A2678" t="s">
        <v>113</v>
      </c>
      <c r="C2678" t="s">
        <v>114</v>
      </c>
      <c r="D2678" t="s">
        <v>115</v>
      </c>
      <c r="F2678" s="12" t="s">
        <v>2602</v>
      </c>
      <c r="K2678" s="13" t="s">
        <v>2608</v>
      </c>
      <c r="L2678" t="s">
        <v>117</v>
      </c>
      <c r="M2678">
        <v>2</v>
      </c>
      <c r="N2678" t="s">
        <v>118</v>
      </c>
      <c r="O2678" t="s">
        <v>119</v>
      </c>
      <c r="Q2678"/>
      <c r="R2678" s="14">
        <v>0.3</v>
      </c>
      <c r="S2678" s="14">
        <v>6.6</v>
      </c>
      <c r="T2678" s="14">
        <v>1.2</v>
      </c>
    </row>
    <row r="2679" spans="1:20">
      <c r="A2679" t="s">
        <v>113</v>
      </c>
      <c r="C2679" t="s">
        <v>225</v>
      </c>
      <c r="D2679" t="s">
        <v>115</v>
      </c>
      <c r="F2679" s="12" t="s">
        <v>1750</v>
      </c>
      <c r="K2679" s="13" t="s">
        <v>2618</v>
      </c>
      <c r="L2679" t="s">
        <v>117</v>
      </c>
      <c r="M2679">
        <v>2</v>
      </c>
      <c r="N2679" t="s">
        <v>118</v>
      </c>
      <c r="O2679" t="s">
        <v>119</v>
      </c>
      <c r="Q2679" t="s">
        <v>2631</v>
      </c>
      <c r="R2679" s="14">
        <v>1</v>
      </c>
      <c r="S2679" s="14">
        <v>3</v>
      </c>
      <c r="T2679" s="14">
        <v>8.1999999999999993</v>
      </c>
    </row>
    <row r="2680" spans="1:20">
      <c r="A2680" t="s">
        <v>113</v>
      </c>
      <c r="C2680" t="s">
        <v>225</v>
      </c>
      <c r="D2680" t="s">
        <v>115</v>
      </c>
      <c r="F2680" s="12" t="s">
        <v>1750</v>
      </c>
      <c r="K2680" s="13" t="s">
        <v>2618</v>
      </c>
      <c r="L2680" t="s">
        <v>117</v>
      </c>
      <c r="M2680">
        <v>2</v>
      </c>
      <c r="N2680" t="s">
        <v>118</v>
      </c>
      <c r="O2680" t="s">
        <v>119</v>
      </c>
      <c r="Q2680" t="s">
        <v>2632</v>
      </c>
      <c r="R2680" s="14">
        <v>0.1</v>
      </c>
      <c r="S2680" s="14">
        <v>0.3</v>
      </c>
      <c r="T2680" s="14">
        <v>13.5</v>
      </c>
    </row>
    <row r="2681" spans="1:20">
      <c r="A2681" t="s">
        <v>113</v>
      </c>
      <c r="C2681" t="s">
        <v>225</v>
      </c>
      <c r="D2681" t="s">
        <v>115</v>
      </c>
      <c r="F2681" s="12" t="s">
        <v>2633</v>
      </c>
      <c r="K2681" s="13" t="s">
        <v>2618</v>
      </c>
      <c r="L2681" t="s">
        <v>117</v>
      </c>
      <c r="M2681">
        <v>2</v>
      </c>
      <c r="N2681" t="s">
        <v>118</v>
      </c>
      <c r="O2681" t="s">
        <v>119</v>
      </c>
      <c r="Q2681"/>
      <c r="R2681" s="14">
        <v>0</v>
      </c>
      <c r="S2681" s="14">
        <v>0</v>
      </c>
      <c r="T2681" s="14">
        <v>40.799999999999997</v>
      </c>
    </row>
    <row r="2682" spans="1:20">
      <c r="A2682" t="s">
        <v>113</v>
      </c>
      <c r="C2682" t="s">
        <v>225</v>
      </c>
      <c r="D2682" t="s">
        <v>115</v>
      </c>
      <c r="F2682" s="12" t="s">
        <v>2634</v>
      </c>
      <c r="K2682" s="13" t="s">
        <v>2618</v>
      </c>
      <c r="L2682" t="s">
        <v>117</v>
      </c>
      <c r="M2682">
        <v>2</v>
      </c>
      <c r="N2682" t="s">
        <v>118</v>
      </c>
      <c r="O2682" t="s">
        <v>119</v>
      </c>
      <c r="Q2682" t="s">
        <v>946</v>
      </c>
      <c r="R2682" s="14">
        <v>0.1</v>
      </c>
      <c r="S2682" s="14">
        <v>2.4</v>
      </c>
      <c r="T2682" s="14">
        <v>27.3</v>
      </c>
    </row>
    <row r="2683" spans="1:20">
      <c r="A2683" t="s">
        <v>113</v>
      </c>
      <c r="C2683" t="s">
        <v>225</v>
      </c>
      <c r="D2683" t="s">
        <v>115</v>
      </c>
      <c r="F2683" s="12" t="s">
        <v>2635</v>
      </c>
      <c r="K2683" s="13" t="s">
        <v>2618</v>
      </c>
      <c r="L2683" t="s">
        <v>117</v>
      </c>
      <c r="M2683">
        <v>2</v>
      </c>
      <c r="N2683" t="s">
        <v>118</v>
      </c>
      <c r="O2683" t="s">
        <v>119</v>
      </c>
      <c r="Q2683" t="s">
        <v>2636</v>
      </c>
      <c r="R2683" s="14">
        <v>0</v>
      </c>
      <c r="S2683" s="14">
        <v>0</v>
      </c>
      <c r="T2683" s="14">
        <v>50.9</v>
      </c>
    </row>
    <row r="2684" spans="1:20">
      <c r="A2684" t="s">
        <v>113</v>
      </c>
      <c r="C2684" t="s">
        <v>225</v>
      </c>
      <c r="D2684" t="s">
        <v>115</v>
      </c>
      <c r="F2684" s="12" t="s">
        <v>2637</v>
      </c>
      <c r="K2684" s="13" t="s">
        <v>2618</v>
      </c>
      <c r="L2684" t="s">
        <v>117</v>
      </c>
      <c r="M2684">
        <v>2</v>
      </c>
      <c r="N2684" t="s">
        <v>118</v>
      </c>
      <c r="O2684" t="s">
        <v>119</v>
      </c>
      <c r="Q2684" t="s">
        <v>229</v>
      </c>
      <c r="R2684" s="14">
        <v>0</v>
      </c>
      <c r="S2684" s="14">
        <v>0</v>
      </c>
      <c r="T2684" s="14">
        <v>28.8</v>
      </c>
    </row>
    <row r="2685" spans="1:20">
      <c r="A2685" t="s">
        <v>113</v>
      </c>
      <c r="C2685" t="s">
        <v>225</v>
      </c>
      <c r="D2685" t="s">
        <v>115</v>
      </c>
      <c r="F2685" s="12" t="s">
        <v>2725</v>
      </c>
      <c r="K2685" s="13" t="s">
        <v>2726</v>
      </c>
      <c r="L2685" t="s">
        <v>117</v>
      </c>
      <c r="M2685">
        <v>2</v>
      </c>
      <c r="N2685" t="s">
        <v>118</v>
      </c>
      <c r="O2685" t="s">
        <v>119</v>
      </c>
      <c r="Q2685" t="s">
        <v>227</v>
      </c>
      <c r="R2685" s="14">
        <v>0</v>
      </c>
      <c r="S2685" s="14">
        <v>3.01</v>
      </c>
      <c r="T2685" s="14">
        <v>3.36</v>
      </c>
    </row>
    <row r="2686" spans="1:20">
      <c r="A2686" t="s">
        <v>113</v>
      </c>
      <c r="C2686" t="s">
        <v>225</v>
      </c>
      <c r="D2686" t="s">
        <v>115</v>
      </c>
      <c r="F2686" s="12" t="s">
        <v>2727</v>
      </c>
      <c r="K2686" s="13" t="s">
        <v>2726</v>
      </c>
      <c r="L2686" t="s">
        <v>117</v>
      </c>
      <c r="M2686">
        <v>2</v>
      </c>
      <c r="N2686" t="s">
        <v>118</v>
      </c>
      <c r="O2686" t="s">
        <v>119</v>
      </c>
      <c r="Q2686" t="s">
        <v>227</v>
      </c>
      <c r="R2686" s="14">
        <v>0</v>
      </c>
      <c r="S2686" s="14">
        <v>2.77</v>
      </c>
      <c r="T2686" s="14">
        <v>6.77</v>
      </c>
    </row>
    <row r="2687" spans="1:20">
      <c r="A2687" t="s">
        <v>113</v>
      </c>
      <c r="C2687" t="s">
        <v>225</v>
      </c>
      <c r="D2687" t="s">
        <v>115</v>
      </c>
      <c r="F2687" s="12" t="s">
        <v>2727</v>
      </c>
      <c r="K2687" s="13" t="s">
        <v>2726</v>
      </c>
      <c r="L2687" t="s">
        <v>117</v>
      </c>
      <c r="M2687">
        <v>2</v>
      </c>
      <c r="N2687" t="s">
        <v>118</v>
      </c>
      <c r="O2687" t="s">
        <v>119</v>
      </c>
      <c r="Q2687" t="s">
        <v>227</v>
      </c>
      <c r="R2687" s="14">
        <v>0</v>
      </c>
      <c r="S2687" s="14">
        <v>5.5</v>
      </c>
      <c r="T2687" s="14">
        <v>8.7899999999999991</v>
      </c>
    </row>
    <row r="2688" spans="1:20">
      <c r="A2688" t="s">
        <v>113</v>
      </c>
      <c r="C2688" t="s">
        <v>225</v>
      </c>
      <c r="D2688" t="s">
        <v>115</v>
      </c>
      <c r="F2688" s="12" t="s">
        <v>2728</v>
      </c>
      <c r="K2688" s="13" t="s">
        <v>2726</v>
      </c>
      <c r="L2688" t="s">
        <v>117</v>
      </c>
      <c r="M2688">
        <v>2</v>
      </c>
      <c r="N2688" t="s">
        <v>118</v>
      </c>
      <c r="O2688" t="s">
        <v>119</v>
      </c>
      <c r="Q2688" t="s">
        <v>227</v>
      </c>
      <c r="R2688" s="14">
        <v>0</v>
      </c>
      <c r="S2688" s="14">
        <v>8.6199999999999992</v>
      </c>
      <c r="T2688" s="14">
        <v>5.15</v>
      </c>
    </row>
    <row r="2689" spans="1:20">
      <c r="A2689" t="s">
        <v>113</v>
      </c>
      <c r="C2689" t="s">
        <v>225</v>
      </c>
      <c r="D2689" t="s">
        <v>115</v>
      </c>
      <c r="F2689" s="12" t="s">
        <v>2729</v>
      </c>
      <c r="K2689" s="13" t="s">
        <v>2726</v>
      </c>
      <c r="L2689" t="s">
        <v>117</v>
      </c>
      <c r="M2689">
        <v>2</v>
      </c>
      <c r="N2689" t="s">
        <v>118</v>
      </c>
      <c r="O2689" t="s">
        <v>119</v>
      </c>
      <c r="Q2689" t="s">
        <v>227</v>
      </c>
      <c r="R2689" s="14">
        <v>0</v>
      </c>
      <c r="S2689" s="14">
        <v>9.43</v>
      </c>
      <c r="T2689" s="14">
        <v>11.97</v>
      </c>
    </row>
    <row r="2690" spans="1:20">
      <c r="A2690" t="s">
        <v>113</v>
      </c>
      <c r="C2690" t="s">
        <v>225</v>
      </c>
      <c r="D2690" t="s">
        <v>115</v>
      </c>
      <c r="F2690" s="12" t="s">
        <v>2730</v>
      </c>
      <c r="K2690" s="13" t="s">
        <v>2726</v>
      </c>
      <c r="L2690" t="s">
        <v>117</v>
      </c>
      <c r="M2690">
        <v>2</v>
      </c>
      <c r="N2690" t="s">
        <v>118</v>
      </c>
      <c r="O2690" t="s">
        <v>119</v>
      </c>
      <c r="Q2690" t="s">
        <v>943</v>
      </c>
      <c r="R2690" s="14">
        <v>0</v>
      </c>
      <c r="S2690" s="14">
        <v>24.05</v>
      </c>
      <c r="T2690" s="14">
        <v>0.59</v>
      </c>
    </row>
    <row r="2691" spans="1:20">
      <c r="A2691" t="s">
        <v>113</v>
      </c>
      <c r="C2691" t="s">
        <v>225</v>
      </c>
      <c r="D2691" t="s">
        <v>115</v>
      </c>
      <c r="F2691" s="12" t="s">
        <v>2731</v>
      </c>
      <c r="K2691" s="13" t="s">
        <v>2726</v>
      </c>
      <c r="L2691" t="s">
        <v>117</v>
      </c>
      <c r="M2691">
        <v>2</v>
      </c>
      <c r="N2691" t="s">
        <v>118</v>
      </c>
      <c r="O2691" t="s">
        <v>119</v>
      </c>
      <c r="Q2691" t="s">
        <v>943</v>
      </c>
      <c r="R2691" s="14">
        <v>0</v>
      </c>
      <c r="S2691" s="14">
        <v>6.03</v>
      </c>
      <c r="T2691" s="14">
        <v>0.23</v>
      </c>
    </row>
    <row r="2692" spans="1:20">
      <c r="A2692" t="s">
        <v>113</v>
      </c>
      <c r="C2692" t="s">
        <v>114</v>
      </c>
      <c r="D2692" t="s">
        <v>115</v>
      </c>
      <c r="F2692" s="12" t="s">
        <v>2732</v>
      </c>
      <c r="K2692" s="13" t="s">
        <v>2733</v>
      </c>
      <c r="L2692" t="s">
        <v>117</v>
      </c>
      <c r="M2692">
        <v>2</v>
      </c>
      <c r="N2692" t="s">
        <v>118</v>
      </c>
      <c r="O2692" t="s">
        <v>119</v>
      </c>
      <c r="Q2692"/>
      <c r="R2692" s="14">
        <v>13.2</v>
      </c>
      <c r="S2692" s="14">
        <v>18</v>
      </c>
      <c r="T2692" s="14">
        <v>2.1</v>
      </c>
    </row>
    <row r="2693" spans="1:20">
      <c r="A2693" t="s">
        <v>113</v>
      </c>
      <c r="C2693" t="s">
        <v>114</v>
      </c>
      <c r="D2693" t="s">
        <v>115</v>
      </c>
      <c r="F2693" s="12" t="s">
        <v>134</v>
      </c>
      <c r="K2693" s="15" t="s">
        <v>2734</v>
      </c>
      <c r="L2693" t="s">
        <v>117</v>
      </c>
      <c r="M2693">
        <v>2</v>
      </c>
      <c r="N2693" t="s">
        <v>118</v>
      </c>
      <c r="O2693" t="s">
        <v>119</v>
      </c>
      <c r="Q2693" s="12"/>
      <c r="R2693" s="16">
        <v>0.2</v>
      </c>
      <c r="S2693" s="16">
        <v>28.4</v>
      </c>
      <c r="T2693" s="16">
        <v>1.5</v>
      </c>
    </row>
    <row r="2694" spans="1:20">
      <c r="A2694" t="s">
        <v>113</v>
      </c>
      <c r="C2694" t="s">
        <v>114</v>
      </c>
      <c r="D2694" t="s">
        <v>115</v>
      </c>
      <c r="F2694" s="12" t="s">
        <v>2740</v>
      </c>
      <c r="K2694" s="13" t="s">
        <v>2741</v>
      </c>
      <c r="L2694" t="s">
        <v>117</v>
      </c>
      <c r="M2694">
        <v>2</v>
      </c>
      <c r="N2694" t="s">
        <v>118</v>
      </c>
      <c r="O2694" t="s">
        <v>119</v>
      </c>
      <c r="Q2694"/>
      <c r="R2694" s="14">
        <v>0</v>
      </c>
      <c r="S2694" s="14">
        <v>0</v>
      </c>
      <c r="T2694" s="14">
        <v>0</v>
      </c>
    </row>
    <row r="2695" spans="1:20">
      <c r="A2695" t="s">
        <v>113</v>
      </c>
      <c r="C2695" t="s">
        <v>114</v>
      </c>
      <c r="D2695" t="s">
        <v>115</v>
      </c>
      <c r="F2695" s="12" t="s">
        <v>2740</v>
      </c>
      <c r="K2695" s="13" t="s">
        <v>2741</v>
      </c>
      <c r="L2695" t="s">
        <v>117</v>
      </c>
      <c r="M2695">
        <v>2</v>
      </c>
      <c r="N2695" t="s">
        <v>118</v>
      </c>
      <c r="O2695" t="s">
        <v>119</v>
      </c>
      <c r="Q2695"/>
      <c r="R2695" s="14">
        <v>0.41446872600000001</v>
      </c>
      <c r="S2695" s="14">
        <v>3.692539563</v>
      </c>
      <c r="T2695" s="14">
        <v>1.168048229</v>
      </c>
    </row>
    <row r="2696" spans="1:20">
      <c r="A2696" t="s">
        <v>113</v>
      </c>
      <c r="C2696" t="s">
        <v>114</v>
      </c>
      <c r="D2696" t="s">
        <v>115</v>
      </c>
      <c r="F2696" s="12" t="s">
        <v>926</v>
      </c>
      <c r="K2696" s="13" t="s">
        <v>2741</v>
      </c>
      <c r="L2696" t="s">
        <v>117</v>
      </c>
      <c r="M2696">
        <v>2</v>
      </c>
      <c r="N2696" t="s">
        <v>118</v>
      </c>
      <c r="O2696" t="s">
        <v>119</v>
      </c>
      <c r="Q2696"/>
      <c r="R2696" s="14">
        <v>0</v>
      </c>
      <c r="S2696" s="14">
        <v>1.663585952</v>
      </c>
      <c r="T2696" s="14">
        <v>14.6025878</v>
      </c>
    </row>
    <row r="2697" spans="1:20">
      <c r="A2697" t="s">
        <v>113</v>
      </c>
      <c r="C2697" t="s">
        <v>114</v>
      </c>
      <c r="D2697" t="s">
        <v>115</v>
      </c>
      <c r="F2697" s="12" t="s">
        <v>926</v>
      </c>
      <c r="K2697" s="13" t="s">
        <v>2741</v>
      </c>
      <c r="L2697" t="s">
        <v>117</v>
      </c>
      <c r="M2697">
        <v>2</v>
      </c>
      <c r="N2697" t="s">
        <v>118</v>
      </c>
      <c r="O2697" t="s">
        <v>119</v>
      </c>
      <c r="Q2697"/>
      <c r="R2697" s="14">
        <v>0</v>
      </c>
      <c r="S2697" s="14">
        <v>1.6830294530000001</v>
      </c>
      <c r="T2697" s="14">
        <v>16.549789619999999</v>
      </c>
    </row>
    <row r="2698" spans="1:20">
      <c r="A2698" t="s">
        <v>113</v>
      </c>
      <c r="C2698" t="s">
        <v>114</v>
      </c>
      <c r="D2698" t="s">
        <v>115</v>
      </c>
      <c r="F2698" s="12" t="s">
        <v>2146</v>
      </c>
      <c r="K2698" s="13" t="s">
        <v>2741</v>
      </c>
      <c r="L2698" t="s">
        <v>117</v>
      </c>
      <c r="M2698">
        <v>2</v>
      </c>
      <c r="N2698" t="s">
        <v>118</v>
      </c>
      <c r="O2698" t="s">
        <v>119</v>
      </c>
      <c r="Q2698"/>
      <c r="R2698" s="14">
        <v>14.770642199999999</v>
      </c>
      <c r="S2698" s="14">
        <v>1.6513761469999999</v>
      </c>
      <c r="T2698" s="14">
        <v>1.9266055049999999</v>
      </c>
    </row>
    <row r="2699" spans="1:20">
      <c r="A2699" t="s">
        <v>113</v>
      </c>
      <c r="C2699" t="s">
        <v>114</v>
      </c>
      <c r="D2699" t="s">
        <v>115</v>
      </c>
      <c r="F2699" s="12" t="s">
        <v>1327</v>
      </c>
      <c r="K2699" s="13" t="s">
        <v>2741</v>
      </c>
      <c r="L2699" t="s">
        <v>117</v>
      </c>
      <c r="M2699">
        <v>2</v>
      </c>
      <c r="N2699" t="s">
        <v>118</v>
      </c>
      <c r="O2699" t="s">
        <v>119</v>
      </c>
      <c r="Q2699"/>
      <c r="R2699" s="14">
        <v>8.9169204000000004</v>
      </c>
      <c r="S2699" s="14">
        <v>0.304480209</v>
      </c>
      <c r="T2699" s="14">
        <v>6.8290561109999999</v>
      </c>
    </row>
    <row r="2700" spans="1:20">
      <c r="A2700" t="s">
        <v>113</v>
      </c>
      <c r="C2700" t="s">
        <v>114</v>
      </c>
      <c r="D2700" t="s">
        <v>115</v>
      </c>
      <c r="F2700" s="12" t="s">
        <v>1327</v>
      </c>
      <c r="K2700" s="13" t="s">
        <v>2741</v>
      </c>
      <c r="L2700" t="s">
        <v>117</v>
      </c>
      <c r="M2700">
        <v>2</v>
      </c>
      <c r="N2700" t="s">
        <v>118</v>
      </c>
      <c r="O2700" t="s">
        <v>119</v>
      </c>
      <c r="Q2700"/>
      <c r="R2700" s="14">
        <v>2.6451138869999999</v>
      </c>
      <c r="S2700" s="14">
        <v>1.102130786</v>
      </c>
      <c r="T2700" s="14">
        <v>10.360029389999999</v>
      </c>
    </row>
    <row r="2701" spans="1:20">
      <c r="A2701" t="s">
        <v>113</v>
      </c>
      <c r="C2701" t="s">
        <v>114</v>
      </c>
      <c r="D2701" t="s">
        <v>115</v>
      </c>
      <c r="F2701" s="12" t="s">
        <v>133</v>
      </c>
      <c r="K2701" s="13" t="s">
        <v>2741</v>
      </c>
      <c r="L2701" t="s">
        <v>117</v>
      </c>
      <c r="M2701">
        <v>2</v>
      </c>
      <c r="N2701" t="s">
        <v>118</v>
      </c>
      <c r="O2701" t="s">
        <v>119</v>
      </c>
      <c r="Q2701"/>
      <c r="R2701" s="14">
        <v>7.8864353310000004</v>
      </c>
      <c r="S2701" s="14">
        <v>1.2618296529999999</v>
      </c>
      <c r="T2701" s="14">
        <v>5.3627760249999996</v>
      </c>
    </row>
    <row r="2702" spans="1:20">
      <c r="A2702" t="s">
        <v>113</v>
      </c>
      <c r="C2702" t="s">
        <v>114</v>
      </c>
      <c r="D2702" t="s">
        <v>115</v>
      </c>
      <c r="F2702" s="12" t="s">
        <v>133</v>
      </c>
      <c r="K2702" s="13" t="s">
        <v>2741</v>
      </c>
      <c r="L2702" t="s">
        <v>117</v>
      </c>
      <c r="M2702">
        <v>2</v>
      </c>
      <c r="N2702" t="s">
        <v>118</v>
      </c>
      <c r="O2702" t="s">
        <v>119</v>
      </c>
      <c r="Q2702"/>
      <c r="R2702" s="14">
        <v>20.055071130000002</v>
      </c>
      <c r="S2702" s="14">
        <v>0.55071133500000002</v>
      </c>
      <c r="T2702" s="14">
        <v>6.1037173019999997</v>
      </c>
    </row>
    <row r="2703" spans="1:20">
      <c r="A2703" t="s">
        <v>113</v>
      </c>
      <c r="C2703" t="s">
        <v>114</v>
      </c>
      <c r="D2703" t="s">
        <v>115</v>
      </c>
      <c r="F2703" s="12" t="s">
        <v>134</v>
      </c>
      <c r="K2703" s="13" t="s">
        <v>2741</v>
      </c>
      <c r="L2703" t="s">
        <v>117</v>
      </c>
      <c r="M2703">
        <v>2</v>
      </c>
      <c r="N2703" t="s">
        <v>118</v>
      </c>
      <c r="O2703" t="s">
        <v>119</v>
      </c>
      <c r="Q2703"/>
      <c r="R2703" s="14">
        <v>2.9959514170000001</v>
      </c>
      <c r="S2703" s="14">
        <v>18.3805668</v>
      </c>
      <c r="T2703" s="14">
        <v>3.076923077</v>
      </c>
    </row>
    <row r="2704" spans="1:20">
      <c r="A2704" t="s">
        <v>113</v>
      </c>
      <c r="C2704" t="s">
        <v>114</v>
      </c>
      <c r="D2704" t="s">
        <v>115</v>
      </c>
      <c r="F2704" s="12" t="s">
        <v>134</v>
      </c>
      <c r="K2704" s="13" t="s">
        <v>2741</v>
      </c>
      <c r="L2704" t="s">
        <v>117</v>
      </c>
      <c r="M2704">
        <v>2</v>
      </c>
      <c r="N2704" t="s">
        <v>118</v>
      </c>
      <c r="O2704" t="s">
        <v>119</v>
      </c>
      <c r="Q2704"/>
      <c r="R2704" s="14">
        <v>0.66404328599999995</v>
      </c>
      <c r="S2704" s="14">
        <v>6.0747663550000004</v>
      </c>
      <c r="T2704" s="14">
        <v>0.81160845999999998</v>
      </c>
    </row>
    <row r="2705" spans="1:20">
      <c r="A2705" t="s">
        <v>113</v>
      </c>
      <c r="C2705" t="s">
        <v>114</v>
      </c>
      <c r="D2705" t="s">
        <v>115</v>
      </c>
      <c r="F2705" s="12" t="s">
        <v>134</v>
      </c>
      <c r="K2705" s="13" t="s">
        <v>2741</v>
      </c>
      <c r="L2705" t="s">
        <v>117</v>
      </c>
      <c r="M2705">
        <v>2</v>
      </c>
      <c r="N2705" t="s">
        <v>118</v>
      </c>
      <c r="O2705" t="s">
        <v>119</v>
      </c>
      <c r="Q2705"/>
      <c r="R2705" s="14">
        <v>2.5990099010000001</v>
      </c>
      <c r="S2705" s="14">
        <v>13.61386139</v>
      </c>
      <c r="T2705" s="14">
        <v>0.495049505</v>
      </c>
    </row>
    <row r="2706" spans="1:20">
      <c r="A2706" t="s">
        <v>113</v>
      </c>
      <c r="C2706" t="s">
        <v>114</v>
      </c>
      <c r="D2706" t="s">
        <v>115</v>
      </c>
      <c r="F2706" s="12" t="s">
        <v>134</v>
      </c>
      <c r="K2706" s="13" t="s">
        <v>2741</v>
      </c>
      <c r="L2706" t="s">
        <v>117</v>
      </c>
      <c r="M2706">
        <v>2</v>
      </c>
      <c r="N2706" t="s">
        <v>118</v>
      </c>
      <c r="O2706" t="s">
        <v>119</v>
      </c>
      <c r="Q2706"/>
      <c r="R2706" s="14">
        <v>1.598579041</v>
      </c>
      <c r="S2706" s="14">
        <v>11.07164002</v>
      </c>
      <c r="T2706" s="14">
        <v>0.59206631099999996</v>
      </c>
    </row>
    <row r="2707" spans="1:20">
      <c r="A2707" t="s">
        <v>113</v>
      </c>
      <c r="C2707" t="s">
        <v>114</v>
      </c>
      <c r="D2707" t="s">
        <v>115</v>
      </c>
      <c r="F2707" s="12" t="s">
        <v>134</v>
      </c>
      <c r="K2707" s="13" t="s">
        <v>2741</v>
      </c>
      <c r="L2707" t="s">
        <v>117</v>
      </c>
      <c r="M2707">
        <v>2</v>
      </c>
      <c r="N2707" t="s">
        <v>118</v>
      </c>
      <c r="O2707" t="s">
        <v>119</v>
      </c>
      <c r="Q2707"/>
      <c r="R2707" s="14">
        <v>13.961407489999999</v>
      </c>
      <c r="S2707" s="14">
        <v>0.79455164599999994</v>
      </c>
      <c r="T2707" s="14">
        <v>5.4483541430000004</v>
      </c>
    </row>
    <row r="2708" spans="1:20">
      <c r="A2708" t="s">
        <v>113</v>
      </c>
      <c r="C2708" t="s">
        <v>114</v>
      </c>
      <c r="D2708" t="s">
        <v>115</v>
      </c>
      <c r="F2708" s="12" t="s">
        <v>134</v>
      </c>
      <c r="K2708" s="13" t="s">
        <v>2741</v>
      </c>
      <c r="L2708" t="s">
        <v>117</v>
      </c>
      <c r="M2708">
        <v>2</v>
      </c>
      <c r="N2708" t="s">
        <v>118</v>
      </c>
      <c r="O2708" t="s">
        <v>119</v>
      </c>
      <c r="Q2708"/>
      <c r="R2708" s="14">
        <v>11.275720160000001</v>
      </c>
      <c r="S2708" s="14">
        <v>0.411522634</v>
      </c>
      <c r="T2708" s="14">
        <v>7.3251028810000003</v>
      </c>
    </row>
    <row r="2709" spans="1:20">
      <c r="A2709" t="s">
        <v>113</v>
      </c>
      <c r="C2709" t="s">
        <v>114</v>
      </c>
      <c r="D2709" t="s">
        <v>115</v>
      </c>
      <c r="F2709" s="12" t="s">
        <v>2742</v>
      </c>
      <c r="K2709" s="13" t="s">
        <v>2741</v>
      </c>
      <c r="L2709" t="s">
        <v>117</v>
      </c>
      <c r="M2709">
        <v>2</v>
      </c>
      <c r="N2709" t="s">
        <v>118</v>
      </c>
      <c r="O2709" t="s">
        <v>119</v>
      </c>
      <c r="Q2709"/>
      <c r="R2709" s="14">
        <v>41.873278239999998</v>
      </c>
      <c r="S2709" s="14">
        <v>2.0661157019999998</v>
      </c>
      <c r="T2709" s="14">
        <v>2.7548209369999999</v>
      </c>
    </row>
    <row r="2710" spans="1:20">
      <c r="A2710" t="s">
        <v>113</v>
      </c>
      <c r="C2710" t="s">
        <v>114</v>
      </c>
      <c r="D2710" t="s">
        <v>115</v>
      </c>
      <c r="F2710" s="12" t="s">
        <v>2742</v>
      </c>
      <c r="K2710" s="13" t="s">
        <v>2741</v>
      </c>
      <c r="L2710" t="s">
        <v>117</v>
      </c>
      <c r="M2710">
        <v>2</v>
      </c>
      <c r="N2710" t="s">
        <v>118</v>
      </c>
      <c r="O2710" t="s">
        <v>119</v>
      </c>
      <c r="Q2710"/>
      <c r="R2710" s="14">
        <v>39.067524120000002</v>
      </c>
      <c r="S2710" s="14">
        <v>0.88424437300000003</v>
      </c>
      <c r="T2710" s="14">
        <v>11.13344051</v>
      </c>
    </row>
    <row r="2711" spans="1:20">
      <c r="A2711" t="s">
        <v>113</v>
      </c>
      <c r="C2711" t="s">
        <v>114</v>
      </c>
      <c r="D2711" t="s">
        <v>115</v>
      </c>
      <c r="F2711" s="12" t="s">
        <v>161</v>
      </c>
      <c r="K2711" s="13" t="s">
        <v>2741</v>
      </c>
      <c r="L2711" t="s">
        <v>117</v>
      </c>
      <c r="M2711">
        <v>2</v>
      </c>
      <c r="N2711" t="s">
        <v>118</v>
      </c>
      <c r="O2711" t="s">
        <v>119</v>
      </c>
      <c r="Q2711"/>
      <c r="R2711" s="14">
        <v>4.882459313</v>
      </c>
      <c r="S2711" s="14">
        <v>7.4141048820000002</v>
      </c>
      <c r="T2711" s="14">
        <v>0</v>
      </c>
    </row>
    <row r="2712" spans="1:20">
      <c r="A2712" t="s">
        <v>113</v>
      </c>
      <c r="C2712" t="s">
        <v>114</v>
      </c>
      <c r="D2712" t="s">
        <v>115</v>
      </c>
      <c r="F2712" s="12" t="s">
        <v>161</v>
      </c>
      <c r="K2712" s="13" t="s">
        <v>2741</v>
      </c>
      <c r="L2712" t="s">
        <v>117</v>
      </c>
      <c r="M2712">
        <v>2</v>
      </c>
      <c r="N2712" t="s">
        <v>118</v>
      </c>
      <c r="O2712" t="s">
        <v>119</v>
      </c>
      <c r="Q2712"/>
      <c r="R2712" s="14">
        <v>4.5830681090000001</v>
      </c>
      <c r="S2712" s="14">
        <v>15.722469759999999</v>
      </c>
      <c r="T2712" s="14">
        <v>0.95480585600000001</v>
      </c>
    </row>
    <row r="2713" spans="1:20">
      <c r="A2713" t="s">
        <v>113</v>
      </c>
      <c r="C2713" t="s">
        <v>114</v>
      </c>
      <c r="D2713" t="s">
        <v>115</v>
      </c>
      <c r="F2713" s="12" t="s">
        <v>2743</v>
      </c>
      <c r="K2713" s="13" t="s">
        <v>2741</v>
      </c>
      <c r="L2713" t="s">
        <v>117</v>
      </c>
      <c r="M2713">
        <v>2</v>
      </c>
      <c r="N2713" t="s">
        <v>118</v>
      </c>
      <c r="O2713" t="s">
        <v>119</v>
      </c>
      <c r="Q2713"/>
      <c r="R2713" s="14">
        <v>3.6101083030000001</v>
      </c>
      <c r="S2713" s="14">
        <v>20.216606500000001</v>
      </c>
      <c r="T2713" s="14">
        <v>0</v>
      </c>
    </row>
    <row r="2714" spans="1:20">
      <c r="A2714" t="s">
        <v>113</v>
      </c>
      <c r="C2714" t="s">
        <v>114</v>
      </c>
      <c r="D2714" t="s">
        <v>115</v>
      </c>
      <c r="F2714" s="12" t="s">
        <v>2743</v>
      </c>
      <c r="K2714" s="13" t="s">
        <v>2741</v>
      </c>
      <c r="L2714" t="s">
        <v>117</v>
      </c>
      <c r="M2714">
        <v>2</v>
      </c>
      <c r="N2714" t="s">
        <v>118</v>
      </c>
      <c r="O2714" t="s">
        <v>119</v>
      </c>
      <c r="Q2714"/>
      <c r="R2714" s="14">
        <v>1.3430544900000001</v>
      </c>
      <c r="S2714" s="14">
        <v>13.085188029999999</v>
      </c>
      <c r="T2714" s="14">
        <v>1.3430544900000001</v>
      </c>
    </row>
    <row r="2715" spans="1:20">
      <c r="A2715" t="s">
        <v>113</v>
      </c>
      <c r="C2715" t="s">
        <v>114</v>
      </c>
      <c r="D2715" t="s">
        <v>115</v>
      </c>
      <c r="F2715" s="12" t="s">
        <v>135</v>
      </c>
      <c r="K2715" s="13" t="s">
        <v>2741</v>
      </c>
      <c r="L2715" t="s">
        <v>117</v>
      </c>
      <c r="M2715">
        <v>2</v>
      </c>
      <c r="N2715" t="s">
        <v>118</v>
      </c>
      <c r="O2715" t="s">
        <v>119</v>
      </c>
      <c r="Q2715"/>
      <c r="R2715" s="14">
        <v>1.428571429</v>
      </c>
      <c r="S2715" s="14">
        <v>22</v>
      </c>
      <c r="T2715" s="14">
        <v>2.2857142860000002</v>
      </c>
    </row>
    <row r="2716" spans="1:20">
      <c r="A2716" t="s">
        <v>113</v>
      </c>
      <c r="C2716" t="s">
        <v>114</v>
      </c>
      <c r="D2716" t="s">
        <v>115</v>
      </c>
      <c r="F2716" s="12" t="s">
        <v>135</v>
      </c>
      <c r="K2716" s="13" t="s">
        <v>2741</v>
      </c>
      <c r="L2716" t="s">
        <v>117</v>
      </c>
      <c r="M2716">
        <v>2</v>
      </c>
      <c r="N2716" t="s">
        <v>118</v>
      </c>
      <c r="O2716" t="s">
        <v>119</v>
      </c>
      <c r="Q2716"/>
      <c r="R2716" s="14">
        <v>2.3872679049999999</v>
      </c>
      <c r="S2716" s="14">
        <v>9.4164456229999995</v>
      </c>
      <c r="T2716" s="14">
        <v>0.70733863799999996</v>
      </c>
    </row>
    <row r="2717" spans="1:20">
      <c r="A2717" t="s">
        <v>113</v>
      </c>
      <c r="C2717" t="s">
        <v>114</v>
      </c>
      <c r="D2717" t="s">
        <v>115</v>
      </c>
      <c r="F2717" s="12" t="s">
        <v>2750</v>
      </c>
      <c r="K2717" s="15" t="s">
        <v>2751</v>
      </c>
      <c r="L2717" t="s">
        <v>117</v>
      </c>
      <c r="M2717">
        <v>2</v>
      </c>
      <c r="N2717" t="s">
        <v>118</v>
      </c>
      <c r="O2717" t="s">
        <v>119</v>
      </c>
      <c r="Q2717" s="12"/>
      <c r="R2717" s="16">
        <v>2.1</v>
      </c>
      <c r="S2717" s="16">
        <v>20.100000000000001</v>
      </c>
      <c r="T2717" s="16">
        <v>3.1</v>
      </c>
    </row>
    <row r="2718" spans="1:20">
      <c r="A2718" t="s">
        <v>113</v>
      </c>
      <c r="C2718" t="s">
        <v>114</v>
      </c>
      <c r="D2718" t="s">
        <v>115</v>
      </c>
      <c r="F2718" s="12" t="s">
        <v>2752</v>
      </c>
      <c r="K2718" s="15" t="s">
        <v>2751</v>
      </c>
      <c r="L2718" t="s">
        <v>117</v>
      </c>
      <c r="M2718">
        <v>2</v>
      </c>
      <c r="N2718" t="s">
        <v>118</v>
      </c>
      <c r="O2718" t="s">
        <v>119</v>
      </c>
      <c r="Q2718" s="12"/>
      <c r="R2718" s="16">
        <v>4.2</v>
      </c>
      <c r="S2718" s="16">
        <v>20.2</v>
      </c>
      <c r="T2718" s="16">
        <v>0.5</v>
      </c>
    </row>
    <row r="2719" spans="1:20">
      <c r="A2719" t="s">
        <v>113</v>
      </c>
      <c r="C2719" t="s">
        <v>114</v>
      </c>
      <c r="D2719" t="s">
        <v>115</v>
      </c>
      <c r="F2719" s="12" t="s">
        <v>135</v>
      </c>
      <c r="K2719" s="15" t="s">
        <v>2751</v>
      </c>
      <c r="L2719" t="s">
        <v>117</v>
      </c>
      <c r="M2719">
        <v>2</v>
      </c>
      <c r="N2719" t="s">
        <v>118</v>
      </c>
      <c r="O2719" t="s">
        <v>119</v>
      </c>
      <c r="Q2719" s="12"/>
      <c r="R2719" s="16">
        <v>1.3</v>
      </c>
      <c r="S2719" s="16">
        <v>10.199999999999999</v>
      </c>
      <c r="T2719" s="16">
        <v>0.3</v>
      </c>
    </row>
    <row r="2720" spans="1:20">
      <c r="A2720" t="s">
        <v>113</v>
      </c>
      <c r="C2720" t="s">
        <v>114</v>
      </c>
      <c r="D2720" t="s">
        <v>115</v>
      </c>
      <c r="F2720" s="12" t="s">
        <v>135</v>
      </c>
      <c r="K2720" s="15" t="s">
        <v>2751</v>
      </c>
      <c r="L2720" t="s">
        <v>117</v>
      </c>
      <c r="M2720">
        <v>2</v>
      </c>
      <c r="N2720" t="s">
        <v>118</v>
      </c>
      <c r="O2720" t="s">
        <v>119</v>
      </c>
      <c r="Q2720" s="12"/>
      <c r="R2720" s="16">
        <v>1.3</v>
      </c>
      <c r="S2720" s="16">
        <v>10.199999999999999</v>
      </c>
      <c r="T2720" s="16">
        <v>0.3</v>
      </c>
    </row>
    <row r="2721" spans="1:20">
      <c r="A2721" t="s">
        <v>113</v>
      </c>
      <c r="C2721" t="s">
        <v>114</v>
      </c>
      <c r="D2721" t="s">
        <v>115</v>
      </c>
      <c r="F2721" s="12" t="s">
        <v>2769</v>
      </c>
      <c r="K2721" s="13" t="s">
        <v>2770</v>
      </c>
      <c r="L2721" t="s">
        <v>117</v>
      </c>
      <c r="M2721">
        <v>2</v>
      </c>
      <c r="N2721" t="s">
        <v>118</v>
      </c>
      <c r="O2721" t="s">
        <v>119</v>
      </c>
      <c r="Q2721"/>
      <c r="R2721" s="14">
        <v>0.5</v>
      </c>
      <c r="S2721" s="14">
        <v>17.3</v>
      </c>
      <c r="T2721" s="14">
        <v>0.3</v>
      </c>
    </row>
    <row r="2722" spans="1:20">
      <c r="A2722" t="s">
        <v>113</v>
      </c>
      <c r="C2722" t="s">
        <v>114</v>
      </c>
      <c r="D2722" t="s">
        <v>115</v>
      </c>
      <c r="F2722" s="12" t="s">
        <v>2769</v>
      </c>
      <c r="K2722" s="13" t="s">
        <v>2770</v>
      </c>
      <c r="L2722" t="s">
        <v>117</v>
      </c>
      <c r="M2722">
        <v>2</v>
      </c>
      <c r="N2722" t="s">
        <v>118</v>
      </c>
      <c r="O2722" t="s">
        <v>119</v>
      </c>
      <c r="Q2722"/>
      <c r="R2722" s="14">
        <v>0.5</v>
      </c>
      <c r="S2722" s="14">
        <v>17.3</v>
      </c>
      <c r="T2722" s="14">
        <v>0.3</v>
      </c>
    </row>
    <row r="2723" spans="1:20">
      <c r="A2723" t="s">
        <v>113</v>
      </c>
      <c r="C2723" t="s">
        <v>114</v>
      </c>
      <c r="D2723" t="s">
        <v>115</v>
      </c>
      <c r="F2723" s="12" t="s">
        <v>2769</v>
      </c>
      <c r="K2723" s="13" t="s">
        <v>2770</v>
      </c>
      <c r="L2723" t="s">
        <v>117</v>
      </c>
      <c r="M2723">
        <v>2</v>
      </c>
      <c r="N2723" t="s">
        <v>118</v>
      </c>
      <c r="O2723" t="s">
        <v>119</v>
      </c>
      <c r="Q2723"/>
      <c r="R2723" s="14">
        <v>0.4</v>
      </c>
      <c r="S2723" s="14">
        <v>14.4</v>
      </c>
      <c r="T2723" s="14">
        <v>0</v>
      </c>
    </row>
    <row r="2724" spans="1:20">
      <c r="A2724" t="s">
        <v>113</v>
      </c>
      <c r="C2724" t="s">
        <v>114</v>
      </c>
      <c r="D2724" t="s">
        <v>115</v>
      </c>
      <c r="F2724" s="12" t="s">
        <v>2771</v>
      </c>
      <c r="K2724" s="13" t="s">
        <v>2770</v>
      </c>
      <c r="L2724" t="s">
        <v>117</v>
      </c>
      <c r="M2724">
        <v>2</v>
      </c>
      <c r="N2724" t="s">
        <v>118</v>
      </c>
      <c r="O2724" t="s">
        <v>119</v>
      </c>
      <c r="Q2724"/>
      <c r="R2724" s="14">
        <v>2.2999999999999998</v>
      </c>
      <c r="S2724" s="14">
        <v>28.2</v>
      </c>
      <c r="T2724" s="14">
        <v>1.3</v>
      </c>
    </row>
    <row r="2725" spans="1:20">
      <c r="A2725" t="s">
        <v>113</v>
      </c>
      <c r="C2725" t="s">
        <v>114</v>
      </c>
      <c r="D2725" t="s">
        <v>115</v>
      </c>
      <c r="F2725" s="12" t="s">
        <v>2771</v>
      </c>
      <c r="K2725" s="13" t="s">
        <v>2770</v>
      </c>
      <c r="L2725" t="s">
        <v>117</v>
      </c>
      <c r="M2725">
        <v>2</v>
      </c>
      <c r="N2725" t="s">
        <v>118</v>
      </c>
      <c r="O2725" t="s">
        <v>119</v>
      </c>
      <c r="Q2725"/>
      <c r="R2725" s="14">
        <v>2.2999999999999998</v>
      </c>
      <c r="S2725" s="14">
        <v>28.3</v>
      </c>
      <c r="T2725" s="14">
        <v>1.2</v>
      </c>
    </row>
    <row r="2726" spans="1:20">
      <c r="A2726" t="s">
        <v>113</v>
      </c>
      <c r="C2726" t="s">
        <v>114</v>
      </c>
      <c r="D2726" t="s">
        <v>115</v>
      </c>
      <c r="F2726" s="12" t="s">
        <v>2771</v>
      </c>
      <c r="K2726" s="13" t="s">
        <v>2770</v>
      </c>
      <c r="L2726" t="s">
        <v>117</v>
      </c>
      <c r="M2726">
        <v>2</v>
      </c>
      <c r="N2726" t="s">
        <v>118</v>
      </c>
      <c r="O2726" t="s">
        <v>119</v>
      </c>
      <c r="Q2726"/>
      <c r="R2726" s="14">
        <v>2.1</v>
      </c>
      <c r="S2726" s="14">
        <v>28.6</v>
      </c>
      <c r="T2726" s="14">
        <v>1.2</v>
      </c>
    </row>
    <row r="2727" spans="1:20">
      <c r="A2727" t="s">
        <v>113</v>
      </c>
      <c r="C2727" t="s">
        <v>114</v>
      </c>
      <c r="D2727" t="s">
        <v>115</v>
      </c>
      <c r="F2727" s="12" t="s">
        <v>2771</v>
      </c>
      <c r="K2727" s="13" t="s">
        <v>2770</v>
      </c>
      <c r="L2727" t="s">
        <v>117</v>
      </c>
      <c r="M2727">
        <v>2</v>
      </c>
      <c r="N2727" t="s">
        <v>118</v>
      </c>
      <c r="O2727" t="s">
        <v>119</v>
      </c>
      <c r="Q2727"/>
      <c r="R2727" s="14">
        <v>3.1080000000000001</v>
      </c>
      <c r="S2727" s="14">
        <v>42.328000000000003</v>
      </c>
      <c r="T2727" s="14">
        <v>1.776</v>
      </c>
    </row>
    <row r="2728" spans="1:20">
      <c r="A2728" t="s">
        <v>113</v>
      </c>
      <c r="C2728" t="s">
        <v>114</v>
      </c>
      <c r="D2728" t="s">
        <v>115</v>
      </c>
      <c r="F2728" s="12" t="s">
        <v>2772</v>
      </c>
      <c r="K2728" s="13" t="s">
        <v>2770</v>
      </c>
      <c r="L2728" t="s">
        <v>117</v>
      </c>
      <c r="M2728">
        <v>2</v>
      </c>
      <c r="N2728" t="s">
        <v>118</v>
      </c>
      <c r="O2728" t="s">
        <v>119</v>
      </c>
      <c r="Q2728"/>
      <c r="R2728" s="14">
        <v>0</v>
      </c>
      <c r="S2728" s="14">
        <v>0</v>
      </c>
      <c r="T2728" s="14">
        <v>0.6</v>
      </c>
    </row>
    <row r="2729" spans="1:20">
      <c r="A2729" t="s">
        <v>113</v>
      </c>
      <c r="C2729" t="s">
        <v>114</v>
      </c>
      <c r="D2729" t="s">
        <v>115</v>
      </c>
      <c r="F2729" s="12" t="s">
        <v>2772</v>
      </c>
      <c r="K2729" s="13" t="s">
        <v>2770</v>
      </c>
      <c r="L2729" t="s">
        <v>117</v>
      </c>
      <c r="M2729">
        <v>2</v>
      </c>
      <c r="N2729" t="s">
        <v>118</v>
      </c>
      <c r="O2729" t="s">
        <v>119</v>
      </c>
      <c r="Q2729"/>
      <c r="R2729" s="14">
        <v>0</v>
      </c>
      <c r="S2729" s="14">
        <v>0</v>
      </c>
      <c r="T2729" s="14">
        <v>1.2</v>
      </c>
    </row>
    <row r="2730" spans="1:20">
      <c r="A2730" t="s">
        <v>113</v>
      </c>
      <c r="C2730" t="s">
        <v>114</v>
      </c>
      <c r="D2730" t="s">
        <v>115</v>
      </c>
      <c r="F2730" s="12" t="s">
        <v>2772</v>
      </c>
      <c r="K2730" s="13" t="s">
        <v>2770</v>
      </c>
      <c r="L2730" t="s">
        <v>117</v>
      </c>
      <c r="M2730">
        <v>2</v>
      </c>
      <c r="N2730" t="s">
        <v>118</v>
      </c>
      <c r="O2730" t="s">
        <v>119</v>
      </c>
      <c r="Q2730"/>
      <c r="R2730" s="14">
        <v>0</v>
      </c>
      <c r="S2730" s="14">
        <v>0</v>
      </c>
      <c r="T2730" s="14">
        <v>0.4</v>
      </c>
    </row>
    <row r="2731" spans="1:20">
      <c r="A2731" t="s">
        <v>113</v>
      </c>
      <c r="C2731" t="s">
        <v>114</v>
      </c>
      <c r="D2731" t="s">
        <v>115</v>
      </c>
      <c r="F2731" s="12" t="s">
        <v>2848</v>
      </c>
      <c r="K2731" s="13" t="s">
        <v>2849</v>
      </c>
      <c r="L2731" t="s">
        <v>117</v>
      </c>
      <c r="M2731">
        <v>2</v>
      </c>
      <c r="N2731" t="s">
        <v>118</v>
      </c>
      <c r="O2731" t="s">
        <v>119</v>
      </c>
      <c r="Q2731"/>
      <c r="R2731" s="14">
        <v>1.4977089800000001</v>
      </c>
      <c r="S2731" s="14">
        <v>11.012928069999999</v>
      </c>
      <c r="T2731" s="14">
        <v>1.597829299</v>
      </c>
    </row>
    <row r="2732" spans="1:20">
      <c r="A2732" t="s">
        <v>113</v>
      </c>
      <c r="C2732" t="s">
        <v>114</v>
      </c>
      <c r="D2732" t="s">
        <v>115</v>
      </c>
      <c r="F2732" s="12" t="s">
        <v>2850</v>
      </c>
      <c r="K2732" s="13" t="s">
        <v>2851</v>
      </c>
      <c r="L2732" t="s">
        <v>117</v>
      </c>
      <c r="M2732">
        <v>2</v>
      </c>
      <c r="N2732" t="s">
        <v>118</v>
      </c>
      <c r="O2732" t="s">
        <v>119</v>
      </c>
      <c r="Q2732"/>
      <c r="R2732" s="14">
        <v>0</v>
      </c>
      <c r="S2732" s="14">
        <v>1.1599999999999999</v>
      </c>
      <c r="T2732" s="14">
        <v>23.23</v>
      </c>
    </row>
    <row r="2733" spans="1:20">
      <c r="A2733" t="s">
        <v>113</v>
      </c>
      <c r="C2733" t="s">
        <v>114</v>
      </c>
      <c r="D2733" t="s">
        <v>115</v>
      </c>
      <c r="F2733" s="12" t="s">
        <v>116</v>
      </c>
      <c r="K2733" s="13" t="s">
        <v>2858</v>
      </c>
      <c r="L2733" t="s">
        <v>117</v>
      </c>
      <c r="M2733">
        <v>2</v>
      </c>
      <c r="N2733" t="s">
        <v>118</v>
      </c>
      <c r="O2733" t="s">
        <v>119</v>
      </c>
      <c r="Q2733"/>
      <c r="R2733" s="14">
        <v>27.5</v>
      </c>
      <c r="S2733" s="14">
        <v>0</v>
      </c>
      <c r="T2733" s="14">
        <v>11.5</v>
      </c>
    </row>
    <row r="2734" spans="1:20">
      <c r="A2734" t="s">
        <v>113</v>
      </c>
      <c r="C2734" t="s">
        <v>114</v>
      </c>
      <c r="D2734" t="s">
        <v>115</v>
      </c>
      <c r="F2734" s="12" t="s">
        <v>116</v>
      </c>
      <c r="K2734" s="13" t="s">
        <v>2858</v>
      </c>
      <c r="L2734" t="s">
        <v>117</v>
      </c>
      <c r="M2734">
        <v>2</v>
      </c>
      <c r="N2734" t="s">
        <v>118</v>
      </c>
      <c r="O2734" t="s">
        <v>119</v>
      </c>
      <c r="Q2734"/>
      <c r="R2734" s="14">
        <v>14.3</v>
      </c>
      <c r="S2734" s="14">
        <v>0</v>
      </c>
      <c r="T2734" s="14">
        <v>15.7</v>
      </c>
    </row>
    <row r="2735" spans="1:20">
      <c r="A2735" t="s">
        <v>113</v>
      </c>
      <c r="C2735" t="s">
        <v>114</v>
      </c>
      <c r="D2735" t="s">
        <v>115</v>
      </c>
      <c r="F2735" s="12" t="s">
        <v>131</v>
      </c>
      <c r="K2735" s="13" t="s">
        <v>3051</v>
      </c>
      <c r="L2735" t="s">
        <v>117</v>
      </c>
      <c r="M2735">
        <v>2</v>
      </c>
      <c r="N2735" t="s">
        <v>118</v>
      </c>
      <c r="O2735" t="s">
        <v>119</v>
      </c>
      <c r="Q2735"/>
      <c r="R2735" s="14">
        <v>1.3</v>
      </c>
      <c r="S2735" s="14">
        <v>16.5</v>
      </c>
      <c r="T2735" s="14">
        <v>0.2</v>
      </c>
    </row>
    <row r="2736" spans="1:20">
      <c r="A2736" t="s">
        <v>113</v>
      </c>
      <c r="C2736" t="s">
        <v>114</v>
      </c>
      <c r="D2736" t="s">
        <v>115</v>
      </c>
      <c r="F2736" s="12" t="s">
        <v>131</v>
      </c>
      <c r="K2736" s="13" t="s">
        <v>3051</v>
      </c>
      <c r="L2736" t="s">
        <v>117</v>
      </c>
      <c r="M2736">
        <v>2</v>
      </c>
      <c r="N2736" t="s">
        <v>118</v>
      </c>
      <c r="O2736" t="s">
        <v>119</v>
      </c>
      <c r="Q2736"/>
      <c r="R2736" s="14">
        <v>1.5</v>
      </c>
      <c r="S2736" s="14">
        <v>15.7</v>
      </c>
      <c r="T2736" s="14">
        <v>0.3</v>
      </c>
    </row>
    <row r="2737" spans="1:20">
      <c r="A2737" t="s">
        <v>113</v>
      </c>
      <c r="C2737" t="s">
        <v>114</v>
      </c>
      <c r="D2737" t="s">
        <v>115</v>
      </c>
      <c r="F2737" s="12" t="s">
        <v>131</v>
      </c>
      <c r="K2737" s="13" t="s">
        <v>3051</v>
      </c>
      <c r="L2737" t="s">
        <v>117</v>
      </c>
      <c r="M2737">
        <v>2</v>
      </c>
      <c r="N2737" t="s">
        <v>118</v>
      </c>
      <c r="O2737" t="s">
        <v>119</v>
      </c>
      <c r="Q2737"/>
      <c r="R2737" s="14">
        <v>0.7</v>
      </c>
      <c r="S2737" s="14">
        <v>10.5</v>
      </c>
      <c r="T2737" s="14">
        <v>0.3</v>
      </c>
    </row>
    <row r="2738" spans="1:20">
      <c r="A2738" t="s">
        <v>113</v>
      </c>
      <c r="C2738" t="s">
        <v>114</v>
      </c>
      <c r="D2738" t="s">
        <v>115</v>
      </c>
      <c r="F2738" s="12" t="s">
        <v>131</v>
      </c>
      <c r="K2738" s="13" t="s">
        <v>3051</v>
      </c>
      <c r="L2738" t="s">
        <v>117</v>
      </c>
      <c r="M2738">
        <v>2</v>
      </c>
      <c r="N2738" t="s">
        <v>118</v>
      </c>
      <c r="O2738" t="s">
        <v>119</v>
      </c>
      <c r="Q2738"/>
      <c r="R2738" s="14">
        <v>0.9</v>
      </c>
      <c r="S2738" s="14">
        <v>14.6</v>
      </c>
      <c r="T2738" s="14">
        <v>0</v>
      </c>
    </row>
    <row r="2739" spans="1:20">
      <c r="A2739" t="s">
        <v>113</v>
      </c>
      <c r="C2739" t="s">
        <v>114</v>
      </c>
      <c r="D2739" t="s">
        <v>115</v>
      </c>
      <c r="F2739" s="12" t="s">
        <v>131</v>
      </c>
      <c r="K2739" s="13" t="s">
        <v>3051</v>
      </c>
      <c r="L2739" t="s">
        <v>117</v>
      </c>
      <c r="M2739">
        <v>2</v>
      </c>
      <c r="N2739" t="s">
        <v>118</v>
      </c>
      <c r="O2739" t="s">
        <v>119</v>
      </c>
      <c r="Q2739" s="12"/>
      <c r="R2739" s="16">
        <v>1.2</v>
      </c>
      <c r="S2739" s="16">
        <v>14.1</v>
      </c>
      <c r="T2739" s="16">
        <v>0</v>
      </c>
    </row>
    <row r="2740" spans="1:20">
      <c r="A2740" t="s">
        <v>113</v>
      </c>
      <c r="C2740" t="s">
        <v>114</v>
      </c>
      <c r="D2740" t="s">
        <v>115</v>
      </c>
      <c r="F2740" s="12" t="s">
        <v>131</v>
      </c>
      <c r="K2740" s="13" t="s">
        <v>3051</v>
      </c>
      <c r="L2740" t="s">
        <v>117</v>
      </c>
      <c r="M2740">
        <v>2</v>
      </c>
      <c r="N2740" t="s">
        <v>118</v>
      </c>
      <c r="O2740" t="s">
        <v>119</v>
      </c>
      <c r="Q2740" s="12"/>
      <c r="R2740" s="16">
        <v>1.3</v>
      </c>
      <c r="S2740" s="16">
        <v>16.5</v>
      </c>
      <c r="T2740" s="16">
        <v>0.2</v>
      </c>
    </row>
    <row r="2741" spans="1:20">
      <c r="A2741" t="s">
        <v>113</v>
      </c>
      <c r="C2741" t="s">
        <v>114</v>
      </c>
      <c r="D2741" t="s">
        <v>115</v>
      </c>
      <c r="F2741" s="12" t="s">
        <v>131</v>
      </c>
      <c r="K2741" s="13" t="s">
        <v>3051</v>
      </c>
      <c r="L2741" t="s">
        <v>117</v>
      </c>
      <c r="M2741">
        <v>2</v>
      </c>
      <c r="N2741" t="s">
        <v>118</v>
      </c>
      <c r="O2741" t="s">
        <v>119</v>
      </c>
      <c r="Q2741" s="12"/>
      <c r="R2741" s="16">
        <v>1.5</v>
      </c>
      <c r="S2741" s="16">
        <v>15.7</v>
      </c>
      <c r="T2741" s="16">
        <v>0.3</v>
      </c>
    </row>
    <row r="2742" spans="1:20">
      <c r="A2742" t="s">
        <v>113</v>
      </c>
      <c r="C2742" t="s">
        <v>114</v>
      </c>
      <c r="D2742" t="s">
        <v>115</v>
      </c>
      <c r="F2742" s="12" t="s">
        <v>131</v>
      </c>
      <c r="K2742" s="13" t="s">
        <v>3051</v>
      </c>
      <c r="L2742" t="s">
        <v>117</v>
      </c>
      <c r="M2742">
        <v>2</v>
      </c>
      <c r="N2742" t="s">
        <v>118</v>
      </c>
      <c r="O2742" t="s">
        <v>119</v>
      </c>
      <c r="Q2742" s="12"/>
      <c r="R2742" s="16">
        <v>0.7</v>
      </c>
      <c r="S2742" s="16">
        <v>10.5</v>
      </c>
      <c r="T2742" s="16">
        <v>0.3</v>
      </c>
    </row>
    <row r="2743" spans="1:20">
      <c r="A2743" t="s">
        <v>113</v>
      </c>
      <c r="C2743" t="s">
        <v>114</v>
      </c>
      <c r="D2743" t="s">
        <v>115</v>
      </c>
      <c r="F2743" s="12" t="s">
        <v>131</v>
      </c>
      <c r="K2743" s="13" t="s">
        <v>3051</v>
      </c>
      <c r="L2743" t="s">
        <v>117</v>
      </c>
      <c r="M2743">
        <v>2</v>
      </c>
      <c r="N2743" t="s">
        <v>118</v>
      </c>
      <c r="O2743" t="s">
        <v>119</v>
      </c>
      <c r="Q2743" s="12"/>
      <c r="R2743" s="16">
        <v>0.9</v>
      </c>
      <c r="S2743" s="16">
        <v>14.6</v>
      </c>
      <c r="T2743" s="16">
        <v>0</v>
      </c>
    </row>
    <row r="2744" spans="1:20">
      <c r="A2744" t="s">
        <v>113</v>
      </c>
      <c r="C2744" t="s">
        <v>114</v>
      </c>
      <c r="D2744" t="s">
        <v>115</v>
      </c>
      <c r="F2744" s="12" t="s">
        <v>923</v>
      </c>
      <c r="K2744" s="13" t="s">
        <v>3051</v>
      </c>
      <c r="L2744" t="s">
        <v>117</v>
      </c>
      <c r="M2744">
        <v>2</v>
      </c>
      <c r="N2744" t="s">
        <v>118</v>
      </c>
      <c r="O2744" t="s">
        <v>119</v>
      </c>
      <c r="Q2744"/>
      <c r="R2744" s="14">
        <v>0</v>
      </c>
      <c r="S2744" s="14">
        <v>6.3</v>
      </c>
      <c r="T2744" s="14">
        <v>0.7</v>
      </c>
    </row>
    <row r="2745" spans="1:20">
      <c r="A2745" t="s">
        <v>113</v>
      </c>
      <c r="C2745" t="s">
        <v>114</v>
      </c>
      <c r="D2745" t="s">
        <v>115</v>
      </c>
      <c r="F2745" s="12" t="s">
        <v>923</v>
      </c>
      <c r="K2745" s="13" t="s">
        <v>3051</v>
      </c>
      <c r="L2745" t="s">
        <v>117</v>
      </c>
      <c r="M2745">
        <v>2</v>
      </c>
      <c r="N2745" t="s">
        <v>118</v>
      </c>
      <c r="O2745" t="s">
        <v>119</v>
      </c>
      <c r="Q2745"/>
      <c r="R2745" s="14">
        <v>0</v>
      </c>
      <c r="S2745" s="14">
        <v>2.8</v>
      </c>
      <c r="T2745" s="14">
        <v>0.3</v>
      </c>
    </row>
    <row r="2746" spans="1:20">
      <c r="A2746" t="s">
        <v>113</v>
      </c>
      <c r="C2746" t="s">
        <v>114</v>
      </c>
      <c r="D2746" t="s">
        <v>115</v>
      </c>
      <c r="F2746" s="12" t="s">
        <v>923</v>
      </c>
      <c r="K2746" s="13" t="s">
        <v>3051</v>
      </c>
      <c r="L2746" t="s">
        <v>117</v>
      </c>
      <c r="M2746">
        <v>2</v>
      </c>
      <c r="N2746" t="s">
        <v>118</v>
      </c>
      <c r="O2746" t="s">
        <v>119</v>
      </c>
      <c r="Q2746"/>
      <c r="R2746" s="14">
        <v>1.5</v>
      </c>
      <c r="S2746" s="14">
        <v>11.6</v>
      </c>
      <c r="T2746" s="14">
        <v>0.8</v>
      </c>
    </row>
    <row r="2747" spans="1:20">
      <c r="A2747" t="s">
        <v>113</v>
      </c>
      <c r="C2747" t="s">
        <v>114</v>
      </c>
      <c r="D2747" t="s">
        <v>115</v>
      </c>
      <c r="F2747" s="12" t="s">
        <v>923</v>
      </c>
      <c r="K2747" s="13" t="s">
        <v>3051</v>
      </c>
      <c r="L2747" t="s">
        <v>117</v>
      </c>
      <c r="M2747">
        <v>2</v>
      </c>
      <c r="N2747" t="s">
        <v>118</v>
      </c>
      <c r="O2747" t="s">
        <v>119</v>
      </c>
      <c r="Q2747"/>
      <c r="R2747" s="14">
        <v>0.5</v>
      </c>
      <c r="S2747" s="14">
        <v>5.8</v>
      </c>
      <c r="T2747" s="14">
        <v>0.7</v>
      </c>
    </row>
    <row r="2748" spans="1:20">
      <c r="A2748" t="s">
        <v>113</v>
      </c>
      <c r="C2748" t="s">
        <v>114</v>
      </c>
      <c r="D2748" t="s">
        <v>115</v>
      </c>
      <c r="F2748" s="12" t="s">
        <v>923</v>
      </c>
      <c r="K2748" s="13" t="s">
        <v>3051</v>
      </c>
      <c r="L2748" t="s">
        <v>117</v>
      </c>
      <c r="M2748">
        <v>2</v>
      </c>
      <c r="N2748" t="s">
        <v>118</v>
      </c>
      <c r="O2748" t="s">
        <v>119</v>
      </c>
      <c r="Q2748"/>
      <c r="R2748" s="14">
        <v>0.6</v>
      </c>
      <c r="S2748" s="14">
        <v>5.3</v>
      </c>
      <c r="T2748" s="14">
        <v>0.6</v>
      </c>
    </row>
    <row r="2749" spans="1:20">
      <c r="A2749" t="s">
        <v>113</v>
      </c>
      <c r="C2749" t="s">
        <v>114</v>
      </c>
      <c r="D2749" t="s">
        <v>115</v>
      </c>
      <c r="F2749" s="12" t="s">
        <v>923</v>
      </c>
      <c r="K2749" s="13" t="s">
        <v>3051</v>
      </c>
      <c r="L2749" t="s">
        <v>117</v>
      </c>
      <c r="M2749">
        <v>2</v>
      </c>
      <c r="N2749" t="s">
        <v>118</v>
      </c>
      <c r="O2749" t="s">
        <v>119</v>
      </c>
      <c r="Q2749" s="12"/>
      <c r="R2749" s="16">
        <v>0</v>
      </c>
      <c r="S2749" s="16">
        <v>6.3</v>
      </c>
      <c r="T2749" s="16">
        <v>0.7</v>
      </c>
    </row>
    <row r="2750" spans="1:20">
      <c r="A2750" t="s">
        <v>113</v>
      </c>
      <c r="C2750" t="s">
        <v>114</v>
      </c>
      <c r="D2750" t="s">
        <v>115</v>
      </c>
      <c r="F2750" s="12" t="s">
        <v>923</v>
      </c>
      <c r="K2750" s="13" t="s">
        <v>3051</v>
      </c>
      <c r="L2750" t="s">
        <v>117</v>
      </c>
      <c r="M2750">
        <v>2</v>
      </c>
      <c r="N2750" t="s">
        <v>118</v>
      </c>
      <c r="O2750" t="s">
        <v>119</v>
      </c>
      <c r="Q2750" s="12"/>
      <c r="R2750" s="16">
        <v>0</v>
      </c>
      <c r="S2750" s="16">
        <v>2.8</v>
      </c>
      <c r="T2750" s="16">
        <v>0.3</v>
      </c>
    </row>
    <row r="2751" spans="1:20">
      <c r="A2751" t="s">
        <v>113</v>
      </c>
      <c r="C2751" t="s">
        <v>114</v>
      </c>
      <c r="D2751" t="s">
        <v>115</v>
      </c>
      <c r="F2751" s="12" t="s">
        <v>923</v>
      </c>
      <c r="K2751" s="13" t="s">
        <v>3051</v>
      </c>
      <c r="L2751" t="s">
        <v>117</v>
      </c>
      <c r="M2751">
        <v>2</v>
      </c>
      <c r="N2751" t="s">
        <v>118</v>
      </c>
      <c r="O2751" t="s">
        <v>119</v>
      </c>
      <c r="Q2751" s="12"/>
      <c r="R2751" s="16">
        <v>1.5</v>
      </c>
      <c r="S2751" s="16">
        <v>11.6</v>
      </c>
      <c r="T2751" s="16">
        <v>0.8</v>
      </c>
    </row>
    <row r="2752" spans="1:20">
      <c r="A2752" t="s">
        <v>113</v>
      </c>
      <c r="C2752" t="s">
        <v>114</v>
      </c>
      <c r="D2752" t="s">
        <v>115</v>
      </c>
      <c r="F2752" s="12" t="s">
        <v>923</v>
      </c>
      <c r="K2752" s="13" t="s">
        <v>3051</v>
      </c>
      <c r="L2752" t="s">
        <v>117</v>
      </c>
      <c r="M2752">
        <v>2</v>
      </c>
      <c r="N2752" t="s">
        <v>118</v>
      </c>
      <c r="O2752" t="s">
        <v>119</v>
      </c>
      <c r="Q2752" s="12"/>
      <c r="R2752" s="16">
        <v>0.5</v>
      </c>
      <c r="S2752" s="16">
        <v>5.8</v>
      </c>
      <c r="T2752" s="16">
        <v>0.7</v>
      </c>
    </row>
    <row r="2753" spans="1:20">
      <c r="A2753" t="s">
        <v>113</v>
      </c>
      <c r="C2753" t="s">
        <v>114</v>
      </c>
      <c r="D2753" t="s">
        <v>115</v>
      </c>
      <c r="F2753" s="12" t="s">
        <v>923</v>
      </c>
      <c r="K2753" s="13" t="s">
        <v>3051</v>
      </c>
      <c r="L2753" t="s">
        <v>117</v>
      </c>
      <c r="M2753">
        <v>2</v>
      </c>
      <c r="N2753" t="s">
        <v>118</v>
      </c>
      <c r="O2753" t="s">
        <v>119</v>
      </c>
      <c r="Q2753" s="12"/>
      <c r="R2753" s="16">
        <v>0.6</v>
      </c>
      <c r="S2753" s="16">
        <v>5.3</v>
      </c>
      <c r="T2753" s="16">
        <v>0.6</v>
      </c>
    </row>
    <row r="2754" spans="1:20">
      <c r="A2754" t="s">
        <v>113</v>
      </c>
      <c r="C2754" t="s">
        <v>114</v>
      </c>
      <c r="D2754" t="s">
        <v>115</v>
      </c>
      <c r="F2754" s="12" t="s">
        <v>2769</v>
      </c>
      <c r="K2754" s="13" t="s">
        <v>3051</v>
      </c>
      <c r="L2754" t="s">
        <v>117</v>
      </c>
      <c r="M2754">
        <v>2</v>
      </c>
      <c r="N2754" t="s">
        <v>118</v>
      </c>
      <c r="O2754" t="s">
        <v>119</v>
      </c>
      <c r="Q2754"/>
      <c r="R2754" s="14">
        <v>4</v>
      </c>
      <c r="S2754" s="14">
        <v>10.4</v>
      </c>
      <c r="T2754" s="14">
        <v>0</v>
      </c>
    </row>
    <row r="2755" spans="1:20">
      <c r="A2755" t="s">
        <v>113</v>
      </c>
      <c r="C2755" t="s">
        <v>114</v>
      </c>
      <c r="D2755" t="s">
        <v>115</v>
      </c>
      <c r="F2755" s="12" t="s">
        <v>2769</v>
      </c>
      <c r="K2755" s="13" t="s">
        <v>3051</v>
      </c>
      <c r="L2755" t="s">
        <v>117</v>
      </c>
      <c r="M2755">
        <v>2</v>
      </c>
      <c r="N2755" t="s">
        <v>118</v>
      </c>
      <c r="O2755" t="s">
        <v>119</v>
      </c>
      <c r="Q2755"/>
      <c r="R2755" s="14">
        <v>0.7</v>
      </c>
      <c r="S2755" s="14">
        <v>3.7</v>
      </c>
      <c r="T2755" s="14">
        <v>0.2</v>
      </c>
    </row>
    <row r="2756" spans="1:20">
      <c r="A2756" t="s">
        <v>113</v>
      </c>
      <c r="C2756" t="s">
        <v>114</v>
      </c>
      <c r="D2756" t="s">
        <v>115</v>
      </c>
      <c r="F2756" s="12" t="s">
        <v>2769</v>
      </c>
      <c r="K2756" s="13" t="s">
        <v>3051</v>
      </c>
      <c r="L2756" t="s">
        <v>117</v>
      </c>
      <c r="M2756">
        <v>2</v>
      </c>
      <c r="N2756" t="s">
        <v>118</v>
      </c>
      <c r="O2756" t="s">
        <v>119</v>
      </c>
      <c r="Q2756"/>
      <c r="R2756" s="14">
        <v>1.1000000000000001</v>
      </c>
      <c r="S2756" s="14">
        <v>6.1</v>
      </c>
      <c r="T2756" s="14">
        <v>0.2</v>
      </c>
    </row>
    <row r="2757" spans="1:20">
      <c r="A2757" t="s">
        <v>113</v>
      </c>
      <c r="C2757" t="s">
        <v>114</v>
      </c>
      <c r="D2757" t="s">
        <v>115</v>
      </c>
      <c r="F2757" s="12" t="s">
        <v>2769</v>
      </c>
      <c r="K2757" s="13" t="s">
        <v>3051</v>
      </c>
      <c r="L2757" t="s">
        <v>117</v>
      </c>
      <c r="M2757">
        <v>2</v>
      </c>
      <c r="N2757" t="s">
        <v>118</v>
      </c>
      <c r="O2757" t="s">
        <v>119</v>
      </c>
      <c r="Q2757"/>
      <c r="R2757" s="14">
        <v>0.5</v>
      </c>
      <c r="S2757" s="14">
        <v>2</v>
      </c>
      <c r="T2757" s="14">
        <v>0.3</v>
      </c>
    </row>
    <row r="2758" spans="1:20">
      <c r="A2758" t="s">
        <v>113</v>
      </c>
      <c r="C2758" t="s">
        <v>114</v>
      </c>
      <c r="D2758" t="s">
        <v>115</v>
      </c>
      <c r="F2758" s="12" t="s">
        <v>2769</v>
      </c>
      <c r="K2758" s="13" t="s">
        <v>3051</v>
      </c>
      <c r="L2758" t="s">
        <v>117</v>
      </c>
      <c r="M2758">
        <v>2</v>
      </c>
      <c r="N2758" t="s">
        <v>118</v>
      </c>
      <c r="O2758" t="s">
        <v>119</v>
      </c>
      <c r="Q2758"/>
      <c r="R2758" s="14">
        <v>1.2</v>
      </c>
      <c r="S2758" s="14">
        <v>6.8</v>
      </c>
      <c r="T2758" s="14">
        <v>0.3</v>
      </c>
    </row>
    <row r="2759" spans="1:20">
      <c r="A2759" t="s">
        <v>113</v>
      </c>
      <c r="C2759" t="s">
        <v>114</v>
      </c>
      <c r="D2759" t="s">
        <v>115</v>
      </c>
      <c r="F2759" s="12" t="s">
        <v>3052</v>
      </c>
      <c r="K2759" s="13" t="s">
        <v>3051</v>
      </c>
      <c r="L2759" t="s">
        <v>117</v>
      </c>
      <c r="M2759">
        <v>2</v>
      </c>
      <c r="N2759" t="s">
        <v>118</v>
      </c>
      <c r="O2759" t="s">
        <v>119</v>
      </c>
      <c r="Q2759" s="12"/>
      <c r="R2759" s="16">
        <v>4</v>
      </c>
      <c r="S2759" s="16">
        <v>10.4</v>
      </c>
      <c r="T2759" s="16">
        <v>0</v>
      </c>
    </row>
    <row r="2760" spans="1:20">
      <c r="A2760" t="s">
        <v>113</v>
      </c>
      <c r="C2760" t="s">
        <v>114</v>
      </c>
      <c r="D2760" t="s">
        <v>115</v>
      </c>
      <c r="F2760" s="12" t="s">
        <v>3052</v>
      </c>
      <c r="K2760" s="13" t="s">
        <v>3051</v>
      </c>
      <c r="L2760" t="s">
        <v>117</v>
      </c>
      <c r="M2760">
        <v>2</v>
      </c>
      <c r="N2760" t="s">
        <v>118</v>
      </c>
      <c r="O2760" t="s">
        <v>119</v>
      </c>
      <c r="Q2760" s="12"/>
      <c r="R2760" s="16">
        <v>0.7</v>
      </c>
      <c r="S2760" s="16">
        <v>3.7</v>
      </c>
      <c r="T2760" s="16">
        <v>0.2</v>
      </c>
    </row>
    <row r="2761" spans="1:20">
      <c r="A2761" t="s">
        <v>113</v>
      </c>
      <c r="C2761" t="s">
        <v>114</v>
      </c>
      <c r="D2761" t="s">
        <v>115</v>
      </c>
      <c r="F2761" s="12" t="s">
        <v>3052</v>
      </c>
      <c r="K2761" s="13" t="s">
        <v>3051</v>
      </c>
      <c r="L2761" t="s">
        <v>117</v>
      </c>
      <c r="M2761">
        <v>2</v>
      </c>
      <c r="N2761" t="s">
        <v>118</v>
      </c>
      <c r="O2761" t="s">
        <v>119</v>
      </c>
      <c r="Q2761" s="12"/>
      <c r="R2761" s="16">
        <v>1.1000000000000001</v>
      </c>
      <c r="S2761" s="16">
        <v>6.1</v>
      </c>
      <c r="T2761" s="16">
        <v>0.2</v>
      </c>
    </row>
    <row r="2762" spans="1:20">
      <c r="A2762" t="s">
        <v>113</v>
      </c>
      <c r="C2762" t="s">
        <v>114</v>
      </c>
      <c r="D2762" t="s">
        <v>115</v>
      </c>
      <c r="F2762" s="12" t="s">
        <v>3052</v>
      </c>
      <c r="K2762" s="13" t="s">
        <v>3051</v>
      </c>
      <c r="L2762" t="s">
        <v>117</v>
      </c>
      <c r="M2762">
        <v>2</v>
      </c>
      <c r="N2762" t="s">
        <v>118</v>
      </c>
      <c r="O2762" t="s">
        <v>119</v>
      </c>
      <c r="Q2762" s="12"/>
      <c r="R2762" s="16">
        <v>0.5</v>
      </c>
      <c r="S2762" s="16">
        <v>2</v>
      </c>
      <c r="T2762" s="16">
        <v>0.3</v>
      </c>
    </row>
    <row r="2763" spans="1:20">
      <c r="A2763" t="s">
        <v>113</v>
      </c>
      <c r="C2763" t="s">
        <v>114</v>
      </c>
      <c r="D2763" t="s">
        <v>115</v>
      </c>
      <c r="F2763" s="12" t="s">
        <v>3052</v>
      </c>
      <c r="K2763" s="13" t="s">
        <v>3051</v>
      </c>
      <c r="L2763" t="s">
        <v>117</v>
      </c>
      <c r="M2763">
        <v>2</v>
      </c>
      <c r="N2763" t="s">
        <v>118</v>
      </c>
      <c r="O2763" t="s">
        <v>119</v>
      </c>
      <c r="Q2763" s="12"/>
      <c r="R2763" s="16">
        <v>1.2</v>
      </c>
      <c r="S2763" s="16">
        <v>6.8</v>
      </c>
      <c r="T2763" s="16">
        <v>0.5</v>
      </c>
    </row>
    <row r="2764" spans="1:20">
      <c r="A2764" t="s">
        <v>113</v>
      </c>
      <c r="C2764" t="s">
        <v>114</v>
      </c>
      <c r="D2764" t="s">
        <v>115</v>
      </c>
      <c r="F2764" s="12" t="s">
        <v>116</v>
      </c>
      <c r="K2764" s="13" t="s">
        <v>3051</v>
      </c>
      <c r="L2764" t="s">
        <v>117</v>
      </c>
      <c r="M2764">
        <v>2</v>
      </c>
      <c r="N2764" t="s">
        <v>118</v>
      </c>
      <c r="O2764" t="s">
        <v>119</v>
      </c>
      <c r="Q2764"/>
      <c r="R2764" s="14">
        <v>4</v>
      </c>
      <c r="S2764" s="14">
        <v>11.6</v>
      </c>
      <c r="T2764" s="14">
        <v>0</v>
      </c>
    </row>
    <row r="2765" spans="1:20">
      <c r="A2765" t="s">
        <v>113</v>
      </c>
      <c r="C2765" t="s">
        <v>114</v>
      </c>
      <c r="D2765" t="s">
        <v>115</v>
      </c>
      <c r="F2765" s="12" t="s">
        <v>116</v>
      </c>
      <c r="K2765" s="13" t="s">
        <v>3051</v>
      </c>
      <c r="L2765" t="s">
        <v>117</v>
      </c>
      <c r="M2765">
        <v>2</v>
      </c>
      <c r="N2765" t="s">
        <v>118</v>
      </c>
      <c r="O2765" t="s">
        <v>119</v>
      </c>
      <c r="Q2765"/>
      <c r="R2765" s="14">
        <v>0</v>
      </c>
      <c r="S2765" s="14">
        <v>2.8</v>
      </c>
      <c r="T2765" s="14">
        <v>0.3</v>
      </c>
    </row>
    <row r="2766" spans="1:20">
      <c r="A2766" t="s">
        <v>113</v>
      </c>
      <c r="C2766" t="s">
        <v>114</v>
      </c>
      <c r="D2766" t="s">
        <v>115</v>
      </c>
      <c r="F2766" s="12" t="s">
        <v>116</v>
      </c>
      <c r="K2766" s="13" t="s">
        <v>3051</v>
      </c>
      <c r="L2766" t="s">
        <v>117</v>
      </c>
      <c r="M2766">
        <v>2</v>
      </c>
      <c r="N2766" t="s">
        <v>118</v>
      </c>
      <c r="O2766" t="s">
        <v>119</v>
      </c>
      <c r="Q2766"/>
      <c r="R2766" s="14">
        <v>14.4</v>
      </c>
      <c r="S2766" s="14">
        <v>0.5</v>
      </c>
      <c r="T2766" s="14">
        <v>6.3</v>
      </c>
    </row>
    <row r="2767" spans="1:20">
      <c r="A2767" t="s">
        <v>113</v>
      </c>
      <c r="C2767" t="s">
        <v>114</v>
      </c>
      <c r="D2767" t="s">
        <v>115</v>
      </c>
      <c r="F2767" s="12" t="s">
        <v>116</v>
      </c>
      <c r="K2767" s="13" t="s">
        <v>3051</v>
      </c>
      <c r="L2767" t="s">
        <v>117</v>
      </c>
      <c r="M2767">
        <v>2</v>
      </c>
      <c r="N2767" t="s">
        <v>118</v>
      </c>
      <c r="O2767" t="s">
        <v>119</v>
      </c>
      <c r="Q2767"/>
      <c r="R2767" s="14">
        <v>11.1</v>
      </c>
      <c r="S2767" s="14">
        <v>0.6</v>
      </c>
      <c r="T2767" s="14">
        <v>5.8</v>
      </c>
    </row>
    <row r="2768" spans="1:20">
      <c r="A2768" t="s">
        <v>113</v>
      </c>
      <c r="C2768" t="s">
        <v>114</v>
      </c>
      <c r="D2768" t="s">
        <v>115</v>
      </c>
      <c r="F2768" s="12" t="s">
        <v>116</v>
      </c>
      <c r="K2768" s="13" t="s">
        <v>3051</v>
      </c>
      <c r="L2768" t="s">
        <v>117</v>
      </c>
      <c r="M2768">
        <v>2</v>
      </c>
      <c r="N2768" t="s">
        <v>118</v>
      </c>
      <c r="O2768" t="s">
        <v>119</v>
      </c>
      <c r="Q2768"/>
      <c r="R2768" s="14">
        <v>8.1999999999999993</v>
      </c>
      <c r="S2768" s="14">
        <v>1.9</v>
      </c>
      <c r="T2768" s="14">
        <v>5.2</v>
      </c>
    </row>
    <row r="2769" spans="1:20">
      <c r="A2769" t="s">
        <v>113</v>
      </c>
      <c r="C2769" t="s">
        <v>114</v>
      </c>
      <c r="D2769" t="s">
        <v>115</v>
      </c>
      <c r="F2769" s="12" t="s">
        <v>116</v>
      </c>
      <c r="K2769" s="13" t="s">
        <v>3051</v>
      </c>
      <c r="L2769" t="s">
        <v>117</v>
      </c>
      <c r="M2769">
        <v>2</v>
      </c>
      <c r="N2769" t="s">
        <v>118</v>
      </c>
      <c r="O2769" t="s">
        <v>119</v>
      </c>
      <c r="Q2769"/>
      <c r="R2769" s="14">
        <v>4</v>
      </c>
      <c r="S2769" s="14">
        <v>11.6</v>
      </c>
      <c r="T2769" s="14">
        <v>0</v>
      </c>
    </row>
    <row r="2770" spans="1:20">
      <c r="A2770" t="s">
        <v>113</v>
      </c>
      <c r="C2770" t="s">
        <v>114</v>
      </c>
      <c r="D2770" t="s">
        <v>115</v>
      </c>
      <c r="F2770" s="12" t="s">
        <v>116</v>
      </c>
      <c r="K2770" s="13" t="s">
        <v>3051</v>
      </c>
      <c r="L2770" t="s">
        <v>117</v>
      </c>
      <c r="M2770">
        <v>2</v>
      </c>
      <c r="N2770" t="s">
        <v>118</v>
      </c>
      <c r="O2770" t="s">
        <v>119</v>
      </c>
      <c r="Q2770"/>
      <c r="R2770" s="14">
        <v>0</v>
      </c>
      <c r="S2770" s="14">
        <v>2.8</v>
      </c>
      <c r="T2770" s="14">
        <v>0.3</v>
      </c>
    </row>
    <row r="2771" spans="1:20">
      <c r="A2771" t="s">
        <v>113</v>
      </c>
      <c r="C2771" t="s">
        <v>114</v>
      </c>
      <c r="D2771" t="s">
        <v>115</v>
      </c>
      <c r="F2771" s="12" t="s">
        <v>116</v>
      </c>
      <c r="K2771" s="13" t="s">
        <v>3051</v>
      </c>
      <c r="L2771" t="s">
        <v>117</v>
      </c>
      <c r="M2771">
        <v>2</v>
      </c>
      <c r="N2771" t="s">
        <v>118</v>
      </c>
      <c r="O2771" t="s">
        <v>119</v>
      </c>
      <c r="Q2771"/>
      <c r="R2771" s="14">
        <v>14.4</v>
      </c>
      <c r="S2771" s="14">
        <v>0.5</v>
      </c>
      <c r="T2771" s="14">
        <v>6.3</v>
      </c>
    </row>
    <row r="2772" spans="1:20">
      <c r="A2772" t="s">
        <v>113</v>
      </c>
      <c r="C2772" t="s">
        <v>114</v>
      </c>
      <c r="D2772" t="s">
        <v>115</v>
      </c>
      <c r="F2772" s="12" t="s">
        <v>116</v>
      </c>
      <c r="K2772" s="13" t="s">
        <v>3051</v>
      </c>
      <c r="L2772" t="s">
        <v>117</v>
      </c>
      <c r="M2772">
        <v>2</v>
      </c>
      <c r="N2772" t="s">
        <v>118</v>
      </c>
      <c r="O2772" t="s">
        <v>119</v>
      </c>
      <c r="Q2772"/>
      <c r="R2772" s="14">
        <v>11.1</v>
      </c>
      <c r="S2772" s="14">
        <v>0.6</v>
      </c>
      <c r="T2772" s="14">
        <v>5.8</v>
      </c>
    </row>
    <row r="2773" spans="1:20">
      <c r="A2773" t="s">
        <v>113</v>
      </c>
      <c r="C2773" t="s">
        <v>114</v>
      </c>
      <c r="D2773" t="s">
        <v>115</v>
      </c>
      <c r="F2773" s="12" t="s">
        <v>116</v>
      </c>
      <c r="K2773" s="13" t="s">
        <v>3051</v>
      </c>
      <c r="L2773" t="s">
        <v>117</v>
      </c>
      <c r="M2773">
        <v>2</v>
      </c>
      <c r="N2773" t="s">
        <v>118</v>
      </c>
      <c r="O2773" t="s">
        <v>119</v>
      </c>
      <c r="Q2773"/>
      <c r="R2773" s="14">
        <v>8.1999999999999993</v>
      </c>
      <c r="S2773" s="14">
        <v>1.9</v>
      </c>
      <c r="T2773" s="14">
        <v>5.2</v>
      </c>
    </row>
    <row r="2774" spans="1:20">
      <c r="A2774" t="s">
        <v>113</v>
      </c>
      <c r="C2774" t="s">
        <v>114</v>
      </c>
      <c r="D2774" t="s">
        <v>115</v>
      </c>
      <c r="F2774" s="12" t="s">
        <v>3053</v>
      </c>
      <c r="K2774" s="13" t="s">
        <v>3051</v>
      </c>
      <c r="L2774" t="s">
        <v>117</v>
      </c>
      <c r="M2774">
        <v>2</v>
      </c>
      <c r="N2774" t="s">
        <v>118</v>
      </c>
      <c r="O2774" t="s">
        <v>119</v>
      </c>
      <c r="Q2774"/>
      <c r="R2774" s="14">
        <v>5.2</v>
      </c>
      <c r="S2774" s="14">
        <v>11.7</v>
      </c>
      <c r="T2774" s="14">
        <v>0</v>
      </c>
    </row>
    <row r="2775" spans="1:20">
      <c r="A2775" t="s">
        <v>113</v>
      </c>
      <c r="C2775" t="s">
        <v>114</v>
      </c>
      <c r="D2775" t="s">
        <v>115</v>
      </c>
      <c r="F2775" s="12" t="s">
        <v>3053</v>
      </c>
      <c r="K2775" s="13" t="s">
        <v>3051</v>
      </c>
      <c r="L2775" t="s">
        <v>117</v>
      </c>
      <c r="M2775">
        <v>2</v>
      </c>
      <c r="N2775" t="s">
        <v>118</v>
      </c>
      <c r="O2775" t="s">
        <v>119</v>
      </c>
      <c r="Q2775"/>
      <c r="R2775" s="14">
        <v>4.9000000000000004</v>
      </c>
      <c r="S2775" s="14">
        <v>14</v>
      </c>
      <c r="T2775" s="14">
        <v>0</v>
      </c>
    </row>
    <row r="2776" spans="1:20">
      <c r="A2776" t="s">
        <v>113</v>
      </c>
      <c r="C2776" t="s">
        <v>114</v>
      </c>
      <c r="D2776" t="s">
        <v>115</v>
      </c>
      <c r="F2776" s="12" t="s">
        <v>3053</v>
      </c>
      <c r="K2776" s="13" t="s">
        <v>3051</v>
      </c>
      <c r="L2776" t="s">
        <v>117</v>
      </c>
      <c r="M2776">
        <v>2</v>
      </c>
      <c r="N2776" t="s">
        <v>118</v>
      </c>
      <c r="O2776" t="s">
        <v>119</v>
      </c>
      <c r="Q2776"/>
      <c r="R2776" s="14">
        <v>9.6999999999999993</v>
      </c>
      <c r="S2776" s="14">
        <v>16.899999999999999</v>
      </c>
      <c r="T2776" s="14">
        <v>2.9</v>
      </c>
    </row>
    <row r="2777" spans="1:20">
      <c r="A2777" t="s">
        <v>113</v>
      </c>
      <c r="C2777" t="s">
        <v>114</v>
      </c>
      <c r="D2777" t="s">
        <v>115</v>
      </c>
      <c r="F2777" s="12" t="s">
        <v>3053</v>
      </c>
      <c r="K2777" s="13" t="s">
        <v>3051</v>
      </c>
      <c r="L2777" t="s">
        <v>117</v>
      </c>
      <c r="M2777">
        <v>2</v>
      </c>
      <c r="N2777" t="s">
        <v>118</v>
      </c>
      <c r="O2777" t="s">
        <v>119</v>
      </c>
      <c r="Q2777"/>
      <c r="R2777" s="14">
        <v>1.9</v>
      </c>
      <c r="S2777" s="14">
        <v>7.9</v>
      </c>
      <c r="T2777" s="14">
        <v>0.2</v>
      </c>
    </row>
    <row r="2778" spans="1:20">
      <c r="A2778" t="s">
        <v>113</v>
      </c>
      <c r="C2778" t="s">
        <v>114</v>
      </c>
      <c r="D2778" t="s">
        <v>115</v>
      </c>
      <c r="F2778" s="12" t="s">
        <v>3053</v>
      </c>
      <c r="K2778" s="13" t="s">
        <v>3051</v>
      </c>
      <c r="L2778" t="s">
        <v>117</v>
      </c>
      <c r="M2778">
        <v>2</v>
      </c>
      <c r="N2778" t="s">
        <v>118</v>
      </c>
      <c r="O2778" t="s">
        <v>119</v>
      </c>
      <c r="Q2778"/>
      <c r="R2778" s="14">
        <v>2.2999999999999998</v>
      </c>
      <c r="S2778" s="14">
        <v>10.8</v>
      </c>
      <c r="T2778" s="14">
        <v>0.2</v>
      </c>
    </row>
    <row r="2779" spans="1:20">
      <c r="A2779" t="s">
        <v>113</v>
      </c>
      <c r="C2779" t="s">
        <v>114</v>
      </c>
      <c r="D2779" t="s">
        <v>115</v>
      </c>
      <c r="F2779" s="12" t="s">
        <v>133</v>
      </c>
      <c r="K2779" s="13" t="s">
        <v>3051</v>
      </c>
      <c r="L2779" t="s">
        <v>117</v>
      </c>
      <c r="M2779">
        <v>2</v>
      </c>
      <c r="N2779" t="s">
        <v>118</v>
      </c>
      <c r="O2779" t="s">
        <v>119</v>
      </c>
      <c r="Q2779"/>
      <c r="R2779" s="14">
        <v>5.2</v>
      </c>
      <c r="S2779" s="14">
        <v>11.7</v>
      </c>
      <c r="T2779" s="14">
        <v>0</v>
      </c>
    </row>
    <row r="2780" spans="1:20">
      <c r="A2780" t="s">
        <v>113</v>
      </c>
      <c r="C2780" t="s">
        <v>114</v>
      </c>
      <c r="D2780" t="s">
        <v>115</v>
      </c>
      <c r="F2780" s="12" t="s">
        <v>133</v>
      </c>
      <c r="K2780" s="13" t="s">
        <v>3051</v>
      </c>
      <c r="L2780" t="s">
        <v>117</v>
      </c>
      <c r="M2780">
        <v>2</v>
      </c>
      <c r="N2780" t="s">
        <v>118</v>
      </c>
      <c r="O2780" t="s">
        <v>119</v>
      </c>
      <c r="Q2780"/>
      <c r="R2780" s="14">
        <v>4.9000000000000004</v>
      </c>
      <c r="S2780" s="14">
        <v>14</v>
      </c>
      <c r="T2780" s="14">
        <v>0</v>
      </c>
    </row>
    <row r="2781" spans="1:20">
      <c r="A2781" t="s">
        <v>113</v>
      </c>
      <c r="C2781" t="s">
        <v>114</v>
      </c>
      <c r="D2781" t="s">
        <v>115</v>
      </c>
      <c r="F2781" s="12" t="s">
        <v>133</v>
      </c>
      <c r="K2781" s="13" t="s">
        <v>3051</v>
      </c>
      <c r="L2781" t="s">
        <v>117</v>
      </c>
      <c r="M2781">
        <v>2</v>
      </c>
      <c r="N2781" t="s">
        <v>118</v>
      </c>
      <c r="O2781" t="s">
        <v>119</v>
      </c>
      <c r="Q2781"/>
      <c r="R2781" s="14">
        <v>9.6999999999999993</v>
      </c>
      <c r="S2781" s="14">
        <v>16.899999999999999</v>
      </c>
      <c r="T2781" s="14">
        <v>2.9</v>
      </c>
    </row>
    <row r="2782" spans="1:20">
      <c r="A2782" t="s">
        <v>113</v>
      </c>
      <c r="C2782" t="s">
        <v>114</v>
      </c>
      <c r="D2782" t="s">
        <v>115</v>
      </c>
      <c r="F2782" s="12" t="s">
        <v>133</v>
      </c>
      <c r="K2782" s="13" t="s">
        <v>3051</v>
      </c>
      <c r="L2782" t="s">
        <v>117</v>
      </c>
      <c r="M2782">
        <v>2</v>
      </c>
      <c r="N2782" t="s">
        <v>118</v>
      </c>
      <c r="O2782" t="s">
        <v>119</v>
      </c>
      <c r="Q2782"/>
      <c r="R2782" s="14">
        <v>1.9</v>
      </c>
      <c r="S2782" s="14">
        <v>7.9</v>
      </c>
      <c r="T2782" s="14">
        <v>0.2</v>
      </c>
    </row>
    <row r="2783" spans="1:20">
      <c r="A2783" t="s">
        <v>113</v>
      </c>
      <c r="C2783" t="s">
        <v>114</v>
      </c>
      <c r="D2783" t="s">
        <v>115</v>
      </c>
      <c r="F2783" s="12" t="s">
        <v>133</v>
      </c>
      <c r="K2783" s="13" t="s">
        <v>3051</v>
      </c>
      <c r="L2783" t="s">
        <v>117</v>
      </c>
      <c r="M2783">
        <v>2</v>
      </c>
      <c r="N2783" t="s">
        <v>118</v>
      </c>
      <c r="O2783" t="s">
        <v>119</v>
      </c>
      <c r="Q2783"/>
      <c r="R2783" s="14">
        <v>2.2999999999999998</v>
      </c>
      <c r="S2783" s="14">
        <v>10.8</v>
      </c>
      <c r="T2783" s="14">
        <v>0.2</v>
      </c>
    </row>
    <row r="2784" spans="1:20">
      <c r="A2784" t="s">
        <v>113</v>
      </c>
      <c r="C2784" t="s">
        <v>114</v>
      </c>
      <c r="D2784" t="s">
        <v>115</v>
      </c>
      <c r="F2784" s="12" t="s">
        <v>133</v>
      </c>
      <c r="K2784" s="13" t="s">
        <v>3051</v>
      </c>
      <c r="L2784" t="s">
        <v>117</v>
      </c>
      <c r="M2784">
        <v>2</v>
      </c>
      <c r="N2784" t="s">
        <v>118</v>
      </c>
      <c r="O2784" t="s">
        <v>119</v>
      </c>
      <c r="Q2784"/>
      <c r="R2784" s="14">
        <v>9.36</v>
      </c>
      <c r="S2784" s="14">
        <v>22.9</v>
      </c>
      <c r="T2784" s="14">
        <v>2.56</v>
      </c>
    </row>
    <row r="2785" spans="1:20">
      <c r="A2785" t="s">
        <v>113</v>
      </c>
      <c r="C2785" t="s">
        <v>114</v>
      </c>
      <c r="D2785" t="s">
        <v>115</v>
      </c>
      <c r="F2785" s="12" t="s">
        <v>133</v>
      </c>
      <c r="K2785" s="13" t="s">
        <v>3051</v>
      </c>
      <c r="L2785" t="s">
        <v>117</v>
      </c>
      <c r="M2785">
        <v>2</v>
      </c>
      <c r="N2785" t="s">
        <v>118</v>
      </c>
      <c r="O2785" t="s">
        <v>119</v>
      </c>
      <c r="Q2785"/>
      <c r="R2785" s="14">
        <v>8</v>
      </c>
      <c r="S2785" s="14">
        <v>24.7</v>
      </c>
      <c r="T2785" s="14">
        <v>1.87</v>
      </c>
    </row>
    <row r="2786" spans="1:20">
      <c r="A2786" t="s">
        <v>113</v>
      </c>
      <c r="C2786" t="s">
        <v>114</v>
      </c>
      <c r="D2786" t="s">
        <v>115</v>
      </c>
      <c r="F2786" s="12" t="s">
        <v>134</v>
      </c>
      <c r="K2786" s="13" t="s">
        <v>3051</v>
      </c>
      <c r="L2786" t="s">
        <v>117</v>
      </c>
      <c r="M2786">
        <v>2</v>
      </c>
      <c r="N2786" t="s">
        <v>118</v>
      </c>
      <c r="O2786" t="s">
        <v>119</v>
      </c>
      <c r="Q2786"/>
      <c r="R2786" s="14">
        <v>4.0999999999999996</v>
      </c>
      <c r="S2786" s="14">
        <v>22.1</v>
      </c>
      <c r="T2786" s="14">
        <v>0.7</v>
      </c>
    </row>
    <row r="2787" spans="1:20">
      <c r="A2787" t="s">
        <v>113</v>
      </c>
      <c r="C2787" t="s">
        <v>114</v>
      </c>
      <c r="D2787" t="s">
        <v>115</v>
      </c>
      <c r="F2787" s="12" t="s">
        <v>134</v>
      </c>
      <c r="K2787" s="13" t="s">
        <v>3051</v>
      </c>
      <c r="L2787" t="s">
        <v>117</v>
      </c>
      <c r="M2787">
        <v>2</v>
      </c>
      <c r="N2787" t="s">
        <v>118</v>
      </c>
      <c r="O2787" t="s">
        <v>119</v>
      </c>
      <c r="Q2787"/>
      <c r="R2787" s="14">
        <v>3.9</v>
      </c>
      <c r="S2787" s="14">
        <v>23.3</v>
      </c>
      <c r="T2787" s="14">
        <v>0.8</v>
      </c>
    </row>
    <row r="2788" spans="1:20">
      <c r="A2788" t="s">
        <v>113</v>
      </c>
      <c r="C2788" t="s">
        <v>114</v>
      </c>
      <c r="D2788" t="s">
        <v>115</v>
      </c>
      <c r="F2788" s="12" t="s">
        <v>134</v>
      </c>
      <c r="K2788" s="13" t="s">
        <v>3051</v>
      </c>
      <c r="L2788" t="s">
        <v>117</v>
      </c>
      <c r="M2788">
        <v>2</v>
      </c>
      <c r="N2788" t="s">
        <v>118</v>
      </c>
      <c r="O2788" t="s">
        <v>119</v>
      </c>
      <c r="Q2788"/>
      <c r="R2788" s="14">
        <v>2.9</v>
      </c>
      <c r="S2788" s="14">
        <v>16.2</v>
      </c>
      <c r="T2788" s="14">
        <v>0.9</v>
      </c>
    </row>
    <row r="2789" spans="1:20">
      <c r="A2789" t="s">
        <v>113</v>
      </c>
      <c r="C2789" t="s">
        <v>114</v>
      </c>
      <c r="D2789" t="s">
        <v>115</v>
      </c>
      <c r="F2789" s="12" t="s">
        <v>134</v>
      </c>
      <c r="K2789" s="13" t="s">
        <v>3051</v>
      </c>
      <c r="L2789" t="s">
        <v>117</v>
      </c>
      <c r="M2789">
        <v>2</v>
      </c>
      <c r="N2789" t="s">
        <v>118</v>
      </c>
      <c r="O2789" t="s">
        <v>119</v>
      </c>
      <c r="Q2789"/>
      <c r="R2789" s="14">
        <v>3.5</v>
      </c>
      <c r="S2789" s="14">
        <v>20.9</v>
      </c>
      <c r="T2789" s="14">
        <v>0.9</v>
      </c>
    </row>
    <row r="2790" spans="1:20">
      <c r="A2790" t="s">
        <v>113</v>
      </c>
      <c r="C2790" t="s">
        <v>114</v>
      </c>
      <c r="D2790" t="s">
        <v>115</v>
      </c>
      <c r="F2790" s="12" t="s">
        <v>134</v>
      </c>
      <c r="K2790" s="13" t="s">
        <v>3051</v>
      </c>
      <c r="L2790" t="s">
        <v>117</v>
      </c>
      <c r="M2790">
        <v>2</v>
      </c>
      <c r="N2790" t="s">
        <v>118</v>
      </c>
      <c r="O2790" t="s">
        <v>119</v>
      </c>
      <c r="Q2790"/>
      <c r="R2790" s="14">
        <v>1.8</v>
      </c>
      <c r="S2790" s="14">
        <v>10.1</v>
      </c>
      <c r="T2790" s="14">
        <v>0.3</v>
      </c>
    </row>
    <row r="2791" spans="1:20">
      <c r="A2791" t="s">
        <v>113</v>
      </c>
      <c r="C2791" t="s">
        <v>114</v>
      </c>
      <c r="D2791" t="s">
        <v>115</v>
      </c>
      <c r="F2791" s="12" t="s">
        <v>134</v>
      </c>
      <c r="K2791" s="13" t="s">
        <v>3051</v>
      </c>
      <c r="L2791" t="s">
        <v>117</v>
      </c>
      <c r="M2791">
        <v>2</v>
      </c>
      <c r="N2791" t="s">
        <v>118</v>
      </c>
      <c r="O2791" t="s">
        <v>119</v>
      </c>
      <c r="Q2791" s="12"/>
      <c r="R2791" s="16">
        <v>4.0999999999999996</v>
      </c>
      <c r="S2791" s="16">
        <v>22.1</v>
      </c>
      <c r="T2791" s="16">
        <v>0.7</v>
      </c>
    </row>
    <row r="2792" spans="1:20">
      <c r="A2792" t="s">
        <v>113</v>
      </c>
      <c r="C2792" t="s">
        <v>114</v>
      </c>
      <c r="D2792" t="s">
        <v>115</v>
      </c>
      <c r="F2792" s="12" t="s">
        <v>134</v>
      </c>
      <c r="K2792" s="13" t="s">
        <v>3051</v>
      </c>
      <c r="L2792" t="s">
        <v>117</v>
      </c>
      <c r="M2792">
        <v>2</v>
      </c>
      <c r="N2792" t="s">
        <v>118</v>
      </c>
      <c r="O2792" t="s">
        <v>119</v>
      </c>
      <c r="Q2792" s="12"/>
      <c r="R2792" s="16">
        <v>3.9</v>
      </c>
      <c r="S2792" s="16">
        <v>23.3</v>
      </c>
      <c r="T2792" s="16">
        <v>0.8</v>
      </c>
    </row>
    <row r="2793" spans="1:20">
      <c r="A2793" t="s">
        <v>113</v>
      </c>
      <c r="C2793" t="s">
        <v>114</v>
      </c>
      <c r="D2793" t="s">
        <v>115</v>
      </c>
      <c r="F2793" s="12" t="s">
        <v>134</v>
      </c>
      <c r="K2793" s="13" t="s">
        <v>3051</v>
      </c>
      <c r="L2793" t="s">
        <v>117</v>
      </c>
      <c r="M2793">
        <v>2</v>
      </c>
      <c r="N2793" t="s">
        <v>118</v>
      </c>
      <c r="O2793" t="s">
        <v>119</v>
      </c>
      <c r="Q2793" s="12"/>
      <c r="R2793" s="16">
        <v>2.9</v>
      </c>
      <c r="S2793" s="16">
        <v>16.2</v>
      </c>
      <c r="T2793" s="16">
        <v>0.9</v>
      </c>
    </row>
    <row r="2794" spans="1:20">
      <c r="A2794" t="s">
        <v>113</v>
      </c>
      <c r="C2794" t="s">
        <v>114</v>
      </c>
      <c r="D2794" t="s">
        <v>115</v>
      </c>
      <c r="F2794" s="12" t="s">
        <v>134</v>
      </c>
      <c r="K2794" s="13" t="s">
        <v>3051</v>
      </c>
      <c r="L2794" t="s">
        <v>117</v>
      </c>
      <c r="M2794">
        <v>2</v>
      </c>
      <c r="N2794" t="s">
        <v>118</v>
      </c>
      <c r="O2794" t="s">
        <v>119</v>
      </c>
      <c r="Q2794" s="12"/>
      <c r="R2794" s="16">
        <v>3.5</v>
      </c>
      <c r="S2794" s="16">
        <v>20.9</v>
      </c>
      <c r="T2794" s="16">
        <v>0.9</v>
      </c>
    </row>
    <row r="2795" spans="1:20">
      <c r="A2795" t="s">
        <v>113</v>
      </c>
      <c r="C2795" t="s">
        <v>114</v>
      </c>
      <c r="D2795" t="s">
        <v>115</v>
      </c>
      <c r="F2795" s="12" t="s">
        <v>134</v>
      </c>
      <c r="K2795" s="13" t="s">
        <v>3051</v>
      </c>
      <c r="L2795" t="s">
        <v>117</v>
      </c>
      <c r="M2795">
        <v>2</v>
      </c>
      <c r="N2795" t="s">
        <v>118</v>
      </c>
      <c r="O2795" t="s">
        <v>119</v>
      </c>
      <c r="Q2795" s="12"/>
      <c r="R2795" s="16">
        <v>1.8</v>
      </c>
      <c r="S2795" s="16">
        <v>10.1</v>
      </c>
      <c r="T2795" s="16">
        <v>0.3</v>
      </c>
    </row>
    <row r="2796" spans="1:20">
      <c r="A2796" t="s">
        <v>113</v>
      </c>
      <c r="C2796" t="s">
        <v>114</v>
      </c>
      <c r="D2796" t="s">
        <v>115</v>
      </c>
      <c r="F2796" s="12" t="s">
        <v>135</v>
      </c>
      <c r="K2796" s="15" t="s">
        <v>3051</v>
      </c>
      <c r="L2796" t="s">
        <v>117</v>
      </c>
      <c r="M2796">
        <v>2</v>
      </c>
      <c r="N2796" t="s">
        <v>118</v>
      </c>
      <c r="O2796" t="s">
        <v>119</v>
      </c>
      <c r="Q2796" s="12"/>
      <c r="R2796" s="16">
        <v>5.5</v>
      </c>
      <c r="S2796" s="16">
        <v>15.4</v>
      </c>
      <c r="T2796" s="16">
        <v>0.1</v>
      </c>
    </row>
    <row r="2797" spans="1:20">
      <c r="A2797" t="s">
        <v>113</v>
      </c>
      <c r="C2797" t="s">
        <v>114</v>
      </c>
      <c r="D2797" t="s">
        <v>115</v>
      </c>
      <c r="F2797" s="12" t="s">
        <v>135</v>
      </c>
      <c r="K2797" s="13" t="s">
        <v>3051</v>
      </c>
      <c r="L2797" t="s">
        <v>117</v>
      </c>
      <c r="M2797">
        <v>2</v>
      </c>
      <c r="N2797" t="s">
        <v>118</v>
      </c>
      <c r="O2797" t="s">
        <v>119</v>
      </c>
      <c r="Q2797"/>
      <c r="R2797" s="14">
        <v>4.7</v>
      </c>
      <c r="S2797" s="14">
        <v>13.6</v>
      </c>
      <c r="T2797" s="14">
        <v>0</v>
      </c>
    </row>
    <row r="2798" spans="1:20">
      <c r="A2798" t="s">
        <v>113</v>
      </c>
      <c r="C2798" t="s">
        <v>114</v>
      </c>
      <c r="D2798" t="s">
        <v>115</v>
      </c>
      <c r="F2798" s="12" t="s">
        <v>135</v>
      </c>
      <c r="K2798" s="13" t="s">
        <v>3051</v>
      </c>
      <c r="L2798" t="s">
        <v>117</v>
      </c>
      <c r="M2798">
        <v>2</v>
      </c>
      <c r="N2798" t="s">
        <v>118</v>
      </c>
      <c r="O2798" t="s">
        <v>119</v>
      </c>
      <c r="Q2798"/>
      <c r="R2798" s="14">
        <v>3.2</v>
      </c>
      <c r="S2798" s="14">
        <v>13.7</v>
      </c>
      <c r="T2798" s="14">
        <v>0.3</v>
      </c>
    </row>
    <row r="2799" spans="1:20">
      <c r="A2799" t="s">
        <v>113</v>
      </c>
      <c r="C2799" t="s">
        <v>114</v>
      </c>
      <c r="D2799" t="s">
        <v>115</v>
      </c>
      <c r="F2799" s="12" t="s">
        <v>135</v>
      </c>
      <c r="K2799" s="13" t="s">
        <v>3051</v>
      </c>
      <c r="L2799" t="s">
        <v>117</v>
      </c>
      <c r="M2799">
        <v>2</v>
      </c>
      <c r="N2799" t="s">
        <v>118</v>
      </c>
      <c r="O2799" t="s">
        <v>119</v>
      </c>
      <c r="Q2799"/>
      <c r="R2799" s="14">
        <v>1.1000000000000001</v>
      </c>
      <c r="S2799" s="14">
        <v>5.0999999999999996</v>
      </c>
      <c r="T2799" s="14">
        <v>0.2</v>
      </c>
    </row>
    <row r="2800" spans="1:20">
      <c r="A2800" t="s">
        <v>113</v>
      </c>
      <c r="C2800" t="s">
        <v>114</v>
      </c>
      <c r="D2800" t="s">
        <v>115</v>
      </c>
      <c r="F2800" s="12" t="s">
        <v>135</v>
      </c>
      <c r="K2800" s="13" t="s">
        <v>3051</v>
      </c>
      <c r="L2800" t="s">
        <v>117</v>
      </c>
      <c r="M2800">
        <v>2</v>
      </c>
      <c r="N2800" t="s">
        <v>118</v>
      </c>
      <c r="O2800" t="s">
        <v>119</v>
      </c>
      <c r="Q2800"/>
      <c r="R2800" s="14">
        <v>2.2999999999999998</v>
      </c>
      <c r="S2800" s="14">
        <v>11.9</v>
      </c>
      <c r="T2800" s="14">
        <v>0.3</v>
      </c>
    </row>
    <row r="2801" spans="1:20">
      <c r="A2801" t="s">
        <v>113</v>
      </c>
      <c r="C2801" t="s">
        <v>114</v>
      </c>
      <c r="D2801" t="s">
        <v>115</v>
      </c>
      <c r="F2801" s="12" t="s">
        <v>135</v>
      </c>
      <c r="K2801" s="13" t="s">
        <v>3051</v>
      </c>
      <c r="L2801" t="s">
        <v>117</v>
      </c>
      <c r="M2801">
        <v>2</v>
      </c>
      <c r="N2801" t="s">
        <v>118</v>
      </c>
      <c r="O2801" t="s">
        <v>119</v>
      </c>
      <c r="Q2801" s="12"/>
      <c r="R2801" s="16">
        <v>4.7</v>
      </c>
      <c r="S2801" s="16">
        <v>13.6</v>
      </c>
      <c r="T2801" s="16">
        <v>0</v>
      </c>
    </row>
    <row r="2802" spans="1:20">
      <c r="A2802" t="s">
        <v>113</v>
      </c>
      <c r="C2802" t="s">
        <v>114</v>
      </c>
      <c r="D2802" t="s">
        <v>115</v>
      </c>
      <c r="F2802" s="12" t="s">
        <v>135</v>
      </c>
      <c r="K2802" s="13" t="s">
        <v>3051</v>
      </c>
      <c r="L2802" t="s">
        <v>117</v>
      </c>
      <c r="M2802">
        <v>2</v>
      </c>
      <c r="N2802" t="s">
        <v>118</v>
      </c>
      <c r="O2802" t="s">
        <v>119</v>
      </c>
      <c r="Q2802" s="12"/>
      <c r="R2802" s="16">
        <v>3.2</v>
      </c>
      <c r="S2802" s="16">
        <v>13.7</v>
      </c>
      <c r="T2802" s="16">
        <v>0.3</v>
      </c>
    </row>
    <row r="2803" spans="1:20">
      <c r="A2803" t="s">
        <v>113</v>
      </c>
      <c r="C2803" t="s">
        <v>114</v>
      </c>
      <c r="D2803" t="s">
        <v>115</v>
      </c>
      <c r="F2803" s="12" t="s">
        <v>135</v>
      </c>
      <c r="K2803" s="13" t="s">
        <v>3051</v>
      </c>
      <c r="L2803" t="s">
        <v>117</v>
      </c>
      <c r="M2803">
        <v>2</v>
      </c>
      <c r="N2803" t="s">
        <v>118</v>
      </c>
      <c r="O2803" t="s">
        <v>119</v>
      </c>
      <c r="Q2803" s="12"/>
      <c r="R2803" s="16">
        <v>1.1000000000000001</v>
      </c>
      <c r="S2803" s="16">
        <v>5.0999999999999996</v>
      </c>
      <c r="T2803" s="16">
        <v>0.2</v>
      </c>
    </row>
    <row r="2804" spans="1:20">
      <c r="A2804" t="s">
        <v>113</v>
      </c>
      <c r="C2804" t="s">
        <v>114</v>
      </c>
      <c r="D2804" t="s">
        <v>115</v>
      </c>
      <c r="F2804" s="12" t="s">
        <v>135</v>
      </c>
      <c r="K2804" s="13" t="s">
        <v>3051</v>
      </c>
      <c r="L2804" t="s">
        <v>117</v>
      </c>
      <c r="M2804">
        <v>2</v>
      </c>
      <c r="N2804" t="s">
        <v>118</v>
      </c>
      <c r="O2804" t="s">
        <v>119</v>
      </c>
      <c r="Q2804" s="12"/>
      <c r="R2804" s="16">
        <v>2.2999999999999998</v>
      </c>
      <c r="S2804" s="16">
        <v>11.9</v>
      </c>
      <c r="T2804" s="16">
        <v>0.3</v>
      </c>
    </row>
    <row r="2805" spans="1:20">
      <c r="A2805" t="s">
        <v>113</v>
      </c>
      <c r="C2805" t="s">
        <v>114</v>
      </c>
      <c r="D2805" t="s">
        <v>115</v>
      </c>
      <c r="F2805" s="12" t="s">
        <v>135</v>
      </c>
      <c r="K2805" s="13" t="s">
        <v>3051</v>
      </c>
      <c r="L2805" t="s">
        <v>117</v>
      </c>
      <c r="M2805">
        <v>2</v>
      </c>
      <c r="N2805" t="s">
        <v>118</v>
      </c>
      <c r="O2805" t="s">
        <v>119</v>
      </c>
      <c r="Q2805"/>
      <c r="R2805" s="14">
        <v>5.25</v>
      </c>
      <c r="S2805" s="14">
        <v>16.399999999999999</v>
      </c>
      <c r="T2805" s="14">
        <v>0.46</v>
      </c>
    </row>
    <row r="2806" spans="1:20">
      <c r="A2806" t="s">
        <v>113</v>
      </c>
      <c r="C2806" t="s">
        <v>114</v>
      </c>
      <c r="D2806" t="s">
        <v>115</v>
      </c>
      <c r="F2806" s="12" t="s">
        <v>135</v>
      </c>
      <c r="K2806" s="13" t="s">
        <v>3051</v>
      </c>
      <c r="L2806" t="s">
        <v>117</v>
      </c>
      <c r="M2806">
        <v>2</v>
      </c>
      <c r="N2806" t="s">
        <v>118</v>
      </c>
      <c r="O2806" t="s">
        <v>119</v>
      </c>
      <c r="Q2806"/>
      <c r="R2806" s="14">
        <v>4.83</v>
      </c>
      <c r="S2806" s="14">
        <v>20.9</v>
      </c>
      <c r="T2806" s="14">
        <v>0.35</v>
      </c>
    </row>
    <row r="2807" spans="1:20">
      <c r="A2807" t="s">
        <v>113</v>
      </c>
      <c r="C2807" t="s">
        <v>114</v>
      </c>
      <c r="D2807" t="s">
        <v>115</v>
      </c>
      <c r="F2807" s="12" t="s">
        <v>135</v>
      </c>
      <c r="K2807" s="13" t="s">
        <v>3051</v>
      </c>
      <c r="L2807" t="s">
        <v>117</v>
      </c>
      <c r="M2807">
        <v>2</v>
      </c>
      <c r="N2807" t="s">
        <v>118</v>
      </c>
      <c r="O2807" t="s">
        <v>119</v>
      </c>
      <c r="Q2807" s="12"/>
      <c r="R2807" s="16">
        <v>5.5</v>
      </c>
      <c r="S2807" s="16">
        <v>15.4</v>
      </c>
      <c r="T2807" s="16">
        <v>0.1</v>
      </c>
    </row>
    <row r="2808" spans="1:20">
      <c r="A2808" t="s">
        <v>113</v>
      </c>
      <c r="C2808" t="s">
        <v>114</v>
      </c>
      <c r="D2808" t="s">
        <v>115</v>
      </c>
      <c r="F2808" s="12" t="s">
        <v>135</v>
      </c>
      <c r="K2808" s="13" t="s">
        <v>3051</v>
      </c>
      <c r="L2808" t="s">
        <v>117</v>
      </c>
      <c r="M2808">
        <v>2</v>
      </c>
      <c r="N2808" t="s">
        <v>118</v>
      </c>
      <c r="O2808" t="s">
        <v>119</v>
      </c>
      <c r="Q2808" s="12"/>
      <c r="R2808" s="16">
        <v>4.7</v>
      </c>
      <c r="S2808" s="16">
        <v>13.6</v>
      </c>
      <c r="T2808" s="16">
        <v>0</v>
      </c>
    </row>
    <row r="2809" spans="1:20">
      <c r="A2809" t="s">
        <v>113</v>
      </c>
      <c r="C2809" t="s">
        <v>114</v>
      </c>
      <c r="D2809" t="s">
        <v>115</v>
      </c>
      <c r="F2809" s="12" t="s">
        <v>135</v>
      </c>
      <c r="K2809" s="13" t="s">
        <v>3051</v>
      </c>
      <c r="L2809" t="s">
        <v>117</v>
      </c>
      <c r="M2809">
        <v>2</v>
      </c>
      <c r="N2809" t="s">
        <v>118</v>
      </c>
      <c r="O2809" t="s">
        <v>119</v>
      </c>
      <c r="Q2809" s="12"/>
      <c r="R2809" s="16">
        <v>3.2</v>
      </c>
      <c r="S2809" s="16">
        <v>13.7</v>
      </c>
      <c r="T2809" s="16">
        <v>0.3</v>
      </c>
    </row>
    <row r="2810" spans="1:20">
      <c r="A2810" t="s">
        <v>113</v>
      </c>
      <c r="C2810" t="s">
        <v>114</v>
      </c>
      <c r="D2810" t="s">
        <v>115</v>
      </c>
      <c r="F2810" s="12" t="s">
        <v>135</v>
      </c>
      <c r="K2810" s="13" t="s">
        <v>3051</v>
      </c>
      <c r="L2810" t="s">
        <v>117</v>
      </c>
      <c r="M2810">
        <v>2</v>
      </c>
      <c r="N2810" t="s">
        <v>118</v>
      </c>
      <c r="O2810" t="s">
        <v>119</v>
      </c>
      <c r="Q2810" s="12"/>
      <c r="R2810" s="16">
        <v>1.1000000000000001</v>
      </c>
      <c r="S2810" s="16">
        <v>5.0999999999999996</v>
      </c>
      <c r="T2810" s="16">
        <v>0.2</v>
      </c>
    </row>
    <row r="2811" spans="1:20">
      <c r="A2811" t="s">
        <v>113</v>
      </c>
      <c r="C2811" t="s">
        <v>114</v>
      </c>
      <c r="D2811" t="s">
        <v>115</v>
      </c>
      <c r="F2811" s="12" t="s">
        <v>135</v>
      </c>
      <c r="K2811" s="13" t="s">
        <v>3051</v>
      </c>
      <c r="L2811" t="s">
        <v>117</v>
      </c>
      <c r="M2811">
        <v>2</v>
      </c>
      <c r="N2811" t="s">
        <v>118</v>
      </c>
      <c r="O2811" t="s">
        <v>119</v>
      </c>
      <c r="Q2811" s="12"/>
      <c r="R2811" s="16">
        <v>2.2999999999999998</v>
      </c>
      <c r="S2811" s="16">
        <v>11.9</v>
      </c>
      <c r="T2811" s="16">
        <v>0.3</v>
      </c>
    </row>
    <row r="2812" spans="1:20">
      <c r="A2812" t="s">
        <v>113</v>
      </c>
      <c r="C2812" t="s">
        <v>114</v>
      </c>
      <c r="D2812" t="s">
        <v>115</v>
      </c>
      <c r="F2812" s="12" t="s">
        <v>129</v>
      </c>
      <c r="K2812" s="13" t="s">
        <v>3054</v>
      </c>
      <c r="L2812" t="s">
        <v>117</v>
      </c>
      <c r="M2812">
        <v>2</v>
      </c>
      <c r="N2812" t="s">
        <v>118</v>
      </c>
      <c r="O2812" t="s">
        <v>119</v>
      </c>
      <c r="Q2812"/>
      <c r="R2812" s="14">
        <v>4.0999999999999996</v>
      </c>
      <c r="S2812" s="14">
        <v>2.8</v>
      </c>
      <c r="T2812" s="14">
        <v>12.7</v>
      </c>
    </row>
    <row r="2813" spans="1:20">
      <c r="A2813" t="s">
        <v>113</v>
      </c>
      <c r="C2813" t="s">
        <v>114</v>
      </c>
      <c r="D2813" t="s">
        <v>115</v>
      </c>
      <c r="F2813" s="12" t="s">
        <v>2850</v>
      </c>
      <c r="K2813" s="13" t="s">
        <v>3054</v>
      </c>
      <c r="L2813" t="s">
        <v>117</v>
      </c>
      <c r="M2813">
        <v>2</v>
      </c>
      <c r="N2813" t="s">
        <v>118</v>
      </c>
      <c r="O2813" t="s">
        <v>119</v>
      </c>
      <c r="Q2813"/>
      <c r="R2813" s="14">
        <v>0</v>
      </c>
      <c r="S2813" s="14">
        <v>2.2999999999999998</v>
      </c>
      <c r="T2813" s="14">
        <v>15.9</v>
      </c>
    </row>
    <row r="2814" spans="1:20">
      <c r="A2814" t="s">
        <v>113</v>
      </c>
      <c r="C2814" t="s">
        <v>114</v>
      </c>
      <c r="D2814" t="s">
        <v>115</v>
      </c>
      <c r="F2814" s="12" t="s">
        <v>923</v>
      </c>
      <c r="K2814" s="13" t="s">
        <v>3059</v>
      </c>
      <c r="L2814" t="s">
        <v>117</v>
      </c>
      <c r="M2814">
        <v>2</v>
      </c>
      <c r="N2814" t="s">
        <v>118</v>
      </c>
      <c r="O2814" t="s">
        <v>119</v>
      </c>
      <c r="Q2814"/>
      <c r="R2814" s="14">
        <v>1.1399999999999999</v>
      </c>
      <c r="S2814" s="14">
        <v>10.71</v>
      </c>
      <c r="T2814" s="14">
        <v>0.18</v>
      </c>
    </row>
    <row r="2815" spans="1:20">
      <c r="A2815" t="s">
        <v>113</v>
      </c>
      <c r="C2815" t="s">
        <v>114</v>
      </c>
      <c r="D2815" t="s">
        <v>115</v>
      </c>
      <c r="F2815" s="12" t="s">
        <v>161</v>
      </c>
      <c r="K2815" s="13" t="s">
        <v>3059</v>
      </c>
      <c r="L2815" t="s">
        <v>117</v>
      </c>
      <c r="M2815">
        <v>2</v>
      </c>
      <c r="N2815" t="s">
        <v>118</v>
      </c>
      <c r="O2815" t="s">
        <v>119</v>
      </c>
      <c r="Q2815"/>
      <c r="R2815" s="14">
        <v>5.3</v>
      </c>
      <c r="S2815" s="14">
        <v>13.8</v>
      </c>
      <c r="T2815" s="14">
        <v>2.46</v>
      </c>
    </row>
    <row r="2816" spans="1:20">
      <c r="A2816" t="s">
        <v>113</v>
      </c>
      <c r="C2816" t="s">
        <v>225</v>
      </c>
      <c r="D2816" t="s">
        <v>115</v>
      </c>
      <c r="F2816" s="12" t="s">
        <v>3071</v>
      </c>
      <c r="K2816" s="13" t="s">
        <v>3072</v>
      </c>
      <c r="L2816" t="s">
        <v>117</v>
      </c>
      <c r="M2816">
        <v>2</v>
      </c>
      <c r="N2816" t="s">
        <v>118</v>
      </c>
      <c r="O2816" t="s">
        <v>119</v>
      </c>
      <c r="Q2816" t="s">
        <v>227</v>
      </c>
      <c r="R2816" s="14">
        <v>0</v>
      </c>
      <c r="S2816" s="14">
        <v>4</v>
      </c>
      <c r="T2816" s="14">
        <v>2</v>
      </c>
    </row>
    <row r="2817" spans="1:20">
      <c r="A2817" t="s">
        <v>113</v>
      </c>
      <c r="C2817" t="s">
        <v>225</v>
      </c>
      <c r="D2817" t="s">
        <v>115</v>
      </c>
      <c r="F2817" s="12" t="s">
        <v>3073</v>
      </c>
      <c r="K2817" s="13" t="s">
        <v>3072</v>
      </c>
      <c r="L2817" t="s">
        <v>117</v>
      </c>
      <c r="M2817">
        <v>2</v>
      </c>
      <c r="N2817" t="s">
        <v>118</v>
      </c>
      <c r="O2817" t="s">
        <v>119</v>
      </c>
      <c r="Q2817" t="s">
        <v>946</v>
      </c>
      <c r="R2817" s="14">
        <v>0</v>
      </c>
      <c r="S2817" s="14">
        <v>8</v>
      </c>
      <c r="T2817" s="14">
        <v>18</v>
      </c>
    </row>
    <row r="2818" spans="1:20">
      <c r="A2818" t="s">
        <v>113</v>
      </c>
      <c r="C2818" t="s">
        <v>225</v>
      </c>
      <c r="D2818" t="s">
        <v>115</v>
      </c>
      <c r="F2818" s="12" t="s">
        <v>3074</v>
      </c>
      <c r="K2818" s="13" t="s">
        <v>3072</v>
      </c>
      <c r="L2818" t="s">
        <v>117</v>
      </c>
      <c r="M2818">
        <v>2</v>
      </c>
      <c r="N2818" t="s">
        <v>118</v>
      </c>
      <c r="O2818" t="s">
        <v>119</v>
      </c>
      <c r="Q2818" t="s">
        <v>946</v>
      </c>
      <c r="R2818" s="14">
        <v>0</v>
      </c>
      <c r="S2818" s="14">
        <v>8</v>
      </c>
      <c r="T2818" s="14">
        <v>2</v>
      </c>
    </row>
    <row r="2819" spans="1:20">
      <c r="A2819" t="s">
        <v>113</v>
      </c>
      <c r="C2819" t="s">
        <v>225</v>
      </c>
      <c r="D2819" t="s">
        <v>115</v>
      </c>
      <c r="F2819" s="12" t="s">
        <v>3075</v>
      </c>
      <c r="K2819" s="13" t="s">
        <v>3072</v>
      </c>
      <c r="L2819" t="s">
        <v>117</v>
      </c>
      <c r="M2819">
        <v>2</v>
      </c>
      <c r="N2819" t="s">
        <v>118</v>
      </c>
      <c r="O2819" t="s">
        <v>119</v>
      </c>
      <c r="Q2819" t="s">
        <v>227</v>
      </c>
      <c r="R2819" s="14">
        <v>0</v>
      </c>
      <c r="S2819" s="14">
        <v>4</v>
      </c>
      <c r="T2819" s="14">
        <v>3</v>
      </c>
    </row>
    <row r="2820" spans="1:20">
      <c r="A2820" t="s">
        <v>113</v>
      </c>
      <c r="C2820" t="s">
        <v>225</v>
      </c>
      <c r="D2820" t="s">
        <v>115</v>
      </c>
      <c r="F2820" s="12" t="s">
        <v>3076</v>
      </c>
      <c r="K2820" s="13" t="s">
        <v>3072</v>
      </c>
      <c r="L2820" t="s">
        <v>117</v>
      </c>
      <c r="M2820">
        <v>2</v>
      </c>
      <c r="N2820" t="s">
        <v>118</v>
      </c>
      <c r="O2820" t="s">
        <v>119</v>
      </c>
      <c r="Q2820" t="s">
        <v>227</v>
      </c>
      <c r="R2820" s="14">
        <v>0</v>
      </c>
      <c r="S2820" s="14">
        <v>26</v>
      </c>
      <c r="T2820" s="14">
        <v>0</v>
      </c>
    </row>
    <row r="2821" spans="1:20">
      <c r="A2821" t="s">
        <v>113</v>
      </c>
      <c r="C2821" t="s">
        <v>225</v>
      </c>
      <c r="D2821" t="s">
        <v>115</v>
      </c>
      <c r="F2821" s="12" t="s">
        <v>1578</v>
      </c>
      <c r="K2821" s="13" t="s">
        <v>3072</v>
      </c>
      <c r="L2821" t="s">
        <v>117</v>
      </c>
      <c r="M2821">
        <v>2</v>
      </c>
      <c r="N2821" t="s">
        <v>118</v>
      </c>
      <c r="O2821" t="s">
        <v>119</v>
      </c>
      <c r="Q2821" t="s">
        <v>943</v>
      </c>
      <c r="R2821" s="14">
        <v>0</v>
      </c>
      <c r="S2821" s="14">
        <v>59</v>
      </c>
      <c r="T2821" s="14">
        <v>2</v>
      </c>
    </row>
    <row r="2822" spans="1:20">
      <c r="A2822" t="s">
        <v>113</v>
      </c>
      <c r="C2822" t="s">
        <v>225</v>
      </c>
      <c r="D2822" t="s">
        <v>115</v>
      </c>
      <c r="F2822" s="12" t="s">
        <v>3077</v>
      </c>
      <c r="K2822" s="13" t="s">
        <v>3072</v>
      </c>
      <c r="L2822" t="s">
        <v>117</v>
      </c>
      <c r="M2822">
        <v>2</v>
      </c>
      <c r="N2822" t="s">
        <v>118</v>
      </c>
      <c r="O2822" t="s">
        <v>119</v>
      </c>
      <c r="Q2822" t="s">
        <v>227</v>
      </c>
      <c r="R2822" s="14">
        <v>13</v>
      </c>
      <c r="S2822" s="14">
        <v>5</v>
      </c>
      <c r="T2822" s="14">
        <v>2</v>
      </c>
    </row>
    <row r="2823" spans="1:20">
      <c r="A2823" t="s">
        <v>113</v>
      </c>
      <c r="C2823" t="s">
        <v>225</v>
      </c>
      <c r="D2823" t="s">
        <v>115</v>
      </c>
      <c r="F2823" s="12" t="s">
        <v>2064</v>
      </c>
      <c r="K2823" s="13" t="s">
        <v>3072</v>
      </c>
      <c r="L2823" t="s">
        <v>117</v>
      </c>
      <c r="M2823">
        <v>2</v>
      </c>
      <c r="N2823" t="s">
        <v>118</v>
      </c>
      <c r="O2823" t="s">
        <v>119</v>
      </c>
      <c r="Q2823" t="s">
        <v>946</v>
      </c>
      <c r="R2823" s="14">
        <v>0</v>
      </c>
      <c r="S2823" s="14">
        <v>1</v>
      </c>
      <c r="T2823" s="14">
        <v>20</v>
      </c>
    </row>
    <row r="2824" spans="1:20">
      <c r="A2824" t="s">
        <v>113</v>
      </c>
      <c r="C2824" t="s">
        <v>225</v>
      </c>
      <c r="D2824" t="s">
        <v>115</v>
      </c>
      <c r="F2824" s="12" t="s">
        <v>2729</v>
      </c>
      <c r="K2824" s="13" t="s">
        <v>3072</v>
      </c>
      <c r="L2824" t="s">
        <v>117</v>
      </c>
      <c r="M2824">
        <v>2</v>
      </c>
      <c r="N2824" t="s">
        <v>118</v>
      </c>
      <c r="O2824" t="s">
        <v>119</v>
      </c>
      <c r="Q2824" t="s">
        <v>227</v>
      </c>
      <c r="R2824" s="14">
        <v>0</v>
      </c>
      <c r="S2824" s="14">
        <v>16</v>
      </c>
      <c r="T2824" s="14">
        <v>7</v>
      </c>
    </row>
    <row r="2825" spans="1:20">
      <c r="A2825" t="s">
        <v>113</v>
      </c>
      <c r="C2825" t="s">
        <v>114</v>
      </c>
      <c r="D2825" t="s">
        <v>115</v>
      </c>
      <c r="F2825" s="12" t="s">
        <v>131</v>
      </c>
      <c r="K2825" s="15" t="s">
        <v>3079</v>
      </c>
      <c r="L2825" t="s">
        <v>117</v>
      </c>
      <c r="M2825">
        <v>2</v>
      </c>
      <c r="N2825" t="s">
        <v>118</v>
      </c>
      <c r="O2825" t="s">
        <v>119</v>
      </c>
      <c r="Q2825" s="12"/>
      <c r="R2825" s="16">
        <v>0.8</v>
      </c>
      <c r="S2825" s="16">
        <v>11.1</v>
      </c>
      <c r="T2825" s="16">
        <v>0.8</v>
      </c>
    </row>
    <row r="2826" spans="1:20">
      <c r="A2826" t="s">
        <v>113</v>
      </c>
      <c r="C2826" t="s">
        <v>114</v>
      </c>
      <c r="D2826" t="s">
        <v>115</v>
      </c>
      <c r="F2826" s="12" t="s">
        <v>923</v>
      </c>
      <c r="K2826" s="15" t="s">
        <v>3079</v>
      </c>
      <c r="L2826" t="s">
        <v>117</v>
      </c>
      <c r="M2826">
        <v>2</v>
      </c>
      <c r="N2826" t="s">
        <v>118</v>
      </c>
      <c r="O2826" t="s">
        <v>119</v>
      </c>
      <c r="Q2826" s="12"/>
      <c r="R2826" s="16">
        <v>0.3</v>
      </c>
      <c r="S2826" s="16">
        <v>4.5999999999999996</v>
      </c>
      <c r="T2826" s="16">
        <v>0.5</v>
      </c>
    </row>
    <row r="2827" spans="1:20">
      <c r="A2827" t="s">
        <v>113</v>
      </c>
      <c r="C2827" t="s">
        <v>114</v>
      </c>
      <c r="D2827" t="s">
        <v>115</v>
      </c>
      <c r="F2827" s="12" t="s">
        <v>161</v>
      </c>
      <c r="K2827" s="15" t="s">
        <v>3079</v>
      </c>
      <c r="L2827" t="s">
        <v>117</v>
      </c>
      <c r="M2827">
        <v>2</v>
      </c>
      <c r="N2827" t="s">
        <v>118</v>
      </c>
      <c r="O2827" t="s">
        <v>119</v>
      </c>
      <c r="Q2827" s="12"/>
      <c r="R2827" s="16">
        <v>2</v>
      </c>
      <c r="S2827" s="16">
        <v>6</v>
      </c>
      <c r="T2827" s="16">
        <v>2.2000000000000002</v>
      </c>
    </row>
    <row r="2828" spans="1:20">
      <c r="A2828" t="s">
        <v>113</v>
      </c>
      <c r="C2828" t="s">
        <v>114</v>
      </c>
      <c r="D2828" t="s">
        <v>115</v>
      </c>
      <c r="F2828" s="12" t="s">
        <v>135</v>
      </c>
      <c r="K2828" s="15" t="s">
        <v>3079</v>
      </c>
      <c r="L2828" t="s">
        <v>117</v>
      </c>
      <c r="M2828">
        <v>2</v>
      </c>
      <c r="N2828" t="s">
        <v>118</v>
      </c>
      <c r="O2828" t="s">
        <v>119</v>
      </c>
      <c r="Q2828" s="12"/>
      <c r="R2828" s="16">
        <v>3.9</v>
      </c>
      <c r="S2828" s="16">
        <v>19.3</v>
      </c>
      <c r="T2828" s="16">
        <v>0.4</v>
      </c>
    </row>
    <row r="2829" spans="1:20">
      <c r="A2829" t="s">
        <v>113</v>
      </c>
      <c r="C2829" t="s">
        <v>114</v>
      </c>
      <c r="D2829" t="s">
        <v>115</v>
      </c>
      <c r="F2829" s="12" t="s">
        <v>135</v>
      </c>
      <c r="K2829" s="15" t="s">
        <v>3079</v>
      </c>
      <c r="L2829" t="s">
        <v>117</v>
      </c>
      <c r="M2829">
        <v>2</v>
      </c>
      <c r="N2829" t="s">
        <v>118</v>
      </c>
      <c r="O2829" t="s">
        <v>119</v>
      </c>
      <c r="Q2829" s="12"/>
      <c r="R2829" s="16">
        <v>3.9</v>
      </c>
      <c r="S2829" s="16">
        <v>19.3</v>
      </c>
      <c r="T2829" s="16">
        <v>0.4</v>
      </c>
    </row>
    <row r="2830" spans="1:20">
      <c r="A2830" t="s">
        <v>113</v>
      </c>
      <c r="C2830" t="s">
        <v>114</v>
      </c>
      <c r="D2830" t="s">
        <v>115</v>
      </c>
      <c r="F2830" s="12" t="s">
        <v>3084</v>
      </c>
      <c r="K2830" s="13" t="s">
        <v>3085</v>
      </c>
      <c r="L2830" t="s">
        <v>117</v>
      </c>
      <c r="M2830">
        <v>2</v>
      </c>
      <c r="N2830" t="s">
        <v>118</v>
      </c>
      <c r="O2830" t="s">
        <v>119</v>
      </c>
      <c r="Q2830"/>
      <c r="R2830" s="14">
        <v>17.399999999999999</v>
      </c>
      <c r="S2830" s="14">
        <v>8</v>
      </c>
      <c r="T2830" s="14">
        <v>0.4</v>
      </c>
    </row>
    <row r="2831" spans="1:20">
      <c r="A2831" t="s">
        <v>113</v>
      </c>
      <c r="C2831" t="s">
        <v>114</v>
      </c>
      <c r="D2831" t="s">
        <v>115</v>
      </c>
      <c r="F2831" s="12" t="s">
        <v>1342</v>
      </c>
      <c r="K2831" s="13" t="s">
        <v>3085</v>
      </c>
      <c r="L2831" t="s">
        <v>117</v>
      </c>
      <c r="M2831">
        <v>2</v>
      </c>
      <c r="N2831" t="s">
        <v>118</v>
      </c>
      <c r="O2831" t="s">
        <v>119</v>
      </c>
      <c r="Q2831"/>
      <c r="R2831" s="14">
        <v>0.1</v>
      </c>
      <c r="S2831" s="14">
        <v>0.6</v>
      </c>
      <c r="T2831" s="14">
        <v>1.3</v>
      </c>
    </row>
    <row r="2832" spans="1:20">
      <c r="A2832" t="s">
        <v>113</v>
      </c>
      <c r="C2832" t="s">
        <v>114</v>
      </c>
      <c r="D2832" t="s">
        <v>115</v>
      </c>
      <c r="F2832" s="12" t="s">
        <v>3086</v>
      </c>
      <c r="K2832" s="13" t="s">
        <v>3085</v>
      </c>
      <c r="L2832" t="s">
        <v>117</v>
      </c>
      <c r="M2832">
        <v>2</v>
      </c>
      <c r="N2832" t="s">
        <v>118</v>
      </c>
      <c r="O2832" t="s">
        <v>119</v>
      </c>
      <c r="Q2832"/>
      <c r="R2832" s="14">
        <v>0.5</v>
      </c>
      <c r="S2832" s="14">
        <v>0.3</v>
      </c>
      <c r="T2832" s="14">
        <v>5.5</v>
      </c>
    </row>
    <row r="2833" spans="1:20">
      <c r="A2833" t="s">
        <v>113</v>
      </c>
      <c r="C2833" t="s">
        <v>114</v>
      </c>
      <c r="D2833" t="s">
        <v>115</v>
      </c>
      <c r="F2833" s="12" t="s">
        <v>3087</v>
      </c>
      <c r="K2833" s="13" t="s">
        <v>3085</v>
      </c>
      <c r="L2833" t="s">
        <v>117</v>
      </c>
      <c r="M2833">
        <v>2</v>
      </c>
      <c r="N2833" t="s">
        <v>118</v>
      </c>
      <c r="O2833" t="s">
        <v>119</v>
      </c>
      <c r="Q2833"/>
      <c r="R2833" s="14">
        <v>0.3</v>
      </c>
      <c r="S2833" s="14">
        <v>0</v>
      </c>
      <c r="T2833" s="14">
        <v>5.3</v>
      </c>
    </row>
    <row r="2834" spans="1:20">
      <c r="A2834" t="s">
        <v>113</v>
      </c>
      <c r="C2834" t="s">
        <v>114</v>
      </c>
      <c r="D2834" t="s">
        <v>115</v>
      </c>
      <c r="F2834" s="12" t="s">
        <v>1346</v>
      </c>
      <c r="K2834" s="13" t="s">
        <v>3085</v>
      </c>
      <c r="L2834" t="s">
        <v>117</v>
      </c>
      <c r="M2834">
        <v>2</v>
      </c>
      <c r="N2834" t="s">
        <v>118</v>
      </c>
      <c r="O2834" t="s">
        <v>119</v>
      </c>
      <c r="Q2834"/>
      <c r="R2834" s="14">
        <v>1.5</v>
      </c>
      <c r="S2834" s="14">
        <v>0</v>
      </c>
      <c r="T2834" s="14">
        <v>0.8</v>
      </c>
    </row>
    <row r="2835" spans="1:20">
      <c r="A2835" t="s">
        <v>113</v>
      </c>
      <c r="C2835" t="s">
        <v>114</v>
      </c>
      <c r="D2835" t="s">
        <v>115</v>
      </c>
      <c r="F2835" s="12" t="s">
        <v>3088</v>
      </c>
      <c r="K2835" s="13" t="s">
        <v>3085</v>
      </c>
      <c r="L2835" t="s">
        <v>117</v>
      </c>
      <c r="M2835">
        <v>2</v>
      </c>
      <c r="N2835" t="s">
        <v>118</v>
      </c>
      <c r="O2835" t="s">
        <v>119</v>
      </c>
      <c r="Q2835"/>
      <c r="R2835" s="14">
        <v>1.2</v>
      </c>
      <c r="S2835" s="14">
        <v>1.3</v>
      </c>
      <c r="T2835" s="14">
        <v>13.5</v>
      </c>
    </row>
    <row r="2836" spans="1:20">
      <c r="A2836" t="s">
        <v>113</v>
      </c>
      <c r="C2836" t="s">
        <v>114</v>
      </c>
      <c r="D2836" t="s">
        <v>115</v>
      </c>
      <c r="F2836" s="12" t="s">
        <v>3089</v>
      </c>
      <c r="K2836" s="13" t="s">
        <v>3085</v>
      </c>
      <c r="L2836" t="s">
        <v>117</v>
      </c>
      <c r="M2836">
        <v>2</v>
      </c>
      <c r="N2836" t="s">
        <v>118</v>
      </c>
      <c r="O2836" t="s">
        <v>119</v>
      </c>
      <c r="Q2836"/>
      <c r="R2836" s="14">
        <v>0.2</v>
      </c>
      <c r="S2836" s="14">
        <v>3.1</v>
      </c>
      <c r="T2836" s="14">
        <v>1.7</v>
      </c>
    </row>
    <row r="2837" spans="1:20">
      <c r="A2837" t="s">
        <v>113</v>
      </c>
      <c r="C2837" t="s">
        <v>114</v>
      </c>
      <c r="D2837" t="s">
        <v>115</v>
      </c>
      <c r="F2837" s="12" t="s">
        <v>134</v>
      </c>
      <c r="K2837" s="13" t="s">
        <v>3085</v>
      </c>
      <c r="L2837" t="s">
        <v>117</v>
      </c>
      <c r="M2837">
        <v>2</v>
      </c>
      <c r="N2837" t="s">
        <v>118</v>
      </c>
      <c r="O2837" t="s">
        <v>119</v>
      </c>
      <c r="Q2837"/>
      <c r="R2837" s="14">
        <v>0.8</v>
      </c>
      <c r="S2837" s="14">
        <v>12.5</v>
      </c>
      <c r="T2837" s="14">
        <v>4.0999999999999996</v>
      </c>
    </row>
    <row r="2838" spans="1:20">
      <c r="A2838" t="s">
        <v>113</v>
      </c>
      <c r="C2838" t="s">
        <v>114</v>
      </c>
      <c r="D2838" t="s">
        <v>115</v>
      </c>
      <c r="F2838" s="12" t="s">
        <v>134</v>
      </c>
      <c r="K2838" s="13" t="s">
        <v>3085</v>
      </c>
      <c r="L2838" t="s">
        <v>117</v>
      </c>
      <c r="M2838">
        <v>2</v>
      </c>
      <c r="N2838" t="s">
        <v>118</v>
      </c>
      <c r="O2838" t="s">
        <v>119</v>
      </c>
      <c r="Q2838"/>
      <c r="R2838" s="14">
        <v>4.0800000000000003E-2</v>
      </c>
      <c r="S2838" s="14">
        <v>0.63749999999999996</v>
      </c>
      <c r="T2838" s="14">
        <v>0.20910000000000001</v>
      </c>
    </row>
    <row r="2839" spans="1:20">
      <c r="A2839" t="s">
        <v>113</v>
      </c>
      <c r="C2839" t="s">
        <v>114</v>
      </c>
      <c r="D2839" t="s">
        <v>115</v>
      </c>
      <c r="F2839" s="12" t="s">
        <v>3090</v>
      </c>
      <c r="K2839" s="13" t="s">
        <v>3085</v>
      </c>
      <c r="L2839" t="s">
        <v>117</v>
      </c>
      <c r="M2839">
        <v>2</v>
      </c>
      <c r="N2839" t="s">
        <v>118</v>
      </c>
      <c r="O2839" t="s">
        <v>119</v>
      </c>
      <c r="Q2839"/>
      <c r="R2839" s="14">
        <v>2.8</v>
      </c>
      <c r="S2839" s="14">
        <v>0.1</v>
      </c>
      <c r="T2839" s="14">
        <v>0.7</v>
      </c>
    </row>
    <row r="2840" spans="1:20">
      <c r="A2840" t="s">
        <v>113</v>
      </c>
      <c r="C2840" t="s">
        <v>114</v>
      </c>
      <c r="D2840" t="s">
        <v>115</v>
      </c>
      <c r="F2840" s="12" t="s">
        <v>1343</v>
      </c>
      <c r="K2840" s="13" t="s">
        <v>3085</v>
      </c>
      <c r="L2840" t="s">
        <v>117</v>
      </c>
      <c r="M2840">
        <v>2</v>
      </c>
      <c r="N2840" t="s">
        <v>118</v>
      </c>
      <c r="O2840" t="s">
        <v>119</v>
      </c>
      <c r="Q2840"/>
      <c r="R2840" s="14">
        <v>4.2</v>
      </c>
      <c r="S2840" s="14">
        <v>0.1</v>
      </c>
      <c r="T2840" s="14">
        <v>0.8</v>
      </c>
    </row>
    <row r="2841" spans="1:20">
      <c r="A2841" t="s">
        <v>113</v>
      </c>
      <c r="C2841" t="s">
        <v>114</v>
      </c>
      <c r="D2841" t="s">
        <v>115</v>
      </c>
      <c r="F2841" s="12" t="s">
        <v>3091</v>
      </c>
      <c r="K2841" s="13" t="s">
        <v>3085</v>
      </c>
      <c r="L2841" t="s">
        <v>117</v>
      </c>
      <c r="M2841">
        <v>2</v>
      </c>
      <c r="N2841" t="s">
        <v>118</v>
      </c>
      <c r="O2841" t="s">
        <v>119</v>
      </c>
      <c r="Q2841"/>
      <c r="R2841" s="14">
        <v>0</v>
      </c>
      <c r="S2841" s="14">
        <v>1.7</v>
      </c>
      <c r="T2841" s="14">
        <v>1.7</v>
      </c>
    </row>
    <row r="2842" spans="1:20">
      <c r="A2842" t="s">
        <v>113</v>
      </c>
      <c r="C2842" t="s">
        <v>114</v>
      </c>
      <c r="D2842" t="s">
        <v>115</v>
      </c>
      <c r="F2842" s="12" t="s">
        <v>1345</v>
      </c>
      <c r="K2842" s="13" t="s">
        <v>3085</v>
      </c>
      <c r="L2842" t="s">
        <v>117</v>
      </c>
      <c r="M2842">
        <v>2</v>
      </c>
      <c r="N2842" t="s">
        <v>118</v>
      </c>
      <c r="O2842" t="s">
        <v>119</v>
      </c>
      <c r="Q2842"/>
      <c r="R2842" s="14">
        <v>0.1</v>
      </c>
      <c r="S2842" s="14">
        <v>3.8</v>
      </c>
      <c r="T2842" s="14">
        <v>0</v>
      </c>
    </row>
    <row r="2843" spans="1:20">
      <c r="A2843" t="s">
        <v>113</v>
      </c>
      <c r="C2843" t="s">
        <v>114</v>
      </c>
      <c r="D2843" t="s">
        <v>115</v>
      </c>
      <c r="F2843" s="12" t="s">
        <v>131</v>
      </c>
      <c r="K2843" s="13" t="s">
        <v>3103</v>
      </c>
      <c r="L2843" t="s">
        <v>117</v>
      </c>
      <c r="M2843">
        <v>2</v>
      </c>
      <c r="N2843" t="s">
        <v>118</v>
      </c>
      <c r="O2843" t="s">
        <v>119</v>
      </c>
      <c r="Q2843"/>
      <c r="R2843" s="14">
        <v>0.8</v>
      </c>
      <c r="S2843" s="14">
        <v>11.6</v>
      </c>
      <c r="T2843" s="14">
        <v>0.8</v>
      </c>
    </row>
    <row r="2844" spans="1:20">
      <c r="A2844" t="s">
        <v>113</v>
      </c>
      <c r="C2844" t="s">
        <v>114</v>
      </c>
      <c r="D2844" t="s">
        <v>115</v>
      </c>
      <c r="F2844" s="12" t="s">
        <v>923</v>
      </c>
      <c r="K2844" s="13" t="s">
        <v>3103</v>
      </c>
      <c r="L2844" t="s">
        <v>117</v>
      </c>
      <c r="M2844">
        <v>2</v>
      </c>
      <c r="N2844" t="s">
        <v>118</v>
      </c>
      <c r="O2844" t="s">
        <v>119</v>
      </c>
      <c r="Q2844"/>
      <c r="R2844" s="14">
        <v>0.35</v>
      </c>
      <c r="S2844" s="14">
        <v>5.15</v>
      </c>
      <c r="T2844" s="14">
        <v>0.6</v>
      </c>
    </row>
    <row r="2845" spans="1:20">
      <c r="A2845" t="s">
        <v>113</v>
      </c>
      <c r="C2845" t="s">
        <v>114</v>
      </c>
      <c r="D2845" t="s">
        <v>115</v>
      </c>
      <c r="F2845" s="12" t="s">
        <v>1327</v>
      </c>
      <c r="K2845" s="13" t="s">
        <v>3103</v>
      </c>
      <c r="L2845" t="s">
        <v>117</v>
      </c>
      <c r="M2845">
        <v>2</v>
      </c>
      <c r="N2845" t="s">
        <v>118</v>
      </c>
      <c r="O2845" t="s">
        <v>119</v>
      </c>
      <c r="Q2845"/>
      <c r="R2845" s="14">
        <v>8.3000000000000007</v>
      </c>
      <c r="S2845" s="14">
        <v>0.2</v>
      </c>
      <c r="T2845" s="14">
        <v>2.5</v>
      </c>
    </row>
    <row r="2846" spans="1:20">
      <c r="A2846" t="s">
        <v>113</v>
      </c>
      <c r="C2846" t="s">
        <v>114</v>
      </c>
      <c r="D2846" t="s">
        <v>115</v>
      </c>
      <c r="F2846" s="12" t="s">
        <v>133</v>
      </c>
      <c r="K2846" s="13" t="s">
        <v>3103</v>
      </c>
      <c r="L2846" t="s">
        <v>117</v>
      </c>
      <c r="M2846">
        <v>2</v>
      </c>
      <c r="N2846" t="s">
        <v>118</v>
      </c>
      <c r="O2846" t="s">
        <v>119</v>
      </c>
      <c r="Q2846"/>
      <c r="R2846" s="14">
        <v>9.4</v>
      </c>
      <c r="S2846" s="14">
        <v>19.7</v>
      </c>
      <c r="T2846" s="14">
        <v>1.5</v>
      </c>
    </row>
    <row r="2847" spans="1:20">
      <c r="A2847" t="s">
        <v>113</v>
      </c>
      <c r="C2847" t="s">
        <v>114</v>
      </c>
      <c r="D2847" t="s">
        <v>115</v>
      </c>
      <c r="F2847" s="12" t="s">
        <v>161</v>
      </c>
      <c r="K2847" s="13" t="s">
        <v>3103</v>
      </c>
      <c r="L2847" t="s">
        <v>117</v>
      </c>
      <c r="M2847">
        <v>2</v>
      </c>
      <c r="N2847" t="s">
        <v>118</v>
      </c>
      <c r="O2847" t="s">
        <v>119</v>
      </c>
      <c r="Q2847"/>
      <c r="R2847" s="14">
        <v>2</v>
      </c>
      <c r="S2847" s="14">
        <v>6</v>
      </c>
      <c r="T2847" s="14">
        <v>2.2000000000000002</v>
      </c>
    </row>
    <row r="2848" spans="1:20">
      <c r="A2848" t="s">
        <v>113</v>
      </c>
      <c r="C2848" t="s">
        <v>114</v>
      </c>
      <c r="D2848" t="s">
        <v>115</v>
      </c>
      <c r="F2848" s="12" t="s">
        <v>135</v>
      </c>
      <c r="K2848" s="13" t="s">
        <v>3103</v>
      </c>
      <c r="L2848" t="s">
        <v>117</v>
      </c>
      <c r="M2848">
        <v>2</v>
      </c>
      <c r="N2848" t="s">
        <v>118</v>
      </c>
      <c r="O2848" t="s">
        <v>119</v>
      </c>
      <c r="Q2848"/>
      <c r="R2848" s="14">
        <v>3.9</v>
      </c>
      <c r="S2848" s="14">
        <v>19.3</v>
      </c>
      <c r="T2848" s="14">
        <v>0.4</v>
      </c>
    </row>
    <row r="2849" spans="1:20">
      <c r="A2849" t="s">
        <v>113</v>
      </c>
      <c r="C2849" t="s">
        <v>114</v>
      </c>
      <c r="D2849" t="s">
        <v>115</v>
      </c>
      <c r="F2849" s="12" t="s">
        <v>130</v>
      </c>
      <c r="K2849" s="15" t="s">
        <v>3104</v>
      </c>
      <c r="L2849" t="s">
        <v>117</v>
      </c>
      <c r="M2849">
        <v>2</v>
      </c>
      <c r="N2849" t="s">
        <v>118</v>
      </c>
      <c r="O2849" t="s">
        <v>119</v>
      </c>
      <c r="Q2849" s="12"/>
      <c r="R2849" s="16">
        <v>18.2</v>
      </c>
      <c r="S2849" s="16">
        <v>23.3</v>
      </c>
      <c r="T2849" s="16">
        <v>1.1000000000000001</v>
      </c>
    </row>
    <row r="2850" spans="1:20">
      <c r="A2850" t="s">
        <v>113</v>
      </c>
      <c r="C2850" t="s">
        <v>114</v>
      </c>
      <c r="D2850" t="s">
        <v>115</v>
      </c>
      <c r="F2850" s="12" t="s">
        <v>3105</v>
      </c>
      <c r="K2850" s="15" t="s">
        <v>3104</v>
      </c>
      <c r="L2850" t="s">
        <v>117</v>
      </c>
      <c r="M2850">
        <v>2</v>
      </c>
      <c r="N2850" t="s">
        <v>118</v>
      </c>
      <c r="O2850" t="s">
        <v>119</v>
      </c>
      <c r="Q2850" s="12"/>
      <c r="R2850" s="16">
        <v>1.9</v>
      </c>
      <c r="S2850" s="16">
        <v>30</v>
      </c>
      <c r="T2850" s="16">
        <v>1.4</v>
      </c>
    </row>
    <row r="2851" spans="1:20">
      <c r="A2851" t="s">
        <v>113</v>
      </c>
      <c r="C2851" t="s">
        <v>114</v>
      </c>
      <c r="D2851" t="s">
        <v>115</v>
      </c>
      <c r="F2851" s="12" t="s">
        <v>3106</v>
      </c>
      <c r="K2851" s="15" t="s">
        <v>3104</v>
      </c>
      <c r="L2851" t="s">
        <v>117</v>
      </c>
      <c r="M2851">
        <v>2</v>
      </c>
      <c r="N2851" t="s">
        <v>118</v>
      </c>
      <c r="O2851" t="s">
        <v>119</v>
      </c>
      <c r="Q2851" s="12"/>
      <c r="R2851" s="16">
        <v>0.7</v>
      </c>
      <c r="S2851" s="16">
        <v>30.2</v>
      </c>
      <c r="T2851" s="16">
        <v>0.8</v>
      </c>
    </row>
    <row r="2852" spans="1:20">
      <c r="A2852" t="s">
        <v>113</v>
      </c>
      <c r="C2852" t="s">
        <v>114</v>
      </c>
      <c r="D2852" t="s">
        <v>115</v>
      </c>
      <c r="F2852" s="12" t="s">
        <v>3107</v>
      </c>
      <c r="K2852" s="15" t="s">
        <v>3104</v>
      </c>
      <c r="L2852" t="s">
        <v>117</v>
      </c>
      <c r="M2852">
        <v>2</v>
      </c>
      <c r="N2852" t="s">
        <v>118</v>
      </c>
      <c r="O2852" t="s">
        <v>119</v>
      </c>
      <c r="Q2852" s="12"/>
      <c r="R2852" s="16">
        <v>4.5999999999999996</v>
      </c>
      <c r="S2852" s="16">
        <v>26</v>
      </c>
      <c r="T2852" s="16">
        <v>1.6</v>
      </c>
    </row>
    <row r="2853" spans="1:20">
      <c r="A2853" t="s">
        <v>113</v>
      </c>
      <c r="C2853" t="s">
        <v>114</v>
      </c>
      <c r="D2853" t="s">
        <v>115</v>
      </c>
      <c r="F2853" s="12" t="s">
        <v>2251</v>
      </c>
      <c r="K2853" s="15" t="s">
        <v>3104</v>
      </c>
      <c r="L2853" t="s">
        <v>117</v>
      </c>
      <c r="M2853">
        <v>2</v>
      </c>
      <c r="N2853" t="s">
        <v>118</v>
      </c>
      <c r="O2853" t="s">
        <v>119</v>
      </c>
      <c r="Q2853" s="12"/>
      <c r="R2853" s="16">
        <v>2.6</v>
      </c>
      <c r="S2853" s="16">
        <v>21</v>
      </c>
      <c r="T2853" s="16">
        <v>2.9</v>
      </c>
    </row>
    <row r="2854" spans="1:20">
      <c r="A2854" t="s">
        <v>113</v>
      </c>
      <c r="C2854" t="s">
        <v>114</v>
      </c>
      <c r="D2854" t="s">
        <v>115</v>
      </c>
      <c r="F2854" s="12" t="s">
        <v>2237</v>
      </c>
      <c r="K2854" s="15" t="s">
        <v>3104</v>
      </c>
      <c r="L2854" t="s">
        <v>117</v>
      </c>
      <c r="M2854">
        <v>2</v>
      </c>
      <c r="N2854" t="s">
        <v>118</v>
      </c>
      <c r="O2854" t="s">
        <v>119</v>
      </c>
      <c r="Q2854" s="12"/>
      <c r="R2854" s="16">
        <v>2.4</v>
      </c>
      <c r="S2854" s="16">
        <v>24.2</v>
      </c>
      <c r="T2854" s="16">
        <v>0.5</v>
      </c>
    </row>
    <row r="2855" spans="1:20">
      <c r="A2855" t="s">
        <v>113</v>
      </c>
      <c r="C2855" t="s">
        <v>114</v>
      </c>
      <c r="D2855" t="s">
        <v>115</v>
      </c>
      <c r="F2855" s="12" t="s">
        <v>3108</v>
      </c>
      <c r="K2855" s="13" t="s">
        <v>3104</v>
      </c>
      <c r="L2855" t="s">
        <v>117</v>
      </c>
      <c r="M2855">
        <v>2</v>
      </c>
      <c r="N2855" t="s">
        <v>118</v>
      </c>
      <c r="O2855" t="s">
        <v>119</v>
      </c>
      <c r="Q2855"/>
      <c r="R2855" s="14">
        <v>11</v>
      </c>
      <c r="S2855" s="14">
        <v>25.4</v>
      </c>
      <c r="T2855" s="14">
        <v>2</v>
      </c>
    </row>
    <row r="2856" spans="1:20">
      <c r="A2856" t="s">
        <v>113</v>
      </c>
      <c r="C2856" t="s">
        <v>114</v>
      </c>
      <c r="D2856" t="s">
        <v>115</v>
      </c>
      <c r="F2856" s="12" t="s">
        <v>133</v>
      </c>
      <c r="K2856" s="13" t="s">
        <v>3104</v>
      </c>
      <c r="L2856" t="s">
        <v>117</v>
      </c>
      <c r="M2856">
        <v>2</v>
      </c>
      <c r="N2856" t="s">
        <v>118</v>
      </c>
      <c r="O2856" t="s">
        <v>119</v>
      </c>
      <c r="Q2856"/>
      <c r="R2856" s="14">
        <v>10.7</v>
      </c>
      <c r="S2856" s="14">
        <v>22.4</v>
      </c>
      <c r="T2856" s="14">
        <v>2.2999999999999998</v>
      </c>
    </row>
    <row r="2857" spans="1:20">
      <c r="A2857" t="s">
        <v>113</v>
      </c>
      <c r="C2857" t="s">
        <v>114</v>
      </c>
      <c r="D2857" t="s">
        <v>115</v>
      </c>
      <c r="F2857" s="12" t="s">
        <v>3109</v>
      </c>
      <c r="K2857" s="13" t="s">
        <v>3104</v>
      </c>
      <c r="L2857" t="s">
        <v>117</v>
      </c>
      <c r="M2857">
        <v>2</v>
      </c>
      <c r="N2857" t="s">
        <v>118</v>
      </c>
      <c r="O2857" t="s">
        <v>119</v>
      </c>
      <c r="Q2857"/>
      <c r="R2857" s="14">
        <v>10.9</v>
      </c>
      <c r="S2857" s="14">
        <v>28.2</v>
      </c>
      <c r="T2857" s="14">
        <v>1.8</v>
      </c>
    </row>
    <row r="2858" spans="1:20">
      <c r="A2858" t="s">
        <v>113</v>
      </c>
      <c r="C2858" t="s">
        <v>114</v>
      </c>
      <c r="D2858" t="s">
        <v>115</v>
      </c>
      <c r="F2858" s="12" t="s">
        <v>3110</v>
      </c>
      <c r="K2858" s="13" t="s">
        <v>3104</v>
      </c>
      <c r="L2858" t="s">
        <v>117</v>
      </c>
      <c r="M2858">
        <v>2</v>
      </c>
      <c r="N2858" t="s">
        <v>118</v>
      </c>
      <c r="O2858" t="s">
        <v>119</v>
      </c>
      <c r="Q2858"/>
      <c r="R2858" s="14">
        <v>9.1999999999999993</v>
      </c>
      <c r="S2858" s="14">
        <v>25</v>
      </c>
      <c r="T2858" s="14">
        <v>1.1000000000000001</v>
      </c>
    </row>
    <row r="2859" spans="1:20">
      <c r="A2859" t="s">
        <v>113</v>
      </c>
      <c r="C2859" t="s">
        <v>114</v>
      </c>
      <c r="D2859" t="s">
        <v>115</v>
      </c>
      <c r="F2859" s="12" t="s">
        <v>3111</v>
      </c>
      <c r="K2859" s="13" t="s">
        <v>3104</v>
      </c>
      <c r="L2859" t="s">
        <v>117</v>
      </c>
      <c r="M2859">
        <v>2</v>
      </c>
      <c r="N2859" t="s">
        <v>118</v>
      </c>
      <c r="O2859" t="s">
        <v>119</v>
      </c>
      <c r="Q2859"/>
      <c r="R2859" s="14">
        <v>9.3000000000000007</v>
      </c>
      <c r="S2859" s="14">
        <v>24.2</v>
      </c>
      <c r="T2859" s="14">
        <v>1.8</v>
      </c>
    </row>
    <row r="2860" spans="1:20">
      <c r="A2860" t="s">
        <v>113</v>
      </c>
      <c r="C2860" t="s">
        <v>114</v>
      </c>
      <c r="D2860" t="s">
        <v>115</v>
      </c>
      <c r="F2860" s="12" t="s">
        <v>3112</v>
      </c>
      <c r="K2860" s="15" t="s">
        <v>3104</v>
      </c>
      <c r="L2860" t="s">
        <v>117</v>
      </c>
      <c r="M2860">
        <v>2</v>
      </c>
      <c r="N2860" t="s">
        <v>118</v>
      </c>
      <c r="O2860" t="s">
        <v>119</v>
      </c>
      <c r="Q2860" s="12"/>
      <c r="R2860" s="16">
        <v>18.8</v>
      </c>
      <c r="S2860" s="16">
        <v>1.8</v>
      </c>
      <c r="T2860" s="16">
        <v>1.5</v>
      </c>
    </row>
    <row r="2861" spans="1:20">
      <c r="A2861" t="s">
        <v>113</v>
      </c>
      <c r="C2861" t="s">
        <v>114</v>
      </c>
      <c r="D2861" t="s">
        <v>115</v>
      </c>
      <c r="F2861" s="12" t="s">
        <v>161</v>
      </c>
      <c r="K2861" s="15" t="s">
        <v>3104</v>
      </c>
      <c r="L2861" t="s">
        <v>117</v>
      </c>
      <c r="M2861">
        <v>2</v>
      </c>
      <c r="N2861" t="s">
        <v>118</v>
      </c>
      <c r="O2861" t="s">
        <v>119</v>
      </c>
      <c r="Q2861" s="12"/>
      <c r="R2861" s="16">
        <v>4.7</v>
      </c>
      <c r="S2861" s="16">
        <v>26.1</v>
      </c>
      <c r="T2861" s="16">
        <v>1.4</v>
      </c>
    </row>
    <row r="2862" spans="1:20">
      <c r="A2862" t="s">
        <v>113</v>
      </c>
      <c r="C2862" t="s">
        <v>114</v>
      </c>
      <c r="D2862" t="s">
        <v>115</v>
      </c>
      <c r="F2862" s="12" t="s">
        <v>2752</v>
      </c>
      <c r="K2862" s="15" t="s">
        <v>3104</v>
      </c>
      <c r="L2862" t="s">
        <v>117</v>
      </c>
      <c r="M2862">
        <v>2</v>
      </c>
      <c r="N2862" t="s">
        <v>118</v>
      </c>
      <c r="O2862" t="s">
        <v>119</v>
      </c>
      <c r="Q2862" s="12"/>
      <c r="R2862" s="16">
        <v>4.2</v>
      </c>
      <c r="S2862" s="16">
        <v>18.3</v>
      </c>
      <c r="T2862" s="16">
        <v>0.5</v>
      </c>
    </row>
    <row r="2863" spans="1:20">
      <c r="A2863" t="s">
        <v>113</v>
      </c>
      <c r="C2863" t="s">
        <v>114</v>
      </c>
      <c r="D2863" t="s">
        <v>115</v>
      </c>
      <c r="F2863" s="12" t="s">
        <v>2148</v>
      </c>
      <c r="K2863" s="15" t="s">
        <v>3104</v>
      </c>
      <c r="L2863" t="s">
        <v>117</v>
      </c>
      <c r="M2863">
        <v>2</v>
      </c>
      <c r="N2863" t="s">
        <v>118</v>
      </c>
      <c r="O2863" t="s">
        <v>119</v>
      </c>
      <c r="Q2863" s="12"/>
      <c r="R2863" s="16">
        <v>9.9</v>
      </c>
      <c r="S2863" s="16">
        <v>13.5</v>
      </c>
      <c r="T2863" s="16">
        <v>0.9</v>
      </c>
    </row>
    <row r="2864" spans="1:20">
      <c r="A2864" t="s">
        <v>113</v>
      </c>
      <c r="C2864" t="s">
        <v>114</v>
      </c>
      <c r="D2864" t="s">
        <v>115</v>
      </c>
      <c r="F2864" s="12" t="s">
        <v>3113</v>
      </c>
      <c r="K2864" s="15" t="s">
        <v>3104</v>
      </c>
      <c r="L2864" t="s">
        <v>117</v>
      </c>
      <c r="M2864">
        <v>2</v>
      </c>
      <c r="N2864" t="s">
        <v>118</v>
      </c>
      <c r="O2864" t="s">
        <v>119</v>
      </c>
      <c r="Q2864" s="12"/>
      <c r="R2864" s="16">
        <v>1</v>
      </c>
      <c r="S2864" s="16">
        <v>25.2</v>
      </c>
      <c r="T2864" s="16">
        <v>0.6</v>
      </c>
    </row>
    <row r="2865" spans="1:20">
      <c r="A2865" t="s">
        <v>113</v>
      </c>
      <c r="C2865" t="s">
        <v>114</v>
      </c>
      <c r="D2865" t="s">
        <v>115</v>
      </c>
      <c r="F2865" s="12" t="s">
        <v>3113</v>
      </c>
      <c r="K2865" s="15" t="s">
        <v>3104</v>
      </c>
      <c r="L2865" t="s">
        <v>117</v>
      </c>
      <c r="M2865">
        <v>2</v>
      </c>
      <c r="N2865" t="s">
        <v>118</v>
      </c>
      <c r="O2865" t="s">
        <v>119</v>
      </c>
      <c r="Q2865" s="12"/>
      <c r="R2865" s="16">
        <v>1</v>
      </c>
      <c r="S2865" s="16">
        <v>25.2</v>
      </c>
      <c r="T2865" s="16">
        <v>0.6</v>
      </c>
    </row>
    <row r="2866" spans="1:20">
      <c r="A2866" t="s">
        <v>113</v>
      </c>
      <c r="C2866" t="s">
        <v>114</v>
      </c>
      <c r="D2866" t="s">
        <v>115</v>
      </c>
      <c r="F2866" s="12" t="s">
        <v>1332</v>
      </c>
      <c r="K2866" s="15" t="s">
        <v>3104</v>
      </c>
      <c r="L2866" t="s">
        <v>117</v>
      </c>
      <c r="M2866">
        <v>2</v>
      </c>
      <c r="N2866" t="s">
        <v>118</v>
      </c>
      <c r="O2866" t="s">
        <v>119</v>
      </c>
      <c r="Q2866" s="12"/>
      <c r="R2866" s="16">
        <v>4.8</v>
      </c>
      <c r="S2866" s="16">
        <v>25.3</v>
      </c>
      <c r="T2866" s="16">
        <v>0.5</v>
      </c>
    </row>
    <row r="2867" spans="1:20">
      <c r="A2867" t="s">
        <v>113</v>
      </c>
      <c r="C2867" t="s">
        <v>114</v>
      </c>
      <c r="D2867" t="s">
        <v>115</v>
      </c>
      <c r="F2867" s="12" t="s">
        <v>1332</v>
      </c>
      <c r="K2867" s="15" t="s">
        <v>3104</v>
      </c>
      <c r="L2867" t="s">
        <v>117</v>
      </c>
      <c r="M2867">
        <v>2</v>
      </c>
      <c r="N2867" t="s">
        <v>118</v>
      </c>
      <c r="O2867" t="s">
        <v>119</v>
      </c>
      <c r="Q2867" s="12"/>
      <c r="R2867" s="16">
        <v>4.8</v>
      </c>
      <c r="S2867" s="16">
        <v>25.3</v>
      </c>
      <c r="T2867" s="16">
        <v>0.5</v>
      </c>
    </row>
    <row r="2868" spans="1:20">
      <c r="A2868" t="s">
        <v>113</v>
      </c>
      <c r="C2868" t="s">
        <v>114</v>
      </c>
      <c r="D2868" t="s">
        <v>115</v>
      </c>
      <c r="F2868" s="12" t="s">
        <v>1333</v>
      </c>
      <c r="K2868" s="15" t="s">
        <v>3104</v>
      </c>
      <c r="L2868" t="s">
        <v>117</v>
      </c>
      <c r="M2868">
        <v>2</v>
      </c>
      <c r="N2868" t="s">
        <v>118</v>
      </c>
      <c r="O2868" t="s">
        <v>119</v>
      </c>
      <c r="Q2868" s="12"/>
      <c r="R2868" s="16">
        <v>1.6</v>
      </c>
      <c r="S2868" s="16">
        <v>12.9</v>
      </c>
      <c r="T2868" s="16">
        <v>1.4</v>
      </c>
    </row>
    <row r="2869" spans="1:20">
      <c r="A2869" t="s">
        <v>113</v>
      </c>
      <c r="C2869" t="s">
        <v>114</v>
      </c>
      <c r="D2869" t="s">
        <v>115</v>
      </c>
      <c r="F2869" s="12" t="s">
        <v>116</v>
      </c>
      <c r="K2869" s="13" t="s">
        <v>3114</v>
      </c>
      <c r="L2869" t="s">
        <v>117</v>
      </c>
      <c r="M2869">
        <v>2</v>
      </c>
      <c r="N2869" t="s">
        <v>118</v>
      </c>
      <c r="O2869" t="s">
        <v>119</v>
      </c>
      <c r="Q2869"/>
      <c r="R2869" s="14">
        <v>9.1631816490000002</v>
      </c>
      <c r="S2869" s="14">
        <v>1.5361682750000001</v>
      </c>
      <c r="T2869" s="14">
        <v>4.281396215</v>
      </c>
    </row>
    <row r="2870" spans="1:20">
      <c r="A2870" t="s">
        <v>113</v>
      </c>
      <c r="C2870" t="s">
        <v>114</v>
      </c>
      <c r="D2870" t="s">
        <v>115</v>
      </c>
      <c r="F2870" s="12" t="s">
        <v>3224</v>
      </c>
      <c r="K2870" s="13" t="s">
        <v>3225</v>
      </c>
      <c r="L2870" t="s">
        <v>117</v>
      </c>
      <c r="M2870">
        <v>2</v>
      </c>
      <c r="N2870" t="s">
        <v>118</v>
      </c>
      <c r="O2870" t="s">
        <v>119</v>
      </c>
      <c r="Q2870"/>
      <c r="R2870" s="14">
        <v>0.6</v>
      </c>
      <c r="S2870" s="14">
        <v>18.8</v>
      </c>
      <c r="T2870" s="14">
        <v>1.8</v>
      </c>
    </row>
    <row r="2871" spans="1:20">
      <c r="A2871" t="s">
        <v>113</v>
      </c>
      <c r="C2871" t="s">
        <v>114</v>
      </c>
      <c r="D2871" t="s">
        <v>115</v>
      </c>
      <c r="F2871" s="12" t="s">
        <v>926</v>
      </c>
      <c r="K2871" s="13" t="s">
        <v>3225</v>
      </c>
      <c r="L2871" t="s">
        <v>117</v>
      </c>
      <c r="M2871">
        <v>2</v>
      </c>
      <c r="N2871" t="s">
        <v>118</v>
      </c>
      <c r="O2871" t="s">
        <v>119</v>
      </c>
      <c r="Q2871"/>
      <c r="R2871" s="14">
        <v>0.8</v>
      </c>
      <c r="S2871" s="14">
        <v>12.8</v>
      </c>
      <c r="T2871" s="14">
        <v>0.7</v>
      </c>
    </row>
    <row r="2872" spans="1:20">
      <c r="A2872" t="s">
        <v>113</v>
      </c>
      <c r="C2872" t="s">
        <v>114</v>
      </c>
      <c r="D2872" t="s">
        <v>115</v>
      </c>
      <c r="F2872" s="12" t="s">
        <v>3226</v>
      </c>
      <c r="K2872" s="13" t="s">
        <v>3225</v>
      </c>
      <c r="L2872" t="s">
        <v>117</v>
      </c>
      <c r="M2872">
        <v>2</v>
      </c>
      <c r="N2872" t="s">
        <v>118</v>
      </c>
      <c r="O2872" t="s">
        <v>119</v>
      </c>
      <c r="Q2872"/>
      <c r="R2872" s="14">
        <v>9.5</v>
      </c>
      <c r="S2872" s="14">
        <v>0.1</v>
      </c>
      <c r="T2872" s="14">
        <v>3.7</v>
      </c>
    </row>
    <row r="2873" spans="1:20">
      <c r="A2873" t="s">
        <v>113</v>
      </c>
      <c r="C2873" t="s">
        <v>114</v>
      </c>
      <c r="D2873" t="s">
        <v>115</v>
      </c>
      <c r="F2873" s="12" t="s">
        <v>842</v>
      </c>
      <c r="K2873" s="13" t="s">
        <v>3225</v>
      </c>
      <c r="L2873" t="s">
        <v>117</v>
      </c>
      <c r="M2873">
        <v>2</v>
      </c>
      <c r="N2873" t="s">
        <v>118</v>
      </c>
      <c r="O2873" t="s">
        <v>119</v>
      </c>
      <c r="Q2873" s="12"/>
      <c r="R2873" s="16">
        <v>24.2</v>
      </c>
      <c r="S2873" s="16">
        <v>14.1</v>
      </c>
      <c r="T2873" s="16">
        <v>0.7</v>
      </c>
    </row>
    <row r="2874" spans="1:20">
      <c r="A2874" t="s">
        <v>113</v>
      </c>
      <c r="C2874" t="s">
        <v>114</v>
      </c>
      <c r="D2874" t="s">
        <v>115</v>
      </c>
      <c r="F2874" s="12" t="s">
        <v>3227</v>
      </c>
      <c r="K2874" s="13" t="s">
        <v>3225</v>
      </c>
      <c r="L2874" t="s">
        <v>117</v>
      </c>
      <c r="M2874">
        <v>2</v>
      </c>
      <c r="N2874" t="s">
        <v>118</v>
      </c>
      <c r="O2874" t="s">
        <v>119</v>
      </c>
      <c r="Q2874" s="12"/>
      <c r="R2874" s="16">
        <v>22</v>
      </c>
      <c r="S2874" s="16">
        <v>12.6</v>
      </c>
      <c r="T2874" s="16">
        <v>5.2</v>
      </c>
    </row>
    <row r="2875" spans="1:20">
      <c r="A2875" t="s">
        <v>113</v>
      </c>
      <c r="C2875" t="s">
        <v>114</v>
      </c>
      <c r="D2875" t="s">
        <v>115</v>
      </c>
      <c r="F2875" s="12" t="s">
        <v>3228</v>
      </c>
      <c r="K2875" s="13" t="s">
        <v>3225</v>
      </c>
      <c r="L2875" t="s">
        <v>117</v>
      </c>
      <c r="M2875">
        <v>2</v>
      </c>
      <c r="N2875" t="s">
        <v>118</v>
      </c>
      <c r="O2875" t="s">
        <v>119</v>
      </c>
      <c r="Q2875" s="12"/>
      <c r="R2875" s="16">
        <v>16.5</v>
      </c>
      <c r="S2875" s="16">
        <v>0</v>
      </c>
      <c r="T2875" s="16">
        <v>4.4000000000000004</v>
      </c>
    </row>
    <row r="2876" spans="1:20">
      <c r="A2876" t="s">
        <v>113</v>
      </c>
      <c r="C2876" t="s">
        <v>114</v>
      </c>
      <c r="D2876" t="s">
        <v>115</v>
      </c>
      <c r="F2876" s="12" t="s">
        <v>3109</v>
      </c>
      <c r="K2876" s="13" t="s">
        <v>3225</v>
      </c>
      <c r="L2876" t="s">
        <v>117</v>
      </c>
      <c r="M2876">
        <v>2</v>
      </c>
      <c r="N2876" t="s">
        <v>118</v>
      </c>
      <c r="O2876" t="s">
        <v>119</v>
      </c>
      <c r="Q2876"/>
      <c r="R2876" s="14">
        <v>1.5</v>
      </c>
      <c r="S2876" s="14">
        <v>19.100000000000001</v>
      </c>
      <c r="T2876" s="14">
        <v>1.5</v>
      </c>
    </row>
    <row r="2877" spans="1:20">
      <c r="A2877" t="s">
        <v>113</v>
      </c>
      <c r="C2877" t="s">
        <v>114</v>
      </c>
      <c r="D2877" t="s">
        <v>115</v>
      </c>
      <c r="F2877" s="12" t="s">
        <v>134</v>
      </c>
      <c r="K2877" s="13" t="s">
        <v>3225</v>
      </c>
      <c r="L2877" t="s">
        <v>117</v>
      </c>
      <c r="M2877">
        <v>2</v>
      </c>
      <c r="N2877" t="s">
        <v>118</v>
      </c>
      <c r="O2877" t="s">
        <v>119</v>
      </c>
      <c r="Q2877"/>
      <c r="R2877" s="14">
        <v>0.7</v>
      </c>
      <c r="S2877" s="14">
        <v>28.4</v>
      </c>
      <c r="T2877" s="14">
        <v>1.5</v>
      </c>
    </row>
    <row r="2878" spans="1:20">
      <c r="A2878" t="s">
        <v>113</v>
      </c>
      <c r="C2878" t="s">
        <v>114</v>
      </c>
      <c r="D2878" t="s">
        <v>115</v>
      </c>
      <c r="F2878" s="12" t="s">
        <v>161</v>
      </c>
      <c r="K2878" s="13" t="s">
        <v>3225</v>
      </c>
      <c r="L2878" t="s">
        <v>117</v>
      </c>
      <c r="M2878">
        <v>2</v>
      </c>
      <c r="N2878" t="s">
        <v>118</v>
      </c>
      <c r="O2878" t="s">
        <v>119</v>
      </c>
      <c r="Q2878"/>
      <c r="R2878" s="14">
        <v>2.2999999999999998</v>
      </c>
      <c r="S2878" s="14">
        <v>15.4</v>
      </c>
      <c r="T2878" s="14">
        <v>1.6</v>
      </c>
    </row>
    <row r="2879" spans="1:20">
      <c r="A2879" t="s">
        <v>162</v>
      </c>
      <c r="C2879" t="s">
        <v>163</v>
      </c>
      <c r="D2879" t="s">
        <v>121</v>
      </c>
      <c r="F2879" s="12" t="s">
        <v>164</v>
      </c>
      <c r="G2879" s="12" t="s">
        <v>165</v>
      </c>
      <c r="H2879" t="s">
        <v>166</v>
      </c>
      <c r="I2879" t="s">
        <v>167</v>
      </c>
      <c r="J2879" t="s">
        <v>168</v>
      </c>
      <c r="K2879" s="13" t="s">
        <v>169</v>
      </c>
      <c r="L2879" t="s">
        <v>117</v>
      </c>
      <c r="M2879">
        <v>2</v>
      </c>
      <c r="N2879" t="s">
        <v>118</v>
      </c>
      <c r="O2879" t="s">
        <v>119</v>
      </c>
      <c r="Q2879" t="s">
        <v>170</v>
      </c>
      <c r="T2879" s="14">
        <v>22.8</v>
      </c>
    </row>
    <row r="2880" spans="1:20">
      <c r="A2880" t="s">
        <v>162</v>
      </c>
      <c r="C2880" t="s">
        <v>163</v>
      </c>
      <c r="D2880" t="s">
        <v>121</v>
      </c>
      <c r="F2880" s="12" t="s">
        <v>171</v>
      </c>
      <c r="G2880" s="12" t="s">
        <v>165</v>
      </c>
      <c r="H2880" t="s">
        <v>166</v>
      </c>
      <c r="I2880" t="s">
        <v>172</v>
      </c>
      <c r="J2880" t="s">
        <v>173</v>
      </c>
      <c r="K2880" s="13" t="s">
        <v>169</v>
      </c>
      <c r="L2880" t="s">
        <v>117</v>
      </c>
      <c r="M2880">
        <v>2</v>
      </c>
      <c r="N2880" t="s">
        <v>118</v>
      </c>
      <c r="O2880" t="s">
        <v>119</v>
      </c>
      <c r="Q2880" t="s">
        <v>174</v>
      </c>
    </row>
    <row r="2881" spans="1:20">
      <c r="A2881" t="s">
        <v>162</v>
      </c>
      <c r="C2881" t="s">
        <v>163</v>
      </c>
      <c r="D2881" t="s">
        <v>121</v>
      </c>
      <c r="F2881" s="12" t="s">
        <v>180</v>
      </c>
      <c r="G2881" s="12" t="s">
        <v>165</v>
      </c>
      <c r="H2881" t="s">
        <v>166</v>
      </c>
      <c r="I2881" t="s">
        <v>181</v>
      </c>
      <c r="J2881" t="s">
        <v>182</v>
      </c>
      <c r="K2881" s="13" t="s">
        <v>183</v>
      </c>
      <c r="L2881" t="s">
        <v>117</v>
      </c>
      <c r="M2881">
        <v>2</v>
      </c>
      <c r="N2881" t="s">
        <v>118</v>
      </c>
      <c r="O2881" t="s">
        <v>119</v>
      </c>
      <c r="Q2881"/>
      <c r="T2881" s="14">
        <v>8.1</v>
      </c>
    </row>
    <row r="2882" spans="1:20">
      <c r="A2882" t="s">
        <v>162</v>
      </c>
      <c r="C2882" t="s">
        <v>163</v>
      </c>
      <c r="D2882" t="s">
        <v>121</v>
      </c>
      <c r="F2882" s="12" t="s">
        <v>319</v>
      </c>
      <c r="G2882" s="12" t="s">
        <v>165</v>
      </c>
      <c r="H2882" t="s">
        <v>166</v>
      </c>
      <c r="I2882" t="s">
        <v>320</v>
      </c>
      <c r="J2882" t="s">
        <v>321</v>
      </c>
      <c r="K2882" s="13" t="s">
        <v>316</v>
      </c>
      <c r="L2882" t="s">
        <v>117</v>
      </c>
      <c r="M2882">
        <v>2</v>
      </c>
      <c r="N2882" t="s">
        <v>118</v>
      </c>
      <c r="O2882" t="s">
        <v>119</v>
      </c>
      <c r="Q2882"/>
    </row>
    <row r="2883" spans="1:20">
      <c r="A2883" t="s">
        <v>162</v>
      </c>
      <c r="C2883" t="s">
        <v>163</v>
      </c>
      <c r="D2883" t="s">
        <v>121</v>
      </c>
      <c r="F2883" s="12" t="s">
        <v>319</v>
      </c>
      <c r="G2883" s="12" t="s">
        <v>165</v>
      </c>
      <c r="H2883" t="s">
        <v>166</v>
      </c>
      <c r="I2883" t="s">
        <v>320</v>
      </c>
      <c r="J2883" t="s">
        <v>321</v>
      </c>
      <c r="K2883" s="13" t="s">
        <v>316</v>
      </c>
      <c r="L2883" t="s">
        <v>117</v>
      </c>
      <c r="M2883">
        <v>2</v>
      </c>
      <c r="N2883" t="s">
        <v>118</v>
      </c>
      <c r="O2883" t="s">
        <v>119</v>
      </c>
      <c r="Q2883"/>
    </row>
    <row r="2884" spans="1:20">
      <c r="A2884" t="s">
        <v>162</v>
      </c>
      <c r="C2884" t="s">
        <v>163</v>
      </c>
      <c r="D2884" t="s">
        <v>121</v>
      </c>
      <c r="F2884" s="12" t="s">
        <v>322</v>
      </c>
      <c r="G2884" s="12" t="s">
        <v>165</v>
      </c>
      <c r="H2884" t="s">
        <v>166</v>
      </c>
      <c r="I2884" t="s">
        <v>323</v>
      </c>
      <c r="J2884" s="12" t="s">
        <v>324</v>
      </c>
      <c r="K2884" s="13" t="s">
        <v>316</v>
      </c>
      <c r="L2884" t="s">
        <v>117</v>
      </c>
      <c r="M2884">
        <v>2</v>
      </c>
      <c r="N2884" t="s">
        <v>118</v>
      </c>
      <c r="O2884" t="s">
        <v>119</v>
      </c>
      <c r="Q2884"/>
    </row>
    <row r="2885" spans="1:20">
      <c r="A2885" t="s">
        <v>162</v>
      </c>
      <c r="C2885" t="s">
        <v>163</v>
      </c>
      <c r="D2885" t="s">
        <v>121</v>
      </c>
      <c r="F2885" s="12" t="s">
        <v>325</v>
      </c>
      <c r="G2885" s="12" t="s">
        <v>165</v>
      </c>
      <c r="H2885" t="s">
        <v>166</v>
      </c>
      <c r="I2885" t="s">
        <v>326</v>
      </c>
      <c r="J2885" s="12" t="s">
        <v>327</v>
      </c>
      <c r="K2885" s="13" t="s">
        <v>316</v>
      </c>
      <c r="L2885" t="s">
        <v>117</v>
      </c>
      <c r="M2885">
        <v>2</v>
      </c>
      <c r="N2885" t="s">
        <v>118</v>
      </c>
      <c r="O2885" t="s">
        <v>119</v>
      </c>
      <c r="Q2885"/>
    </row>
    <row r="2886" spans="1:20">
      <c r="A2886" t="s">
        <v>162</v>
      </c>
      <c r="C2886" t="s">
        <v>163</v>
      </c>
      <c r="D2886" t="s">
        <v>121</v>
      </c>
      <c r="F2886" s="12" t="s">
        <v>328</v>
      </c>
      <c r="G2886" s="12" t="s">
        <v>165</v>
      </c>
      <c r="H2886" t="s">
        <v>166</v>
      </c>
      <c r="I2886" t="s">
        <v>326</v>
      </c>
      <c r="J2886" s="12" t="s">
        <v>329</v>
      </c>
      <c r="K2886" s="13" t="s">
        <v>316</v>
      </c>
      <c r="L2886" t="s">
        <v>117</v>
      </c>
      <c r="M2886">
        <v>2</v>
      </c>
      <c r="N2886" t="s">
        <v>118</v>
      </c>
      <c r="O2886" t="s">
        <v>119</v>
      </c>
      <c r="Q2886"/>
    </row>
    <row r="2887" spans="1:20">
      <c r="A2887" t="s">
        <v>162</v>
      </c>
      <c r="C2887" t="s">
        <v>163</v>
      </c>
      <c r="D2887" t="s">
        <v>121</v>
      </c>
      <c r="F2887" s="12" t="s">
        <v>330</v>
      </c>
      <c r="G2887" s="12" t="s">
        <v>165</v>
      </c>
      <c r="H2887" t="s">
        <v>166</v>
      </c>
      <c r="I2887" t="s">
        <v>323</v>
      </c>
      <c r="J2887" s="12" t="s">
        <v>324</v>
      </c>
      <c r="K2887" s="13" t="s">
        <v>316</v>
      </c>
      <c r="L2887" t="s">
        <v>117</v>
      </c>
      <c r="M2887">
        <v>2</v>
      </c>
      <c r="N2887" t="s">
        <v>118</v>
      </c>
      <c r="O2887" t="s">
        <v>119</v>
      </c>
      <c r="Q2887"/>
    </row>
    <row r="2888" spans="1:20">
      <c r="A2888" t="s">
        <v>162</v>
      </c>
      <c r="C2888" t="s">
        <v>163</v>
      </c>
      <c r="D2888" t="s">
        <v>121</v>
      </c>
      <c r="F2888" s="12" t="s">
        <v>331</v>
      </c>
      <c r="G2888" s="12" t="s">
        <v>165</v>
      </c>
      <c r="H2888" t="s">
        <v>166</v>
      </c>
      <c r="I2888" t="s">
        <v>181</v>
      </c>
      <c r="J2888" t="s">
        <v>332</v>
      </c>
      <c r="K2888" s="13" t="s">
        <v>316</v>
      </c>
      <c r="L2888" t="s">
        <v>117</v>
      </c>
      <c r="M2888">
        <v>2</v>
      </c>
      <c r="N2888" t="s">
        <v>118</v>
      </c>
      <c r="O2888" t="s">
        <v>119</v>
      </c>
      <c r="Q2888"/>
      <c r="T2888" s="14">
        <v>34</v>
      </c>
    </row>
    <row r="2889" spans="1:20">
      <c r="A2889" t="s">
        <v>162</v>
      </c>
      <c r="C2889" t="s">
        <v>163</v>
      </c>
      <c r="D2889" t="s">
        <v>121</v>
      </c>
      <c r="F2889" s="12" t="s">
        <v>333</v>
      </c>
      <c r="G2889" s="12" t="s">
        <v>165</v>
      </c>
      <c r="H2889" t="s">
        <v>166</v>
      </c>
      <c r="I2889" t="s">
        <v>334</v>
      </c>
      <c r="J2889" t="s">
        <v>335</v>
      </c>
      <c r="K2889" s="13" t="s">
        <v>316</v>
      </c>
      <c r="L2889" t="s">
        <v>117</v>
      </c>
      <c r="M2889">
        <v>2</v>
      </c>
      <c r="N2889" t="s">
        <v>118</v>
      </c>
      <c r="O2889" t="s">
        <v>119</v>
      </c>
      <c r="Q2889" t="s">
        <v>336</v>
      </c>
      <c r="T2889" s="14">
        <v>21</v>
      </c>
    </row>
    <row r="2890" spans="1:20">
      <c r="A2890" t="s">
        <v>162</v>
      </c>
      <c r="C2890" t="s">
        <v>163</v>
      </c>
      <c r="D2890" t="s">
        <v>121</v>
      </c>
      <c r="F2890" s="12" t="s">
        <v>333</v>
      </c>
      <c r="G2890" s="12" t="s">
        <v>165</v>
      </c>
      <c r="H2890" t="s">
        <v>166</v>
      </c>
      <c r="I2890" t="s">
        <v>334</v>
      </c>
      <c r="J2890" t="s">
        <v>335</v>
      </c>
      <c r="K2890" s="13" t="s">
        <v>316</v>
      </c>
      <c r="L2890" t="s">
        <v>117</v>
      </c>
      <c r="M2890">
        <v>2</v>
      </c>
      <c r="N2890" t="s">
        <v>118</v>
      </c>
      <c r="O2890" t="s">
        <v>119</v>
      </c>
      <c r="Q2890" t="s">
        <v>336</v>
      </c>
      <c r="T2890" s="14">
        <v>14</v>
      </c>
    </row>
    <row r="2891" spans="1:20">
      <c r="A2891" t="s">
        <v>162</v>
      </c>
      <c r="C2891" t="s">
        <v>163</v>
      </c>
      <c r="D2891" t="s">
        <v>121</v>
      </c>
      <c r="F2891" s="12" t="s">
        <v>333</v>
      </c>
      <c r="G2891" s="12" t="s">
        <v>165</v>
      </c>
      <c r="H2891" t="s">
        <v>166</v>
      </c>
      <c r="I2891" t="s">
        <v>334</v>
      </c>
      <c r="J2891" t="s">
        <v>335</v>
      </c>
      <c r="K2891" s="13" t="s">
        <v>316</v>
      </c>
      <c r="L2891" t="s">
        <v>117</v>
      </c>
      <c r="M2891">
        <v>2</v>
      </c>
      <c r="N2891" t="s">
        <v>118</v>
      </c>
      <c r="O2891" t="s">
        <v>119</v>
      </c>
      <c r="Q2891" t="s">
        <v>336</v>
      </c>
      <c r="T2891" s="14">
        <v>19</v>
      </c>
    </row>
    <row r="2892" spans="1:20">
      <c r="A2892" t="s">
        <v>162</v>
      </c>
      <c r="C2892" t="s">
        <v>163</v>
      </c>
      <c r="D2892" t="s">
        <v>121</v>
      </c>
      <c r="F2892" s="12" t="s">
        <v>333</v>
      </c>
      <c r="G2892" s="12" t="s">
        <v>165</v>
      </c>
      <c r="H2892" t="s">
        <v>166</v>
      </c>
      <c r="I2892" t="s">
        <v>334</v>
      </c>
      <c r="J2892" t="s">
        <v>335</v>
      </c>
      <c r="K2892" s="13" t="s">
        <v>316</v>
      </c>
      <c r="L2892" t="s">
        <v>117</v>
      </c>
      <c r="M2892">
        <v>2</v>
      </c>
      <c r="N2892" t="s">
        <v>118</v>
      </c>
      <c r="O2892" t="s">
        <v>119</v>
      </c>
      <c r="Q2892" t="s">
        <v>336</v>
      </c>
      <c r="T2892" s="14">
        <v>25</v>
      </c>
    </row>
    <row r="2893" spans="1:20">
      <c r="A2893" t="s">
        <v>162</v>
      </c>
      <c r="C2893" t="s">
        <v>163</v>
      </c>
      <c r="D2893" t="s">
        <v>121</v>
      </c>
      <c r="F2893" s="12" t="s">
        <v>337</v>
      </c>
      <c r="G2893" s="12" t="s">
        <v>165</v>
      </c>
      <c r="H2893" t="s">
        <v>166</v>
      </c>
      <c r="I2893" t="s">
        <v>323</v>
      </c>
      <c r="J2893" t="s">
        <v>338</v>
      </c>
      <c r="K2893" s="13" t="s">
        <v>316</v>
      </c>
      <c r="L2893" t="s">
        <v>117</v>
      </c>
      <c r="M2893">
        <v>2</v>
      </c>
      <c r="N2893" t="s">
        <v>118</v>
      </c>
      <c r="O2893" t="s">
        <v>119</v>
      </c>
      <c r="Q2893"/>
    </row>
    <row r="2894" spans="1:20">
      <c r="A2894" t="s">
        <v>162</v>
      </c>
      <c r="C2894" t="s">
        <v>163</v>
      </c>
      <c r="D2894" t="s">
        <v>121</v>
      </c>
      <c r="F2894" s="12" t="s">
        <v>339</v>
      </c>
      <c r="G2894" s="12" t="s">
        <v>165</v>
      </c>
      <c r="H2894" t="s">
        <v>166</v>
      </c>
      <c r="I2894" t="s">
        <v>323</v>
      </c>
      <c r="J2894" t="s">
        <v>340</v>
      </c>
      <c r="K2894" s="13" t="s">
        <v>316</v>
      </c>
      <c r="L2894" t="s">
        <v>117</v>
      </c>
      <c r="M2894">
        <v>2</v>
      </c>
      <c r="N2894" t="s">
        <v>118</v>
      </c>
      <c r="O2894" t="s">
        <v>119</v>
      </c>
      <c r="Q2894"/>
    </row>
    <row r="2895" spans="1:20">
      <c r="A2895" t="s">
        <v>162</v>
      </c>
      <c r="C2895" t="s">
        <v>163</v>
      </c>
      <c r="D2895" t="s">
        <v>121</v>
      </c>
      <c r="F2895" s="12" t="s">
        <v>341</v>
      </c>
      <c r="G2895" s="12" t="s">
        <v>165</v>
      </c>
      <c r="H2895" t="s">
        <v>166</v>
      </c>
      <c r="I2895" t="s">
        <v>323</v>
      </c>
      <c r="J2895" t="s">
        <v>324</v>
      </c>
      <c r="K2895" s="13" t="s">
        <v>316</v>
      </c>
      <c r="L2895" t="s">
        <v>117</v>
      </c>
      <c r="M2895">
        <v>2</v>
      </c>
      <c r="N2895" t="s">
        <v>118</v>
      </c>
      <c r="O2895" t="s">
        <v>119</v>
      </c>
      <c r="Q2895"/>
    </row>
    <row r="2896" spans="1:20">
      <c r="A2896" t="s">
        <v>162</v>
      </c>
      <c r="C2896" t="s">
        <v>163</v>
      </c>
      <c r="D2896" t="s">
        <v>121</v>
      </c>
      <c r="F2896" s="12" t="s">
        <v>346</v>
      </c>
      <c r="G2896" s="12" t="s">
        <v>165</v>
      </c>
      <c r="H2896" t="s">
        <v>166</v>
      </c>
      <c r="I2896" t="s">
        <v>326</v>
      </c>
      <c r="J2896" t="s">
        <v>347</v>
      </c>
      <c r="K2896" s="13" t="s">
        <v>316</v>
      </c>
      <c r="L2896" t="s">
        <v>117</v>
      </c>
      <c r="M2896">
        <v>2</v>
      </c>
      <c r="N2896" t="s">
        <v>118</v>
      </c>
      <c r="O2896" t="s">
        <v>119</v>
      </c>
      <c r="Q2896"/>
    </row>
    <row r="2897" spans="1:20">
      <c r="A2897" t="s">
        <v>162</v>
      </c>
      <c r="C2897" t="s">
        <v>163</v>
      </c>
      <c r="D2897" t="s">
        <v>121</v>
      </c>
      <c r="F2897" s="12" t="s">
        <v>348</v>
      </c>
      <c r="G2897" s="12" t="s">
        <v>165</v>
      </c>
      <c r="H2897" t="s">
        <v>166</v>
      </c>
      <c r="I2897" t="s">
        <v>181</v>
      </c>
      <c r="J2897" t="s">
        <v>349</v>
      </c>
      <c r="K2897" s="13" t="s">
        <v>316</v>
      </c>
      <c r="L2897" t="s">
        <v>117</v>
      </c>
      <c r="M2897">
        <v>2</v>
      </c>
      <c r="N2897" t="s">
        <v>118</v>
      </c>
      <c r="O2897" t="s">
        <v>119</v>
      </c>
      <c r="Q2897"/>
      <c r="T2897" s="14">
        <v>8</v>
      </c>
    </row>
    <row r="2898" spans="1:20">
      <c r="A2898" t="s">
        <v>162</v>
      </c>
      <c r="C2898" t="s">
        <v>163</v>
      </c>
      <c r="D2898" t="s">
        <v>121</v>
      </c>
      <c r="F2898" s="12" t="s">
        <v>350</v>
      </c>
      <c r="G2898" s="12" t="s">
        <v>165</v>
      </c>
      <c r="H2898" t="s">
        <v>166</v>
      </c>
      <c r="I2898" t="s">
        <v>326</v>
      </c>
      <c r="J2898" t="s">
        <v>351</v>
      </c>
      <c r="K2898" s="13" t="s">
        <v>316</v>
      </c>
      <c r="L2898" t="s">
        <v>117</v>
      </c>
      <c r="M2898">
        <v>2</v>
      </c>
      <c r="N2898" t="s">
        <v>118</v>
      </c>
      <c r="O2898" t="s">
        <v>119</v>
      </c>
      <c r="Q2898"/>
    </row>
    <row r="2899" spans="1:20">
      <c r="A2899" t="s">
        <v>162</v>
      </c>
      <c r="C2899" t="s">
        <v>163</v>
      </c>
      <c r="D2899" t="s">
        <v>121</v>
      </c>
      <c r="F2899" s="12" t="s">
        <v>352</v>
      </c>
      <c r="G2899" s="12" t="s">
        <v>165</v>
      </c>
      <c r="H2899" t="s">
        <v>166</v>
      </c>
      <c r="I2899" t="s">
        <v>181</v>
      </c>
      <c r="J2899" t="s">
        <v>353</v>
      </c>
      <c r="K2899" s="13" t="s">
        <v>316</v>
      </c>
      <c r="L2899" t="s">
        <v>117</v>
      </c>
      <c r="M2899">
        <v>2</v>
      </c>
      <c r="N2899" t="s">
        <v>118</v>
      </c>
      <c r="O2899" t="s">
        <v>119</v>
      </c>
      <c r="Q2899"/>
      <c r="T2899" s="14">
        <v>24</v>
      </c>
    </row>
    <row r="2900" spans="1:20">
      <c r="A2900" t="s">
        <v>162</v>
      </c>
      <c r="C2900" t="s">
        <v>163</v>
      </c>
      <c r="D2900" t="s">
        <v>121</v>
      </c>
      <c r="F2900" s="12" t="s">
        <v>354</v>
      </c>
      <c r="G2900" s="12" t="s">
        <v>165</v>
      </c>
      <c r="H2900" t="s">
        <v>166</v>
      </c>
      <c r="I2900" t="s">
        <v>172</v>
      </c>
      <c r="J2900" t="s">
        <v>355</v>
      </c>
      <c r="K2900" s="13" t="s">
        <v>316</v>
      </c>
      <c r="L2900" t="s">
        <v>117</v>
      </c>
      <c r="M2900">
        <v>2</v>
      </c>
      <c r="N2900" t="s">
        <v>118</v>
      </c>
      <c r="O2900" t="s">
        <v>119</v>
      </c>
      <c r="Q2900"/>
      <c r="T2900" s="14">
        <v>43</v>
      </c>
    </row>
    <row r="2901" spans="1:20">
      <c r="A2901" t="s">
        <v>162</v>
      </c>
      <c r="C2901" t="s">
        <v>163</v>
      </c>
      <c r="D2901" t="s">
        <v>121</v>
      </c>
      <c r="F2901" s="12" t="s">
        <v>356</v>
      </c>
      <c r="G2901" s="12" t="s">
        <v>165</v>
      </c>
      <c r="H2901" t="s">
        <v>166</v>
      </c>
      <c r="I2901" t="s">
        <v>326</v>
      </c>
      <c r="J2901" t="s">
        <v>357</v>
      </c>
      <c r="K2901" s="13" t="s">
        <v>316</v>
      </c>
      <c r="L2901" t="s">
        <v>117</v>
      </c>
      <c r="M2901">
        <v>2</v>
      </c>
      <c r="N2901" t="s">
        <v>118</v>
      </c>
      <c r="O2901" t="s">
        <v>119</v>
      </c>
      <c r="Q2901"/>
      <c r="T2901" s="14">
        <v>1</v>
      </c>
    </row>
    <row r="2902" spans="1:20">
      <c r="A2902" t="s">
        <v>162</v>
      </c>
      <c r="C2902" t="s">
        <v>163</v>
      </c>
      <c r="D2902" t="s">
        <v>121</v>
      </c>
      <c r="F2902" s="12" t="s">
        <v>358</v>
      </c>
      <c r="G2902" s="12" t="s">
        <v>165</v>
      </c>
      <c r="H2902" t="s">
        <v>166</v>
      </c>
      <c r="I2902" t="s">
        <v>320</v>
      </c>
      <c r="J2902" t="s">
        <v>359</v>
      </c>
      <c r="K2902" s="13" t="s">
        <v>316</v>
      </c>
      <c r="L2902" t="s">
        <v>117</v>
      </c>
      <c r="M2902">
        <v>2</v>
      </c>
      <c r="N2902" t="s">
        <v>118</v>
      </c>
      <c r="O2902" t="s">
        <v>119</v>
      </c>
      <c r="Q2902"/>
      <c r="T2902" s="14">
        <v>5</v>
      </c>
    </row>
    <row r="2903" spans="1:20">
      <c r="A2903" t="s">
        <v>162</v>
      </c>
      <c r="C2903" t="s">
        <v>163</v>
      </c>
      <c r="D2903" t="s">
        <v>121</v>
      </c>
      <c r="F2903" s="12" t="s">
        <v>360</v>
      </c>
      <c r="G2903" s="12" t="s">
        <v>165</v>
      </c>
      <c r="H2903" t="s">
        <v>166</v>
      </c>
      <c r="I2903" t="s">
        <v>181</v>
      </c>
      <c r="J2903" t="s">
        <v>361</v>
      </c>
      <c r="K2903" s="13" t="s">
        <v>316</v>
      </c>
      <c r="L2903" t="s">
        <v>117</v>
      </c>
      <c r="M2903">
        <v>2</v>
      </c>
      <c r="N2903" t="s">
        <v>118</v>
      </c>
      <c r="O2903" t="s">
        <v>119</v>
      </c>
      <c r="Q2903"/>
      <c r="T2903" s="14">
        <v>55</v>
      </c>
    </row>
    <row r="2904" spans="1:20">
      <c r="A2904" t="s">
        <v>162</v>
      </c>
      <c r="C2904" t="s">
        <v>163</v>
      </c>
      <c r="D2904" t="s">
        <v>121</v>
      </c>
      <c r="F2904" s="12" t="s">
        <v>362</v>
      </c>
      <c r="G2904" s="12" t="s">
        <v>165</v>
      </c>
      <c r="H2904" t="s">
        <v>166</v>
      </c>
      <c r="I2904" t="s">
        <v>323</v>
      </c>
      <c r="J2904" t="s">
        <v>363</v>
      </c>
      <c r="K2904" s="13" t="s">
        <v>316</v>
      </c>
      <c r="L2904" t="s">
        <v>117</v>
      </c>
      <c r="M2904">
        <v>2</v>
      </c>
      <c r="N2904" t="s">
        <v>118</v>
      </c>
      <c r="O2904" t="s">
        <v>119</v>
      </c>
      <c r="Q2904"/>
    </row>
    <row r="2905" spans="1:20">
      <c r="A2905" t="s">
        <v>162</v>
      </c>
      <c r="C2905" t="s">
        <v>163</v>
      </c>
      <c r="D2905" t="s">
        <v>121</v>
      </c>
      <c r="F2905" s="12" t="s">
        <v>364</v>
      </c>
      <c r="G2905" s="12" t="s">
        <v>165</v>
      </c>
      <c r="H2905" t="s">
        <v>166</v>
      </c>
      <c r="I2905" t="s">
        <v>323</v>
      </c>
      <c r="J2905" t="s">
        <v>365</v>
      </c>
      <c r="K2905" s="13" t="s">
        <v>316</v>
      </c>
      <c r="L2905" t="s">
        <v>117</v>
      </c>
      <c r="M2905">
        <v>2</v>
      </c>
      <c r="N2905" t="s">
        <v>118</v>
      </c>
      <c r="O2905" t="s">
        <v>119</v>
      </c>
      <c r="Q2905"/>
    </row>
    <row r="2906" spans="1:20">
      <c r="A2906" t="s">
        <v>162</v>
      </c>
      <c r="C2906" t="s">
        <v>163</v>
      </c>
      <c r="D2906" t="s">
        <v>121</v>
      </c>
      <c r="F2906" s="12" t="s">
        <v>366</v>
      </c>
      <c r="G2906" s="12" t="s">
        <v>165</v>
      </c>
      <c r="H2906" t="s">
        <v>166</v>
      </c>
      <c r="I2906" t="s">
        <v>334</v>
      </c>
      <c r="J2906" t="s">
        <v>367</v>
      </c>
      <c r="K2906" s="13" t="s">
        <v>316</v>
      </c>
      <c r="L2906" t="s">
        <v>117</v>
      </c>
      <c r="M2906">
        <v>2</v>
      </c>
      <c r="N2906" t="s">
        <v>118</v>
      </c>
      <c r="O2906" t="s">
        <v>119</v>
      </c>
      <c r="Q2906"/>
      <c r="T2906" s="14">
        <v>12</v>
      </c>
    </row>
    <row r="2907" spans="1:20">
      <c r="A2907" t="s">
        <v>162</v>
      </c>
      <c r="C2907" t="s">
        <v>163</v>
      </c>
      <c r="D2907" t="s">
        <v>121</v>
      </c>
      <c r="F2907" s="12" t="s">
        <v>368</v>
      </c>
      <c r="G2907" s="12" t="s">
        <v>165</v>
      </c>
      <c r="H2907" t="s">
        <v>166</v>
      </c>
      <c r="I2907" t="s">
        <v>323</v>
      </c>
      <c r="J2907" t="s">
        <v>338</v>
      </c>
      <c r="K2907" s="13" t="s">
        <v>316</v>
      </c>
      <c r="L2907" t="s">
        <v>117</v>
      </c>
      <c r="M2907">
        <v>2</v>
      </c>
      <c r="N2907" t="s">
        <v>118</v>
      </c>
      <c r="O2907" t="s">
        <v>119</v>
      </c>
      <c r="Q2907"/>
    </row>
    <row r="2908" spans="1:20">
      <c r="A2908" t="s">
        <v>162</v>
      </c>
      <c r="C2908" t="s">
        <v>163</v>
      </c>
      <c r="D2908" t="s">
        <v>121</v>
      </c>
      <c r="F2908" s="12" t="s">
        <v>369</v>
      </c>
      <c r="G2908" s="12" t="s">
        <v>165</v>
      </c>
      <c r="H2908" t="s">
        <v>166</v>
      </c>
      <c r="I2908" t="s">
        <v>334</v>
      </c>
      <c r="J2908" t="s">
        <v>370</v>
      </c>
      <c r="K2908" s="13" t="s">
        <v>316</v>
      </c>
      <c r="L2908" t="s">
        <v>117</v>
      </c>
      <c r="M2908">
        <v>2</v>
      </c>
      <c r="N2908" t="s">
        <v>118</v>
      </c>
      <c r="O2908" t="s">
        <v>119</v>
      </c>
      <c r="Q2908"/>
      <c r="T2908" s="14">
        <v>8</v>
      </c>
    </row>
    <row r="2909" spans="1:20">
      <c r="A2909" t="s">
        <v>162</v>
      </c>
      <c r="C2909" t="s">
        <v>163</v>
      </c>
      <c r="D2909" t="s">
        <v>121</v>
      </c>
      <c r="F2909" s="12" t="s">
        <v>371</v>
      </c>
      <c r="G2909" s="12" t="s">
        <v>165</v>
      </c>
      <c r="H2909" t="s">
        <v>166</v>
      </c>
      <c r="I2909" t="s">
        <v>334</v>
      </c>
      <c r="J2909" t="s">
        <v>372</v>
      </c>
      <c r="K2909" s="13" t="s">
        <v>316</v>
      </c>
      <c r="L2909" t="s">
        <v>117</v>
      </c>
      <c r="M2909">
        <v>2</v>
      </c>
      <c r="N2909" t="s">
        <v>118</v>
      </c>
      <c r="O2909" t="s">
        <v>119</v>
      </c>
      <c r="Q2909"/>
    </row>
    <row r="2910" spans="1:20">
      <c r="A2910" t="s">
        <v>162</v>
      </c>
      <c r="C2910" t="s">
        <v>163</v>
      </c>
      <c r="D2910" t="s">
        <v>121</v>
      </c>
      <c r="F2910" s="12" t="s">
        <v>373</v>
      </c>
      <c r="G2910" s="12" t="s">
        <v>165</v>
      </c>
      <c r="H2910" t="s">
        <v>166</v>
      </c>
      <c r="I2910" t="s">
        <v>323</v>
      </c>
      <c r="J2910" t="s">
        <v>374</v>
      </c>
      <c r="K2910" s="13" t="s">
        <v>316</v>
      </c>
      <c r="L2910" t="s">
        <v>117</v>
      </c>
      <c r="M2910">
        <v>2</v>
      </c>
      <c r="N2910" t="s">
        <v>118</v>
      </c>
      <c r="O2910" t="s">
        <v>119</v>
      </c>
      <c r="Q2910"/>
    </row>
    <row r="2911" spans="1:20">
      <c r="A2911" t="s">
        <v>162</v>
      </c>
      <c r="C2911" t="s">
        <v>163</v>
      </c>
      <c r="D2911" t="s">
        <v>121</v>
      </c>
      <c r="F2911" s="12" t="s">
        <v>382</v>
      </c>
      <c r="G2911" s="12" t="s">
        <v>165</v>
      </c>
      <c r="H2911" t="s">
        <v>166</v>
      </c>
      <c r="I2911" s="12" t="s">
        <v>172</v>
      </c>
      <c r="J2911" s="12" t="s">
        <v>383</v>
      </c>
      <c r="K2911" s="13" t="s">
        <v>384</v>
      </c>
      <c r="L2911" t="s">
        <v>117</v>
      </c>
      <c r="M2911">
        <v>2</v>
      </c>
      <c r="N2911" t="s">
        <v>118</v>
      </c>
      <c r="O2911" t="s">
        <v>119</v>
      </c>
      <c r="Q2911" t="s">
        <v>385</v>
      </c>
      <c r="T2911" s="14">
        <v>1.7</v>
      </c>
    </row>
    <row r="2912" spans="1:20">
      <c r="A2912" t="s">
        <v>162</v>
      </c>
      <c r="C2912" t="s">
        <v>163</v>
      </c>
      <c r="D2912" t="s">
        <v>121</v>
      </c>
      <c r="F2912" s="12" t="s">
        <v>386</v>
      </c>
      <c r="G2912" s="12" t="s">
        <v>165</v>
      </c>
      <c r="H2912" t="s">
        <v>166</v>
      </c>
      <c r="I2912" t="s">
        <v>172</v>
      </c>
      <c r="J2912" t="s">
        <v>355</v>
      </c>
      <c r="K2912" s="13" t="s">
        <v>384</v>
      </c>
      <c r="L2912" t="s">
        <v>117</v>
      </c>
      <c r="M2912">
        <v>2</v>
      </c>
      <c r="N2912" t="s">
        <v>118</v>
      </c>
      <c r="O2912" t="s">
        <v>119</v>
      </c>
      <c r="Q2912" t="s">
        <v>387</v>
      </c>
      <c r="T2912" s="14">
        <v>40.1</v>
      </c>
    </row>
    <row r="2913" spans="1:20">
      <c r="A2913" t="s">
        <v>162</v>
      </c>
      <c r="C2913" t="s">
        <v>163</v>
      </c>
      <c r="D2913" t="s">
        <v>121</v>
      </c>
      <c r="F2913" s="12" t="s">
        <v>388</v>
      </c>
      <c r="G2913" s="12" t="s">
        <v>165</v>
      </c>
      <c r="H2913" t="s">
        <v>166</v>
      </c>
      <c r="I2913" t="s">
        <v>172</v>
      </c>
      <c r="J2913" t="s">
        <v>389</v>
      </c>
      <c r="K2913" s="13" t="s">
        <v>384</v>
      </c>
      <c r="L2913" t="s">
        <v>117</v>
      </c>
      <c r="M2913">
        <v>2</v>
      </c>
      <c r="N2913" t="s">
        <v>118</v>
      </c>
      <c r="O2913" t="s">
        <v>119</v>
      </c>
      <c r="Q2913" t="s">
        <v>390</v>
      </c>
      <c r="T2913" s="14">
        <v>0.5</v>
      </c>
    </row>
    <row r="2914" spans="1:20">
      <c r="A2914" t="s">
        <v>162</v>
      </c>
      <c r="C2914" t="s">
        <v>163</v>
      </c>
      <c r="D2914" t="s">
        <v>121</v>
      </c>
      <c r="F2914" s="12" t="s">
        <v>391</v>
      </c>
      <c r="G2914" s="12" t="s">
        <v>165</v>
      </c>
      <c r="H2914" t="s">
        <v>166</v>
      </c>
      <c r="I2914" t="s">
        <v>323</v>
      </c>
      <c r="J2914" t="s">
        <v>392</v>
      </c>
      <c r="K2914" s="13" t="s">
        <v>393</v>
      </c>
      <c r="L2914" t="s">
        <v>117</v>
      </c>
      <c r="M2914">
        <v>2</v>
      </c>
      <c r="N2914" t="s">
        <v>118</v>
      </c>
      <c r="O2914" t="s">
        <v>119</v>
      </c>
      <c r="Q2914" t="s">
        <v>394</v>
      </c>
      <c r="T2914" s="14">
        <v>2.35</v>
      </c>
    </row>
    <row r="2915" spans="1:20">
      <c r="A2915" t="s">
        <v>162</v>
      </c>
      <c r="C2915" t="s">
        <v>163</v>
      </c>
      <c r="D2915" t="s">
        <v>121</v>
      </c>
      <c r="F2915" s="12" t="s">
        <v>395</v>
      </c>
      <c r="G2915" s="12" t="s">
        <v>165</v>
      </c>
      <c r="H2915" t="s">
        <v>166</v>
      </c>
      <c r="I2915" t="s">
        <v>323</v>
      </c>
      <c r="J2915" t="s">
        <v>392</v>
      </c>
      <c r="K2915" s="13" t="s">
        <v>393</v>
      </c>
      <c r="L2915" t="s">
        <v>117</v>
      </c>
      <c r="M2915">
        <v>2</v>
      </c>
      <c r="N2915" t="s">
        <v>118</v>
      </c>
      <c r="O2915" t="s">
        <v>119</v>
      </c>
      <c r="Q2915"/>
      <c r="T2915" s="14">
        <v>8.0749999999999993</v>
      </c>
    </row>
    <row r="2916" spans="1:20">
      <c r="A2916" t="s">
        <v>162</v>
      </c>
      <c r="C2916" t="s">
        <v>163</v>
      </c>
      <c r="D2916" t="s">
        <v>121</v>
      </c>
      <c r="F2916" s="12" t="s">
        <v>395</v>
      </c>
      <c r="G2916" s="12" t="s">
        <v>165</v>
      </c>
      <c r="H2916" t="s">
        <v>166</v>
      </c>
      <c r="I2916" t="s">
        <v>323</v>
      </c>
      <c r="J2916" t="s">
        <v>392</v>
      </c>
      <c r="K2916" s="13" t="s">
        <v>393</v>
      </c>
      <c r="L2916" t="s">
        <v>117</v>
      </c>
      <c r="M2916">
        <v>2</v>
      </c>
      <c r="N2916" t="s">
        <v>118</v>
      </c>
      <c r="O2916" t="s">
        <v>119</v>
      </c>
      <c r="Q2916"/>
      <c r="T2916" s="14">
        <v>3.25</v>
      </c>
    </row>
    <row r="2917" spans="1:20">
      <c r="A2917" t="s">
        <v>162</v>
      </c>
      <c r="C2917" t="s">
        <v>375</v>
      </c>
      <c r="D2917" t="s">
        <v>121</v>
      </c>
      <c r="F2917" s="12" t="s">
        <v>391</v>
      </c>
      <c r="G2917" s="12" t="s">
        <v>165</v>
      </c>
      <c r="H2917" t="s">
        <v>166</v>
      </c>
      <c r="I2917" t="s">
        <v>323</v>
      </c>
      <c r="J2917" t="s">
        <v>392</v>
      </c>
      <c r="K2917" s="13" t="s">
        <v>393</v>
      </c>
      <c r="L2917" t="s">
        <v>117</v>
      </c>
      <c r="M2917">
        <v>2</v>
      </c>
      <c r="N2917" t="s">
        <v>118</v>
      </c>
      <c r="O2917" t="s">
        <v>119</v>
      </c>
      <c r="Q2917" t="s">
        <v>394</v>
      </c>
      <c r="T2917" s="14">
        <v>2.3899999999999997</v>
      </c>
    </row>
    <row r="2918" spans="1:20">
      <c r="A2918" t="s">
        <v>162</v>
      </c>
      <c r="C2918" t="s">
        <v>163</v>
      </c>
      <c r="D2918" t="s">
        <v>121</v>
      </c>
      <c r="F2918" s="12" t="s">
        <v>396</v>
      </c>
      <c r="G2918" s="12" t="s">
        <v>165</v>
      </c>
      <c r="H2918" t="s">
        <v>166</v>
      </c>
      <c r="I2918" t="s">
        <v>323</v>
      </c>
      <c r="J2918" t="s">
        <v>397</v>
      </c>
      <c r="K2918" s="13" t="s">
        <v>398</v>
      </c>
      <c r="L2918" t="s">
        <v>117</v>
      </c>
      <c r="M2918">
        <v>2</v>
      </c>
      <c r="N2918" t="s">
        <v>118</v>
      </c>
      <c r="O2918" t="s">
        <v>119</v>
      </c>
      <c r="Q2918" t="s">
        <v>399</v>
      </c>
      <c r="S2918" s="14">
        <v>0.05</v>
      </c>
      <c r="T2918" s="14">
        <v>6.1924999999999999</v>
      </c>
    </row>
    <row r="2919" spans="1:20">
      <c r="A2919" t="s">
        <v>162</v>
      </c>
      <c r="C2919" t="s">
        <v>163</v>
      </c>
      <c r="D2919" t="s">
        <v>121</v>
      </c>
      <c r="F2919" s="12" t="s">
        <v>396</v>
      </c>
      <c r="G2919" s="12" t="s">
        <v>165</v>
      </c>
      <c r="H2919" t="s">
        <v>166</v>
      </c>
      <c r="I2919" t="s">
        <v>323</v>
      </c>
      <c r="J2919" t="s">
        <v>397</v>
      </c>
      <c r="K2919" s="13" t="s">
        <v>398</v>
      </c>
      <c r="L2919" t="s">
        <v>117</v>
      </c>
      <c r="M2919">
        <v>2</v>
      </c>
      <c r="N2919" t="s">
        <v>118</v>
      </c>
      <c r="O2919" t="s">
        <v>119</v>
      </c>
      <c r="Q2919" t="s">
        <v>399</v>
      </c>
      <c r="T2919" s="14">
        <v>5.8974999999999991</v>
      </c>
    </row>
    <row r="2920" spans="1:20">
      <c r="A2920" t="s">
        <v>162</v>
      </c>
      <c r="C2920" t="s">
        <v>163</v>
      </c>
      <c r="D2920" t="s">
        <v>121</v>
      </c>
      <c r="F2920" s="12" t="s">
        <v>396</v>
      </c>
      <c r="G2920" s="12" t="s">
        <v>165</v>
      </c>
      <c r="H2920" t="s">
        <v>166</v>
      </c>
      <c r="I2920" t="s">
        <v>323</v>
      </c>
      <c r="J2920" t="s">
        <v>397</v>
      </c>
      <c r="K2920" s="13" t="s">
        <v>398</v>
      </c>
      <c r="L2920" t="s">
        <v>117</v>
      </c>
      <c r="M2920">
        <v>2</v>
      </c>
      <c r="N2920" t="s">
        <v>118</v>
      </c>
      <c r="O2920" t="s">
        <v>119</v>
      </c>
      <c r="Q2920" t="s">
        <v>399</v>
      </c>
      <c r="S2920" s="14">
        <v>0.05</v>
      </c>
      <c r="T2920" s="14">
        <v>7.4625000000000004</v>
      </c>
    </row>
    <row r="2921" spans="1:20">
      <c r="A2921" t="s">
        <v>162</v>
      </c>
      <c r="C2921" t="s">
        <v>163</v>
      </c>
      <c r="D2921" t="s">
        <v>121</v>
      </c>
      <c r="F2921" s="12" t="s">
        <v>396</v>
      </c>
      <c r="G2921" s="12" t="s">
        <v>165</v>
      </c>
      <c r="H2921" t="s">
        <v>166</v>
      </c>
      <c r="I2921" t="s">
        <v>323</v>
      </c>
      <c r="J2921" t="s">
        <v>397</v>
      </c>
      <c r="K2921" s="13" t="s">
        <v>398</v>
      </c>
      <c r="L2921" t="s">
        <v>117</v>
      </c>
      <c r="M2921">
        <v>2</v>
      </c>
      <c r="N2921" t="s">
        <v>118</v>
      </c>
      <c r="O2921" t="s">
        <v>119</v>
      </c>
      <c r="Q2921" t="s">
        <v>399</v>
      </c>
      <c r="S2921" s="14">
        <v>0.2</v>
      </c>
      <c r="T2921" s="14">
        <v>3.9949999999999997</v>
      </c>
    </row>
    <row r="2922" spans="1:20">
      <c r="A2922" t="s">
        <v>162</v>
      </c>
      <c r="C2922" t="s">
        <v>163</v>
      </c>
      <c r="D2922" t="s">
        <v>121</v>
      </c>
      <c r="F2922" s="12" t="s">
        <v>396</v>
      </c>
      <c r="G2922" s="12" t="s">
        <v>165</v>
      </c>
      <c r="H2922" t="s">
        <v>166</v>
      </c>
      <c r="I2922" t="s">
        <v>323</v>
      </c>
      <c r="J2922" t="s">
        <v>397</v>
      </c>
      <c r="K2922" s="13" t="s">
        <v>398</v>
      </c>
      <c r="L2922" t="s">
        <v>117</v>
      </c>
      <c r="M2922">
        <v>2</v>
      </c>
      <c r="N2922" t="s">
        <v>118</v>
      </c>
      <c r="O2922" t="s">
        <v>119</v>
      </c>
      <c r="Q2922" t="s">
        <v>399</v>
      </c>
      <c r="S2922" s="14">
        <v>0.3</v>
      </c>
      <c r="T2922" s="14">
        <v>3.0750000000000002</v>
      </c>
    </row>
    <row r="2923" spans="1:20">
      <c r="A2923" t="s">
        <v>162</v>
      </c>
      <c r="C2923" t="s">
        <v>163</v>
      </c>
      <c r="D2923" t="s">
        <v>121</v>
      </c>
      <c r="F2923" s="12" t="s">
        <v>396</v>
      </c>
      <c r="G2923" s="12" t="s">
        <v>165</v>
      </c>
      <c r="H2923" t="s">
        <v>166</v>
      </c>
      <c r="I2923" t="s">
        <v>323</v>
      </c>
      <c r="J2923" t="s">
        <v>397</v>
      </c>
      <c r="K2923" s="13" t="s">
        <v>398</v>
      </c>
      <c r="L2923" t="s">
        <v>117</v>
      </c>
      <c r="M2923">
        <v>2</v>
      </c>
      <c r="N2923" t="s">
        <v>118</v>
      </c>
      <c r="O2923" t="s">
        <v>119</v>
      </c>
      <c r="Q2923" t="s">
        <v>399</v>
      </c>
      <c r="T2923" s="14">
        <v>7.2899999999999991</v>
      </c>
    </row>
    <row r="2924" spans="1:20">
      <c r="A2924" t="s">
        <v>162</v>
      </c>
      <c r="C2924" t="s">
        <v>163</v>
      </c>
      <c r="D2924" t="s">
        <v>121</v>
      </c>
      <c r="F2924" s="12" t="s">
        <v>889</v>
      </c>
      <c r="G2924" s="12" t="s">
        <v>165</v>
      </c>
      <c r="H2924" t="s">
        <v>166</v>
      </c>
      <c r="I2924" t="s">
        <v>890</v>
      </c>
      <c r="J2924" t="s">
        <v>891</v>
      </c>
      <c r="K2924" s="13" t="s">
        <v>892</v>
      </c>
      <c r="L2924" t="s">
        <v>117</v>
      </c>
      <c r="M2924">
        <v>2</v>
      </c>
      <c r="N2924" t="s">
        <v>118</v>
      </c>
      <c r="O2924" t="s">
        <v>119</v>
      </c>
      <c r="Q2924"/>
      <c r="S2924" s="14">
        <v>0.06</v>
      </c>
      <c r="T2924" s="14">
        <v>4.3099999999999996</v>
      </c>
    </row>
    <row r="2925" spans="1:20">
      <c r="A2925" t="s">
        <v>162</v>
      </c>
      <c r="C2925" t="s">
        <v>163</v>
      </c>
      <c r="D2925" t="s">
        <v>121</v>
      </c>
      <c r="F2925" s="12" t="s">
        <v>889</v>
      </c>
      <c r="G2925" s="12" t="s">
        <v>165</v>
      </c>
      <c r="H2925" t="s">
        <v>166</v>
      </c>
      <c r="I2925" t="s">
        <v>890</v>
      </c>
      <c r="J2925" t="s">
        <v>891</v>
      </c>
      <c r="K2925" s="13" t="s">
        <v>892</v>
      </c>
      <c r="L2925" t="s">
        <v>117</v>
      </c>
      <c r="M2925">
        <v>2</v>
      </c>
      <c r="N2925" t="s">
        <v>118</v>
      </c>
      <c r="O2925" t="s">
        <v>119</v>
      </c>
      <c r="Q2925"/>
      <c r="T2925" s="14">
        <v>2.89</v>
      </c>
    </row>
    <row r="2926" spans="1:20">
      <c r="A2926" t="s">
        <v>162</v>
      </c>
      <c r="C2926" t="s">
        <v>163</v>
      </c>
      <c r="D2926" t="s">
        <v>121</v>
      </c>
      <c r="F2926" s="12" t="s">
        <v>889</v>
      </c>
      <c r="G2926" s="12" t="s">
        <v>165</v>
      </c>
      <c r="H2926" t="s">
        <v>166</v>
      </c>
      <c r="I2926" t="s">
        <v>890</v>
      </c>
      <c r="J2926" t="s">
        <v>891</v>
      </c>
      <c r="K2926" s="13" t="s">
        <v>892</v>
      </c>
      <c r="L2926" t="s">
        <v>117</v>
      </c>
      <c r="M2926">
        <v>2</v>
      </c>
      <c r="N2926" t="s">
        <v>118</v>
      </c>
      <c r="O2926" t="s">
        <v>119</v>
      </c>
      <c r="Q2926"/>
      <c r="T2926" s="14">
        <v>3.09</v>
      </c>
    </row>
    <row r="2927" spans="1:20">
      <c r="A2927" t="s">
        <v>162</v>
      </c>
      <c r="C2927" t="s">
        <v>163</v>
      </c>
      <c r="D2927" t="s">
        <v>121</v>
      </c>
      <c r="F2927" s="12" t="s">
        <v>889</v>
      </c>
      <c r="G2927" s="12" t="s">
        <v>165</v>
      </c>
      <c r="H2927" t="s">
        <v>166</v>
      </c>
      <c r="I2927" t="s">
        <v>890</v>
      </c>
      <c r="J2927" t="s">
        <v>891</v>
      </c>
      <c r="K2927" s="13" t="s">
        <v>892</v>
      </c>
      <c r="L2927" t="s">
        <v>117</v>
      </c>
      <c r="M2927">
        <v>2</v>
      </c>
      <c r="N2927" t="s">
        <v>118</v>
      </c>
      <c r="O2927" t="s">
        <v>119</v>
      </c>
      <c r="Q2927"/>
      <c r="S2927" s="14">
        <v>0.24000000000000002</v>
      </c>
      <c r="T2927" s="14">
        <v>2.5300000000000002</v>
      </c>
    </row>
    <row r="2928" spans="1:20">
      <c r="A2928" t="s">
        <v>162</v>
      </c>
      <c r="C2928" t="s">
        <v>163</v>
      </c>
      <c r="D2928" t="s">
        <v>121</v>
      </c>
      <c r="F2928" s="12" t="s">
        <v>889</v>
      </c>
      <c r="G2928" s="12" t="s">
        <v>165</v>
      </c>
      <c r="H2928" t="s">
        <v>166</v>
      </c>
      <c r="I2928" t="s">
        <v>890</v>
      </c>
      <c r="J2928" t="s">
        <v>891</v>
      </c>
      <c r="K2928" s="13" t="s">
        <v>892</v>
      </c>
      <c r="L2928" t="s">
        <v>117</v>
      </c>
      <c r="M2928">
        <v>2</v>
      </c>
      <c r="N2928" t="s">
        <v>118</v>
      </c>
      <c r="O2928" t="s">
        <v>119</v>
      </c>
      <c r="Q2928"/>
      <c r="S2928" s="14">
        <v>0.16500000000000001</v>
      </c>
      <c r="T2928" s="14">
        <v>1.5049999999999999</v>
      </c>
    </row>
    <row r="2929" spans="1:20">
      <c r="A2929" t="s">
        <v>162</v>
      </c>
      <c r="C2929" t="s">
        <v>163</v>
      </c>
      <c r="D2929" t="s">
        <v>121</v>
      </c>
      <c r="F2929" s="12" t="s">
        <v>889</v>
      </c>
      <c r="G2929" s="12" t="s">
        <v>165</v>
      </c>
      <c r="H2929" t="s">
        <v>166</v>
      </c>
      <c r="I2929" t="s">
        <v>890</v>
      </c>
      <c r="J2929" t="s">
        <v>891</v>
      </c>
      <c r="K2929" s="13" t="s">
        <v>892</v>
      </c>
      <c r="L2929" t="s">
        <v>117</v>
      </c>
      <c r="M2929">
        <v>2</v>
      </c>
      <c r="N2929" t="s">
        <v>118</v>
      </c>
      <c r="O2929" t="s">
        <v>119</v>
      </c>
      <c r="Q2929"/>
      <c r="T2929" s="14">
        <v>38.130000000000003</v>
      </c>
    </row>
    <row r="2930" spans="1:20">
      <c r="A2930" t="s">
        <v>162</v>
      </c>
      <c r="C2930" t="s">
        <v>163</v>
      </c>
      <c r="D2930" t="s">
        <v>121</v>
      </c>
      <c r="F2930" s="12" t="s">
        <v>889</v>
      </c>
      <c r="G2930" s="12" t="s">
        <v>165</v>
      </c>
      <c r="H2930" t="s">
        <v>166</v>
      </c>
      <c r="I2930" t="s">
        <v>890</v>
      </c>
      <c r="J2930" t="s">
        <v>891</v>
      </c>
      <c r="K2930" s="13" t="s">
        <v>892</v>
      </c>
      <c r="L2930" t="s">
        <v>117</v>
      </c>
      <c r="M2930">
        <v>2</v>
      </c>
      <c r="N2930" t="s">
        <v>118</v>
      </c>
      <c r="O2930" t="s">
        <v>119</v>
      </c>
      <c r="Q2930"/>
      <c r="T2930" s="14">
        <v>27.02</v>
      </c>
    </row>
    <row r="2931" spans="1:20">
      <c r="A2931" t="s">
        <v>162</v>
      </c>
      <c r="C2931" t="s">
        <v>163</v>
      </c>
      <c r="D2931" t="s">
        <v>121</v>
      </c>
      <c r="F2931" s="12" t="s">
        <v>889</v>
      </c>
      <c r="G2931" s="12" t="s">
        <v>165</v>
      </c>
      <c r="H2931" t="s">
        <v>166</v>
      </c>
      <c r="I2931" t="s">
        <v>890</v>
      </c>
      <c r="J2931" t="s">
        <v>891</v>
      </c>
      <c r="K2931" s="13" t="s">
        <v>892</v>
      </c>
      <c r="L2931" t="s">
        <v>117</v>
      </c>
      <c r="M2931">
        <v>2</v>
      </c>
      <c r="N2931" t="s">
        <v>118</v>
      </c>
      <c r="O2931" t="s">
        <v>119</v>
      </c>
      <c r="Q2931"/>
      <c r="S2931" s="14">
        <v>0.4</v>
      </c>
      <c r="T2931" s="14">
        <v>28.1</v>
      </c>
    </row>
    <row r="2932" spans="1:20">
      <c r="A2932" t="s">
        <v>162</v>
      </c>
      <c r="C2932" t="s">
        <v>163</v>
      </c>
      <c r="D2932" t="s">
        <v>121</v>
      </c>
      <c r="F2932" s="12" t="s">
        <v>889</v>
      </c>
      <c r="G2932" s="12" t="s">
        <v>165</v>
      </c>
      <c r="H2932" t="s">
        <v>166</v>
      </c>
      <c r="I2932" t="s">
        <v>890</v>
      </c>
      <c r="J2932" t="s">
        <v>891</v>
      </c>
      <c r="K2932" s="13" t="s">
        <v>892</v>
      </c>
      <c r="L2932" t="s">
        <v>117</v>
      </c>
      <c r="M2932">
        <v>2</v>
      </c>
      <c r="N2932" t="s">
        <v>118</v>
      </c>
      <c r="O2932" t="s">
        <v>119</v>
      </c>
      <c r="Q2932"/>
      <c r="S2932" s="14">
        <v>0.22</v>
      </c>
      <c r="T2932" s="14">
        <v>29.02</v>
      </c>
    </row>
    <row r="2933" spans="1:20">
      <c r="A2933" t="s">
        <v>162</v>
      </c>
      <c r="C2933" t="s">
        <v>163</v>
      </c>
      <c r="D2933" t="s">
        <v>121</v>
      </c>
      <c r="F2933" s="12" t="s">
        <v>889</v>
      </c>
      <c r="G2933" s="12" t="s">
        <v>165</v>
      </c>
      <c r="H2933" t="s">
        <v>166</v>
      </c>
      <c r="I2933" t="s">
        <v>890</v>
      </c>
      <c r="J2933" t="s">
        <v>891</v>
      </c>
      <c r="K2933" s="13" t="s">
        <v>892</v>
      </c>
      <c r="L2933" t="s">
        <v>117</v>
      </c>
      <c r="M2933">
        <v>2</v>
      </c>
      <c r="N2933" t="s">
        <v>118</v>
      </c>
      <c r="O2933" t="s">
        <v>119</v>
      </c>
      <c r="Q2933"/>
      <c r="T2933" s="14">
        <v>2.89</v>
      </c>
    </row>
    <row r="2934" spans="1:20">
      <c r="A2934" t="s">
        <v>162</v>
      </c>
      <c r="C2934" t="s">
        <v>163</v>
      </c>
      <c r="D2934" t="s">
        <v>121</v>
      </c>
      <c r="F2934" s="12" t="s">
        <v>889</v>
      </c>
      <c r="G2934" s="12" t="s">
        <v>165</v>
      </c>
      <c r="H2934" t="s">
        <v>166</v>
      </c>
      <c r="I2934" t="s">
        <v>890</v>
      </c>
      <c r="J2934" t="s">
        <v>891</v>
      </c>
      <c r="K2934" s="13" t="s">
        <v>892</v>
      </c>
      <c r="L2934" t="s">
        <v>117</v>
      </c>
      <c r="M2934">
        <v>2</v>
      </c>
      <c r="N2934" t="s">
        <v>118</v>
      </c>
      <c r="O2934" t="s">
        <v>119</v>
      </c>
      <c r="Q2934"/>
      <c r="T2934" s="14">
        <v>3.09</v>
      </c>
    </row>
    <row r="2935" spans="1:20">
      <c r="A2935" t="s">
        <v>162</v>
      </c>
      <c r="C2935" t="s">
        <v>163</v>
      </c>
      <c r="D2935" t="s">
        <v>121</v>
      </c>
      <c r="F2935" s="12" t="s">
        <v>889</v>
      </c>
      <c r="G2935" s="12" t="s">
        <v>165</v>
      </c>
      <c r="H2935" t="s">
        <v>166</v>
      </c>
      <c r="I2935" t="s">
        <v>890</v>
      </c>
      <c r="J2935" t="s">
        <v>891</v>
      </c>
      <c r="K2935" s="13" t="s">
        <v>892</v>
      </c>
      <c r="L2935" t="s">
        <v>117</v>
      </c>
      <c r="M2935">
        <v>2</v>
      </c>
      <c r="N2935" t="s">
        <v>118</v>
      </c>
      <c r="O2935" t="s">
        <v>119</v>
      </c>
      <c r="Q2935"/>
      <c r="S2935" s="14">
        <v>0.08</v>
      </c>
      <c r="T2935" s="14">
        <v>2.4700000000000002</v>
      </c>
    </row>
    <row r="2936" spans="1:20">
      <c r="A2936" t="s">
        <v>162</v>
      </c>
      <c r="C2936" t="s">
        <v>163</v>
      </c>
      <c r="D2936" t="s">
        <v>121</v>
      </c>
      <c r="F2936" s="12" t="s">
        <v>889</v>
      </c>
      <c r="G2936" s="12" t="s">
        <v>165</v>
      </c>
      <c r="H2936" t="s">
        <v>166</v>
      </c>
      <c r="I2936" t="s">
        <v>890</v>
      </c>
      <c r="J2936" t="s">
        <v>891</v>
      </c>
      <c r="K2936" s="13" t="s">
        <v>892</v>
      </c>
      <c r="L2936" t="s">
        <v>117</v>
      </c>
      <c r="M2936">
        <v>2</v>
      </c>
      <c r="N2936" t="s">
        <v>118</v>
      </c>
      <c r="O2936" t="s">
        <v>119</v>
      </c>
      <c r="Q2936"/>
      <c r="S2936" s="14">
        <v>0.11</v>
      </c>
      <c r="T2936" s="14">
        <v>1.38</v>
      </c>
    </row>
    <row r="2937" spans="1:20">
      <c r="A2937" t="s">
        <v>162</v>
      </c>
      <c r="C2937" t="s">
        <v>163</v>
      </c>
      <c r="D2937" t="s">
        <v>121</v>
      </c>
      <c r="F2937" s="12" t="s">
        <v>893</v>
      </c>
      <c r="G2937" s="12" t="s">
        <v>165</v>
      </c>
      <c r="H2937" t="s">
        <v>166</v>
      </c>
      <c r="I2937" t="s">
        <v>894</v>
      </c>
      <c r="J2937" t="s">
        <v>895</v>
      </c>
      <c r="K2937" s="13" t="s">
        <v>892</v>
      </c>
      <c r="L2937" t="s">
        <v>117</v>
      </c>
      <c r="M2937">
        <v>2</v>
      </c>
      <c r="N2937" t="s">
        <v>118</v>
      </c>
      <c r="O2937" t="s">
        <v>119</v>
      </c>
      <c r="Q2937"/>
      <c r="S2937" s="14">
        <v>0.67500000000000004</v>
      </c>
      <c r="T2937" s="14">
        <v>5.6849999999999996</v>
      </c>
    </row>
    <row r="2938" spans="1:20">
      <c r="A2938" t="s">
        <v>162</v>
      </c>
      <c r="C2938" t="s">
        <v>163</v>
      </c>
      <c r="D2938" t="s">
        <v>121</v>
      </c>
      <c r="F2938" s="12" t="s">
        <v>896</v>
      </c>
      <c r="G2938" s="12" t="s">
        <v>165</v>
      </c>
      <c r="H2938" t="s">
        <v>166</v>
      </c>
      <c r="I2938" t="s">
        <v>894</v>
      </c>
      <c r="J2938" t="s">
        <v>897</v>
      </c>
      <c r="K2938" s="13" t="s">
        <v>892</v>
      </c>
      <c r="L2938" t="s">
        <v>117</v>
      </c>
      <c r="M2938">
        <v>2</v>
      </c>
      <c r="N2938" t="s">
        <v>118</v>
      </c>
      <c r="O2938" t="s">
        <v>119</v>
      </c>
      <c r="Q2938"/>
      <c r="S2938" s="14">
        <v>4.8499999999999996</v>
      </c>
      <c r="T2938" s="14">
        <v>3.085</v>
      </c>
    </row>
    <row r="2939" spans="1:20">
      <c r="A2939" t="s">
        <v>162</v>
      </c>
      <c r="C2939" t="s">
        <v>163</v>
      </c>
      <c r="D2939" t="s">
        <v>121</v>
      </c>
      <c r="F2939" s="12" t="s">
        <v>909</v>
      </c>
      <c r="G2939" s="12" t="s">
        <v>165</v>
      </c>
      <c r="H2939" t="s">
        <v>166</v>
      </c>
      <c r="I2939" t="s">
        <v>172</v>
      </c>
      <c r="J2939" t="s">
        <v>383</v>
      </c>
      <c r="K2939" s="13" t="s">
        <v>910</v>
      </c>
      <c r="L2939" t="s">
        <v>117</v>
      </c>
      <c r="M2939">
        <v>2</v>
      </c>
      <c r="N2939" t="s">
        <v>118</v>
      </c>
      <c r="O2939" t="s">
        <v>119</v>
      </c>
      <c r="Q2939" t="s">
        <v>390</v>
      </c>
      <c r="T2939" s="14">
        <v>2.34</v>
      </c>
    </row>
    <row r="2940" spans="1:20">
      <c r="A2940" t="s">
        <v>162</v>
      </c>
      <c r="C2940" t="s">
        <v>163</v>
      </c>
      <c r="D2940" t="s">
        <v>121</v>
      </c>
      <c r="F2940" s="12" t="s">
        <v>911</v>
      </c>
      <c r="G2940" s="12" t="s">
        <v>165</v>
      </c>
      <c r="H2940" t="s">
        <v>166</v>
      </c>
      <c r="I2940" t="s">
        <v>172</v>
      </c>
      <c r="J2940" t="s">
        <v>355</v>
      </c>
      <c r="K2940" s="13" t="s">
        <v>910</v>
      </c>
      <c r="L2940" t="s">
        <v>117</v>
      </c>
      <c r="M2940">
        <v>2</v>
      </c>
      <c r="N2940" t="s">
        <v>118</v>
      </c>
      <c r="O2940" t="s">
        <v>119</v>
      </c>
      <c r="Q2940" t="s">
        <v>912</v>
      </c>
      <c r="T2940" s="14">
        <v>16.46</v>
      </c>
    </row>
    <row r="2941" spans="1:20">
      <c r="A2941" t="s">
        <v>162</v>
      </c>
      <c r="C2941" t="s">
        <v>163</v>
      </c>
      <c r="D2941" t="s">
        <v>121</v>
      </c>
      <c r="F2941" s="12" t="s">
        <v>1348</v>
      </c>
      <c r="G2941" s="12" t="s">
        <v>165</v>
      </c>
      <c r="H2941" t="s">
        <v>166</v>
      </c>
      <c r="I2941" t="s">
        <v>181</v>
      </c>
      <c r="J2941" t="s">
        <v>1349</v>
      </c>
      <c r="K2941" s="13" t="s">
        <v>1350</v>
      </c>
      <c r="L2941" t="s">
        <v>117</v>
      </c>
      <c r="M2941">
        <v>2</v>
      </c>
      <c r="N2941" t="s">
        <v>118</v>
      </c>
      <c r="O2941" t="s">
        <v>119</v>
      </c>
      <c r="Q2941" t="s">
        <v>1351</v>
      </c>
      <c r="T2941" s="14">
        <v>18.7</v>
      </c>
    </row>
    <row r="2942" spans="1:20">
      <c r="A2942" t="s">
        <v>162</v>
      </c>
      <c r="C2942" t="s">
        <v>163</v>
      </c>
      <c r="D2942" t="s">
        <v>121</v>
      </c>
      <c r="F2942" s="12" t="s">
        <v>1352</v>
      </c>
      <c r="G2942" s="12" t="s">
        <v>165</v>
      </c>
      <c r="H2942" t="s">
        <v>166</v>
      </c>
      <c r="I2942" t="s">
        <v>323</v>
      </c>
      <c r="J2942" t="s">
        <v>392</v>
      </c>
      <c r="K2942" s="13" t="s">
        <v>1350</v>
      </c>
      <c r="L2942" t="s">
        <v>117</v>
      </c>
      <c r="M2942">
        <v>2</v>
      </c>
      <c r="N2942" t="s">
        <v>118</v>
      </c>
      <c r="O2942" t="s">
        <v>119</v>
      </c>
      <c r="Q2942" t="s">
        <v>1353</v>
      </c>
      <c r="T2942" s="14">
        <v>1.7</v>
      </c>
    </row>
    <row r="2943" spans="1:20">
      <c r="A2943" t="s">
        <v>162</v>
      </c>
      <c r="C2943" t="s">
        <v>163</v>
      </c>
      <c r="D2943" t="s">
        <v>121</v>
      </c>
      <c r="F2943" s="12" t="s">
        <v>1354</v>
      </c>
      <c r="G2943" s="12" t="s">
        <v>165</v>
      </c>
      <c r="H2943" t="s">
        <v>166</v>
      </c>
      <c r="I2943" t="s">
        <v>167</v>
      </c>
      <c r="J2943" t="s">
        <v>168</v>
      </c>
      <c r="K2943" s="13" t="s">
        <v>1355</v>
      </c>
      <c r="L2943" t="s">
        <v>117</v>
      </c>
      <c r="M2943">
        <v>2</v>
      </c>
      <c r="N2943" t="s">
        <v>118</v>
      </c>
      <c r="O2943" t="s">
        <v>119</v>
      </c>
      <c r="Q2943"/>
      <c r="T2943" s="14">
        <v>3.85</v>
      </c>
    </row>
    <row r="2944" spans="1:20">
      <c r="A2944" t="s">
        <v>162</v>
      </c>
      <c r="C2944" t="s">
        <v>163</v>
      </c>
      <c r="D2944" t="s">
        <v>121</v>
      </c>
      <c r="F2944" s="12" t="s">
        <v>1363</v>
      </c>
      <c r="G2944" s="12" t="s">
        <v>165</v>
      </c>
      <c r="H2944" t="s">
        <v>166</v>
      </c>
      <c r="I2944" t="s">
        <v>323</v>
      </c>
      <c r="K2944" s="13" t="s">
        <v>1364</v>
      </c>
      <c r="L2944" t="s">
        <v>117</v>
      </c>
      <c r="M2944">
        <v>2</v>
      </c>
      <c r="N2944" t="s">
        <v>118</v>
      </c>
      <c r="O2944" t="s">
        <v>119</v>
      </c>
      <c r="Q2944" t="s">
        <v>1365</v>
      </c>
      <c r="T2944" s="14">
        <v>0.02</v>
      </c>
    </row>
    <row r="2945" spans="1:20">
      <c r="A2945" t="s">
        <v>162</v>
      </c>
      <c r="C2945" t="s">
        <v>163</v>
      </c>
      <c r="D2945" t="s">
        <v>121</v>
      </c>
      <c r="F2945" s="12" t="s">
        <v>1416</v>
      </c>
      <c r="G2945" s="12" t="s">
        <v>165</v>
      </c>
      <c r="H2945" t="s">
        <v>166</v>
      </c>
      <c r="I2945" t="s">
        <v>334</v>
      </c>
      <c r="J2945" s="12" t="s">
        <v>372</v>
      </c>
      <c r="K2945" s="13" t="s">
        <v>1414</v>
      </c>
      <c r="L2945" t="s">
        <v>117</v>
      </c>
      <c r="M2945">
        <v>2</v>
      </c>
      <c r="N2945" t="s">
        <v>118</v>
      </c>
      <c r="O2945" t="s">
        <v>119</v>
      </c>
      <c r="Q2945" t="s">
        <v>1417</v>
      </c>
      <c r="T2945" s="14">
        <v>29.4</v>
      </c>
    </row>
    <row r="2946" spans="1:20">
      <c r="A2946" t="s">
        <v>162</v>
      </c>
      <c r="C2946" t="s">
        <v>163</v>
      </c>
      <c r="D2946" t="s">
        <v>121</v>
      </c>
      <c r="F2946" s="12" t="s">
        <v>1418</v>
      </c>
      <c r="G2946" s="12" t="s">
        <v>165</v>
      </c>
      <c r="H2946" t="s">
        <v>166</v>
      </c>
      <c r="I2946" t="s">
        <v>323</v>
      </c>
      <c r="J2946" s="12" t="s">
        <v>365</v>
      </c>
      <c r="K2946" s="13" t="s">
        <v>1414</v>
      </c>
      <c r="L2946" t="s">
        <v>117</v>
      </c>
      <c r="M2946">
        <v>2</v>
      </c>
      <c r="N2946" t="s">
        <v>118</v>
      </c>
      <c r="O2946" t="s">
        <v>119</v>
      </c>
      <c r="Q2946" t="s">
        <v>1419</v>
      </c>
      <c r="T2946" s="14">
        <v>3.7</v>
      </c>
    </row>
    <row r="2947" spans="1:20">
      <c r="A2947" t="s">
        <v>162</v>
      </c>
      <c r="C2947" t="s">
        <v>163</v>
      </c>
      <c r="D2947" t="s">
        <v>121</v>
      </c>
      <c r="F2947" s="12" t="s">
        <v>1420</v>
      </c>
      <c r="G2947" s="12" t="s">
        <v>165</v>
      </c>
      <c r="H2947" t="s">
        <v>166</v>
      </c>
      <c r="I2947" t="s">
        <v>181</v>
      </c>
      <c r="J2947" s="12" t="s">
        <v>1421</v>
      </c>
      <c r="K2947" s="13" t="s">
        <v>1414</v>
      </c>
      <c r="L2947" t="s">
        <v>117</v>
      </c>
      <c r="M2947">
        <v>2</v>
      </c>
      <c r="N2947" t="s">
        <v>118</v>
      </c>
      <c r="O2947" t="s">
        <v>119</v>
      </c>
      <c r="Q2947" t="s">
        <v>1422</v>
      </c>
      <c r="T2947" s="14">
        <v>31.7</v>
      </c>
    </row>
    <row r="2948" spans="1:20">
      <c r="A2948" t="s">
        <v>162</v>
      </c>
      <c r="C2948" t="s">
        <v>163</v>
      </c>
      <c r="D2948" t="s">
        <v>121</v>
      </c>
      <c r="F2948" s="12" t="s">
        <v>1423</v>
      </c>
      <c r="G2948" s="12" t="s">
        <v>165</v>
      </c>
      <c r="H2948" t="s">
        <v>166</v>
      </c>
      <c r="I2948" t="s">
        <v>320</v>
      </c>
      <c r="J2948" s="12" t="s">
        <v>1424</v>
      </c>
      <c r="K2948" s="13" t="s">
        <v>1414</v>
      </c>
      <c r="L2948" t="s">
        <v>117</v>
      </c>
      <c r="M2948">
        <v>2</v>
      </c>
      <c r="N2948" t="s">
        <v>118</v>
      </c>
      <c r="O2948" t="s">
        <v>119</v>
      </c>
      <c r="Q2948" t="s">
        <v>1425</v>
      </c>
      <c r="T2948" s="14">
        <v>33.6</v>
      </c>
    </row>
    <row r="2949" spans="1:20">
      <c r="A2949" t="s">
        <v>162</v>
      </c>
      <c r="C2949" t="s">
        <v>163</v>
      </c>
      <c r="D2949" t="s">
        <v>121</v>
      </c>
      <c r="F2949" s="12" t="s">
        <v>1426</v>
      </c>
      <c r="G2949" s="12" t="s">
        <v>165</v>
      </c>
      <c r="H2949" t="s">
        <v>166</v>
      </c>
      <c r="I2949" t="s">
        <v>334</v>
      </c>
      <c r="J2949" t="s">
        <v>372</v>
      </c>
      <c r="K2949" s="13" t="s">
        <v>1414</v>
      </c>
      <c r="L2949" t="s">
        <v>117</v>
      </c>
      <c r="M2949">
        <v>2</v>
      </c>
      <c r="N2949" t="s">
        <v>118</v>
      </c>
      <c r="O2949" t="s">
        <v>119</v>
      </c>
      <c r="Q2949" t="s">
        <v>1417</v>
      </c>
      <c r="T2949" s="14">
        <v>21.8</v>
      </c>
    </row>
    <row r="2950" spans="1:20">
      <c r="A2950" t="s">
        <v>162</v>
      </c>
      <c r="C2950" t="s">
        <v>163</v>
      </c>
      <c r="D2950" t="s">
        <v>121</v>
      </c>
      <c r="F2950" s="12" t="s">
        <v>1427</v>
      </c>
      <c r="G2950" s="12" t="s">
        <v>165</v>
      </c>
      <c r="H2950" t="s">
        <v>166</v>
      </c>
      <c r="I2950" t="s">
        <v>181</v>
      </c>
      <c r="J2950" t="s">
        <v>1428</v>
      </c>
      <c r="K2950" s="13" t="s">
        <v>1414</v>
      </c>
      <c r="L2950" t="s">
        <v>117</v>
      </c>
      <c r="M2950">
        <v>2</v>
      </c>
      <c r="N2950" t="s">
        <v>118</v>
      </c>
      <c r="O2950" t="s">
        <v>119</v>
      </c>
      <c r="Q2950" t="s">
        <v>1422</v>
      </c>
      <c r="T2950" s="14">
        <v>37.31</v>
      </c>
    </row>
    <row r="2951" spans="1:20">
      <c r="A2951" t="s">
        <v>162</v>
      </c>
      <c r="C2951" t="s">
        <v>163</v>
      </c>
      <c r="D2951" t="s">
        <v>121</v>
      </c>
      <c r="F2951" s="12" t="s">
        <v>1429</v>
      </c>
      <c r="G2951" s="12" t="s">
        <v>165</v>
      </c>
      <c r="H2951" t="s">
        <v>166</v>
      </c>
      <c r="I2951" t="s">
        <v>1430</v>
      </c>
      <c r="J2951" t="s">
        <v>1431</v>
      </c>
      <c r="K2951" s="13" t="s">
        <v>1414</v>
      </c>
      <c r="L2951" t="s">
        <v>117</v>
      </c>
      <c r="M2951">
        <v>2</v>
      </c>
      <c r="N2951" t="s">
        <v>118</v>
      </c>
      <c r="O2951" t="s">
        <v>119</v>
      </c>
      <c r="Q2951" t="s">
        <v>1432</v>
      </c>
      <c r="T2951" s="14">
        <v>30.8</v>
      </c>
    </row>
    <row r="2952" spans="1:20">
      <c r="A2952" t="s">
        <v>162</v>
      </c>
      <c r="C2952" t="s">
        <v>163</v>
      </c>
      <c r="D2952" t="s">
        <v>121</v>
      </c>
      <c r="F2952" s="12" t="s">
        <v>1433</v>
      </c>
      <c r="G2952" s="12" t="s">
        <v>165</v>
      </c>
      <c r="H2952" t="s">
        <v>166</v>
      </c>
      <c r="I2952" t="s">
        <v>181</v>
      </c>
      <c r="J2952" t="s">
        <v>1434</v>
      </c>
      <c r="K2952" s="13" t="s">
        <v>1414</v>
      </c>
      <c r="L2952" t="s">
        <v>117</v>
      </c>
      <c r="M2952">
        <v>2</v>
      </c>
      <c r="N2952" t="s">
        <v>118</v>
      </c>
      <c r="O2952" t="s">
        <v>119</v>
      </c>
      <c r="Q2952" t="s">
        <v>1422</v>
      </c>
      <c r="T2952" s="14">
        <v>38.799999999999997</v>
      </c>
    </row>
    <row r="2953" spans="1:20">
      <c r="A2953" t="s">
        <v>162</v>
      </c>
      <c r="C2953" t="s">
        <v>163</v>
      </c>
      <c r="D2953" t="s">
        <v>121</v>
      </c>
      <c r="F2953" s="12" t="s">
        <v>1435</v>
      </c>
      <c r="G2953" s="12" t="s">
        <v>165</v>
      </c>
      <c r="H2953" t="s">
        <v>166</v>
      </c>
      <c r="I2953" t="s">
        <v>326</v>
      </c>
      <c r="J2953" t="s">
        <v>1436</v>
      </c>
      <c r="K2953" s="13" t="s">
        <v>1414</v>
      </c>
      <c r="L2953" t="s">
        <v>117</v>
      </c>
      <c r="M2953">
        <v>2</v>
      </c>
      <c r="N2953" t="s">
        <v>118</v>
      </c>
      <c r="O2953" t="s">
        <v>119</v>
      </c>
      <c r="Q2953" t="s">
        <v>1415</v>
      </c>
      <c r="T2953" s="14">
        <v>3.4</v>
      </c>
    </row>
    <row r="2954" spans="1:20">
      <c r="A2954" t="s">
        <v>162</v>
      </c>
      <c r="C2954" t="s">
        <v>163</v>
      </c>
      <c r="D2954" t="s">
        <v>121</v>
      </c>
      <c r="F2954" s="12" t="s">
        <v>1437</v>
      </c>
      <c r="G2954" s="12" t="s">
        <v>165</v>
      </c>
      <c r="H2954" t="s">
        <v>166</v>
      </c>
      <c r="I2954" t="s">
        <v>326</v>
      </c>
      <c r="J2954" t="s">
        <v>351</v>
      </c>
      <c r="K2954" s="13" t="s">
        <v>1414</v>
      </c>
      <c r="L2954" t="s">
        <v>117</v>
      </c>
      <c r="M2954">
        <v>2</v>
      </c>
      <c r="N2954" t="s">
        <v>118</v>
      </c>
      <c r="O2954" t="s">
        <v>119</v>
      </c>
      <c r="Q2954" t="s">
        <v>1415</v>
      </c>
      <c r="T2954" s="14">
        <v>5</v>
      </c>
    </row>
    <row r="2955" spans="1:20">
      <c r="A2955" t="s">
        <v>162</v>
      </c>
      <c r="C2955" t="s">
        <v>163</v>
      </c>
      <c r="D2955" t="s">
        <v>121</v>
      </c>
      <c r="F2955" s="12" t="s">
        <v>1438</v>
      </c>
      <c r="G2955" s="12" t="s">
        <v>165</v>
      </c>
      <c r="H2955" t="s">
        <v>166</v>
      </c>
      <c r="I2955" t="s">
        <v>320</v>
      </c>
      <c r="J2955" t="s">
        <v>359</v>
      </c>
      <c r="K2955" s="13" t="s">
        <v>1414</v>
      </c>
      <c r="L2955" t="s">
        <v>117</v>
      </c>
      <c r="M2955">
        <v>2</v>
      </c>
      <c r="N2955" t="s">
        <v>118</v>
      </c>
      <c r="O2955" t="s">
        <v>119</v>
      </c>
      <c r="Q2955" t="s">
        <v>1425</v>
      </c>
      <c r="T2955" s="14">
        <v>27.3</v>
      </c>
    </row>
    <row r="2956" spans="1:20">
      <c r="A2956" t="s">
        <v>162</v>
      </c>
      <c r="C2956" t="s">
        <v>163</v>
      </c>
      <c r="D2956" t="s">
        <v>121</v>
      </c>
      <c r="F2956" s="12" t="s">
        <v>1439</v>
      </c>
      <c r="G2956" s="12" t="s">
        <v>165</v>
      </c>
      <c r="H2956" t="s">
        <v>166</v>
      </c>
      <c r="I2956" t="s">
        <v>326</v>
      </c>
      <c r="J2956" t="s">
        <v>357</v>
      </c>
      <c r="K2956" s="13" t="s">
        <v>1414</v>
      </c>
      <c r="L2956" t="s">
        <v>117</v>
      </c>
      <c r="M2956">
        <v>2</v>
      </c>
      <c r="N2956" t="s">
        <v>118</v>
      </c>
      <c r="O2956" t="s">
        <v>119</v>
      </c>
      <c r="Q2956" t="s">
        <v>1415</v>
      </c>
      <c r="T2956" s="14">
        <v>2.7</v>
      </c>
    </row>
    <row r="2957" spans="1:20">
      <c r="A2957" t="s">
        <v>162</v>
      </c>
      <c r="C2957" t="s">
        <v>163</v>
      </c>
      <c r="D2957" t="s">
        <v>121</v>
      </c>
      <c r="F2957" s="12" t="s">
        <v>358</v>
      </c>
      <c r="G2957" s="12" t="s">
        <v>165</v>
      </c>
      <c r="H2957" t="s">
        <v>166</v>
      </c>
      <c r="I2957" t="s">
        <v>320</v>
      </c>
      <c r="J2957" t="s">
        <v>359</v>
      </c>
      <c r="K2957" s="13" t="s">
        <v>1414</v>
      </c>
      <c r="L2957" t="s">
        <v>117</v>
      </c>
      <c r="M2957">
        <v>2</v>
      </c>
      <c r="N2957" t="s">
        <v>118</v>
      </c>
      <c r="O2957" t="s">
        <v>119</v>
      </c>
      <c r="Q2957" t="s">
        <v>1425</v>
      </c>
      <c r="T2957" s="14">
        <v>18.7</v>
      </c>
    </row>
    <row r="2958" spans="1:20">
      <c r="A2958" t="s">
        <v>162</v>
      </c>
      <c r="C2958" t="s">
        <v>163</v>
      </c>
      <c r="D2958" t="s">
        <v>121</v>
      </c>
      <c r="F2958" s="12" t="s">
        <v>1440</v>
      </c>
      <c r="G2958" s="12" t="s">
        <v>165</v>
      </c>
      <c r="H2958" t="s">
        <v>166</v>
      </c>
      <c r="I2958" t="s">
        <v>326</v>
      </c>
      <c r="J2958" t="s">
        <v>1441</v>
      </c>
      <c r="K2958" s="13" t="s">
        <v>1414</v>
      </c>
      <c r="L2958" t="s">
        <v>117</v>
      </c>
      <c r="M2958">
        <v>2</v>
      </c>
      <c r="N2958" t="s">
        <v>118</v>
      </c>
      <c r="O2958" t="s">
        <v>119</v>
      </c>
      <c r="Q2958" t="s">
        <v>1415</v>
      </c>
      <c r="T2958" s="14">
        <v>11.1</v>
      </c>
    </row>
    <row r="2959" spans="1:20">
      <c r="A2959" t="s">
        <v>162</v>
      </c>
      <c r="C2959" t="s">
        <v>163</v>
      </c>
      <c r="D2959" t="s">
        <v>121</v>
      </c>
      <c r="F2959" s="12" t="s">
        <v>1442</v>
      </c>
      <c r="G2959" s="12" t="s">
        <v>165</v>
      </c>
      <c r="H2959" t="s">
        <v>166</v>
      </c>
      <c r="I2959" t="s">
        <v>181</v>
      </c>
      <c r="J2959" t="s">
        <v>1434</v>
      </c>
      <c r="K2959" s="13" t="s">
        <v>1414</v>
      </c>
      <c r="L2959" t="s">
        <v>117</v>
      </c>
      <c r="M2959">
        <v>2</v>
      </c>
      <c r="N2959" t="s">
        <v>118</v>
      </c>
      <c r="O2959" t="s">
        <v>119</v>
      </c>
      <c r="Q2959" t="s">
        <v>1422</v>
      </c>
      <c r="T2959" s="14">
        <v>7.8</v>
      </c>
    </row>
    <row r="2960" spans="1:20">
      <c r="A2960" t="s">
        <v>162</v>
      </c>
      <c r="C2960" t="s">
        <v>163</v>
      </c>
      <c r="D2960" t="s">
        <v>121</v>
      </c>
      <c r="F2960" s="12" t="s">
        <v>1443</v>
      </c>
      <c r="G2960" s="12" t="s">
        <v>165</v>
      </c>
      <c r="H2960" t="s">
        <v>166</v>
      </c>
      <c r="I2960" t="s">
        <v>326</v>
      </c>
      <c r="J2960" t="s">
        <v>1444</v>
      </c>
      <c r="K2960" s="13" t="s">
        <v>1414</v>
      </c>
      <c r="L2960" t="s">
        <v>117</v>
      </c>
      <c r="M2960">
        <v>2</v>
      </c>
      <c r="N2960" t="s">
        <v>118</v>
      </c>
      <c r="O2960" t="s">
        <v>119</v>
      </c>
      <c r="Q2960" t="s">
        <v>1415</v>
      </c>
      <c r="T2960" s="14">
        <v>5.7</v>
      </c>
    </row>
    <row r="2961" spans="1:20">
      <c r="A2961" t="s">
        <v>162</v>
      </c>
      <c r="C2961" t="s">
        <v>163</v>
      </c>
      <c r="D2961" t="s">
        <v>121</v>
      </c>
      <c r="F2961" s="12" t="s">
        <v>1445</v>
      </c>
      <c r="G2961" s="12" t="s">
        <v>165</v>
      </c>
      <c r="H2961" t="s">
        <v>166</v>
      </c>
      <c r="I2961" t="s">
        <v>320</v>
      </c>
      <c r="J2961" t="s">
        <v>1446</v>
      </c>
      <c r="K2961" s="13" t="s">
        <v>1414</v>
      </c>
      <c r="L2961" t="s">
        <v>117</v>
      </c>
      <c r="M2961">
        <v>2</v>
      </c>
      <c r="N2961" t="s">
        <v>118</v>
      </c>
      <c r="O2961" t="s">
        <v>119</v>
      </c>
      <c r="Q2961" t="s">
        <v>1425</v>
      </c>
      <c r="T2961" s="14">
        <v>22.1</v>
      </c>
    </row>
    <row r="2962" spans="1:20">
      <c r="A2962" t="s">
        <v>162</v>
      </c>
      <c r="C2962" t="s">
        <v>163</v>
      </c>
      <c r="D2962" t="s">
        <v>121</v>
      </c>
      <c r="F2962" s="12" t="s">
        <v>1447</v>
      </c>
      <c r="G2962" s="12" t="s">
        <v>165</v>
      </c>
      <c r="H2962" t="s">
        <v>166</v>
      </c>
      <c r="I2962" t="s">
        <v>334</v>
      </c>
      <c r="J2962" t="s">
        <v>1448</v>
      </c>
      <c r="K2962" s="13" t="s">
        <v>1414</v>
      </c>
      <c r="L2962" t="s">
        <v>117</v>
      </c>
      <c r="M2962">
        <v>2</v>
      </c>
      <c r="N2962" t="s">
        <v>118</v>
      </c>
      <c r="O2962" t="s">
        <v>119</v>
      </c>
      <c r="Q2962" t="s">
        <v>1417</v>
      </c>
      <c r="T2962" s="14">
        <v>9.1999999999999993</v>
      </c>
    </row>
    <row r="2963" spans="1:20">
      <c r="A2963" t="s">
        <v>162</v>
      </c>
      <c r="C2963" t="s">
        <v>163</v>
      </c>
      <c r="D2963" t="s">
        <v>121</v>
      </c>
      <c r="F2963" s="12" t="s">
        <v>1449</v>
      </c>
      <c r="G2963" s="12" t="s">
        <v>165</v>
      </c>
      <c r="H2963" t="s">
        <v>166</v>
      </c>
      <c r="I2963" t="s">
        <v>323</v>
      </c>
      <c r="J2963" t="s">
        <v>363</v>
      </c>
      <c r="K2963" s="13" t="s">
        <v>1414</v>
      </c>
      <c r="L2963" t="s">
        <v>117</v>
      </c>
      <c r="M2963">
        <v>2</v>
      </c>
      <c r="N2963" t="s">
        <v>118</v>
      </c>
      <c r="O2963" t="s">
        <v>119</v>
      </c>
      <c r="Q2963" t="s">
        <v>1419</v>
      </c>
      <c r="T2963" s="14">
        <v>5.5</v>
      </c>
    </row>
    <row r="2964" spans="1:20">
      <c r="A2964" t="s">
        <v>162</v>
      </c>
      <c r="C2964" t="s">
        <v>163</v>
      </c>
      <c r="D2964" t="s">
        <v>121</v>
      </c>
      <c r="F2964" s="12" t="s">
        <v>1450</v>
      </c>
      <c r="G2964" s="12" t="s">
        <v>165</v>
      </c>
      <c r="H2964" t="s">
        <v>166</v>
      </c>
      <c r="I2964" t="s">
        <v>323</v>
      </c>
      <c r="J2964" t="s">
        <v>374</v>
      </c>
      <c r="K2964" s="13" t="s">
        <v>1414</v>
      </c>
      <c r="L2964" t="s">
        <v>117</v>
      </c>
      <c r="M2964">
        <v>2</v>
      </c>
      <c r="N2964" t="s">
        <v>118</v>
      </c>
      <c r="O2964" t="s">
        <v>119</v>
      </c>
      <c r="Q2964" t="s">
        <v>1419</v>
      </c>
      <c r="T2964" s="14">
        <v>20.6</v>
      </c>
    </row>
    <row r="2965" spans="1:20">
      <c r="A2965" t="s">
        <v>162</v>
      </c>
      <c r="C2965" t="s">
        <v>163</v>
      </c>
      <c r="D2965" t="s">
        <v>121</v>
      </c>
      <c r="F2965" s="12" t="s">
        <v>1451</v>
      </c>
      <c r="G2965" s="12" t="s">
        <v>165</v>
      </c>
      <c r="H2965" t="s">
        <v>166</v>
      </c>
      <c r="I2965" t="s">
        <v>326</v>
      </c>
      <c r="J2965" t="s">
        <v>1452</v>
      </c>
      <c r="K2965" s="13" t="s">
        <v>1414</v>
      </c>
      <c r="L2965" t="s">
        <v>117</v>
      </c>
      <c r="M2965">
        <v>2</v>
      </c>
      <c r="N2965" t="s">
        <v>118</v>
      </c>
      <c r="O2965" t="s">
        <v>119</v>
      </c>
      <c r="Q2965" t="s">
        <v>1415</v>
      </c>
      <c r="T2965" s="14">
        <v>10.4</v>
      </c>
    </row>
    <row r="2966" spans="1:20">
      <c r="A2966" t="s">
        <v>162</v>
      </c>
      <c r="C2966" t="s">
        <v>163</v>
      </c>
      <c r="D2966" t="s">
        <v>121</v>
      </c>
      <c r="F2966" s="12" t="s">
        <v>1453</v>
      </c>
      <c r="G2966" s="12" t="s">
        <v>165</v>
      </c>
      <c r="H2966" t="s">
        <v>166</v>
      </c>
      <c r="I2966" t="s">
        <v>334</v>
      </c>
      <c r="J2966" t="s">
        <v>1454</v>
      </c>
      <c r="K2966" s="13" t="s">
        <v>1414</v>
      </c>
      <c r="L2966" t="s">
        <v>117</v>
      </c>
      <c r="M2966">
        <v>2</v>
      </c>
      <c r="N2966" t="s">
        <v>118</v>
      </c>
      <c r="O2966" t="s">
        <v>119</v>
      </c>
      <c r="Q2966" t="s">
        <v>1417</v>
      </c>
      <c r="T2966" s="14">
        <v>6.2</v>
      </c>
    </row>
    <row r="2967" spans="1:20">
      <c r="A2967" t="s">
        <v>162</v>
      </c>
      <c r="C2967" t="s">
        <v>163</v>
      </c>
      <c r="D2967" t="s">
        <v>121</v>
      </c>
      <c r="F2967" s="12" t="s">
        <v>1650</v>
      </c>
      <c r="G2967" s="12" t="s">
        <v>165</v>
      </c>
      <c r="H2967" t="s">
        <v>166</v>
      </c>
      <c r="I2967" t="s">
        <v>323</v>
      </c>
      <c r="J2967" t="s">
        <v>340</v>
      </c>
      <c r="K2967" s="13" t="s">
        <v>1651</v>
      </c>
      <c r="L2967" t="s">
        <v>117</v>
      </c>
      <c r="M2967">
        <v>2</v>
      </c>
      <c r="N2967" t="s">
        <v>118</v>
      </c>
      <c r="O2967" t="s">
        <v>119</v>
      </c>
      <c r="Q2967" t="s">
        <v>1652</v>
      </c>
      <c r="T2967" s="14">
        <v>0.8</v>
      </c>
    </row>
    <row r="2968" spans="1:20">
      <c r="A2968" t="s">
        <v>162</v>
      </c>
      <c r="C2968" t="s">
        <v>163</v>
      </c>
      <c r="D2968" t="s">
        <v>121</v>
      </c>
      <c r="F2968" s="12" t="s">
        <v>1650</v>
      </c>
      <c r="G2968" s="12" t="s">
        <v>165</v>
      </c>
      <c r="H2968" t="s">
        <v>166</v>
      </c>
      <c r="I2968" t="s">
        <v>323</v>
      </c>
      <c r="J2968" t="s">
        <v>340</v>
      </c>
      <c r="K2968" s="13" t="s">
        <v>1651</v>
      </c>
      <c r="L2968" t="s">
        <v>117</v>
      </c>
      <c r="M2968">
        <v>2</v>
      </c>
      <c r="N2968" t="s">
        <v>118</v>
      </c>
      <c r="O2968" t="s">
        <v>119</v>
      </c>
      <c r="Q2968" t="s">
        <v>1652</v>
      </c>
      <c r="T2968" s="14">
        <v>0.1</v>
      </c>
    </row>
    <row r="2969" spans="1:20">
      <c r="A2969" t="s">
        <v>162</v>
      </c>
      <c r="C2969" t="s">
        <v>163</v>
      </c>
      <c r="D2969" t="s">
        <v>121</v>
      </c>
      <c r="F2969" s="12" t="s">
        <v>1650</v>
      </c>
      <c r="G2969" s="12" t="s">
        <v>165</v>
      </c>
      <c r="H2969" t="s">
        <v>166</v>
      </c>
      <c r="I2969" t="s">
        <v>323</v>
      </c>
      <c r="J2969" t="s">
        <v>340</v>
      </c>
      <c r="K2969" s="13" t="s">
        <v>1651</v>
      </c>
      <c r="L2969" t="s">
        <v>117</v>
      </c>
      <c r="M2969">
        <v>2</v>
      </c>
      <c r="N2969" t="s">
        <v>118</v>
      </c>
      <c r="O2969" t="s">
        <v>119</v>
      </c>
      <c r="Q2969" t="s">
        <v>1652</v>
      </c>
    </row>
    <row r="2970" spans="1:20">
      <c r="A2970" t="s">
        <v>162</v>
      </c>
      <c r="C2970" t="s">
        <v>163</v>
      </c>
      <c r="D2970" t="s">
        <v>121</v>
      </c>
      <c r="F2970" s="12" t="s">
        <v>1650</v>
      </c>
      <c r="G2970" s="12" t="s">
        <v>165</v>
      </c>
      <c r="H2970" t="s">
        <v>166</v>
      </c>
      <c r="I2970" t="s">
        <v>323</v>
      </c>
      <c r="J2970" t="s">
        <v>340</v>
      </c>
      <c r="K2970" s="13" t="s">
        <v>1651</v>
      </c>
      <c r="L2970" t="s">
        <v>117</v>
      </c>
      <c r="M2970">
        <v>2</v>
      </c>
      <c r="N2970" t="s">
        <v>118</v>
      </c>
      <c r="O2970" t="s">
        <v>119</v>
      </c>
      <c r="Q2970" t="s">
        <v>1652</v>
      </c>
      <c r="T2970" s="14">
        <v>0.1</v>
      </c>
    </row>
    <row r="2971" spans="1:20">
      <c r="A2971" t="s">
        <v>162</v>
      </c>
      <c r="C2971" t="s">
        <v>163</v>
      </c>
      <c r="D2971" t="s">
        <v>121</v>
      </c>
      <c r="F2971" s="12" t="s">
        <v>1650</v>
      </c>
      <c r="G2971" s="12" t="s">
        <v>165</v>
      </c>
      <c r="H2971" t="s">
        <v>166</v>
      </c>
      <c r="I2971" t="s">
        <v>323</v>
      </c>
      <c r="J2971" t="s">
        <v>340</v>
      </c>
      <c r="K2971" s="13" t="s">
        <v>1651</v>
      </c>
      <c r="L2971" t="s">
        <v>117</v>
      </c>
      <c r="M2971">
        <v>2</v>
      </c>
      <c r="N2971" t="s">
        <v>118</v>
      </c>
      <c r="O2971" t="s">
        <v>119</v>
      </c>
      <c r="Q2971" t="s">
        <v>1652</v>
      </c>
      <c r="T2971" s="14">
        <v>0.2</v>
      </c>
    </row>
    <row r="2972" spans="1:20">
      <c r="A2972" t="s">
        <v>162</v>
      </c>
      <c r="C2972" t="s">
        <v>163</v>
      </c>
      <c r="D2972" t="s">
        <v>121</v>
      </c>
      <c r="F2972" s="12" t="s">
        <v>1650</v>
      </c>
      <c r="G2972" s="12" t="s">
        <v>165</v>
      </c>
      <c r="H2972" t="s">
        <v>166</v>
      </c>
      <c r="I2972" t="s">
        <v>323</v>
      </c>
      <c r="J2972" t="s">
        <v>340</v>
      </c>
      <c r="K2972" s="13" t="s">
        <v>1651</v>
      </c>
      <c r="L2972" t="s">
        <v>117</v>
      </c>
      <c r="M2972">
        <v>2</v>
      </c>
      <c r="N2972" t="s">
        <v>118</v>
      </c>
      <c r="O2972" t="s">
        <v>119</v>
      </c>
      <c r="Q2972" t="s">
        <v>1652</v>
      </c>
      <c r="T2972" s="14">
        <v>0.2</v>
      </c>
    </row>
    <row r="2973" spans="1:20">
      <c r="A2973" t="s">
        <v>162</v>
      </c>
      <c r="C2973" t="s">
        <v>163</v>
      </c>
      <c r="D2973" t="s">
        <v>121</v>
      </c>
      <c r="F2973" s="12" t="s">
        <v>1690</v>
      </c>
      <c r="G2973" s="12" t="s">
        <v>165</v>
      </c>
      <c r="H2973" t="s">
        <v>166</v>
      </c>
      <c r="I2973" t="s">
        <v>334</v>
      </c>
      <c r="K2973" s="13" t="s">
        <v>1691</v>
      </c>
      <c r="L2973" t="s">
        <v>117</v>
      </c>
      <c r="M2973">
        <v>2</v>
      </c>
      <c r="N2973" t="s">
        <v>118</v>
      </c>
      <c r="O2973" t="s">
        <v>119</v>
      </c>
      <c r="Q2973" t="s">
        <v>1417</v>
      </c>
      <c r="T2973" s="14">
        <v>9.6999999999999993</v>
      </c>
    </row>
    <row r="2974" spans="1:20">
      <c r="A2974" t="s">
        <v>162</v>
      </c>
      <c r="C2974" t="s">
        <v>163</v>
      </c>
      <c r="D2974" t="s">
        <v>121</v>
      </c>
      <c r="F2974" s="12" t="s">
        <v>1692</v>
      </c>
      <c r="G2974" s="12" t="s">
        <v>165</v>
      </c>
      <c r="H2974" t="s">
        <v>166</v>
      </c>
      <c r="I2974" t="s">
        <v>334</v>
      </c>
      <c r="J2974" t="s">
        <v>1693</v>
      </c>
      <c r="K2974" s="13" t="s">
        <v>1691</v>
      </c>
      <c r="L2974" t="s">
        <v>117</v>
      </c>
      <c r="M2974">
        <v>2</v>
      </c>
      <c r="N2974" t="s">
        <v>118</v>
      </c>
      <c r="O2974" t="s">
        <v>119</v>
      </c>
      <c r="Q2974" t="s">
        <v>1694</v>
      </c>
    </row>
    <row r="2975" spans="1:20">
      <c r="A2975" t="s">
        <v>162</v>
      </c>
      <c r="C2975" t="s">
        <v>163</v>
      </c>
      <c r="D2975" t="s">
        <v>121</v>
      </c>
      <c r="F2975" s="12" t="s">
        <v>1695</v>
      </c>
      <c r="G2975" s="12" t="s">
        <v>165</v>
      </c>
      <c r="H2975" t="s">
        <v>166</v>
      </c>
      <c r="I2975" t="s">
        <v>326</v>
      </c>
      <c r="K2975" s="13" t="s">
        <v>1691</v>
      </c>
      <c r="L2975" t="s">
        <v>117</v>
      </c>
      <c r="M2975">
        <v>2</v>
      </c>
      <c r="N2975" t="s">
        <v>118</v>
      </c>
      <c r="O2975" t="s">
        <v>119</v>
      </c>
      <c r="Q2975" t="s">
        <v>1415</v>
      </c>
      <c r="T2975" s="14">
        <v>2.23</v>
      </c>
    </row>
    <row r="2976" spans="1:20">
      <c r="A2976" t="s">
        <v>162</v>
      </c>
      <c r="C2976" t="s">
        <v>163</v>
      </c>
      <c r="D2976" t="s">
        <v>121</v>
      </c>
      <c r="F2976" s="12" t="s">
        <v>1696</v>
      </c>
      <c r="G2976" s="12" t="s">
        <v>165</v>
      </c>
      <c r="H2976" t="s">
        <v>166</v>
      </c>
      <c r="I2976" t="s">
        <v>323</v>
      </c>
      <c r="K2976" s="13" t="s">
        <v>1691</v>
      </c>
      <c r="L2976" t="s">
        <v>117</v>
      </c>
      <c r="M2976">
        <v>2</v>
      </c>
      <c r="N2976" t="s">
        <v>118</v>
      </c>
      <c r="O2976" t="s">
        <v>119</v>
      </c>
      <c r="Q2976" t="s">
        <v>1697</v>
      </c>
      <c r="T2976" s="14">
        <v>1.43</v>
      </c>
    </row>
    <row r="2977" spans="1:20">
      <c r="A2977" t="s">
        <v>162</v>
      </c>
      <c r="C2977" t="s">
        <v>163</v>
      </c>
      <c r="D2977" t="s">
        <v>121</v>
      </c>
      <c r="F2977" s="12" t="s">
        <v>1698</v>
      </c>
      <c r="G2977" s="12" t="s">
        <v>165</v>
      </c>
      <c r="H2977" t="s">
        <v>166</v>
      </c>
      <c r="I2977" t="s">
        <v>320</v>
      </c>
      <c r="K2977" s="13" t="s">
        <v>1691</v>
      </c>
      <c r="L2977" t="s">
        <v>117</v>
      </c>
      <c r="M2977">
        <v>2</v>
      </c>
      <c r="N2977" t="s">
        <v>118</v>
      </c>
      <c r="O2977" t="s">
        <v>119</v>
      </c>
      <c r="Q2977" t="s">
        <v>1425</v>
      </c>
      <c r="T2977" s="14">
        <v>15.54</v>
      </c>
    </row>
    <row r="2978" spans="1:20">
      <c r="A2978" t="s">
        <v>162</v>
      </c>
      <c r="C2978" t="s">
        <v>163</v>
      </c>
      <c r="D2978" t="s">
        <v>121</v>
      </c>
      <c r="F2978" s="12" t="s">
        <v>1699</v>
      </c>
      <c r="G2978" s="12" t="s">
        <v>165</v>
      </c>
      <c r="H2978" t="s">
        <v>166</v>
      </c>
      <c r="I2978" t="s">
        <v>181</v>
      </c>
      <c r="K2978" s="13" t="s">
        <v>1691</v>
      </c>
      <c r="L2978" t="s">
        <v>117</v>
      </c>
      <c r="M2978">
        <v>2</v>
      </c>
      <c r="N2978" t="s">
        <v>118</v>
      </c>
      <c r="O2978" t="s">
        <v>119</v>
      </c>
      <c r="Q2978" t="s">
        <v>1422</v>
      </c>
      <c r="T2978" s="14">
        <v>22.18</v>
      </c>
    </row>
    <row r="2979" spans="1:20">
      <c r="A2979" t="s">
        <v>162</v>
      </c>
      <c r="C2979" t="s">
        <v>163</v>
      </c>
      <c r="D2979" t="s">
        <v>121</v>
      </c>
      <c r="F2979" s="12" t="s">
        <v>1700</v>
      </c>
      <c r="G2979" s="12" t="s">
        <v>165</v>
      </c>
      <c r="H2979" t="s">
        <v>166</v>
      </c>
      <c r="I2979" t="s">
        <v>172</v>
      </c>
      <c r="K2979" s="13" t="s">
        <v>1691</v>
      </c>
      <c r="L2979" t="s">
        <v>117</v>
      </c>
      <c r="M2979">
        <v>2</v>
      </c>
      <c r="N2979" t="s">
        <v>118</v>
      </c>
      <c r="O2979" t="s">
        <v>119</v>
      </c>
      <c r="Q2979" t="s">
        <v>1432</v>
      </c>
      <c r="T2979" s="14">
        <v>8.9700000000000006</v>
      </c>
    </row>
    <row r="2980" spans="1:20">
      <c r="A2980" t="s">
        <v>162</v>
      </c>
      <c r="C2980" t="s">
        <v>163</v>
      </c>
      <c r="D2980" t="s">
        <v>121</v>
      </c>
      <c r="F2980" s="12" t="s">
        <v>1706</v>
      </c>
      <c r="G2980" s="12" t="s">
        <v>165</v>
      </c>
      <c r="H2980" t="s">
        <v>166</v>
      </c>
      <c r="I2980" t="s">
        <v>167</v>
      </c>
      <c r="J2980" t="s">
        <v>168</v>
      </c>
      <c r="K2980" s="13" t="s">
        <v>1707</v>
      </c>
      <c r="L2980" t="s">
        <v>117</v>
      </c>
      <c r="M2980">
        <v>2</v>
      </c>
      <c r="N2980" t="s">
        <v>118</v>
      </c>
      <c r="O2980" t="s">
        <v>119</v>
      </c>
      <c r="Q2980" t="s">
        <v>1708</v>
      </c>
    </row>
    <row r="2981" spans="1:20">
      <c r="A2981" t="s">
        <v>162</v>
      </c>
      <c r="C2981" t="s">
        <v>163</v>
      </c>
      <c r="D2981" t="s">
        <v>121</v>
      </c>
      <c r="F2981" s="12" t="s">
        <v>2079</v>
      </c>
      <c r="G2981" s="12" t="s">
        <v>165</v>
      </c>
      <c r="H2981" t="s">
        <v>166</v>
      </c>
      <c r="I2981" t="s">
        <v>326</v>
      </c>
      <c r="J2981" t="s">
        <v>1452</v>
      </c>
      <c r="K2981" s="13" t="s">
        <v>2080</v>
      </c>
      <c r="L2981" t="s">
        <v>117</v>
      </c>
      <c r="M2981">
        <v>2</v>
      </c>
      <c r="N2981" t="s">
        <v>118</v>
      </c>
      <c r="O2981" t="s">
        <v>119</v>
      </c>
      <c r="Q2981" t="s">
        <v>2081</v>
      </c>
      <c r="T2981" s="14">
        <v>1</v>
      </c>
    </row>
    <row r="2982" spans="1:20">
      <c r="A2982" t="s">
        <v>162</v>
      </c>
      <c r="C2982" t="s">
        <v>163</v>
      </c>
      <c r="D2982" t="s">
        <v>121</v>
      </c>
      <c r="F2982" s="12" t="s">
        <v>2079</v>
      </c>
      <c r="G2982" s="12" t="s">
        <v>165</v>
      </c>
      <c r="H2982" t="s">
        <v>166</v>
      </c>
      <c r="I2982" t="s">
        <v>326</v>
      </c>
      <c r="J2982" t="s">
        <v>1452</v>
      </c>
      <c r="K2982" s="13" t="s">
        <v>2080</v>
      </c>
      <c r="L2982" t="s">
        <v>117</v>
      </c>
      <c r="M2982">
        <v>2</v>
      </c>
      <c r="N2982" t="s">
        <v>118</v>
      </c>
      <c r="O2982" t="s">
        <v>119</v>
      </c>
      <c r="Q2982" t="s">
        <v>2081</v>
      </c>
      <c r="T2982" s="14">
        <v>1.3</v>
      </c>
    </row>
    <row r="2983" spans="1:20">
      <c r="A2983" t="s">
        <v>162</v>
      </c>
      <c r="C2983" t="s">
        <v>163</v>
      </c>
      <c r="D2983" t="s">
        <v>121</v>
      </c>
      <c r="F2983" s="12" t="s">
        <v>2079</v>
      </c>
      <c r="G2983" s="12" t="s">
        <v>165</v>
      </c>
      <c r="H2983" t="s">
        <v>166</v>
      </c>
      <c r="I2983" t="s">
        <v>326</v>
      </c>
      <c r="J2983" t="s">
        <v>1452</v>
      </c>
      <c r="K2983" s="13" t="s">
        <v>2080</v>
      </c>
      <c r="L2983" t="s">
        <v>117</v>
      </c>
      <c r="M2983">
        <v>2</v>
      </c>
      <c r="N2983" t="s">
        <v>118</v>
      </c>
      <c r="O2983" t="s">
        <v>119</v>
      </c>
      <c r="Q2983" t="s">
        <v>2081</v>
      </c>
      <c r="T2983" s="14">
        <v>3.2</v>
      </c>
    </row>
    <row r="2984" spans="1:20">
      <c r="A2984" t="s">
        <v>162</v>
      </c>
      <c r="C2984" t="s">
        <v>163</v>
      </c>
      <c r="D2984" t="s">
        <v>121</v>
      </c>
      <c r="F2984" s="12" t="s">
        <v>2266</v>
      </c>
      <c r="G2984" s="12" t="s">
        <v>165</v>
      </c>
      <c r="H2984" t="s">
        <v>166</v>
      </c>
      <c r="I2984" t="s">
        <v>320</v>
      </c>
      <c r="J2984" s="12" t="s">
        <v>2267</v>
      </c>
      <c r="K2984" s="13" t="s">
        <v>2268</v>
      </c>
      <c r="L2984" t="s">
        <v>117</v>
      </c>
      <c r="M2984">
        <v>2</v>
      </c>
      <c r="N2984" t="s">
        <v>118</v>
      </c>
      <c r="O2984" t="s">
        <v>119</v>
      </c>
      <c r="Q2984" t="s">
        <v>2269</v>
      </c>
      <c r="T2984" s="14">
        <v>14.3</v>
      </c>
    </row>
    <row r="2985" spans="1:20">
      <c r="A2985" t="s">
        <v>162</v>
      </c>
      <c r="C2985" t="s">
        <v>163</v>
      </c>
      <c r="D2985" t="s">
        <v>121</v>
      </c>
      <c r="F2985" s="12" t="s">
        <v>2266</v>
      </c>
      <c r="G2985" s="12" t="s">
        <v>165</v>
      </c>
      <c r="H2985" t="s">
        <v>166</v>
      </c>
      <c r="I2985" t="s">
        <v>320</v>
      </c>
      <c r="J2985" s="12" t="s">
        <v>2267</v>
      </c>
      <c r="K2985" s="13" t="s">
        <v>2268</v>
      </c>
      <c r="L2985" t="s">
        <v>117</v>
      </c>
      <c r="M2985">
        <v>2</v>
      </c>
      <c r="N2985" t="s">
        <v>118</v>
      </c>
      <c r="O2985" t="s">
        <v>119</v>
      </c>
      <c r="Q2985" t="s">
        <v>2269</v>
      </c>
      <c r="T2985" s="14">
        <v>12.1</v>
      </c>
    </row>
    <row r="2986" spans="1:20">
      <c r="A2986" t="s">
        <v>162</v>
      </c>
      <c r="C2986" t="s">
        <v>163</v>
      </c>
      <c r="D2986" t="s">
        <v>121</v>
      </c>
      <c r="F2986" s="12" t="s">
        <v>2284</v>
      </c>
      <c r="G2986" s="12" t="s">
        <v>165</v>
      </c>
      <c r="H2986" t="s">
        <v>166</v>
      </c>
      <c r="I2986" t="s">
        <v>181</v>
      </c>
      <c r="J2986" t="s">
        <v>2285</v>
      </c>
      <c r="K2986" s="13" t="s">
        <v>2286</v>
      </c>
      <c r="L2986" t="s">
        <v>117</v>
      </c>
      <c r="M2986">
        <v>2</v>
      </c>
      <c r="N2986" t="s">
        <v>118</v>
      </c>
      <c r="O2986" t="s">
        <v>119</v>
      </c>
      <c r="Q2986" t="s">
        <v>2287</v>
      </c>
      <c r="S2986" s="14">
        <v>0.3</v>
      </c>
      <c r="T2986" s="14">
        <v>5.6999999999999993</v>
      </c>
    </row>
    <row r="2987" spans="1:20">
      <c r="A2987" t="s">
        <v>162</v>
      </c>
      <c r="C2987" t="s">
        <v>163</v>
      </c>
      <c r="D2987" t="s">
        <v>121</v>
      </c>
      <c r="F2987" s="12" t="s">
        <v>2284</v>
      </c>
      <c r="G2987" s="12" t="s">
        <v>165</v>
      </c>
      <c r="H2987" t="s">
        <v>166</v>
      </c>
      <c r="I2987" t="s">
        <v>181</v>
      </c>
      <c r="J2987" t="s">
        <v>2285</v>
      </c>
      <c r="K2987" s="13" t="s">
        <v>2286</v>
      </c>
      <c r="L2987" t="s">
        <v>117</v>
      </c>
      <c r="M2987">
        <v>2</v>
      </c>
      <c r="N2987" t="s">
        <v>118</v>
      </c>
      <c r="O2987" t="s">
        <v>119</v>
      </c>
      <c r="Q2987" t="s">
        <v>2287</v>
      </c>
      <c r="S2987" s="14">
        <v>0.05</v>
      </c>
      <c r="T2987" s="14">
        <v>5.0999999999999996</v>
      </c>
    </row>
    <row r="2988" spans="1:20">
      <c r="A2988" t="s">
        <v>162</v>
      </c>
      <c r="C2988" t="s">
        <v>163</v>
      </c>
      <c r="D2988" t="s">
        <v>121</v>
      </c>
      <c r="F2988" s="12" t="s">
        <v>2284</v>
      </c>
      <c r="G2988" s="12" t="s">
        <v>165</v>
      </c>
      <c r="H2988" t="s">
        <v>166</v>
      </c>
      <c r="I2988" t="s">
        <v>181</v>
      </c>
      <c r="J2988" t="s">
        <v>2285</v>
      </c>
      <c r="K2988" s="13" t="s">
        <v>2286</v>
      </c>
      <c r="L2988" t="s">
        <v>117</v>
      </c>
      <c r="M2988">
        <v>2</v>
      </c>
      <c r="N2988" t="s">
        <v>118</v>
      </c>
      <c r="O2988" t="s">
        <v>119</v>
      </c>
      <c r="Q2988" t="s">
        <v>2287</v>
      </c>
      <c r="T2988" s="14">
        <v>5.1999999999999993</v>
      </c>
    </row>
    <row r="2989" spans="1:20">
      <c r="A2989" t="s">
        <v>162</v>
      </c>
      <c r="C2989" t="s">
        <v>163</v>
      </c>
      <c r="D2989" t="s">
        <v>121</v>
      </c>
      <c r="F2989" s="12" t="s">
        <v>2284</v>
      </c>
      <c r="G2989" s="12" t="s">
        <v>165</v>
      </c>
      <c r="H2989" t="s">
        <v>166</v>
      </c>
      <c r="I2989" t="s">
        <v>181</v>
      </c>
      <c r="J2989" t="s">
        <v>2285</v>
      </c>
      <c r="K2989" s="13" t="s">
        <v>2286</v>
      </c>
      <c r="L2989" t="s">
        <v>117</v>
      </c>
      <c r="M2989">
        <v>2</v>
      </c>
      <c r="N2989" t="s">
        <v>118</v>
      </c>
      <c r="O2989" t="s">
        <v>119</v>
      </c>
      <c r="Q2989" t="s">
        <v>2287</v>
      </c>
      <c r="S2989" s="14">
        <v>0.05</v>
      </c>
      <c r="T2989" s="14">
        <v>6.25</v>
      </c>
    </row>
    <row r="2990" spans="1:20">
      <c r="A2990" t="s">
        <v>162</v>
      </c>
      <c r="C2990" t="s">
        <v>163</v>
      </c>
      <c r="D2990" t="s">
        <v>121</v>
      </c>
      <c r="F2990" s="12" t="s">
        <v>2284</v>
      </c>
      <c r="G2990" s="12" t="s">
        <v>165</v>
      </c>
      <c r="H2990" t="s">
        <v>166</v>
      </c>
      <c r="I2990" t="s">
        <v>181</v>
      </c>
      <c r="J2990" t="s">
        <v>2285</v>
      </c>
      <c r="K2990" s="13" t="s">
        <v>2286</v>
      </c>
      <c r="L2990" t="s">
        <v>117</v>
      </c>
      <c r="M2990">
        <v>2</v>
      </c>
      <c r="N2990" t="s">
        <v>118</v>
      </c>
      <c r="O2990" t="s">
        <v>119</v>
      </c>
      <c r="Q2990" t="s">
        <v>2287</v>
      </c>
      <c r="S2990" s="14">
        <v>0.2</v>
      </c>
      <c r="T2990" s="14">
        <v>5.6</v>
      </c>
    </row>
    <row r="2991" spans="1:20">
      <c r="A2991" t="s">
        <v>162</v>
      </c>
      <c r="C2991" t="s">
        <v>163</v>
      </c>
      <c r="D2991" t="s">
        <v>121</v>
      </c>
      <c r="F2991" s="12" t="s">
        <v>2284</v>
      </c>
      <c r="G2991" s="12" t="s">
        <v>165</v>
      </c>
      <c r="H2991" t="s">
        <v>166</v>
      </c>
      <c r="I2991" t="s">
        <v>181</v>
      </c>
      <c r="J2991" t="s">
        <v>2285</v>
      </c>
      <c r="K2991" s="13" t="s">
        <v>2286</v>
      </c>
      <c r="L2991" t="s">
        <v>117</v>
      </c>
      <c r="M2991">
        <v>2</v>
      </c>
      <c r="N2991" t="s">
        <v>118</v>
      </c>
      <c r="O2991" t="s">
        <v>119</v>
      </c>
      <c r="Q2991" t="s">
        <v>2287</v>
      </c>
      <c r="S2991" s="14">
        <v>0.3</v>
      </c>
      <c r="T2991" s="14">
        <v>3.8</v>
      </c>
    </row>
    <row r="2992" spans="1:20">
      <c r="A2992" t="s">
        <v>162</v>
      </c>
      <c r="C2992" t="s">
        <v>163</v>
      </c>
      <c r="D2992" t="s">
        <v>121</v>
      </c>
      <c r="F2992" s="12" t="s">
        <v>2583</v>
      </c>
      <c r="G2992" s="12" t="s">
        <v>165</v>
      </c>
      <c r="H2992" t="s">
        <v>166</v>
      </c>
      <c r="I2992" t="s">
        <v>172</v>
      </c>
      <c r="J2992" t="s">
        <v>383</v>
      </c>
      <c r="K2992" s="13" t="s">
        <v>2584</v>
      </c>
      <c r="L2992" t="s">
        <v>117</v>
      </c>
      <c r="M2992">
        <v>2</v>
      </c>
      <c r="N2992" t="s">
        <v>118</v>
      </c>
      <c r="O2992" t="s">
        <v>119</v>
      </c>
      <c r="Q2992" t="s">
        <v>2585</v>
      </c>
    </row>
    <row r="2993" spans="1:20">
      <c r="A2993" t="s">
        <v>162</v>
      </c>
      <c r="C2993" t="s">
        <v>163</v>
      </c>
      <c r="D2993" t="s">
        <v>121</v>
      </c>
      <c r="F2993" s="12" t="s">
        <v>2586</v>
      </c>
      <c r="G2993" s="12" t="s">
        <v>165</v>
      </c>
      <c r="H2993" t="s">
        <v>166</v>
      </c>
      <c r="I2993" t="s">
        <v>334</v>
      </c>
      <c r="J2993" t="s">
        <v>2587</v>
      </c>
      <c r="K2993" s="13" t="s">
        <v>2584</v>
      </c>
      <c r="L2993" t="s">
        <v>117</v>
      </c>
      <c r="M2993">
        <v>2</v>
      </c>
      <c r="N2993" t="s">
        <v>118</v>
      </c>
      <c r="O2993" t="s">
        <v>119</v>
      </c>
      <c r="Q2993" t="s">
        <v>2588</v>
      </c>
      <c r="S2993" s="14">
        <v>12.94</v>
      </c>
      <c r="T2993" s="14">
        <v>1.75</v>
      </c>
    </row>
    <row r="2994" spans="1:20">
      <c r="A2994" t="s">
        <v>162</v>
      </c>
      <c r="C2994" t="s">
        <v>163</v>
      </c>
      <c r="D2994" t="s">
        <v>121</v>
      </c>
      <c r="F2994" s="12" t="s">
        <v>2589</v>
      </c>
      <c r="G2994" s="12" t="s">
        <v>165</v>
      </c>
      <c r="H2994" t="s">
        <v>166</v>
      </c>
      <c r="I2994" t="s">
        <v>334</v>
      </c>
      <c r="J2994" t="s">
        <v>2587</v>
      </c>
      <c r="K2994" s="13" t="s">
        <v>2584</v>
      </c>
      <c r="L2994" t="s">
        <v>117</v>
      </c>
      <c r="M2994">
        <v>2</v>
      </c>
      <c r="N2994" t="s">
        <v>118</v>
      </c>
      <c r="O2994" t="s">
        <v>119</v>
      </c>
      <c r="Q2994" t="s">
        <v>2590</v>
      </c>
      <c r="R2994" s="14">
        <v>3.39</v>
      </c>
    </row>
    <row r="2995" spans="1:20">
      <c r="A2995" t="s">
        <v>162</v>
      </c>
      <c r="C2995" t="s">
        <v>163</v>
      </c>
      <c r="D2995" t="s">
        <v>121</v>
      </c>
      <c r="F2995" s="12" t="s">
        <v>2591</v>
      </c>
      <c r="G2995" s="12" t="s">
        <v>165</v>
      </c>
      <c r="H2995" t="s">
        <v>166</v>
      </c>
      <c r="I2995" t="s">
        <v>323</v>
      </c>
      <c r="J2995" t="s">
        <v>340</v>
      </c>
      <c r="K2995" s="13" t="s">
        <v>2584</v>
      </c>
      <c r="L2995" t="s">
        <v>117</v>
      </c>
      <c r="M2995">
        <v>2</v>
      </c>
      <c r="N2995" t="s">
        <v>118</v>
      </c>
      <c r="O2995" t="s">
        <v>119</v>
      </c>
      <c r="Q2995" t="s">
        <v>2592</v>
      </c>
    </row>
    <row r="2996" spans="1:20">
      <c r="A2996" t="s">
        <v>162</v>
      </c>
      <c r="C2996" t="s">
        <v>163</v>
      </c>
      <c r="D2996" t="s">
        <v>121</v>
      </c>
      <c r="F2996" s="12" t="s">
        <v>2593</v>
      </c>
      <c r="G2996" s="12" t="s">
        <v>165</v>
      </c>
      <c r="H2996" t="s">
        <v>166</v>
      </c>
      <c r="I2996" t="s">
        <v>320</v>
      </c>
      <c r="J2996" t="s">
        <v>321</v>
      </c>
      <c r="K2996" s="13" t="s">
        <v>2584</v>
      </c>
      <c r="L2996" t="s">
        <v>117</v>
      </c>
      <c r="M2996">
        <v>2</v>
      </c>
      <c r="N2996" t="s">
        <v>118</v>
      </c>
      <c r="O2996" t="s">
        <v>119</v>
      </c>
      <c r="Q2996" t="s">
        <v>2594</v>
      </c>
    </row>
    <row r="2997" spans="1:20">
      <c r="A2997" t="s">
        <v>162</v>
      </c>
      <c r="C2997" t="s">
        <v>163</v>
      </c>
      <c r="D2997" t="s">
        <v>121</v>
      </c>
      <c r="F2997" s="12" t="s">
        <v>2593</v>
      </c>
      <c r="G2997" s="12" t="s">
        <v>165</v>
      </c>
      <c r="H2997" t="s">
        <v>166</v>
      </c>
      <c r="I2997" t="s">
        <v>320</v>
      </c>
      <c r="J2997" t="s">
        <v>321</v>
      </c>
      <c r="K2997" s="13" t="s">
        <v>2584</v>
      </c>
      <c r="L2997" t="s">
        <v>117</v>
      </c>
      <c r="M2997">
        <v>2</v>
      </c>
      <c r="N2997" t="s">
        <v>118</v>
      </c>
      <c r="O2997" t="s">
        <v>119</v>
      </c>
      <c r="Q2997" t="s">
        <v>2595</v>
      </c>
      <c r="R2997" s="14">
        <v>0.74</v>
      </c>
      <c r="T2997" s="14">
        <v>0.36</v>
      </c>
    </row>
    <row r="2998" spans="1:20">
      <c r="A2998" t="s">
        <v>162</v>
      </c>
      <c r="C2998" t="s">
        <v>163</v>
      </c>
      <c r="D2998" t="s">
        <v>121</v>
      </c>
      <c r="F2998" s="12" t="s">
        <v>2596</v>
      </c>
      <c r="G2998" s="12" t="s">
        <v>165</v>
      </c>
      <c r="H2998" t="s">
        <v>166</v>
      </c>
      <c r="I2998" t="s">
        <v>167</v>
      </c>
      <c r="J2998" t="s">
        <v>168</v>
      </c>
      <c r="K2998" s="13" t="s">
        <v>2584</v>
      </c>
      <c r="L2998" t="s">
        <v>117</v>
      </c>
      <c r="M2998">
        <v>2</v>
      </c>
      <c r="N2998" t="s">
        <v>118</v>
      </c>
      <c r="O2998" t="s">
        <v>119</v>
      </c>
      <c r="Q2998" t="s">
        <v>2597</v>
      </c>
      <c r="T2998" s="14">
        <v>0.34</v>
      </c>
    </row>
    <row r="2999" spans="1:20">
      <c r="A2999" t="s">
        <v>162</v>
      </c>
      <c r="C2999" t="s">
        <v>163</v>
      </c>
      <c r="D2999" t="s">
        <v>121</v>
      </c>
      <c r="F2999" s="12" t="s">
        <v>2598</v>
      </c>
      <c r="G2999" s="12" t="s">
        <v>165</v>
      </c>
      <c r="H2999" t="s">
        <v>166</v>
      </c>
      <c r="I2999" t="s">
        <v>323</v>
      </c>
      <c r="J2999" t="s">
        <v>2599</v>
      </c>
      <c r="K2999" s="13" t="s">
        <v>2584</v>
      </c>
      <c r="L2999" t="s">
        <v>117</v>
      </c>
      <c r="M2999">
        <v>2</v>
      </c>
      <c r="N2999" t="s">
        <v>118</v>
      </c>
      <c r="O2999" t="s">
        <v>119</v>
      </c>
      <c r="Q2999" t="s">
        <v>2600</v>
      </c>
    </row>
    <row r="3000" spans="1:20">
      <c r="A3000" t="s">
        <v>162</v>
      </c>
      <c r="C3000" t="s">
        <v>163</v>
      </c>
      <c r="D3000" t="s">
        <v>121</v>
      </c>
      <c r="F3000" s="12" t="s">
        <v>2266</v>
      </c>
      <c r="G3000" s="12" t="s">
        <v>165</v>
      </c>
      <c r="H3000" t="s">
        <v>166</v>
      </c>
      <c r="I3000" t="s">
        <v>320</v>
      </c>
      <c r="J3000" s="12" t="s">
        <v>2267</v>
      </c>
      <c r="K3000" s="13" t="s">
        <v>2641</v>
      </c>
      <c r="L3000" t="s">
        <v>117</v>
      </c>
      <c r="M3000">
        <v>2</v>
      </c>
      <c r="N3000" t="s">
        <v>118</v>
      </c>
      <c r="O3000" t="s">
        <v>119</v>
      </c>
      <c r="Q3000" t="s">
        <v>2269</v>
      </c>
      <c r="T3000" s="14">
        <v>10.7</v>
      </c>
    </row>
    <row r="3001" spans="1:20">
      <c r="A3001" t="s">
        <v>162</v>
      </c>
      <c r="C3001" t="s">
        <v>163</v>
      </c>
      <c r="D3001" t="s">
        <v>121</v>
      </c>
      <c r="F3001" s="12" t="s">
        <v>2266</v>
      </c>
      <c r="G3001" s="12" t="s">
        <v>165</v>
      </c>
      <c r="H3001" t="s">
        <v>166</v>
      </c>
      <c r="I3001" t="s">
        <v>320</v>
      </c>
      <c r="J3001" s="12" t="s">
        <v>2267</v>
      </c>
      <c r="K3001" s="13" t="s">
        <v>2641</v>
      </c>
      <c r="L3001" t="s">
        <v>117</v>
      </c>
      <c r="M3001">
        <v>2</v>
      </c>
      <c r="N3001" t="s">
        <v>118</v>
      </c>
      <c r="O3001" t="s">
        <v>119</v>
      </c>
      <c r="Q3001" t="s">
        <v>2269</v>
      </c>
      <c r="T3001" s="14">
        <v>6.8</v>
      </c>
    </row>
    <row r="3002" spans="1:20">
      <c r="A3002" t="s">
        <v>162</v>
      </c>
      <c r="C3002" t="s">
        <v>163</v>
      </c>
      <c r="D3002" t="s">
        <v>121</v>
      </c>
      <c r="F3002" s="12" t="s">
        <v>2664</v>
      </c>
      <c r="G3002" s="12" t="s">
        <v>165</v>
      </c>
      <c r="H3002" t="s">
        <v>166</v>
      </c>
      <c r="I3002" s="12" t="s">
        <v>172</v>
      </c>
      <c r="J3002" s="12" t="s">
        <v>383</v>
      </c>
      <c r="K3002" s="13" t="s">
        <v>2665</v>
      </c>
      <c r="L3002" t="s">
        <v>117</v>
      </c>
      <c r="M3002">
        <v>2</v>
      </c>
      <c r="N3002" t="s">
        <v>118</v>
      </c>
      <c r="O3002" t="s">
        <v>119</v>
      </c>
      <c r="Q3002" t="s">
        <v>2666</v>
      </c>
      <c r="T3002" s="14">
        <v>1.7</v>
      </c>
    </row>
    <row r="3003" spans="1:20">
      <c r="A3003" t="s">
        <v>162</v>
      </c>
      <c r="C3003" t="s">
        <v>163</v>
      </c>
      <c r="D3003" t="s">
        <v>121</v>
      </c>
      <c r="F3003" s="12" t="s">
        <v>2667</v>
      </c>
      <c r="G3003" s="12" t="s">
        <v>165</v>
      </c>
      <c r="H3003" t="s">
        <v>166</v>
      </c>
      <c r="I3003" s="12" t="s">
        <v>172</v>
      </c>
      <c r="J3003" s="12" t="s">
        <v>383</v>
      </c>
      <c r="K3003" s="13" t="s">
        <v>2665</v>
      </c>
      <c r="L3003" t="s">
        <v>117</v>
      </c>
      <c r="M3003">
        <v>2</v>
      </c>
      <c r="N3003" t="s">
        <v>118</v>
      </c>
      <c r="O3003" t="s">
        <v>119</v>
      </c>
      <c r="Q3003" t="s">
        <v>2666</v>
      </c>
    </row>
    <row r="3004" spans="1:20">
      <c r="A3004" t="s">
        <v>162</v>
      </c>
      <c r="C3004" t="s">
        <v>163</v>
      </c>
      <c r="D3004" t="s">
        <v>121</v>
      </c>
      <c r="F3004" s="12" t="s">
        <v>2668</v>
      </c>
      <c r="G3004" s="12" t="s">
        <v>165</v>
      </c>
      <c r="H3004" t="s">
        <v>166</v>
      </c>
      <c r="I3004" t="s">
        <v>323</v>
      </c>
      <c r="J3004" s="12" t="s">
        <v>392</v>
      </c>
      <c r="K3004" s="13" t="s">
        <v>2665</v>
      </c>
      <c r="L3004" t="s">
        <v>117</v>
      </c>
      <c r="M3004">
        <v>2</v>
      </c>
      <c r="N3004" t="s">
        <v>118</v>
      </c>
      <c r="O3004" t="s">
        <v>119</v>
      </c>
      <c r="Q3004" t="s">
        <v>2669</v>
      </c>
      <c r="T3004" s="14">
        <v>1.28</v>
      </c>
    </row>
    <row r="3005" spans="1:20">
      <c r="A3005" t="s">
        <v>162</v>
      </c>
      <c r="C3005" t="s">
        <v>163</v>
      </c>
      <c r="D3005" t="s">
        <v>121</v>
      </c>
      <c r="F3005" s="12" t="s">
        <v>2670</v>
      </c>
      <c r="G3005" s="12" t="s">
        <v>165</v>
      </c>
      <c r="H3005" t="s">
        <v>166</v>
      </c>
      <c r="I3005" t="s">
        <v>181</v>
      </c>
      <c r="J3005" s="12" t="s">
        <v>182</v>
      </c>
      <c r="K3005" s="13" t="s">
        <v>2665</v>
      </c>
      <c r="L3005" t="s">
        <v>117</v>
      </c>
      <c r="M3005">
        <v>2</v>
      </c>
      <c r="N3005" t="s">
        <v>118</v>
      </c>
      <c r="O3005" t="s">
        <v>119</v>
      </c>
      <c r="Q3005" t="s">
        <v>2671</v>
      </c>
      <c r="T3005" s="14">
        <v>34.270000000000003</v>
      </c>
    </row>
    <row r="3006" spans="1:20">
      <c r="A3006" t="s">
        <v>162</v>
      </c>
      <c r="C3006" t="s">
        <v>163</v>
      </c>
      <c r="D3006" t="s">
        <v>121</v>
      </c>
      <c r="F3006" s="12" t="s">
        <v>2672</v>
      </c>
      <c r="G3006" s="12" t="s">
        <v>165</v>
      </c>
      <c r="H3006" t="s">
        <v>166</v>
      </c>
      <c r="I3006" t="s">
        <v>323</v>
      </c>
      <c r="J3006" s="12" t="s">
        <v>2673</v>
      </c>
      <c r="K3006" s="13" t="s">
        <v>2665</v>
      </c>
      <c r="L3006" t="s">
        <v>117</v>
      </c>
      <c r="M3006">
        <v>2</v>
      </c>
      <c r="N3006" t="s">
        <v>118</v>
      </c>
      <c r="O3006" t="s">
        <v>119</v>
      </c>
      <c r="Q3006" t="s">
        <v>2669</v>
      </c>
      <c r="T3006" s="14">
        <v>0.45</v>
      </c>
    </row>
    <row r="3007" spans="1:20">
      <c r="A3007" t="s">
        <v>162</v>
      </c>
      <c r="C3007" t="s">
        <v>163</v>
      </c>
      <c r="D3007" t="s">
        <v>121</v>
      </c>
      <c r="F3007" s="12" t="s">
        <v>2674</v>
      </c>
      <c r="G3007" s="12" t="s">
        <v>165</v>
      </c>
      <c r="H3007" t="s">
        <v>166</v>
      </c>
      <c r="I3007" t="s">
        <v>181</v>
      </c>
      <c r="J3007" t="s">
        <v>1349</v>
      </c>
      <c r="K3007" s="13" t="s">
        <v>2665</v>
      </c>
      <c r="L3007" t="s">
        <v>117</v>
      </c>
      <c r="M3007">
        <v>2</v>
      </c>
      <c r="N3007" t="s">
        <v>118</v>
      </c>
      <c r="O3007" t="s">
        <v>119</v>
      </c>
      <c r="Q3007" t="s">
        <v>2671</v>
      </c>
      <c r="T3007" s="14">
        <v>38.020000000000003</v>
      </c>
    </row>
    <row r="3008" spans="1:20">
      <c r="A3008" t="s">
        <v>162</v>
      </c>
      <c r="C3008" t="s">
        <v>163</v>
      </c>
      <c r="D3008" t="s">
        <v>121</v>
      </c>
      <c r="F3008" s="12" t="s">
        <v>2674</v>
      </c>
      <c r="G3008" s="12" t="s">
        <v>165</v>
      </c>
      <c r="H3008" t="s">
        <v>166</v>
      </c>
      <c r="I3008" t="s">
        <v>181</v>
      </c>
      <c r="J3008" t="s">
        <v>1349</v>
      </c>
      <c r="K3008" s="13" t="s">
        <v>2665</v>
      </c>
      <c r="L3008" t="s">
        <v>117</v>
      </c>
      <c r="M3008">
        <v>2</v>
      </c>
      <c r="N3008" t="s">
        <v>118</v>
      </c>
      <c r="O3008" t="s">
        <v>119</v>
      </c>
      <c r="Q3008" t="s">
        <v>2671</v>
      </c>
      <c r="T3008" s="14">
        <v>36.299999999999997</v>
      </c>
    </row>
    <row r="3009" spans="1:20">
      <c r="A3009" t="s">
        <v>162</v>
      </c>
      <c r="C3009" t="s">
        <v>163</v>
      </c>
      <c r="D3009" t="s">
        <v>121</v>
      </c>
      <c r="F3009" s="12" t="s">
        <v>2674</v>
      </c>
      <c r="G3009" s="12" t="s">
        <v>165</v>
      </c>
      <c r="H3009" t="s">
        <v>166</v>
      </c>
      <c r="I3009" t="s">
        <v>181</v>
      </c>
      <c r="J3009" t="s">
        <v>1349</v>
      </c>
      <c r="K3009" s="13" t="s">
        <v>2665</v>
      </c>
      <c r="L3009" t="s">
        <v>117</v>
      </c>
      <c r="M3009">
        <v>2</v>
      </c>
      <c r="N3009" t="s">
        <v>118</v>
      </c>
      <c r="O3009" t="s">
        <v>119</v>
      </c>
      <c r="Q3009" t="s">
        <v>2671</v>
      </c>
      <c r="T3009" s="14">
        <v>25.7</v>
      </c>
    </row>
    <row r="3010" spans="1:20">
      <c r="A3010" t="s">
        <v>162</v>
      </c>
      <c r="C3010" t="s">
        <v>163</v>
      </c>
      <c r="D3010" t="s">
        <v>121</v>
      </c>
      <c r="F3010" s="12" t="s">
        <v>2583</v>
      </c>
      <c r="G3010" s="12" t="s">
        <v>165</v>
      </c>
      <c r="H3010" t="s">
        <v>166</v>
      </c>
      <c r="I3010" t="s">
        <v>172</v>
      </c>
      <c r="J3010" t="s">
        <v>383</v>
      </c>
      <c r="K3010" s="13" t="s">
        <v>2665</v>
      </c>
      <c r="L3010" t="s">
        <v>117</v>
      </c>
      <c r="M3010">
        <v>2</v>
      </c>
      <c r="N3010" t="s">
        <v>118</v>
      </c>
      <c r="O3010" t="s">
        <v>119</v>
      </c>
      <c r="Q3010" t="s">
        <v>2666</v>
      </c>
    </row>
    <row r="3011" spans="1:20">
      <c r="A3011" t="s">
        <v>162</v>
      </c>
      <c r="C3011" t="s">
        <v>163</v>
      </c>
      <c r="D3011" t="s">
        <v>121</v>
      </c>
      <c r="F3011" s="12" t="s">
        <v>2583</v>
      </c>
      <c r="G3011" s="12" t="s">
        <v>165</v>
      </c>
      <c r="H3011" t="s">
        <v>166</v>
      </c>
      <c r="I3011" t="s">
        <v>172</v>
      </c>
      <c r="J3011" t="s">
        <v>383</v>
      </c>
      <c r="K3011" s="13" t="s">
        <v>2665</v>
      </c>
      <c r="L3011" t="s">
        <v>117</v>
      </c>
      <c r="M3011">
        <v>2</v>
      </c>
      <c r="N3011" t="s">
        <v>118</v>
      </c>
      <c r="O3011" t="s">
        <v>119</v>
      </c>
      <c r="Q3011" t="s">
        <v>2666</v>
      </c>
    </row>
    <row r="3012" spans="1:20">
      <c r="A3012" t="s">
        <v>162</v>
      </c>
      <c r="C3012" t="s">
        <v>163</v>
      </c>
      <c r="D3012" t="s">
        <v>121</v>
      </c>
      <c r="F3012" s="12" t="s">
        <v>2675</v>
      </c>
      <c r="G3012" s="12" t="s">
        <v>165</v>
      </c>
      <c r="H3012" t="s">
        <v>166</v>
      </c>
      <c r="I3012" t="s">
        <v>320</v>
      </c>
      <c r="J3012" t="s">
        <v>321</v>
      </c>
      <c r="K3012" s="13" t="s">
        <v>2665</v>
      </c>
      <c r="L3012" t="s">
        <v>117</v>
      </c>
      <c r="M3012">
        <v>2</v>
      </c>
      <c r="N3012" t="s">
        <v>118</v>
      </c>
      <c r="O3012" t="s">
        <v>119</v>
      </c>
      <c r="Q3012" t="s">
        <v>2676</v>
      </c>
    </row>
    <row r="3013" spans="1:20">
      <c r="A3013" t="s">
        <v>162</v>
      </c>
      <c r="C3013" t="s">
        <v>163</v>
      </c>
      <c r="D3013" t="s">
        <v>121</v>
      </c>
      <c r="F3013" s="12" t="s">
        <v>2675</v>
      </c>
      <c r="G3013" s="12" t="s">
        <v>165</v>
      </c>
      <c r="H3013" t="s">
        <v>166</v>
      </c>
      <c r="I3013" t="s">
        <v>320</v>
      </c>
      <c r="J3013" t="s">
        <v>321</v>
      </c>
      <c r="K3013" s="13" t="s">
        <v>2665</v>
      </c>
      <c r="L3013" t="s">
        <v>117</v>
      </c>
      <c r="M3013">
        <v>2</v>
      </c>
      <c r="N3013" t="s">
        <v>118</v>
      </c>
      <c r="O3013" t="s">
        <v>119</v>
      </c>
      <c r="Q3013" t="s">
        <v>2676</v>
      </c>
      <c r="T3013" s="14">
        <v>1.43</v>
      </c>
    </row>
    <row r="3014" spans="1:20">
      <c r="A3014" t="s">
        <v>162</v>
      </c>
      <c r="C3014" t="s">
        <v>163</v>
      </c>
      <c r="D3014" t="s">
        <v>121</v>
      </c>
      <c r="F3014" s="12" t="s">
        <v>2675</v>
      </c>
      <c r="G3014" s="12" t="s">
        <v>165</v>
      </c>
      <c r="H3014" t="s">
        <v>166</v>
      </c>
      <c r="I3014" t="s">
        <v>320</v>
      </c>
      <c r="J3014" t="s">
        <v>321</v>
      </c>
      <c r="K3014" s="13" t="s">
        <v>2665</v>
      </c>
      <c r="L3014" t="s">
        <v>117</v>
      </c>
      <c r="M3014">
        <v>2</v>
      </c>
      <c r="N3014" t="s">
        <v>118</v>
      </c>
      <c r="O3014" t="s">
        <v>119</v>
      </c>
      <c r="Q3014" t="s">
        <v>2676</v>
      </c>
      <c r="T3014" s="14">
        <v>1</v>
      </c>
    </row>
    <row r="3015" spans="1:20">
      <c r="A3015" t="s">
        <v>162</v>
      </c>
      <c r="C3015" t="s">
        <v>163</v>
      </c>
      <c r="D3015" t="s">
        <v>121</v>
      </c>
      <c r="F3015" s="12" t="s">
        <v>2677</v>
      </c>
      <c r="G3015" s="12" t="s">
        <v>165</v>
      </c>
      <c r="H3015" t="s">
        <v>166</v>
      </c>
      <c r="I3015" t="s">
        <v>172</v>
      </c>
      <c r="J3015" t="s">
        <v>355</v>
      </c>
      <c r="K3015" s="13" t="s">
        <v>2665</v>
      </c>
      <c r="L3015" t="s">
        <v>117</v>
      </c>
      <c r="M3015">
        <v>2</v>
      </c>
      <c r="N3015" t="s">
        <v>118</v>
      </c>
      <c r="O3015" t="s">
        <v>119</v>
      </c>
      <c r="Q3015" t="s">
        <v>2666</v>
      </c>
      <c r="T3015" s="14">
        <v>40.1</v>
      </c>
    </row>
    <row r="3016" spans="1:20">
      <c r="A3016" t="s">
        <v>162</v>
      </c>
      <c r="C3016" t="s">
        <v>163</v>
      </c>
      <c r="D3016" t="s">
        <v>121</v>
      </c>
      <c r="F3016" s="12" t="s">
        <v>180</v>
      </c>
      <c r="G3016" s="12" t="s">
        <v>165</v>
      </c>
      <c r="H3016" t="s">
        <v>166</v>
      </c>
      <c r="I3016" t="s">
        <v>181</v>
      </c>
      <c r="J3016" t="s">
        <v>182</v>
      </c>
      <c r="K3016" s="13" t="s">
        <v>2665</v>
      </c>
      <c r="L3016" t="s">
        <v>117</v>
      </c>
      <c r="M3016">
        <v>2</v>
      </c>
      <c r="N3016" t="s">
        <v>118</v>
      </c>
      <c r="O3016" t="s">
        <v>119</v>
      </c>
      <c r="Q3016" t="s">
        <v>2671</v>
      </c>
      <c r="T3016" s="14">
        <v>45.3</v>
      </c>
    </row>
    <row r="3017" spans="1:20">
      <c r="A3017" t="s">
        <v>162</v>
      </c>
      <c r="C3017" t="s">
        <v>163</v>
      </c>
      <c r="D3017" t="s">
        <v>121</v>
      </c>
      <c r="F3017" s="12" t="s">
        <v>1690</v>
      </c>
      <c r="G3017" s="12" t="s">
        <v>165</v>
      </c>
      <c r="H3017" t="s">
        <v>166</v>
      </c>
      <c r="I3017" t="s">
        <v>334</v>
      </c>
      <c r="K3017" s="13" t="s">
        <v>2665</v>
      </c>
      <c r="L3017" t="s">
        <v>117</v>
      </c>
      <c r="M3017">
        <v>2</v>
      </c>
      <c r="N3017" t="s">
        <v>118</v>
      </c>
      <c r="O3017" t="s">
        <v>119</v>
      </c>
      <c r="Q3017" t="s">
        <v>2678</v>
      </c>
      <c r="T3017" s="14">
        <v>9.6999999999999993</v>
      </c>
    </row>
    <row r="3018" spans="1:20">
      <c r="A3018" t="s">
        <v>162</v>
      </c>
      <c r="C3018" t="s">
        <v>163</v>
      </c>
      <c r="D3018" t="s">
        <v>121</v>
      </c>
      <c r="F3018" s="12" t="s">
        <v>1690</v>
      </c>
      <c r="G3018" s="12" t="s">
        <v>165</v>
      </c>
      <c r="H3018" t="s">
        <v>166</v>
      </c>
      <c r="I3018" t="s">
        <v>334</v>
      </c>
      <c r="K3018" s="13" t="s">
        <v>2665</v>
      </c>
      <c r="L3018" t="s">
        <v>117</v>
      </c>
      <c r="M3018">
        <v>2</v>
      </c>
      <c r="N3018" t="s">
        <v>118</v>
      </c>
      <c r="O3018" t="s">
        <v>119</v>
      </c>
      <c r="Q3018" t="s">
        <v>2678</v>
      </c>
      <c r="T3018" s="14">
        <v>4.7</v>
      </c>
    </row>
    <row r="3019" spans="1:20">
      <c r="A3019" t="s">
        <v>162</v>
      </c>
      <c r="C3019" t="s">
        <v>163</v>
      </c>
      <c r="D3019" t="s">
        <v>121</v>
      </c>
      <c r="F3019" s="12" t="s">
        <v>2679</v>
      </c>
      <c r="G3019" s="12" t="s">
        <v>165</v>
      </c>
      <c r="H3019" t="s">
        <v>166</v>
      </c>
      <c r="I3019" t="s">
        <v>334</v>
      </c>
      <c r="J3019" t="s">
        <v>2587</v>
      </c>
      <c r="K3019" s="13" t="s">
        <v>2665</v>
      </c>
      <c r="L3019" t="s">
        <v>117</v>
      </c>
      <c r="M3019">
        <v>2</v>
      </c>
      <c r="N3019" t="s">
        <v>118</v>
      </c>
      <c r="O3019" t="s">
        <v>119</v>
      </c>
      <c r="Q3019" t="s">
        <v>2678</v>
      </c>
      <c r="T3019" s="14">
        <v>0.84</v>
      </c>
    </row>
    <row r="3020" spans="1:20">
      <c r="A3020" t="s">
        <v>162</v>
      </c>
      <c r="C3020" t="s">
        <v>163</v>
      </c>
      <c r="D3020" t="s">
        <v>121</v>
      </c>
      <c r="F3020" s="12" t="s">
        <v>2679</v>
      </c>
      <c r="G3020" s="12" t="s">
        <v>165</v>
      </c>
      <c r="H3020" t="s">
        <v>166</v>
      </c>
      <c r="I3020" t="s">
        <v>334</v>
      </c>
      <c r="J3020" t="s">
        <v>2587</v>
      </c>
      <c r="K3020" s="13" t="s">
        <v>2665</v>
      </c>
      <c r="L3020" t="s">
        <v>117</v>
      </c>
      <c r="M3020">
        <v>2</v>
      </c>
      <c r="N3020" t="s">
        <v>118</v>
      </c>
      <c r="O3020" t="s">
        <v>119</v>
      </c>
      <c r="Q3020" t="s">
        <v>2678</v>
      </c>
      <c r="S3020" s="14">
        <v>12.94</v>
      </c>
      <c r="T3020" s="14">
        <v>1.75</v>
      </c>
    </row>
    <row r="3021" spans="1:20">
      <c r="A3021" t="s">
        <v>162</v>
      </c>
      <c r="C3021" t="s">
        <v>163</v>
      </c>
      <c r="D3021" t="s">
        <v>121</v>
      </c>
      <c r="F3021" s="12" t="s">
        <v>2680</v>
      </c>
      <c r="G3021" s="12" t="s">
        <v>165</v>
      </c>
      <c r="H3021" t="s">
        <v>166</v>
      </c>
      <c r="I3021" t="s">
        <v>334</v>
      </c>
      <c r="J3021" t="s">
        <v>2681</v>
      </c>
      <c r="K3021" s="13" t="s">
        <v>2665</v>
      </c>
      <c r="L3021" t="s">
        <v>117</v>
      </c>
      <c r="M3021">
        <v>2</v>
      </c>
      <c r="N3021" t="s">
        <v>118</v>
      </c>
      <c r="O3021" t="s">
        <v>119</v>
      </c>
      <c r="Q3021" t="s">
        <v>2678</v>
      </c>
      <c r="S3021" s="14">
        <v>1.6</v>
      </c>
      <c r="T3021" s="14">
        <v>6.3</v>
      </c>
    </row>
    <row r="3022" spans="1:20">
      <c r="A3022" t="s">
        <v>162</v>
      </c>
      <c r="C3022" t="s">
        <v>163</v>
      </c>
      <c r="D3022" t="s">
        <v>121</v>
      </c>
      <c r="F3022" s="12" t="s">
        <v>1692</v>
      </c>
      <c r="G3022" s="12" t="s">
        <v>165</v>
      </c>
      <c r="H3022" t="s">
        <v>166</v>
      </c>
      <c r="I3022" t="s">
        <v>334</v>
      </c>
      <c r="J3022" t="s">
        <v>1693</v>
      </c>
      <c r="K3022" s="13" t="s">
        <v>2665</v>
      </c>
      <c r="L3022" t="s">
        <v>117</v>
      </c>
      <c r="M3022">
        <v>2</v>
      </c>
      <c r="N3022" t="s">
        <v>118</v>
      </c>
      <c r="O3022" t="s">
        <v>119</v>
      </c>
      <c r="Q3022" t="s">
        <v>2666</v>
      </c>
    </row>
    <row r="3023" spans="1:20">
      <c r="A3023" t="s">
        <v>162</v>
      </c>
      <c r="C3023" t="s">
        <v>163</v>
      </c>
      <c r="D3023" t="s">
        <v>121</v>
      </c>
      <c r="F3023" s="12" t="s">
        <v>2682</v>
      </c>
      <c r="G3023" s="12" t="s">
        <v>165</v>
      </c>
      <c r="H3023" t="s">
        <v>166</v>
      </c>
      <c r="I3023" t="s">
        <v>326</v>
      </c>
      <c r="K3023" s="13" t="s">
        <v>2665</v>
      </c>
      <c r="L3023" t="s">
        <v>117</v>
      </c>
      <c r="M3023">
        <v>2</v>
      </c>
      <c r="N3023" t="s">
        <v>118</v>
      </c>
      <c r="O3023" t="s">
        <v>119</v>
      </c>
      <c r="Q3023" t="s">
        <v>2683</v>
      </c>
      <c r="T3023" s="14">
        <v>2.23</v>
      </c>
    </row>
    <row r="3024" spans="1:20">
      <c r="A3024" t="s">
        <v>162</v>
      </c>
      <c r="C3024" t="s">
        <v>163</v>
      </c>
      <c r="D3024" t="s">
        <v>121</v>
      </c>
      <c r="F3024" s="12" t="s">
        <v>2684</v>
      </c>
      <c r="G3024" s="12" t="s">
        <v>165</v>
      </c>
      <c r="H3024" t="s">
        <v>166</v>
      </c>
      <c r="I3024" t="s">
        <v>172</v>
      </c>
      <c r="J3024" t="s">
        <v>389</v>
      </c>
      <c r="K3024" s="13" t="s">
        <v>2665</v>
      </c>
      <c r="L3024" t="s">
        <v>117</v>
      </c>
      <c r="M3024">
        <v>2</v>
      </c>
      <c r="N3024" t="s">
        <v>118</v>
      </c>
      <c r="O3024" t="s">
        <v>119</v>
      </c>
      <c r="Q3024" t="s">
        <v>2666</v>
      </c>
      <c r="T3024" s="14">
        <v>0.5</v>
      </c>
    </row>
    <row r="3025" spans="1:20">
      <c r="A3025" t="s">
        <v>162</v>
      </c>
      <c r="C3025" t="s">
        <v>163</v>
      </c>
      <c r="D3025" t="s">
        <v>121</v>
      </c>
      <c r="F3025" s="12" t="s">
        <v>2685</v>
      </c>
      <c r="G3025" s="12" t="s">
        <v>165</v>
      </c>
      <c r="H3025" t="s">
        <v>166</v>
      </c>
      <c r="I3025" t="s">
        <v>334</v>
      </c>
      <c r="J3025" t="s">
        <v>2587</v>
      </c>
      <c r="K3025" s="13" t="s">
        <v>2665</v>
      </c>
      <c r="L3025" t="s">
        <v>117</v>
      </c>
      <c r="M3025">
        <v>2</v>
      </c>
      <c r="N3025" t="s">
        <v>118</v>
      </c>
      <c r="O3025" t="s">
        <v>119</v>
      </c>
      <c r="Q3025" t="s">
        <v>2678</v>
      </c>
      <c r="T3025" s="14">
        <v>0.65</v>
      </c>
    </row>
    <row r="3026" spans="1:20">
      <c r="A3026" t="s">
        <v>162</v>
      </c>
      <c r="C3026" t="s">
        <v>163</v>
      </c>
      <c r="D3026" t="s">
        <v>121</v>
      </c>
      <c r="F3026" s="12" t="s">
        <v>1696</v>
      </c>
      <c r="G3026" s="12" t="s">
        <v>165</v>
      </c>
      <c r="H3026" t="s">
        <v>166</v>
      </c>
      <c r="I3026" t="s">
        <v>323</v>
      </c>
      <c r="K3026" s="13" t="s">
        <v>2665</v>
      </c>
      <c r="L3026" t="s">
        <v>117</v>
      </c>
      <c r="M3026">
        <v>2</v>
      </c>
      <c r="N3026" t="s">
        <v>118</v>
      </c>
      <c r="O3026" t="s">
        <v>119</v>
      </c>
      <c r="Q3026" t="s">
        <v>2669</v>
      </c>
      <c r="T3026" s="14">
        <v>1.43</v>
      </c>
    </row>
    <row r="3027" spans="1:20">
      <c r="A3027" t="s">
        <v>162</v>
      </c>
      <c r="C3027" t="s">
        <v>163</v>
      </c>
      <c r="D3027" t="s">
        <v>121</v>
      </c>
      <c r="F3027" s="12" t="s">
        <v>2686</v>
      </c>
      <c r="G3027" s="12" t="s">
        <v>165</v>
      </c>
      <c r="H3027" t="s">
        <v>166</v>
      </c>
      <c r="I3027" t="s">
        <v>334</v>
      </c>
      <c r="J3027" t="s">
        <v>2587</v>
      </c>
      <c r="K3027" s="13" t="s">
        <v>2665</v>
      </c>
      <c r="L3027" t="s">
        <v>117</v>
      </c>
      <c r="M3027">
        <v>2</v>
      </c>
      <c r="N3027" t="s">
        <v>118</v>
      </c>
      <c r="O3027" t="s">
        <v>119</v>
      </c>
      <c r="Q3027" t="s">
        <v>2678</v>
      </c>
    </row>
    <row r="3028" spans="1:20">
      <c r="A3028" t="s">
        <v>162</v>
      </c>
      <c r="C3028" t="s">
        <v>163</v>
      </c>
      <c r="D3028" t="s">
        <v>121</v>
      </c>
      <c r="F3028" s="12" t="s">
        <v>2687</v>
      </c>
      <c r="G3028" s="12" t="s">
        <v>165</v>
      </c>
      <c r="H3028" t="s">
        <v>166</v>
      </c>
      <c r="I3028" t="s">
        <v>334</v>
      </c>
      <c r="J3028" t="s">
        <v>2587</v>
      </c>
      <c r="K3028" s="13" t="s">
        <v>2665</v>
      </c>
      <c r="L3028" t="s">
        <v>117</v>
      </c>
      <c r="M3028">
        <v>2</v>
      </c>
      <c r="N3028" t="s">
        <v>118</v>
      </c>
      <c r="O3028" t="s">
        <v>119</v>
      </c>
      <c r="Q3028" t="s">
        <v>2678</v>
      </c>
    </row>
    <row r="3029" spans="1:20">
      <c r="A3029" t="s">
        <v>162</v>
      </c>
      <c r="C3029" t="s">
        <v>163</v>
      </c>
      <c r="D3029" t="s">
        <v>121</v>
      </c>
      <c r="F3029" s="12" t="s">
        <v>2688</v>
      </c>
      <c r="G3029" s="12" t="s">
        <v>165</v>
      </c>
      <c r="H3029" t="s">
        <v>166</v>
      </c>
      <c r="I3029" t="s">
        <v>172</v>
      </c>
      <c r="J3029" t="s">
        <v>2689</v>
      </c>
      <c r="K3029" s="13" t="s">
        <v>2665</v>
      </c>
      <c r="L3029" t="s">
        <v>117</v>
      </c>
      <c r="M3029">
        <v>2</v>
      </c>
      <c r="N3029" t="s">
        <v>118</v>
      </c>
      <c r="O3029" t="s">
        <v>119</v>
      </c>
      <c r="Q3029" t="s">
        <v>2666</v>
      </c>
      <c r="T3029" s="14">
        <v>16.190000000000001</v>
      </c>
    </row>
    <row r="3030" spans="1:20">
      <c r="A3030" t="s">
        <v>162</v>
      </c>
      <c r="C3030" t="s">
        <v>163</v>
      </c>
      <c r="D3030" t="s">
        <v>121</v>
      </c>
      <c r="F3030" s="12" t="s">
        <v>2690</v>
      </c>
      <c r="G3030" s="12" t="s">
        <v>165</v>
      </c>
      <c r="H3030" t="s">
        <v>166</v>
      </c>
      <c r="I3030" t="s">
        <v>334</v>
      </c>
      <c r="J3030" t="s">
        <v>2691</v>
      </c>
      <c r="K3030" s="13" t="s">
        <v>2665</v>
      </c>
      <c r="L3030" t="s">
        <v>117</v>
      </c>
      <c r="M3030">
        <v>2</v>
      </c>
      <c r="N3030" t="s">
        <v>118</v>
      </c>
      <c r="O3030" t="s">
        <v>119</v>
      </c>
      <c r="Q3030" t="s">
        <v>2678</v>
      </c>
      <c r="S3030" s="14">
        <v>2.8</v>
      </c>
      <c r="T3030" s="14">
        <v>3.1</v>
      </c>
    </row>
    <row r="3031" spans="1:20">
      <c r="A3031" t="s">
        <v>162</v>
      </c>
      <c r="C3031" t="s">
        <v>163</v>
      </c>
      <c r="D3031" t="s">
        <v>121</v>
      </c>
      <c r="F3031" s="12" t="s">
        <v>2692</v>
      </c>
      <c r="G3031" s="12" t="s">
        <v>165</v>
      </c>
      <c r="H3031" t="s">
        <v>166</v>
      </c>
      <c r="I3031" t="s">
        <v>181</v>
      </c>
      <c r="J3031" t="s">
        <v>182</v>
      </c>
      <c r="K3031" s="13" t="s">
        <v>2665</v>
      </c>
      <c r="L3031" t="s">
        <v>117</v>
      </c>
      <c r="M3031">
        <v>2</v>
      </c>
      <c r="N3031" t="s">
        <v>118</v>
      </c>
      <c r="O3031" t="s">
        <v>119</v>
      </c>
      <c r="Q3031" t="s">
        <v>2671</v>
      </c>
      <c r="T3031" s="14">
        <v>19.600000000000001</v>
      </c>
    </row>
    <row r="3032" spans="1:20">
      <c r="A3032" t="s">
        <v>162</v>
      </c>
      <c r="C3032" t="s">
        <v>163</v>
      </c>
      <c r="D3032" t="s">
        <v>121</v>
      </c>
      <c r="F3032" s="12" t="s">
        <v>2693</v>
      </c>
      <c r="G3032" s="12" t="s">
        <v>165</v>
      </c>
      <c r="H3032" t="s">
        <v>166</v>
      </c>
      <c r="I3032" t="s">
        <v>181</v>
      </c>
      <c r="J3032" t="s">
        <v>182</v>
      </c>
      <c r="K3032" s="13" t="s">
        <v>2665</v>
      </c>
      <c r="L3032" t="s">
        <v>117</v>
      </c>
      <c r="M3032">
        <v>2</v>
      </c>
      <c r="N3032" t="s">
        <v>118</v>
      </c>
      <c r="O3032" t="s">
        <v>119</v>
      </c>
      <c r="Q3032" t="s">
        <v>2671</v>
      </c>
      <c r="T3032" s="14">
        <v>35.1</v>
      </c>
    </row>
    <row r="3033" spans="1:20">
      <c r="A3033" t="s">
        <v>162</v>
      </c>
      <c r="C3033" t="s">
        <v>163</v>
      </c>
      <c r="D3033" t="s">
        <v>121</v>
      </c>
      <c r="F3033" s="12" t="s">
        <v>2694</v>
      </c>
      <c r="G3033" s="12" t="s">
        <v>165</v>
      </c>
      <c r="H3033" t="s">
        <v>166</v>
      </c>
      <c r="I3033" t="s">
        <v>181</v>
      </c>
      <c r="J3033" t="s">
        <v>182</v>
      </c>
      <c r="K3033" s="13" t="s">
        <v>2665</v>
      </c>
      <c r="L3033" t="s">
        <v>117</v>
      </c>
      <c r="M3033">
        <v>2</v>
      </c>
      <c r="N3033" t="s">
        <v>118</v>
      </c>
      <c r="O3033" t="s">
        <v>119</v>
      </c>
      <c r="Q3033" t="s">
        <v>2671</v>
      </c>
      <c r="T3033" s="14">
        <v>11</v>
      </c>
    </row>
    <row r="3034" spans="1:20">
      <c r="A3034" t="s">
        <v>162</v>
      </c>
      <c r="C3034" t="s">
        <v>163</v>
      </c>
      <c r="D3034" t="s">
        <v>121</v>
      </c>
      <c r="F3034" s="12" t="s">
        <v>2695</v>
      </c>
      <c r="G3034" s="12" t="s">
        <v>165</v>
      </c>
      <c r="H3034" t="s">
        <v>166</v>
      </c>
      <c r="I3034" t="s">
        <v>181</v>
      </c>
      <c r="J3034" t="s">
        <v>182</v>
      </c>
      <c r="K3034" s="13" t="s">
        <v>2665</v>
      </c>
      <c r="L3034" t="s">
        <v>117</v>
      </c>
      <c r="M3034">
        <v>2</v>
      </c>
      <c r="N3034" t="s">
        <v>118</v>
      </c>
      <c r="O3034" t="s">
        <v>119</v>
      </c>
      <c r="Q3034" t="s">
        <v>2671</v>
      </c>
    </row>
    <row r="3035" spans="1:20">
      <c r="A3035" t="s">
        <v>162</v>
      </c>
      <c r="C3035" t="s">
        <v>163</v>
      </c>
      <c r="D3035" t="s">
        <v>121</v>
      </c>
      <c r="F3035" s="12" t="s">
        <v>2696</v>
      </c>
      <c r="G3035" s="12" t="s">
        <v>165</v>
      </c>
      <c r="H3035" t="s">
        <v>166</v>
      </c>
      <c r="I3035" t="s">
        <v>181</v>
      </c>
      <c r="J3035" t="s">
        <v>182</v>
      </c>
      <c r="K3035" s="13" t="s">
        <v>2665</v>
      </c>
      <c r="L3035" t="s">
        <v>117</v>
      </c>
      <c r="M3035">
        <v>2</v>
      </c>
      <c r="N3035" t="s">
        <v>118</v>
      </c>
      <c r="O3035" t="s">
        <v>119</v>
      </c>
      <c r="Q3035" t="s">
        <v>2671</v>
      </c>
      <c r="T3035" s="14">
        <v>36.799999999999997</v>
      </c>
    </row>
    <row r="3036" spans="1:20">
      <c r="A3036" t="s">
        <v>162</v>
      </c>
      <c r="C3036" t="s">
        <v>163</v>
      </c>
      <c r="D3036" t="s">
        <v>121</v>
      </c>
      <c r="F3036" s="12" t="s">
        <v>1699</v>
      </c>
      <c r="G3036" s="12" t="s">
        <v>165</v>
      </c>
      <c r="H3036" t="s">
        <v>166</v>
      </c>
      <c r="I3036" t="s">
        <v>181</v>
      </c>
      <c r="K3036" s="13" t="s">
        <v>2665</v>
      </c>
      <c r="L3036" t="s">
        <v>117</v>
      </c>
      <c r="M3036">
        <v>2</v>
      </c>
      <c r="N3036" t="s">
        <v>118</v>
      </c>
      <c r="O3036" t="s">
        <v>119</v>
      </c>
      <c r="Q3036" t="s">
        <v>2671</v>
      </c>
      <c r="T3036" s="14">
        <v>22.18</v>
      </c>
    </row>
    <row r="3037" spans="1:20">
      <c r="A3037" t="s">
        <v>162</v>
      </c>
      <c r="C3037" t="s">
        <v>163</v>
      </c>
      <c r="D3037" t="s">
        <v>121</v>
      </c>
      <c r="F3037" s="12" t="s">
        <v>2697</v>
      </c>
      <c r="G3037" s="12" t="s">
        <v>165</v>
      </c>
      <c r="H3037" t="s">
        <v>166</v>
      </c>
      <c r="I3037" t="s">
        <v>323</v>
      </c>
      <c r="J3037" t="s">
        <v>2698</v>
      </c>
      <c r="K3037" s="13" t="s">
        <v>2665</v>
      </c>
      <c r="L3037" t="s">
        <v>117</v>
      </c>
      <c r="M3037">
        <v>2</v>
      </c>
      <c r="N3037" t="s">
        <v>118</v>
      </c>
      <c r="O3037" t="s">
        <v>119</v>
      </c>
      <c r="Q3037" t="s">
        <v>2669</v>
      </c>
      <c r="S3037" s="14">
        <v>1.96</v>
      </c>
      <c r="T3037" s="14">
        <v>3.4</v>
      </c>
    </row>
    <row r="3038" spans="1:20">
      <c r="A3038" t="s">
        <v>162</v>
      </c>
      <c r="C3038" t="s">
        <v>163</v>
      </c>
      <c r="D3038" t="s">
        <v>121</v>
      </c>
      <c r="F3038" s="12" t="s">
        <v>2699</v>
      </c>
      <c r="G3038" s="12" t="s">
        <v>165</v>
      </c>
      <c r="H3038" t="s">
        <v>166</v>
      </c>
      <c r="I3038" t="s">
        <v>334</v>
      </c>
      <c r="J3038" t="s">
        <v>2587</v>
      </c>
      <c r="K3038" s="13" t="s">
        <v>2665</v>
      </c>
      <c r="L3038" t="s">
        <v>117</v>
      </c>
      <c r="M3038">
        <v>2</v>
      </c>
      <c r="N3038" t="s">
        <v>118</v>
      </c>
      <c r="O3038" t="s">
        <v>119</v>
      </c>
      <c r="Q3038" t="s">
        <v>2678</v>
      </c>
      <c r="T3038" s="14">
        <v>0.67</v>
      </c>
    </row>
    <row r="3039" spans="1:20">
      <c r="A3039" t="s">
        <v>162</v>
      </c>
      <c r="C3039" t="s">
        <v>163</v>
      </c>
      <c r="D3039" t="s">
        <v>121</v>
      </c>
      <c r="F3039" s="12" t="s">
        <v>164</v>
      </c>
      <c r="G3039" s="12" t="s">
        <v>165</v>
      </c>
      <c r="H3039" t="s">
        <v>166</v>
      </c>
      <c r="I3039" t="s">
        <v>167</v>
      </c>
      <c r="J3039" t="s">
        <v>168</v>
      </c>
      <c r="K3039" s="13" t="s">
        <v>2665</v>
      </c>
      <c r="L3039" t="s">
        <v>117</v>
      </c>
      <c r="M3039">
        <v>2</v>
      </c>
      <c r="N3039" t="s">
        <v>118</v>
      </c>
      <c r="O3039" t="s">
        <v>119</v>
      </c>
      <c r="Q3039" t="s">
        <v>2700</v>
      </c>
      <c r="T3039" s="14">
        <v>3.85</v>
      </c>
    </row>
    <row r="3040" spans="1:20">
      <c r="A3040" t="s">
        <v>162</v>
      </c>
      <c r="C3040" t="s">
        <v>163</v>
      </c>
      <c r="D3040" t="s">
        <v>121</v>
      </c>
      <c r="F3040" s="12" t="s">
        <v>164</v>
      </c>
      <c r="G3040" s="12" t="s">
        <v>165</v>
      </c>
      <c r="H3040" t="s">
        <v>166</v>
      </c>
      <c r="I3040" t="s">
        <v>167</v>
      </c>
      <c r="J3040" t="s">
        <v>168</v>
      </c>
      <c r="K3040" s="13" t="s">
        <v>2665</v>
      </c>
      <c r="L3040" t="s">
        <v>117</v>
      </c>
      <c r="M3040">
        <v>2</v>
      </c>
      <c r="N3040" t="s">
        <v>118</v>
      </c>
      <c r="O3040" t="s">
        <v>119</v>
      </c>
      <c r="Q3040" t="s">
        <v>2700</v>
      </c>
      <c r="T3040" s="14">
        <v>3.9</v>
      </c>
    </row>
    <row r="3041" spans="1:20">
      <c r="A3041" t="s">
        <v>162</v>
      </c>
      <c r="C3041" t="s">
        <v>163</v>
      </c>
      <c r="D3041" t="s">
        <v>121</v>
      </c>
      <c r="F3041" s="12" t="s">
        <v>1706</v>
      </c>
      <c r="G3041" s="12" t="s">
        <v>165</v>
      </c>
      <c r="H3041" t="s">
        <v>166</v>
      </c>
      <c r="I3041" t="s">
        <v>167</v>
      </c>
      <c r="J3041" t="s">
        <v>168</v>
      </c>
      <c r="K3041" s="13" t="s">
        <v>2665</v>
      </c>
      <c r="L3041" t="s">
        <v>117</v>
      </c>
      <c r="M3041">
        <v>2</v>
      </c>
      <c r="N3041" t="s">
        <v>118</v>
      </c>
      <c r="O3041" t="s">
        <v>119</v>
      </c>
      <c r="Q3041" t="s">
        <v>2700</v>
      </c>
    </row>
    <row r="3042" spans="1:20">
      <c r="A3042" t="s">
        <v>162</v>
      </c>
      <c r="C3042" t="s">
        <v>163</v>
      </c>
      <c r="D3042" t="s">
        <v>121</v>
      </c>
      <c r="F3042" s="12" t="s">
        <v>2701</v>
      </c>
      <c r="G3042" s="12" t="s">
        <v>165</v>
      </c>
      <c r="H3042" t="s">
        <v>166</v>
      </c>
      <c r="I3042" t="s">
        <v>323</v>
      </c>
      <c r="J3042" t="s">
        <v>340</v>
      </c>
      <c r="K3042" s="13" t="s">
        <v>2665</v>
      </c>
      <c r="L3042" t="s">
        <v>117</v>
      </c>
      <c r="M3042">
        <v>2</v>
      </c>
      <c r="N3042" t="s">
        <v>118</v>
      </c>
      <c r="O3042" t="s">
        <v>119</v>
      </c>
      <c r="Q3042" t="s">
        <v>2669</v>
      </c>
    </row>
    <row r="3043" spans="1:20">
      <c r="A3043" t="s">
        <v>162</v>
      </c>
      <c r="C3043" t="s">
        <v>163</v>
      </c>
      <c r="D3043" t="s">
        <v>121</v>
      </c>
      <c r="F3043" s="12" t="s">
        <v>1439</v>
      </c>
      <c r="G3043" s="12" t="s">
        <v>165</v>
      </c>
      <c r="H3043" t="s">
        <v>166</v>
      </c>
      <c r="I3043" t="s">
        <v>326</v>
      </c>
      <c r="J3043" t="s">
        <v>357</v>
      </c>
      <c r="K3043" s="13" t="s">
        <v>2665</v>
      </c>
      <c r="L3043" t="s">
        <v>117</v>
      </c>
      <c r="M3043">
        <v>2</v>
      </c>
      <c r="N3043" t="s">
        <v>118</v>
      </c>
      <c r="O3043" t="s">
        <v>119</v>
      </c>
      <c r="Q3043" t="s">
        <v>2683</v>
      </c>
    </row>
    <row r="3044" spans="1:20">
      <c r="A3044" t="s">
        <v>162</v>
      </c>
      <c r="C3044" t="s">
        <v>163</v>
      </c>
      <c r="D3044" t="s">
        <v>121</v>
      </c>
      <c r="F3044" s="12" t="s">
        <v>1439</v>
      </c>
      <c r="G3044" s="12" t="s">
        <v>165</v>
      </c>
      <c r="H3044" t="s">
        <v>166</v>
      </c>
      <c r="I3044" t="s">
        <v>326</v>
      </c>
      <c r="J3044" t="s">
        <v>357</v>
      </c>
      <c r="K3044" s="13" t="s">
        <v>2665</v>
      </c>
      <c r="L3044" t="s">
        <v>117</v>
      </c>
      <c r="M3044">
        <v>2</v>
      </c>
      <c r="N3044" t="s">
        <v>118</v>
      </c>
      <c r="O3044" t="s">
        <v>119</v>
      </c>
      <c r="Q3044" t="s">
        <v>2683</v>
      </c>
      <c r="T3044" s="14">
        <v>2.1</v>
      </c>
    </row>
    <row r="3045" spans="1:20">
      <c r="A3045" t="s">
        <v>162</v>
      </c>
      <c r="C3045" t="s">
        <v>163</v>
      </c>
      <c r="D3045" t="s">
        <v>121</v>
      </c>
      <c r="F3045" s="12" t="s">
        <v>2702</v>
      </c>
      <c r="G3045" s="12" t="s">
        <v>165</v>
      </c>
      <c r="H3045" t="s">
        <v>166</v>
      </c>
      <c r="I3045" t="s">
        <v>181</v>
      </c>
      <c r="J3045" t="s">
        <v>182</v>
      </c>
      <c r="K3045" s="13" t="s">
        <v>2665</v>
      </c>
      <c r="L3045" t="s">
        <v>117</v>
      </c>
      <c r="M3045">
        <v>2</v>
      </c>
      <c r="N3045" t="s">
        <v>118</v>
      </c>
      <c r="O3045" t="s">
        <v>119</v>
      </c>
      <c r="Q3045" t="s">
        <v>2671</v>
      </c>
      <c r="T3045" s="14">
        <v>35.6</v>
      </c>
    </row>
    <row r="3046" spans="1:20">
      <c r="A3046" t="s">
        <v>162</v>
      </c>
      <c r="C3046" t="s">
        <v>163</v>
      </c>
      <c r="D3046" t="s">
        <v>121</v>
      </c>
      <c r="F3046" s="12" t="s">
        <v>2593</v>
      </c>
      <c r="G3046" s="12" t="s">
        <v>165</v>
      </c>
      <c r="H3046" t="s">
        <v>166</v>
      </c>
      <c r="I3046" t="s">
        <v>320</v>
      </c>
      <c r="J3046" t="s">
        <v>321</v>
      </c>
      <c r="K3046" s="13" t="s">
        <v>2665</v>
      </c>
      <c r="L3046" t="s">
        <v>117</v>
      </c>
      <c r="M3046">
        <v>2</v>
      </c>
      <c r="N3046" t="s">
        <v>118</v>
      </c>
      <c r="O3046" t="s">
        <v>119</v>
      </c>
      <c r="Q3046" t="s">
        <v>2676</v>
      </c>
      <c r="S3046" s="14">
        <v>0.3</v>
      </c>
      <c r="T3046" s="14">
        <v>0.36</v>
      </c>
    </row>
    <row r="3047" spans="1:20">
      <c r="A3047" t="s">
        <v>162</v>
      </c>
      <c r="C3047" t="s">
        <v>163</v>
      </c>
      <c r="D3047" t="s">
        <v>121</v>
      </c>
      <c r="F3047" s="12" t="s">
        <v>2593</v>
      </c>
      <c r="G3047" s="12" t="s">
        <v>165</v>
      </c>
      <c r="H3047" t="s">
        <v>166</v>
      </c>
      <c r="I3047" t="s">
        <v>320</v>
      </c>
      <c r="J3047" t="s">
        <v>321</v>
      </c>
      <c r="K3047" s="13" t="s">
        <v>2665</v>
      </c>
      <c r="L3047" t="s">
        <v>117</v>
      </c>
      <c r="M3047">
        <v>2</v>
      </c>
      <c r="N3047" t="s">
        <v>118</v>
      </c>
      <c r="O3047" t="s">
        <v>119</v>
      </c>
      <c r="Q3047" t="s">
        <v>2676</v>
      </c>
    </row>
    <row r="3048" spans="1:20">
      <c r="A3048" t="s">
        <v>162</v>
      </c>
      <c r="C3048" t="s">
        <v>163</v>
      </c>
      <c r="D3048" t="s">
        <v>121</v>
      </c>
      <c r="F3048" s="12" t="s">
        <v>2593</v>
      </c>
      <c r="G3048" s="12" t="s">
        <v>165</v>
      </c>
      <c r="H3048" t="s">
        <v>166</v>
      </c>
      <c r="I3048" t="s">
        <v>320</v>
      </c>
      <c r="J3048" t="s">
        <v>321</v>
      </c>
      <c r="K3048" s="13" t="s">
        <v>2665</v>
      </c>
      <c r="L3048" t="s">
        <v>117</v>
      </c>
      <c r="M3048">
        <v>2</v>
      </c>
      <c r="N3048" t="s">
        <v>118</v>
      </c>
      <c r="O3048" t="s">
        <v>119</v>
      </c>
      <c r="Q3048" t="s">
        <v>2676</v>
      </c>
    </row>
    <row r="3049" spans="1:20">
      <c r="A3049" t="s">
        <v>162</v>
      </c>
      <c r="C3049" t="s">
        <v>163</v>
      </c>
      <c r="D3049" t="s">
        <v>121</v>
      </c>
      <c r="F3049" s="12" t="s">
        <v>2703</v>
      </c>
      <c r="G3049" s="12" t="s">
        <v>165</v>
      </c>
      <c r="H3049" t="s">
        <v>166</v>
      </c>
      <c r="I3049" t="s">
        <v>334</v>
      </c>
      <c r="J3049" t="s">
        <v>2587</v>
      </c>
      <c r="K3049" s="13" t="s">
        <v>2665</v>
      </c>
      <c r="L3049" t="s">
        <v>117</v>
      </c>
      <c r="M3049">
        <v>2</v>
      </c>
      <c r="N3049" t="s">
        <v>118</v>
      </c>
      <c r="O3049" t="s">
        <v>119</v>
      </c>
      <c r="Q3049" t="s">
        <v>2678</v>
      </c>
      <c r="T3049" s="14">
        <v>0.52</v>
      </c>
    </row>
    <row r="3050" spans="1:20">
      <c r="A3050" t="s">
        <v>162</v>
      </c>
      <c r="C3050" t="s">
        <v>163</v>
      </c>
      <c r="D3050" t="s">
        <v>121</v>
      </c>
      <c r="F3050" s="12" t="s">
        <v>2704</v>
      </c>
      <c r="G3050" s="12" t="s">
        <v>165</v>
      </c>
      <c r="H3050" t="s">
        <v>166</v>
      </c>
      <c r="I3050" t="s">
        <v>334</v>
      </c>
      <c r="J3050" t="s">
        <v>2587</v>
      </c>
      <c r="K3050" s="13" t="s">
        <v>2665</v>
      </c>
      <c r="L3050" t="s">
        <v>117</v>
      </c>
      <c r="M3050">
        <v>2</v>
      </c>
      <c r="N3050" t="s">
        <v>118</v>
      </c>
      <c r="O3050" t="s">
        <v>119</v>
      </c>
      <c r="Q3050" t="s">
        <v>2678</v>
      </c>
      <c r="T3050" s="14">
        <v>0.43</v>
      </c>
    </row>
    <row r="3051" spans="1:20">
      <c r="A3051" t="s">
        <v>162</v>
      </c>
      <c r="C3051" t="s">
        <v>163</v>
      </c>
      <c r="D3051" t="s">
        <v>121</v>
      </c>
      <c r="F3051" s="12" t="s">
        <v>2705</v>
      </c>
      <c r="G3051" s="12" t="s">
        <v>165</v>
      </c>
      <c r="H3051" t="s">
        <v>166</v>
      </c>
      <c r="I3051" t="s">
        <v>334</v>
      </c>
      <c r="J3051" t="s">
        <v>2587</v>
      </c>
      <c r="K3051" s="13" t="s">
        <v>2665</v>
      </c>
      <c r="L3051" t="s">
        <v>117</v>
      </c>
      <c r="M3051">
        <v>2</v>
      </c>
      <c r="N3051" t="s">
        <v>118</v>
      </c>
      <c r="O3051" t="s">
        <v>119</v>
      </c>
      <c r="Q3051" t="s">
        <v>2678</v>
      </c>
      <c r="T3051" s="14">
        <v>1.38</v>
      </c>
    </row>
    <row r="3052" spans="1:20">
      <c r="A3052" t="s">
        <v>162</v>
      </c>
      <c r="C3052" t="s">
        <v>163</v>
      </c>
      <c r="D3052" t="s">
        <v>121</v>
      </c>
      <c r="F3052" s="12" t="s">
        <v>1700</v>
      </c>
      <c r="G3052" s="12" t="s">
        <v>165</v>
      </c>
      <c r="H3052" t="s">
        <v>166</v>
      </c>
      <c r="I3052" t="s">
        <v>172</v>
      </c>
      <c r="K3052" s="13" t="s">
        <v>2665</v>
      </c>
      <c r="L3052" t="s">
        <v>117</v>
      </c>
      <c r="M3052">
        <v>2</v>
      </c>
      <c r="N3052" t="s">
        <v>118</v>
      </c>
      <c r="O3052" t="s">
        <v>119</v>
      </c>
      <c r="Q3052" t="s">
        <v>2666</v>
      </c>
      <c r="T3052" s="14">
        <v>8.9700000000000006</v>
      </c>
    </row>
    <row r="3053" spans="1:20">
      <c r="A3053" t="s">
        <v>162</v>
      </c>
      <c r="C3053" t="s">
        <v>163</v>
      </c>
      <c r="D3053" t="s">
        <v>121</v>
      </c>
      <c r="F3053" s="12" t="s">
        <v>2706</v>
      </c>
      <c r="G3053" s="12" t="s">
        <v>165</v>
      </c>
      <c r="H3053" t="s">
        <v>166</v>
      </c>
      <c r="I3053" t="s">
        <v>334</v>
      </c>
      <c r="J3053" t="s">
        <v>2587</v>
      </c>
      <c r="K3053" s="13" t="s">
        <v>2665</v>
      </c>
      <c r="L3053" t="s">
        <v>117</v>
      </c>
      <c r="M3053">
        <v>2</v>
      </c>
      <c r="N3053" t="s">
        <v>118</v>
      </c>
      <c r="O3053" t="s">
        <v>119</v>
      </c>
      <c r="Q3053" t="s">
        <v>2678</v>
      </c>
      <c r="T3053" s="14">
        <v>4.1900000000000004</v>
      </c>
    </row>
    <row r="3054" spans="1:20">
      <c r="A3054" t="s">
        <v>162</v>
      </c>
      <c r="C3054" t="s">
        <v>163</v>
      </c>
      <c r="D3054" t="s">
        <v>121</v>
      </c>
      <c r="F3054" s="12" t="s">
        <v>2707</v>
      </c>
      <c r="G3054" s="12" t="s">
        <v>165</v>
      </c>
      <c r="H3054" t="s">
        <v>166</v>
      </c>
      <c r="I3054" t="s">
        <v>334</v>
      </c>
      <c r="J3054" t="s">
        <v>2587</v>
      </c>
      <c r="K3054" s="13" t="s">
        <v>2665</v>
      </c>
      <c r="L3054" t="s">
        <v>117</v>
      </c>
      <c r="M3054">
        <v>2</v>
      </c>
      <c r="N3054" t="s">
        <v>118</v>
      </c>
      <c r="O3054" t="s">
        <v>119</v>
      </c>
      <c r="Q3054" t="s">
        <v>2678</v>
      </c>
      <c r="T3054" s="14">
        <v>1.5</v>
      </c>
    </row>
    <row r="3055" spans="1:20">
      <c r="A3055" t="s">
        <v>162</v>
      </c>
      <c r="C3055" t="s">
        <v>163</v>
      </c>
      <c r="D3055" t="s">
        <v>121</v>
      </c>
      <c r="F3055" s="12" t="s">
        <v>2708</v>
      </c>
      <c r="G3055" s="12" t="s">
        <v>165</v>
      </c>
      <c r="H3055" t="s">
        <v>166</v>
      </c>
      <c r="I3055" t="s">
        <v>320</v>
      </c>
      <c r="J3055" t="s">
        <v>321</v>
      </c>
      <c r="K3055" s="13" t="s">
        <v>2665</v>
      </c>
      <c r="L3055" t="s">
        <v>117</v>
      </c>
      <c r="M3055">
        <v>2</v>
      </c>
      <c r="N3055" t="s">
        <v>118</v>
      </c>
      <c r="O3055" t="s">
        <v>119</v>
      </c>
      <c r="Q3055" t="s">
        <v>2676</v>
      </c>
      <c r="S3055" s="14">
        <v>0.4</v>
      </c>
    </row>
    <row r="3056" spans="1:20">
      <c r="A3056" t="s">
        <v>162</v>
      </c>
      <c r="C3056" t="s">
        <v>163</v>
      </c>
      <c r="D3056" t="s">
        <v>121</v>
      </c>
      <c r="F3056" s="12" t="s">
        <v>2708</v>
      </c>
      <c r="G3056" s="12" t="s">
        <v>165</v>
      </c>
      <c r="H3056" t="s">
        <v>166</v>
      </c>
      <c r="I3056" t="s">
        <v>320</v>
      </c>
      <c r="J3056" t="s">
        <v>321</v>
      </c>
      <c r="K3056" s="13" t="s">
        <v>2665</v>
      </c>
      <c r="L3056" t="s">
        <v>117</v>
      </c>
      <c r="M3056">
        <v>2</v>
      </c>
      <c r="N3056" t="s">
        <v>118</v>
      </c>
      <c r="O3056" t="s">
        <v>119</v>
      </c>
      <c r="Q3056" t="s">
        <v>2676</v>
      </c>
      <c r="S3056" s="14">
        <v>0.1</v>
      </c>
      <c r="T3056" s="14">
        <v>0.6</v>
      </c>
    </row>
    <row r="3057" spans="1:20">
      <c r="A3057" t="s">
        <v>162</v>
      </c>
      <c r="C3057" t="s">
        <v>163</v>
      </c>
      <c r="D3057" t="s">
        <v>121</v>
      </c>
      <c r="F3057" s="12" t="s">
        <v>2708</v>
      </c>
      <c r="G3057" s="12" t="s">
        <v>165</v>
      </c>
      <c r="H3057" t="s">
        <v>166</v>
      </c>
      <c r="I3057" t="s">
        <v>320</v>
      </c>
      <c r="J3057" t="s">
        <v>321</v>
      </c>
      <c r="K3057" s="13" t="s">
        <v>2665</v>
      </c>
      <c r="L3057" t="s">
        <v>117</v>
      </c>
      <c r="M3057">
        <v>2</v>
      </c>
      <c r="N3057" t="s">
        <v>118</v>
      </c>
      <c r="O3057" t="s">
        <v>119</v>
      </c>
      <c r="Q3057" t="s">
        <v>2676</v>
      </c>
      <c r="S3057" s="14">
        <v>0.2</v>
      </c>
      <c r="T3057" s="14">
        <v>0.7</v>
      </c>
    </row>
    <row r="3058" spans="1:20">
      <c r="A3058" t="s">
        <v>162</v>
      </c>
      <c r="C3058" t="s">
        <v>163</v>
      </c>
      <c r="D3058" t="s">
        <v>121</v>
      </c>
      <c r="F3058" s="12" t="s">
        <v>2709</v>
      </c>
      <c r="G3058" s="12" t="s">
        <v>165</v>
      </c>
      <c r="H3058" t="s">
        <v>166</v>
      </c>
      <c r="I3058" t="s">
        <v>334</v>
      </c>
      <c r="J3058" t="s">
        <v>1448</v>
      </c>
      <c r="K3058" s="13" t="s">
        <v>2665</v>
      </c>
      <c r="L3058" t="s">
        <v>117</v>
      </c>
      <c r="M3058">
        <v>2</v>
      </c>
      <c r="N3058" t="s">
        <v>118</v>
      </c>
      <c r="O3058" t="s">
        <v>119</v>
      </c>
      <c r="Q3058" t="s">
        <v>2678</v>
      </c>
      <c r="T3058" s="14">
        <v>3.5</v>
      </c>
    </row>
    <row r="3059" spans="1:20">
      <c r="A3059" t="s">
        <v>162</v>
      </c>
      <c r="C3059" t="s">
        <v>163</v>
      </c>
      <c r="D3059" t="s">
        <v>121</v>
      </c>
      <c r="F3059" s="12" t="s">
        <v>2709</v>
      </c>
      <c r="G3059" s="12" t="s">
        <v>165</v>
      </c>
      <c r="H3059" t="s">
        <v>166</v>
      </c>
      <c r="I3059" t="s">
        <v>334</v>
      </c>
      <c r="J3059" t="s">
        <v>1448</v>
      </c>
      <c r="K3059" s="13" t="s">
        <v>2665</v>
      </c>
      <c r="L3059" t="s">
        <v>117</v>
      </c>
      <c r="M3059">
        <v>2</v>
      </c>
      <c r="N3059" t="s">
        <v>118</v>
      </c>
      <c r="O3059" t="s">
        <v>119</v>
      </c>
      <c r="Q3059" t="s">
        <v>2678</v>
      </c>
      <c r="T3059" s="14">
        <v>2</v>
      </c>
    </row>
    <row r="3060" spans="1:20">
      <c r="A3060" t="s">
        <v>162</v>
      </c>
      <c r="C3060" t="s">
        <v>163</v>
      </c>
      <c r="D3060" t="s">
        <v>121</v>
      </c>
      <c r="F3060" s="12" t="s">
        <v>2710</v>
      </c>
      <c r="G3060" s="12" t="s">
        <v>165</v>
      </c>
      <c r="H3060" t="s">
        <v>166</v>
      </c>
      <c r="I3060" t="s">
        <v>334</v>
      </c>
      <c r="J3060" t="s">
        <v>1448</v>
      </c>
      <c r="K3060" s="13" t="s">
        <v>2665</v>
      </c>
      <c r="L3060" t="s">
        <v>117</v>
      </c>
      <c r="M3060">
        <v>2</v>
      </c>
      <c r="N3060" t="s">
        <v>118</v>
      </c>
      <c r="O3060" t="s">
        <v>119</v>
      </c>
      <c r="Q3060" t="s">
        <v>2678</v>
      </c>
    </row>
    <row r="3061" spans="1:20">
      <c r="A3061" t="s">
        <v>162</v>
      </c>
      <c r="C3061" t="s">
        <v>163</v>
      </c>
      <c r="D3061" t="s">
        <v>121</v>
      </c>
      <c r="F3061" s="12" t="s">
        <v>2711</v>
      </c>
      <c r="G3061" s="12" t="s">
        <v>165</v>
      </c>
      <c r="H3061" t="s">
        <v>166</v>
      </c>
      <c r="I3061" t="s">
        <v>172</v>
      </c>
      <c r="J3061" t="s">
        <v>2689</v>
      </c>
      <c r="K3061" s="13" t="s">
        <v>2665</v>
      </c>
      <c r="L3061" t="s">
        <v>117</v>
      </c>
      <c r="M3061">
        <v>2</v>
      </c>
      <c r="N3061" t="s">
        <v>118</v>
      </c>
      <c r="O3061" t="s">
        <v>119</v>
      </c>
      <c r="Q3061" t="s">
        <v>2666</v>
      </c>
      <c r="T3061" s="14">
        <v>3.2</v>
      </c>
    </row>
    <row r="3062" spans="1:20">
      <c r="A3062" t="s">
        <v>162</v>
      </c>
      <c r="C3062" t="s">
        <v>163</v>
      </c>
      <c r="D3062" t="s">
        <v>121</v>
      </c>
      <c r="F3062" s="12" t="s">
        <v>2711</v>
      </c>
      <c r="G3062" s="12" t="s">
        <v>165</v>
      </c>
      <c r="H3062" t="s">
        <v>166</v>
      </c>
      <c r="I3062" t="s">
        <v>172</v>
      </c>
      <c r="J3062" t="s">
        <v>2689</v>
      </c>
      <c r="K3062" s="13" t="s">
        <v>2665</v>
      </c>
      <c r="L3062" t="s">
        <v>117</v>
      </c>
      <c r="M3062">
        <v>2</v>
      </c>
      <c r="N3062" t="s">
        <v>118</v>
      </c>
      <c r="O3062" t="s">
        <v>119</v>
      </c>
      <c r="Q3062" t="s">
        <v>2666</v>
      </c>
      <c r="T3062" s="14">
        <v>4.2</v>
      </c>
    </row>
    <row r="3063" spans="1:20">
      <c r="A3063" t="s">
        <v>162</v>
      </c>
      <c r="C3063" t="s">
        <v>163</v>
      </c>
      <c r="D3063" t="s">
        <v>121</v>
      </c>
      <c r="F3063" s="12" t="s">
        <v>2712</v>
      </c>
      <c r="G3063" s="12" t="s">
        <v>165</v>
      </c>
      <c r="H3063" t="s">
        <v>166</v>
      </c>
      <c r="I3063" t="s">
        <v>181</v>
      </c>
      <c r="J3063" t="s">
        <v>182</v>
      </c>
      <c r="K3063" s="13" t="s">
        <v>2665</v>
      </c>
      <c r="L3063" t="s">
        <v>117</v>
      </c>
      <c r="M3063">
        <v>2</v>
      </c>
      <c r="N3063" t="s">
        <v>118</v>
      </c>
      <c r="O3063" t="s">
        <v>119</v>
      </c>
      <c r="Q3063" t="s">
        <v>2671</v>
      </c>
      <c r="S3063" s="14">
        <v>1.4</v>
      </c>
      <c r="T3063" s="14">
        <v>45.26</v>
      </c>
    </row>
    <row r="3064" spans="1:20">
      <c r="A3064" t="s">
        <v>162</v>
      </c>
      <c r="C3064" t="s">
        <v>163</v>
      </c>
      <c r="D3064" t="s">
        <v>121</v>
      </c>
      <c r="F3064" s="12" t="s">
        <v>2712</v>
      </c>
      <c r="G3064" s="12" t="s">
        <v>165</v>
      </c>
      <c r="H3064" t="s">
        <v>166</v>
      </c>
      <c r="I3064" t="s">
        <v>181</v>
      </c>
      <c r="J3064" t="s">
        <v>182</v>
      </c>
      <c r="K3064" s="13" t="s">
        <v>2665</v>
      </c>
      <c r="L3064" t="s">
        <v>117</v>
      </c>
      <c r="M3064">
        <v>2</v>
      </c>
      <c r="N3064" t="s">
        <v>118</v>
      </c>
      <c r="O3064" t="s">
        <v>119</v>
      </c>
      <c r="Q3064" t="s">
        <v>2671</v>
      </c>
      <c r="T3064" s="14">
        <v>41.52</v>
      </c>
    </row>
    <row r="3065" spans="1:20">
      <c r="A3065" t="s">
        <v>162</v>
      </c>
      <c r="C3065" t="s">
        <v>163</v>
      </c>
      <c r="D3065" t="s">
        <v>121</v>
      </c>
      <c r="F3065" s="12" t="s">
        <v>2712</v>
      </c>
      <c r="G3065" s="12" t="s">
        <v>165</v>
      </c>
      <c r="H3065" t="s">
        <v>166</v>
      </c>
      <c r="I3065" t="s">
        <v>181</v>
      </c>
      <c r="J3065" t="s">
        <v>182</v>
      </c>
      <c r="K3065" s="13" t="s">
        <v>2665</v>
      </c>
      <c r="L3065" t="s">
        <v>117</v>
      </c>
      <c r="M3065">
        <v>2</v>
      </c>
      <c r="N3065" t="s">
        <v>118</v>
      </c>
      <c r="O3065" t="s">
        <v>119</v>
      </c>
      <c r="Q3065" t="s">
        <v>2671</v>
      </c>
      <c r="T3065" s="14">
        <v>44.74</v>
      </c>
    </row>
    <row r="3066" spans="1:20">
      <c r="A3066" t="s">
        <v>162</v>
      </c>
      <c r="C3066" t="s">
        <v>163</v>
      </c>
      <c r="D3066" t="s">
        <v>121</v>
      </c>
      <c r="F3066" s="12" t="s">
        <v>2712</v>
      </c>
      <c r="G3066" s="12" t="s">
        <v>165</v>
      </c>
      <c r="H3066" t="s">
        <v>166</v>
      </c>
      <c r="I3066" t="s">
        <v>181</v>
      </c>
      <c r="J3066" t="s">
        <v>182</v>
      </c>
      <c r="K3066" s="13" t="s">
        <v>2665</v>
      </c>
      <c r="L3066" t="s">
        <v>117</v>
      </c>
      <c r="M3066">
        <v>2</v>
      </c>
      <c r="N3066" t="s">
        <v>118</v>
      </c>
      <c r="O3066" t="s">
        <v>119</v>
      </c>
      <c r="Q3066" t="s">
        <v>2671</v>
      </c>
      <c r="T3066" s="14">
        <v>41.38</v>
      </c>
    </row>
    <row r="3067" spans="1:20">
      <c r="A3067" t="s">
        <v>162</v>
      </c>
      <c r="C3067" t="s">
        <v>163</v>
      </c>
      <c r="D3067" t="s">
        <v>121</v>
      </c>
      <c r="F3067" s="12" t="s">
        <v>2713</v>
      </c>
      <c r="G3067" s="12" t="s">
        <v>165</v>
      </c>
      <c r="H3067" t="s">
        <v>166</v>
      </c>
      <c r="I3067" t="s">
        <v>167</v>
      </c>
      <c r="J3067" t="s">
        <v>168</v>
      </c>
      <c r="K3067" s="13" t="s">
        <v>2665</v>
      </c>
      <c r="L3067" t="s">
        <v>117</v>
      </c>
      <c r="M3067">
        <v>2</v>
      </c>
      <c r="N3067" t="s">
        <v>118</v>
      </c>
      <c r="O3067" t="s">
        <v>119</v>
      </c>
      <c r="Q3067" t="s">
        <v>2700</v>
      </c>
      <c r="T3067" s="14">
        <v>0.34</v>
      </c>
    </row>
    <row r="3068" spans="1:20">
      <c r="A3068" t="s">
        <v>162</v>
      </c>
      <c r="C3068" t="s">
        <v>163</v>
      </c>
      <c r="D3068" t="s">
        <v>121</v>
      </c>
      <c r="F3068" s="12" t="s">
        <v>2714</v>
      </c>
      <c r="G3068" s="12" t="s">
        <v>165</v>
      </c>
      <c r="H3068" t="s">
        <v>166</v>
      </c>
      <c r="I3068" t="s">
        <v>323</v>
      </c>
      <c r="J3068" t="s">
        <v>2599</v>
      </c>
      <c r="K3068" s="13" t="s">
        <v>2665</v>
      </c>
      <c r="L3068" t="s">
        <v>117</v>
      </c>
      <c r="M3068">
        <v>2</v>
      </c>
      <c r="N3068" t="s">
        <v>118</v>
      </c>
      <c r="O3068" t="s">
        <v>119</v>
      </c>
      <c r="Q3068" t="s">
        <v>2678</v>
      </c>
    </row>
    <row r="3069" spans="1:20">
      <c r="A3069" t="s">
        <v>162</v>
      </c>
      <c r="C3069" t="s">
        <v>163</v>
      </c>
      <c r="D3069" t="s">
        <v>121</v>
      </c>
      <c r="F3069" s="12" t="s">
        <v>2593</v>
      </c>
      <c r="G3069" s="12" t="s">
        <v>165</v>
      </c>
      <c r="H3069" t="s">
        <v>166</v>
      </c>
      <c r="I3069" t="s">
        <v>320</v>
      </c>
      <c r="J3069" t="s">
        <v>321</v>
      </c>
      <c r="K3069" s="13" t="s">
        <v>2754</v>
      </c>
      <c r="L3069" t="s">
        <v>117</v>
      </c>
      <c r="M3069">
        <v>2</v>
      </c>
      <c r="N3069" t="s">
        <v>118</v>
      </c>
      <c r="O3069" t="s">
        <v>119</v>
      </c>
      <c r="Q3069" t="s">
        <v>2755</v>
      </c>
      <c r="S3069" s="14">
        <v>0.3</v>
      </c>
      <c r="T3069" s="14">
        <v>0.7</v>
      </c>
    </row>
    <row r="3070" spans="1:20">
      <c r="A3070" t="s">
        <v>162</v>
      </c>
      <c r="C3070" t="s">
        <v>163</v>
      </c>
      <c r="D3070" t="s">
        <v>121</v>
      </c>
      <c r="F3070" s="12" t="s">
        <v>2756</v>
      </c>
      <c r="G3070" s="12" t="s">
        <v>165</v>
      </c>
      <c r="H3070" t="s">
        <v>166</v>
      </c>
      <c r="I3070" t="s">
        <v>320</v>
      </c>
      <c r="J3070" t="s">
        <v>321</v>
      </c>
      <c r="K3070" s="13" t="s">
        <v>2754</v>
      </c>
      <c r="L3070" t="s">
        <v>117</v>
      </c>
      <c r="M3070">
        <v>2</v>
      </c>
      <c r="N3070" t="s">
        <v>118</v>
      </c>
      <c r="O3070" t="s">
        <v>119</v>
      </c>
      <c r="Q3070" t="s">
        <v>2757</v>
      </c>
      <c r="S3070" s="14">
        <v>0.3</v>
      </c>
      <c r="T3070" s="14">
        <v>0.7</v>
      </c>
    </row>
    <row r="3071" spans="1:20">
      <c r="A3071" t="s">
        <v>162</v>
      </c>
      <c r="C3071" t="s">
        <v>163</v>
      </c>
      <c r="D3071" t="s">
        <v>121</v>
      </c>
      <c r="F3071" s="12" t="s">
        <v>2708</v>
      </c>
      <c r="G3071" s="12" t="s">
        <v>165</v>
      </c>
      <c r="H3071" t="s">
        <v>166</v>
      </c>
      <c r="I3071" t="s">
        <v>320</v>
      </c>
      <c r="J3071" t="s">
        <v>321</v>
      </c>
      <c r="K3071" s="13" t="s">
        <v>2754</v>
      </c>
      <c r="L3071" t="s">
        <v>117</v>
      </c>
      <c r="M3071">
        <v>2</v>
      </c>
      <c r="N3071" t="s">
        <v>118</v>
      </c>
      <c r="O3071" t="s">
        <v>119</v>
      </c>
      <c r="Q3071" t="s">
        <v>2758</v>
      </c>
      <c r="S3071" s="14">
        <v>0.4</v>
      </c>
      <c r="T3071" s="14">
        <v>0.8</v>
      </c>
    </row>
    <row r="3072" spans="1:20">
      <c r="A3072" t="s">
        <v>162</v>
      </c>
      <c r="C3072" t="s">
        <v>163</v>
      </c>
      <c r="D3072" t="s">
        <v>121</v>
      </c>
      <c r="F3072" s="12" t="s">
        <v>2708</v>
      </c>
      <c r="G3072" s="12" t="s">
        <v>165</v>
      </c>
      <c r="H3072" t="s">
        <v>166</v>
      </c>
      <c r="I3072" t="s">
        <v>320</v>
      </c>
      <c r="J3072" t="s">
        <v>321</v>
      </c>
      <c r="K3072" s="13" t="s">
        <v>2754</v>
      </c>
      <c r="L3072" t="s">
        <v>117</v>
      </c>
      <c r="M3072">
        <v>2</v>
      </c>
      <c r="N3072" t="s">
        <v>118</v>
      </c>
      <c r="O3072" t="s">
        <v>119</v>
      </c>
      <c r="Q3072" t="s">
        <v>2759</v>
      </c>
      <c r="S3072" s="14">
        <v>0.1</v>
      </c>
      <c r="T3072" s="14">
        <v>1</v>
      </c>
    </row>
    <row r="3073" spans="1:20">
      <c r="A3073" t="s">
        <v>162</v>
      </c>
      <c r="C3073" t="s">
        <v>163</v>
      </c>
      <c r="D3073" t="s">
        <v>121</v>
      </c>
      <c r="F3073" s="12" t="s">
        <v>2760</v>
      </c>
      <c r="G3073" s="12" t="s">
        <v>165</v>
      </c>
      <c r="H3073" t="s">
        <v>166</v>
      </c>
      <c r="I3073" t="s">
        <v>320</v>
      </c>
      <c r="J3073" t="s">
        <v>321</v>
      </c>
      <c r="K3073" s="13" t="s">
        <v>2754</v>
      </c>
      <c r="L3073" t="s">
        <v>117</v>
      </c>
      <c r="M3073">
        <v>2</v>
      </c>
      <c r="N3073" t="s">
        <v>118</v>
      </c>
      <c r="O3073" t="s">
        <v>119</v>
      </c>
      <c r="Q3073" t="s">
        <v>2761</v>
      </c>
      <c r="R3073" s="14">
        <v>0.1</v>
      </c>
      <c r="S3073" s="14">
        <v>0.1</v>
      </c>
      <c r="T3073" s="14">
        <v>1</v>
      </c>
    </row>
    <row r="3074" spans="1:20">
      <c r="A3074" t="s">
        <v>162</v>
      </c>
      <c r="C3074" t="s">
        <v>163</v>
      </c>
      <c r="D3074" t="s">
        <v>121</v>
      </c>
      <c r="F3074" s="12" t="s">
        <v>2760</v>
      </c>
      <c r="G3074" s="12" t="s">
        <v>165</v>
      </c>
      <c r="H3074" t="s">
        <v>166</v>
      </c>
      <c r="I3074" t="s">
        <v>320</v>
      </c>
      <c r="J3074" t="s">
        <v>321</v>
      </c>
      <c r="K3074" s="13" t="s">
        <v>2754</v>
      </c>
      <c r="L3074" t="s">
        <v>117</v>
      </c>
      <c r="M3074">
        <v>2</v>
      </c>
      <c r="N3074" t="s">
        <v>118</v>
      </c>
      <c r="O3074" t="s">
        <v>119</v>
      </c>
      <c r="Q3074" t="s">
        <v>2762</v>
      </c>
      <c r="R3074" s="14">
        <v>0.2</v>
      </c>
      <c r="S3074" s="14">
        <v>0.4</v>
      </c>
      <c r="T3074" s="14">
        <v>0.8</v>
      </c>
    </row>
    <row r="3075" spans="1:20">
      <c r="A3075" t="s">
        <v>162</v>
      </c>
      <c r="C3075" t="s">
        <v>163</v>
      </c>
      <c r="D3075" t="s">
        <v>121</v>
      </c>
      <c r="F3075" s="12" t="s">
        <v>2783</v>
      </c>
      <c r="G3075" s="12" t="s">
        <v>165</v>
      </c>
      <c r="H3075" t="s">
        <v>166</v>
      </c>
      <c r="I3075" t="s">
        <v>181</v>
      </c>
      <c r="J3075" t="s">
        <v>2784</v>
      </c>
      <c r="K3075" s="13" t="s">
        <v>2785</v>
      </c>
      <c r="L3075" t="s">
        <v>117</v>
      </c>
      <c r="M3075">
        <v>2</v>
      </c>
      <c r="N3075" t="s">
        <v>118</v>
      </c>
      <c r="O3075" t="s">
        <v>119</v>
      </c>
      <c r="Q3075" t="s">
        <v>2786</v>
      </c>
      <c r="T3075" s="14">
        <v>6.5049999999999999</v>
      </c>
    </row>
    <row r="3076" spans="1:20">
      <c r="A3076" t="s">
        <v>162</v>
      </c>
      <c r="C3076" t="s">
        <v>163</v>
      </c>
      <c r="D3076" t="s">
        <v>121</v>
      </c>
      <c r="F3076" s="12" t="s">
        <v>2783</v>
      </c>
      <c r="G3076" s="12" t="s">
        <v>165</v>
      </c>
      <c r="H3076" t="s">
        <v>166</v>
      </c>
      <c r="I3076" t="s">
        <v>181</v>
      </c>
      <c r="J3076" t="s">
        <v>2784</v>
      </c>
      <c r="K3076" s="13" t="s">
        <v>2785</v>
      </c>
      <c r="L3076" t="s">
        <v>117</v>
      </c>
      <c r="M3076">
        <v>2</v>
      </c>
      <c r="N3076" t="s">
        <v>118</v>
      </c>
      <c r="O3076" t="s">
        <v>119</v>
      </c>
      <c r="Q3076" t="s">
        <v>2786</v>
      </c>
      <c r="T3076" s="14">
        <v>7.2850000000000001</v>
      </c>
    </row>
    <row r="3077" spans="1:20">
      <c r="A3077" t="s">
        <v>162</v>
      </c>
      <c r="C3077" t="s">
        <v>163</v>
      </c>
      <c r="D3077" t="s">
        <v>121</v>
      </c>
      <c r="F3077" s="12" t="s">
        <v>2783</v>
      </c>
      <c r="G3077" s="12" t="s">
        <v>165</v>
      </c>
      <c r="H3077" t="s">
        <v>166</v>
      </c>
      <c r="I3077" t="s">
        <v>181</v>
      </c>
      <c r="J3077" t="s">
        <v>2784</v>
      </c>
      <c r="K3077" s="13" t="s">
        <v>2785</v>
      </c>
      <c r="L3077" t="s">
        <v>117</v>
      </c>
      <c r="M3077">
        <v>2</v>
      </c>
      <c r="N3077" t="s">
        <v>118</v>
      </c>
      <c r="O3077" t="s">
        <v>119</v>
      </c>
      <c r="Q3077" t="s">
        <v>2786</v>
      </c>
      <c r="T3077" s="14">
        <v>6.5949999999999998</v>
      </c>
    </row>
    <row r="3078" spans="1:20">
      <c r="A3078" t="s">
        <v>162</v>
      </c>
      <c r="C3078" t="s">
        <v>163</v>
      </c>
      <c r="D3078" t="s">
        <v>121</v>
      </c>
      <c r="F3078" s="12" t="s">
        <v>2783</v>
      </c>
      <c r="G3078" s="12" t="s">
        <v>165</v>
      </c>
      <c r="H3078" t="s">
        <v>166</v>
      </c>
      <c r="I3078" t="s">
        <v>181</v>
      </c>
      <c r="J3078" t="s">
        <v>2784</v>
      </c>
      <c r="K3078" s="13" t="s">
        <v>2785</v>
      </c>
      <c r="L3078" t="s">
        <v>117</v>
      </c>
      <c r="M3078">
        <v>2</v>
      </c>
      <c r="N3078" t="s">
        <v>118</v>
      </c>
      <c r="O3078" t="s">
        <v>119</v>
      </c>
      <c r="Q3078" t="s">
        <v>2786</v>
      </c>
      <c r="T3078" s="14">
        <v>8.6750000000000007</v>
      </c>
    </row>
    <row r="3079" spans="1:20">
      <c r="A3079" t="s">
        <v>162</v>
      </c>
      <c r="C3079" t="s">
        <v>163</v>
      </c>
      <c r="D3079" t="s">
        <v>121</v>
      </c>
      <c r="F3079" s="12" t="s">
        <v>319</v>
      </c>
      <c r="G3079" s="12" t="s">
        <v>165</v>
      </c>
      <c r="H3079" t="s">
        <v>166</v>
      </c>
      <c r="I3079" t="s">
        <v>320</v>
      </c>
      <c r="J3079" t="s">
        <v>321</v>
      </c>
      <c r="K3079" s="13" t="s">
        <v>2864</v>
      </c>
      <c r="L3079" t="s">
        <v>117</v>
      </c>
      <c r="M3079">
        <v>2</v>
      </c>
      <c r="N3079" t="s">
        <v>118</v>
      </c>
      <c r="O3079" t="s">
        <v>119</v>
      </c>
      <c r="Q3079" t="s">
        <v>2865</v>
      </c>
    </row>
    <row r="3080" spans="1:20">
      <c r="A3080" t="s">
        <v>162</v>
      </c>
      <c r="C3080" t="s">
        <v>163</v>
      </c>
      <c r="D3080" t="s">
        <v>121</v>
      </c>
      <c r="F3080" s="12" t="s">
        <v>2866</v>
      </c>
      <c r="G3080" s="12" t="s">
        <v>165</v>
      </c>
      <c r="H3080" t="s">
        <v>166</v>
      </c>
      <c r="I3080" s="12" t="s">
        <v>172</v>
      </c>
      <c r="J3080" s="12" t="s">
        <v>383</v>
      </c>
      <c r="K3080" s="13" t="s">
        <v>2864</v>
      </c>
      <c r="L3080" t="s">
        <v>117</v>
      </c>
      <c r="M3080">
        <v>2</v>
      </c>
      <c r="N3080" t="s">
        <v>118</v>
      </c>
      <c r="O3080" t="s">
        <v>119</v>
      </c>
      <c r="Q3080" t="s">
        <v>2867</v>
      </c>
    </row>
    <row r="3081" spans="1:20">
      <c r="A3081" t="s">
        <v>162</v>
      </c>
      <c r="C3081" t="s">
        <v>163</v>
      </c>
      <c r="D3081" t="s">
        <v>121</v>
      </c>
      <c r="F3081" s="12" t="s">
        <v>2868</v>
      </c>
      <c r="G3081" s="12" t="s">
        <v>165</v>
      </c>
      <c r="H3081" t="s">
        <v>166</v>
      </c>
      <c r="I3081" s="12" t="s">
        <v>181</v>
      </c>
      <c r="J3081" s="12" t="s">
        <v>332</v>
      </c>
      <c r="K3081" s="13" t="s">
        <v>2864</v>
      </c>
      <c r="L3081" t="s">
        <v>117</v>
      </c>
      <c r="M3081">
        <v>2</v>
      </c>
      <c r="N3081" t="s">
        <v>118</v>
      </c>
      <c r="O3081" t="s">
        <v>119</v>
      </c>
      <c r="Q3081" t="s">
        <v>2869</v>
      </c>
      <c r="T3081" s="14">
        <v>29.3</v>
      </c>
    </row>
    <row r="3082" spans="1:20">
      <c r="A3082" t="s">
        <v>162</v>
      </c>
      <c r="C3082" t="s">
        <v>163</v>
      </c>
      <c r="D3082" t="s">
        <v>121</v>
      </c>
      <c r="F3082" s="12" t="s">
        <v>322</v>
      </c>
      <c r="G3082" s="12" t="s">
        <v>165</v>
      </c>
      <c r="H3082" t="s">
        <v>166</v>
      </c>
      <c r="I3082" t="s">
        <v>323</v>
      </c>
      <c r="J3082" s="12" t="s">
        <v>324</v>
      </c>
      <c r="K3082" s="13" t="s">
        <v>2864</v>
      </c>
      <c r="L3082" t="s">
        <v>117</v>
      </c>
      <c r="M3082">
        <v>2</v>
      </c>
      <c r="N3082" t="s">
        <v>118</v>
      </c>
      <c r="O3082" t="s">
        <v>119</v>
      </c>
      <c r="Q3082" t="s">
        <v>2870</v>
      </c>
    </row>
    <row r="3083" spans="1:20" s="60" customFormat="1">
      <c r="A3083" t="s">
        <v>162</v>
      </c>
      <c r="B3083"/>
      <c r="C3083" t="s">
        <v>163</v>
      </c>
      <c r="D3083" t="s">
        <v>121</v>
      </c>
      <c r="E3083"/>
      <c r="F3083" s="12" t="s">
        <v>2871</v>
      </c>
      <c r="G3083" s="12" t="s">
        <v>165</v>
      </c>
      <c r="H3083" t="s">
        <v>166</v>
      </c>
      <c r="I3083" t="s">
        <v>323</v>
      </c>
      <c r="J3083" s="12" t="s">
        <v>2872</v>
      </c>
      <c r="K3083" s="13" t="s">
        <v>2864</v>
      </c>
      <c r="L3083" t="s">
        <v>117</v>
      </c>
      <c r="M3083">
        <v>2</v>
      </c>
      <c r="N3083" t="s">
        <v>118</v>
      </c>
      <c r="O3083" t="s">
        <v>119</v>
      </c>
      <c r="P3083"/>
      <c r="Q3083" t="s">
        <v>2873</v>
      </c>
      <c r="R3083" s="14"/>
      <c r="S3083" s="14"/>
      <c r="T3083" s="14"/>
    </row>
    <row r="3084" spans="1:20" s="60" customFormat="1">
      <c r="A3084" t="s">
        <v>162</v>
      </c>
      <c r="B3084"/>
      <c r="C3084" t="s">
        <v>163</v>
      </c>
      <c r="D3084" t="s">
        <v>121</v>
      </c>
      <c r="E3084"/>
      <c r="F3084" s="12" t="s">
        <v>325</v>
      </c>
      <c r="G3084" s="12" t="s">
        <v>165</v>
      </c>
      <c r="H3084" t="s">
        <v>166</v>
      </c>
      <c r="I3084" t="s">
        <v>326</v>
      </c>
      <c r="J3084" s="12" t="s">
        <v>327</v>
      </c>
      <c r="K3084" s="13" t="s">
        <v>2864</v>
      </c>
      <c r="L3084" t="s">
        <v>117</v>
      </c>
      <c r="M3084">
        <v>2</v>
      </c>
      <c r="N3084" t="s">
        <v>118</v>
      </c>
      <c r="O3084" t="s">
        <v>119</v>
      </c>
      <c r="P3084"/>
      <c r="Q3084" t="s">
        <v>2683</v>
      </c>
      <c r="R3084" s="14"/>
      <c r="S3084" s="14"/>
      <c r="T3084" s="14"/>
    </row>
    <row r="3085" spans="1:20" s="60" customFormat="1">
      <c r="A3085" t="s">
        <v>162</v>
      </c>
      <c r="B3085"/>
      <c r="C3085" t="s">
        <v>163</v>
      </c>
      <c r="D3085" t="s">
        <v>121</v>
      </c>
      <c r="E3085"/>
      <c r="F3085" s="12" t="s">
        <v>2874</v>
      </c>
      <c r="G3085" s="12" t="s">
        <v>165</v>
      </c>
      <c r="H3085" t="s">
        <v>166</v>
      </c>
      <c r="I3085" t="s">
        <v>326</v>
      </c>
      <c r="J3085" s="12" t="s">
        <v>327</v>
      </c>
      <c r="K3085" s="13" t="s">
        <v>2864</v>
      </c>
      <c r="L3085" t="s">
        <v>117</v>
      </c>
      <c r="M3085">
        <v>2</v>
      </c>
      <c r="N3085" t="s">
        <v>118</v>
      </c>
      <c r="O3085" t="s">
        <v>119</v>
      </c>
      <c r="P3085"/>
      <c r="Q3085" t="s">
        <v>2683</v>
      </c>
      <c r="R3085" s="14"/>
      <c r="S3085" s="14"/>
      <c r="T3085" s="14"/>
    </row>
    <row r="3086" spans="1:20" s="60" customFormat="1">
      <c r="A3086" t="s">
        <v>162</v>
      </c>
      <c r="B3086"/>
      <c r="C3086" t="s">
        <v>163</v>
      </c>
      <c r="D3086" t="s">
        <v>121</v>
      </c>
      <c r="E3086"/>
      <c r="F3086" s="12" t="s">
        <v>328</v>
      </c>
      <c r="G3086" s="12" t="s">
        <v>165</v>
      </c>
      <c r="H3086" t="s">
        <v>166</v>
      </c>
      <c r="I3086" t="s">
        <v>326</v>
      </c>
      <c r="J3086" s="12" t="s">
        <v>329</v>
      </c>
      <c r="K3086" s="13" t="s">
        <v>2864</v>
      </c>
      <c r="L3086" t="s">
        <v>117</v>
      </c>
      <c r="M3086">
        <v>2</v>
      </c>
      <c r="N3086" t="s">
        <v>118</v>
      </c>
      <c r="O3086" t="s">
        <v>119</v>
      </c>
      <c r="P3086"/>
      <c r="Q3086" t="s">
        <v>2683</v>
      </c>
      <c r="R3086" s="14"/>
      <c r="S3086" s="14"/>
      <c r="T3086" s="14"/>
    </row>
    <row r="3087" spans="1:20" s="60" customFormat="1">
      <c r="A3087" t="s">
        <v>162</v>
      </c>
      <c r="B3087"/>
      <c r="C3087" t="s">
        <v>163</v>
      </c>
      <c r="D3087" t="s">
        <v>121</v>
      </c>
      <c r="E3087"/>
      <c r="F3087" s="12" t="s">
        <v>2875</v>
      </c>
      <c r="G3087" s="12" t="s">
        <v>165</v>
      </c>
      <c r="H3087" t="s">
        <v>166</v>
      </c>
      <c r="I3087" t="s">
        <v>334</v>
      </c>
      <c r="J3087" s="12" t="s">
        <v>372</v>
      </c>
      <c r="K3087" s="13" t="s">
        <v>2864</v>
      </c>
      <c r="L3087" t="s">
        <v>117</v>
      </c>
      <c r="M3087">
        <v>2</v>
      </c>
      <c r="N3087" t="s">
        <v>118</v>
      </c>
      <c r="O3087" t="s">
        <v>119</v>
      </c>
      <c r="P3087"/>
      <c r="Q3087" t="s">
        <v>2876</v>
      </c>
      <c r="R3087" s="14"/>
      <c r="S3087" s="14"/>
      <c r="T3087" s="14">
        <v>36.1</v>
      </c>
    </row>
    <row r="3088" spans="1:20" s="60" customFormat="1">
      <c r="A3088" t="s">
        <v>162</v>
      </c>
      <c r="B3088"/>
      <c r="C3088" t="s">
        <v>163</v>
      </c>
      <c r="D3088" t="s">
        <v>121</v>
      </c>
      <c r="E3088"/>
      <c r="F3088" s="12" t="s">
        <v>2877</v>
      </c>
      <c r="G3088" s="12" t="s">
        <v>165</v>
      </c>
      <c r="H3088" t="s">
        <v>166</v>
      </c>
      <c r="I3088" t="s">
        <v>334</v>
      </c>
      <c r="J3088" s="12" t="s">
        <v>2587</v>
      </c>
      <c r="K3088" s="13" t="s">
        <v>2864</v>
      </c>
      <c r="L3088" t="s">
        <v>117</v>
      </c>
      <c r="M3088">
        <v>2</v>
      </c>
      <c r="N3088" t="s">
        <v>118</v>
      </c>
      <c r="O3088" t="s">
        <v>119</v>
      </c>
      <c r="P3088"/>
      <c r="Q3088" t="s">
        <v>2876</v>
      </c>
      <c r="R3088" s="14"/>
      <c r="S3088" s="14"/>
      <c r="T3088" s="14">
        <v>5.8</v>
      </c>
    </row>
    <row r="3089" spans="1:20" s="60" customFormat="1">
      <c r="A3089" t="s">
        <v>162</v>
      </c>
      <c r="B3089"/>
      <c r="C3089" t="s">
        <v>163</v>
      </c>
      <c r="D3089" t="s">
        <v>121</v>
      </c>
      <c r="E3089"/>
      <c r="F3089" s="12" t="s">
        <v>2878</v>
      </c>
      <c r="G3089" s="12" t="s">
        <v>165</v>
      </c>
      <c r="H3089" t="s">
        <v>166</v>
      </c>
      <c r="I3089" t="s">
        <v>181</v>
      </c>
      <c r="J3089" s="12" t="s">
        <v>332</v>
      </c>
      <c r="K3089" s="13" t="s">
        <v>2864</v>
      </c>
      <c r="L3089" t="s">
        <v>117</v>
      </c>
      <c r="M3089">
        <v>2</v>
      </c>
      <c r="N3089" t="s">
        <v>118</v>
      </c>
      <c r="O3089" t="s">
        <v>119</v>
      </c>
      <c r="P3089"/>
      <c r="Q3089" t="s">
        <v>2869</v>
      </c>
      <c r="R3089" s="14"/>
      <c r="S3089" s="14"/>
      <c r="T3089" s="14">
        <v>20</v>
      </c>
    </row>
    <row r="3090" spans="1:20" s="60" customFormat="1">
      <c r="A3090" t="s">
        <v>162</v>
      </c>
      <c r="B3090"/>
      <c r="C3090" t="s">
        <v>163</v>
      </c>
      <c r="D3090" t="s">
        <v>121</v>
      </c>
      <c r="E3090"/>
      <c r="F3090" s="12" t="s">
        <v>2879</v>
      </c>
      <c r="G3090" s="12" t="s">
        <v>165</v>
      </c>
      <c r="H3090" t="s">
        <v>166</v>
      </c>
      <c r="I3090" t="s">
        <v>181</v>
      </c>
      <c r="J3090" s="12" t="s">
        <v>182</v>
      </c>
      <c r="K3090" s="13" t="s">
        <v>2864</v>
      </c>
      <c r="L3090" t="s">
        <v>117</v>
      </c>
      <c r="M3090">
        <v>2</v>
      </c>
      <c r="N3090" t="s">
        <v>118</v>
      </c>
      <c r="O3090" t="s">
        <v>119</v>
      </c>
      <c r="P3090"/>
      <c r="Q3090" t="s">
        <v>2880</v>
      </c>
      <c r="R3090" s="14"/>
      <c r="S3090" s="14"/>
      <c r="T3090" s="14">
        <v>43.7</v>
      </c>
    </row>
    <row r="3091" spans="1:20" s="60" customFormat="1">
      <c r="A3091" t="s">
        <v>162</v>
      </c>
      <c r="B3091"/>
      <c r="C3091" t="s">
        <v>163</v>
      </c>
      <c r="D3091" t="s">
        <v>121</v>
      </c>
      <c r="E3091"/>
      <c r="F3091" s="12" t="s">
        <v>2881</v>
      </c>
      <c r="G3091" s="12" t="s">
        <v>165</v>
      </c>
      <c r="H3091" t="s">
        <v>166</v>
      </c>
      <c r="I3091" t="s">
        <v>334</v>
      </c>
      <c r="J3091" t="s">
        <v>1448</v>
      </c>
      <c r="K3091" s="13" t="s">
        <v>2864</v>
      </c>
      <c r="L3091" t="s">
        <v>117</v>
      </c>
      <c r="M3091">
        <v>2</v>
      </c>
      <c r="N3091" t="s">
        <v>118</v>
      </c>
      <c r="O3091" t="s">
        <v>119</v>
      </c>
      <c r="P3091"/>
      <c r="Q3091" t="s">
        <v>2876</v>
      </c>
      <c r="R3091" s="14"/>
      <c r="S3091" s="14"/>
      <c r="T3091" s="14">
        <v>13.1</v>
      </c>
    </row>
    <row r="3092" spans="1:20" s="60" customFormat="1">
      <c r="A3092" t="s">
        <v>162</v>
      </c>
      <c r="B3092"/>
      <c r="C3092" t="s">
        <v>163</v>
      </c>
      <c r="D3092" t="s">
        <v>121</v>
      </c>
      <c r="E3092"/>
      <c r="F3092" s="12" t="s">
        <v>2882</v>
      </c>
      <c r="G3092" s="12" t="s">
        <v>165</v>
      </c>
      <c r="H3092" t="s">
        <v>166</v>
      </c>
      <c r="I3092" t="s">
        <v>323</v>
      </c>
      <c r="J3092" s="12" t="s">
        <v>324</v>
      </c>
      <c r="K3092" s="13" t="s">
        <v>2864</v>
      </c>
      <c r="L3092" t="s">
        <v>117</v>
      </c>
      <c r="M3092">
        <v>2</v>
      </c>
      <c r="N3092" t="s">
        <v>118</v>
      </c>
      <c r="O3092" t="s">
        <v>119</v>
      </c>
      <c r="P3092"/>
      <c r="Q3092" t="s">
        <v>2870</v>
      </c>
      <c r="R3092" s="14"/>
      <c r="S3092" s="14"/>
      <c r="T3092" s="14"/>
    </row>
    <row r="3093" spans="1:20" s="60" customFormat="1">
      <c r="A3093" t="s">
        <v>162</v>
      </c>
      <c r="B3093"/>
      <c r="C3093" t="s">
        <v>163</v>
      </c>
      <c r="D3093" t="s">
        <v>121</v>
      </c>
      <c r="E3093"/>
      <c r="F3093" s="12" t="s">
        <v>2883</v>
      </c>
      <c r="G3093" s="12" t="s">
        <v>165</v>
      </c>
      <c r="H3093" t="s">
        <v>166</v>
      </c>
      <c r="I3093" t="s">
        <v>181</v>
      </c>
      <c r="J3093" s="12" t="s">
        <v>353</v>
      </c>
      <c r="K3093" s="13" t="s">
        <v>2864</v>
      </c>
      <c r="L3093" t="s">
        <v>117</v>
      </c>
      <c r="M3093">
        <v>2</v>
      </c>
      <c r="N3093" t="s">
        <v>118</v>
      </c>
      <c r="O3093" t="s">
        <v>119</v>
      </c>
      <c r="P3093"/>
      <c r="Q3093" t="s">
        <v>2884</v>
      </c>
      <c r="R3093" s="14"/>
      <c r="S3093" s="14"/>
      <c r="T3093" s="14">
        <v>32.5</v>
      </c>
    </row>
    <row r="3094" spans="1:20" s="60" customFormat="1">
      <c r="A3094" t="s">
        <v>162</v>
      </c>
      <c r="B3094"/>
      <c r="C3094" t="s">
        <v>163</v>
      </c>
      <c r="D3094" t="s">
        <v>121</v>
      </c>
      <c r="E3094"/>
      <c r="F3094" s="12" t="s">
        <v>2885</v>
      </c>
      <c r="G3094" s="12" t="s">
        <v>165</v>
      </c>
      <c r="H3094" t="s">
        <v>166</v>
      </c>
      <c r="I3094" t="s">
        <v>181</v>
      </c>
      <c r="J3094" s="12" t="s">
        <v>353</v>
      </c>
      <c r="K3094" s="13" t="s">
        <v>2864</v>
      </c>
      <c r="L3094" t="s">
        <v>117</v>
      </c>
      <c r="M3094">
        <v>2</v>
      </c>
      <c r="N3094" t="s">
        <v>118</v>
      </c>
      <c r="O3094" t="s">
        <v>119</v>
      </c>
      <c r="P3094"/>
      <c r="Q3094" t="s">
        <v>2884</v>
      </c>
      <c r="R3094" s="14"/>
      <c r="S3094" s="14"/>
      <c r="T3094" s="14">
        <v>35.4</v>
      </c>
    </row>
    <row r="3095" spans="1:20" s="60" customFormat="1">
      <c r="A3095" t="s">
        <v>162</v>
      </c>
      <c r="B3095"/>
      <c r="C3095" t="s">
        <v>163</v>
      </c>
      <c r="D3095" t="s">
        <v>121</v>
      </c>
      <c r="E3095"/>
      <c r="F3095" s="12" t="s">
        <v>2886</v>
      </c>
      <c r="G3095" s="12" t="s">
        <v>165</v>
      </c>
      <c r="H3095" t="s">
        <v>166</v>
      </c>
      <c r="I3095" t="s">
        <v>323</v>
      </c>
      <c r="J3095" s="12" t="s">
        <v>324</v>
      </c>
      <c r="K3095" s="13" t="s">
        <v>2864</v>
      </c>
      <c r="L3095" t="s">
        <v>117</v>
      </c>
      <c r="M3095">
        <v>2</v>
      </c>
      <c r="N3095" t="s">
        <v>118</v>
      </c>
      <c r="O3095" t="s">
        <v>119</v>
      </c>
      <c r="P3095"/>
      <c r="Q3095" t="s">
        <v>2870</v>
      </c>
      <c r="R3095" s="14"/>
      <c r="S3095" s="14"/>
      <c r="T3095" s="14"/>
    </row>
    <row r="3096" spans="1:20" s="60" customFormat="1">
      <c r="A3096" t="s">
        <v>162</v>
      </c>
      <c r="B3096"/>
      <c r="C3096" t="s">
        <v>163</v>
      </c>
      <c r="D3096" t="s">
        <v>121</v>
      </c>
      <c r="E3096"/>
      <c r="F3096" s="12" t="s">
        <v>2887</v>
      </c>
      <c r="G3096" s="12" t="s">
        <v>165</v>
      </c>
      <c r="H3096" t="s">
        <v>166</v>
      </c>
      <c r="I3096" t="s">
        <v>323</v>
      </c>
      <c r="J3096" s="12" t="s">
        <v>324</v>
      </c>
      <c r="K3096" s="13" t="s">
        <v>2864</v>
      </c>
      <c r="L3096" t="s">
        <v>117</v>
      </c>
      <c r="M3096">
        <v>2</v>
      </c>
      <c r="N3096" t="s">
        <v>118</v>
      </c>
      <c r="O3096" t="s">
        <v>119</v>
      </c>
      <c r="P3096"/>
      <c r="Q3096" t="s">
        <v>2870</v>
      </c>
      <c r="R3096" s="14"/>
      <c r="S3096" s="14"/>
      <c r="T3096" s="14">
        <v>3.1</v>
      </c>
    </row>
    <row r="3097" spans="1:20" s="60" customFormat="1">
      <c r="A3097" t="s">
        <v>162</v>
      </c>
      <c r="B3097"/>
      <c r="C3097" t="s">
        <v>163</v>
      </c>
      <c r="D3097" t="s">
        <v>121</v>
      </c>
      <c r="E3097"/>
      <c r="F3097" s="12" t="s">
        <v>2888</v>
      </c>
      <c r="G3097" s="12" t="s">
        <v>165</v>
      </c>
      <c r="H3097" t="s">
        <v>166</v>
      </c>
      <c r="I3097" t="s">
        <v>323</v>
      </c>
      <c r="J3097" s="12" t="s">
        <v>324</v>
      </c>
      <c r="K3097" s="13" t="s">
        <v>2864</v>
      </c>
      <c r="L3097" t="s">
        <v>117</v>
      </c>
      <c r="M3097">
        <v>2</v>
      </c>
      <c r="N3097" t="s">
        <v>118</v>
      </c>
      <c r="O3097" t="s">
        <v>119</v>
      </c>
      <c r="P3097"/>
      <c r="Q3097" t="s">
        <v>2870</v>
      </c>
      <c r="R3097" s="14"/>
      <c r="S3097" s="14"/>
      <c r="T3097" s="14"/>
    </row>
    <row r="3098" spans="1:20" s="60" customFormat="1">
      <c r="A3098" t="s">
        <v>162</v>
      </c>
      <c r="B3098"/>
      <c r="C3098" t="s">
        <v>163</v>
      </c>
      <c r="D3098" t="s">
        <v>121</v>
      </c>
      <c r="E3098"/>
      <c r="F3098" s="12" t="s">
        <v>2889</v>
      </c>
      <c r="G3098" s="12" t="s">
        <v>165</v>
      </c>
      <c r="H3098" t="s">
        <v>166</v>
      </c>
      <c r="I3098" t="s">
        <v>323</v>
      </c>
      <c r="J3098" s="12" t="s">
        <v>324</v>
      </c>
      <c r="K3098" s="13" t="s">
        <v>2864</v>
      </c>
      <c r="L3098" t="s">
        <v>117</v>
      </c>
      <c r="M3098">
        <v>2</v>
      </c>
      <c r="N3098" t="s">
        <v>118</v>
      </c>
      <c r="O3098" t="s">
        <v>119</v>
      </c>
      <c r="P3098"/>
      <c r="Q3098" t="s">
        <v>2870</v>
      </c>
      <c r="R3098" s="14"/>
      <c r="S3098" s="14"/>
      <c r="T3098" s="14"/>
    </row>
    <row r="3099" spans="1:20" s="60" customFormat="1">
      <c r="A3099" t="s">
        <v>162</v>
      </c>
      <c r="B3099"/>
      <c r="C3099" t="s">
        <v>163</v>
      </c>
      <c r="D3099" t="s">
        <v>121</v>
      </c>
      <c r="E3099"/>
      <c r="F3099" s="12" t="s">
        <v>330</v>
      </c>
      <c r="G3099" s="12" t="s">
        <v>165</v>
      </c>
      <c r="H3099" t="s">
        <v>166</v>
      </c>
      <c r="I3099" t="s">
        <v>323</v>
      </c>
      <c r="J3099" s="12" t="s">
        <v>324</v>
      </c>
      <c r="K3099" s="13" t="s">
        <v>2864</v>
      </c>
      <c r="L3099" t="s">
        <v>117</v>
      </c>
      <c r="M3099">
        <v>2</v>
      </c>
      <c r="N3099" t="s">
        <v>118</v>
      </c>
      <c r="O3099" t="s">
        <v>119</v>
      </c>
      <c r="P3099"/>
      <c r="Q3099" t="s">
        <v>2870</v>
      </c>
      <c r="R3099" s="14"/>
      <c r="S3099" s="14"/>
      <c r="T3099" s="14"/>
    </row>
    <row r="3100" spans="1:20" s="60" customFormat="1">
      <c r="A3100" t="s">
        <v>162</v>
      </c>
      <c r="B3100"/>
      <c r="C3100" t="s">
        <v>163</v>
      </c>
      <c r="D3100" t="s">
        <v>121</v>
      </c>
      <c r="E3100"/>
      <c r="F3100" s="12" t="s">
        <v>2890</v>
      </c>
      <c r="G3100" s="12" t="s">
        <v>165</v>
      </c>
      <c r="H3100" t="s">
        <v>166</v>
      </c>
      <c r="I3100" t="s">
        <v>323</v>
      </c>
      <c r="J3100" s="12" t="s">
        <v>324</v>
      </c>
      <c r="K3100" s="13" t="s">
        <v>2864</v>
      </c>
      <c r="L3100" t="s">
        <v>117</v>
      </c>
      <c r="M3100">
        <v>2</v>
      </c>
      <c r="N3100" t="s">
        <v>118</v>
      </c>
      <c r="O3100" t="s">
        <v>119</v>
      </c>
      <c r="P3100"/>
      <c r="Q3100" t="s">
        <v>2870</v>
      </c>
      <c r="R3100" s="14"/>
      <c r="S3100" s="14"/>
      <c r="T3100" s="14"/>
    </row>
    <row r="3101" spans="1:20" s="60" customFormat="1">
      <c r="A3101" t="s">
        <v>162</v>
      </c>
      <c r="B3101"/>
      <c r="C3101" t="s">
        <v>163</v>
      </c>
      <c r="D3101" t="s">
        <v>121</v>
      </c>
      <c r="E3101"/>
      <c r="F3101" s="12" t="s">
        <v>2891</v>
      </c>
      <c r="G3101" s="12" t="s">
        <v>165</v>
      </c>
      <c r="H3101" t="s">
        <v>166</v>
      </c>
      <c r="I3101" t="s">
        <v>323</v>
      </c>
      <c r="J3101" s="12" t="s">
        <v>365</v>
      </c>
      <c r="K3101" s="13" t="s">
        <v>2864</v>
      </c>
      <c r="L3101" t="s">
        <v>117</v>
      </c>
      <c r="M3101">
        <v>2</v>
      </c>
      <c r="N3101" t="s">
        <v>118</v>
      </c>
      <c r="O3101" t="s">
        <v>119</v>
      </c>
      <c r="P3101"/>
      <c r="Q3101" t="s">
        <v>2892</v>
      </c>
      <c r="R3101" s="14"/>
      <c r="S3101" s="14"/>
      <c r="T3101" s="14">
        <v>1.3</v>
      </c>
    </row>
    <row r="3102" spans="1:20">
      <c r="A3102" t="s">
        <v>162</v>
      </c>
      <c r="C3102" t="s">
        <v>163</v>
      </c>
      <c r="D3102" t="s">
        <v>121</v>
      </c>
      <c r="F3102" s="12" t="s">
        <v>2893</v>
      </c>
      <c r="G3102" s="12" t="s">
        <v>165</v>
      </c>
      <c r="H3102" t="s">
        <v>166</v>
      </c>
      <c r="I3102" t="s">
        <v>320</v>
      </c>
      <c r="J3102" s="12" t="s">
        <v>2267</v>
      </c>
      <c r="K3102" s="13" t="s">
        <v>2864</v>
      </c>
      <c r="L3102" t="s">
        <v>117</v>
      </c>
      <c r="M3102">
        <v>2</v>
      </c>
      <c r="N3102" t="s">
        <v>118</v>
      </c>
      <c r="O3102" t="s">
        <v>119</v>
      </c>
      <c r="Q3102" t="s">
        <v>2269</v>
      </c>
    </row>
    <row r="3103" spans="1:20">
      <c r="A3103" t="s">
        <v>162</v>
      </c>
      <c r="C3103" t="s">
        <v>163</v>
      </c>
      <c r="D3103" t="s">
        <v>121</v>
      </c>
      <c r="F3103" s="12" t="s">
        <v>1420</v>
      </c>
      <c r="G3103" s="12" t="s">
        <v>165</v>
      </c>
      <c r="H3103" t="s">
        <v>166</v>
      </c>
      <c r="I3103" t="s">
        <v>181</v>
      </c>
      <c r="J3103" s="12" t="s">
        <v>1421</v>
      </c>
      <c r="K3103" s="13" t="s">
        <v>2864</v>
      </c>
      <c r="L3103" t="s">
        <v>117</v>
      </c>
      <c r="M3103">
        <v>2</v>
      </c>
      <c r="N3103" t="s">
        <v>118</v>
      </c>
      <c r="O3103" t="s">
        <v>119</v>
      </c>
      <c r="Q3103" t="s">
        <v>2894</v>
      </c>
      <c r="T3103" s="14">
        <v>22.9</v>
      </c>
    </row>
    <row r="3104" spans="1:20">
      <c r="A3104" t="s">
        <v>162</v>
      </c>
      <c r="C3104" t="s">
        <v>163</v>
      </c>
      <c r="D3104" t="s">
        <v>121</v>
      </c>
      <c r="F3104" s="12" t="s">
        <v>1423</v>
      </c>
      <c r="G3104" s="12" t="s">
        <v>165</v>
      </c>
      <c r="H3104" t="s">
        <v>166</v>
      </c>
      <c r="I3104" t="s">
        <v>320</v>
      </c>
      <c r="J3104" s="12" t="s">
        <v>1424</v>
      </c>
      <c r="K3104" s="13" t="s">
        <v>2864</v>
      </c>
      <c r="L3104" t="s">
        <v>117</v>
      </c>
      <c r="M3104">
        <v>2</v>
      </c>
      <c r="N3104" t="s">
        <v>118</v>
      </c>
      <c r="O3104" t="s">
        <v>119</v>
      </c>
      <c r="Q3104" t="s">
        <v>2865</v>
      </c>
      <c r="T3104" s="14">
        <v>36.299999999999997</v>
      </c>
    </row>
    <row r="3105" spans="1:20">
      <c r="A3105" t="s">
        <v>162</v>
      </c>
      <c r="C3105" t="s">
        <v>163</v>
      </c>
      <c r="D3105" t="s">
        <v>121</v>
      </c>
      <c r="F3105" s="12" t="s">
        <v>2895</v>
      </c>
      <c r="G3105" s="12" t="s">
        <v>165</v>
      </c>
      <c r="H3105" t="s">
        <v>166</v>
      </c>
      <c r="I3105" t="s">
        <v>181</v>
      </c>
      <c r="J3105" s="12" t="s">
        <v>1421</v>
      </c>
      <c r="K3105" s="13" t="s">
        <v>2864</v>
      </c>
      <c r="L3105" t="s">
        <v>117</v>
      </c>
      <c r="M3105">
        <v>2</v>
      </c>
      <c r="N3105" t="s">
        <v>118</v>
      </c>
      <c r="O3105" t="s">
        <v>119</v>
      </c>
      <c r="Q3105" t="s">
        <v>2876</v>
      </c>
      <c r="T3105" s="14">
        <v>23.1</v>
      </c>
    </row>
    <row r="3106" spans="1:20">
      <c r="A3106" t="s">
        <v>162</v>
      </c>
      <c r="C3106" t="s">
        <v>163</v>
      </c>
      <c r="D3106" t="s">
        <v>121</v>
      </c>
      <c r="F3106" s="12" t="s">
        <v>2896</v>
      </c>
      <c r="G3106" s="12" t="s">
        <v>165</v>
      </c>
      <c r="H3106" t="s">
        <v>166</v>
      </c>
      <c r="I3106" t="s">
        <v>323</v>
      </c>
      <c r="J3106" t="s">
        <v>2897</v>
      </c>
      <c r="K3106" s="13" t="s">
        <v>2864</v>
      </c>
      <c r="L3106" t="s">
        <v>117</v>
      </c>
      <c r="M3106">
        <v>2</v>
      </c>
      <c r="N3106" t="s">
        <v>118</v>
      </c>
      <c r="O3106" t="s">
        <v>119</v>
      </c>
      <c r="Q3106" t="s">
        <v>2592</v>
      </c>
    </row>
    <row r="3107" spans="1:20">
      <c r="A3107" t="s">
        <v>162</v>
      </c>
      <c r="C3107" t="s">
        <v>163</v>
      </c>
      <c r="D3107" t="s">
        <v>121</v>
      </c>
      <c r="F3107" s="12" t="s">
        <v>2898</v>
      </c>
      <c r="G3107" s="12" t="s">
        <v>165</v>
      </c>
      <c r="H3107" t="s">
        <v>166</v>
      </c>
      <c r="I3107" t="s">
        <v>181</v>
      </c>
      <c r="J3107" t="s">
        <v>182</v>
      </c>
      <c r="K3107" s="13" t="s">
        <v>2864</v>
      </c>
      <c r="L3107" t="s">
        <v>117</v>
      </c>
      <c r="M3107">
        <v>2</v>
      </c>
      <c r="N3107" t="s">
        <v>118</v>
      </c>
      <c r="O3107" t="s">
        <v>119</v>
      </c>
      <c r="Q3107" t="s">
        <v>2880</v>
      </c>
      <c r="T3107" s="14">
        <v>25.1</v>
      </c>
    </row>
    <row r="3108" spans="1:20">
      <c r="A3108" t="s">
        <v>162</v>
      </c>
      <c r="C3108" t="s">
        <v>163</v>
      </c>
      <c r="D3108" t="s">
        <v>121</v>
      </c>
      <c r="F3108" s="12" t="s">
        <v>2899</v>
      </c>
      <c r="G3108" s="12" t="s">
        <v>165</v>
      </c>
      <c r="H3108" t="s">
        <v>166</v>
      </c>
      <c r="I3108" t="s">
        <v>2900</v>
      </c>
      <c r="J3108" t="s">
        <v>2901</v>
      </c>
      <c r="K3108" s="13" t="s">
        <v>2864</v>
      </c>
      <c r="L3108" t="s">
        <v>117</v>
      </c>
      <c r="M3108">
        <v>2</v>
      </c>
      <c r="N3108" t="s">
        <v>118</v>
      </c>
      <c r="O3108" t="s">
        <v>119</v>
      </c>
      <c r="Q3108" t="s">
        <v>2902</v>
      </c>
    </row>
    <row r="3109" spans="1:20">
      <c r="A3109" t="s">
        <v>162</v>
      </c>
      <c r="C3109" t="s">
        <v>163</v>
      </c>
      <c r="D3109" t="s">
        <v>121</v>
      </c>
      <c r="F3109" s="12" t="s">
        <v>2903</v>
      </c>
      <c r="G3109" s="12" t="s">
        <v>165</v>
      </c>
      <c r="H3109" t="s">
        <v>166</v>
      </c>
      <c r="I3109" t="s">
        <v>2900</v>
      </c>
      <c r="J3109" t="s">
        <v>2901</v>
      </c>
      <c r="K3109" s="13" t="s">
        <v>2864</v>
      </c>
      <c r="L3109" t="s">
        <v>117</v>
      </c>
      <c r="M3109">
        <v>2</v>
      </c>
      <c r="N3109" t="s">
        <v>118</v>
      </c>
      <c r="O3109" t="s">
        <v>119</v>
      </c>
      <c r="Q3109" t="s">
        <v>2902</v>
      </c>
    </row>
    <row r="3110" spans="1:20">
      <c r="A3110" t="s">
        <v>162</v>
      </c>
      <c r="C3110" t="s">
        <v>163</v>
      </c>
      <c r="D3110" t="s">
        <v>121</v>
      </c>
      <c r="F3110" s="12" t="s">
        <v>2674</v>
      </c>
      <c r="G3110" s="12" t="s">
        <v>165</v>
      </c>
      <c r="H3110" t="s">
        <v>166</v>
      </c>
      <c r="I3110" t="s">
        <v>181</v>
      </c>
      <c r="J3110" t="s">
        <v>1349</v>
      </c>
      <c r="K3110" s="13" t="s">
        <v>2864</v>
      </c>
      <c r="L3110" t="s">
        <v>117</v>
      </c>
      <c r="M3110">
        <v>2</v>
      </c>
      <c r="N3110" t="s">
        <v>118</v>
      </c>
      <c r="O3110" t="s">
        <v>119</v>
      </c>
      <c r="Q3110" t="s">
        <v>2904</v>
      </c>
      <c r="T3110" s="14">
        <v>29.2</v>
      </c>
    </row>
    <row r="3111" spans="1:20">
      <c r="A3111" t="s">
        <v>162</v>
      </c>
      <c r="C3111" t="s">
        <v>163</v>
      </c>
      <c r="D3111" t="s">
        <v>121</v>
      </c>
      <c r="F3111" s="12" t="s">
        <v>2905</v>
      </c>
      <c r="G3111" s="12" t="s">
        <v>165</v>
      </c>
      <c r="H3111" t="s">
        <v>166</v>
      </c>
      <c r="I3111" t="s">
        <v>323</v>
      </c>
      <c r="J3111" t="s">
        <v>324</v>
      </c>
      <c r="K3111" s="13" t="s">
        <v>2864</v>
      </c>
      <c r="L3111" t="s">
        <v>117</v>
      </c>
      <c r="M3111">
        <v>2</v>
      </c>
      <c r="N3111" t="s">
        <v>118</v>
      </c>
      <c r="O3111" t="s">
        <v>119</v>
      </c>
      <c r="Q3111" t="s">
        <v>2870</v>
      </c>
    </row>
    <row r="3112" spans="1:20">
      <c r="A3112" t="s">
        <v>162</v>
      </c>
      <c r="C3112" t="s">
        <v>163</v>
      </c>
      <c r="D3112" t="s">
        <v>121</v>
      </c>
      <c r="F3112" s="12" t="s">
        <v>2906</v>
      </c>
      <c r="G3112" s="12" t="s">
        <v>165</v>
      </c>
      <c r="H3112" t="s">
        <v>166</v>
      </c>
      <c r="I3112" t="s">
        <v>167</v>
      </c>
      <c r="J3112" t="s">
        <v>2901</v>
      </c>
      <c r="K3112" s="13" t="s">
        <v>2864</v>
      </c>
      <c r="L3112" t="s">
        <v>117</v>
      </c>
      <c r="M3112">
        <v>2</v>
      </c>
      <c r="N3112" t="s">
        <v>118</v>
      </c>
      <c r="O3112" t="s">
        <v>119</v>
      </c>
      <c r="Q3112" t="s">
        <v>2902</v>
      </c>
    </row>
    <row r="3113" spans="1:20">
      <c r="A3113" t="s">
        <v>162</v>
      </c>
      <c r="C3113" t="s">
        <v>163</v>
      </c>
      <c r="D3113" t="s">
        <v>121</v>
      </c>
      <c r="F3113" s="12" t="s">
        <v>2907</v>
      </c>
      <c r="G3113" s="12" t="s">
        <v>165</v>
      </c>
      <c r="H3113" t="s">
        <v>166</v>
      </c>
      <c r="I3113" t="s">
        <v>326</v>
      </c>
      <c r="J3113" t="s">
        <v>2908</v>
      </c>
      <c r="K3113" s="13" t="s">
        <v>2864</v>
      </c>
      <c r="L3113" t="s">
        <v>117</v>
      </c>
      <c r="M3113">
        <v>2</v>
      </c>
      <c r="N3113" t="s">
        <v>118</v>
      </c>
      <c r="O3113" t="s">
        <v>119</v>
      </c>
      <c r="Q3113" t="s">
        <v>2683</v>
      </c>
    </row>
    <row r="3114" spans="1:20">
      <c r="A3114" t="s">
        <v>162</v>
      </c>
      <c r="C3114" t="s">
        <v>163</v>
      </c>
      <c r="D3114" t="s">
        <v>121</v>
      </c>
      <c r="F3114" s="12" t="s">
        <v>2909</v>
      </c>
      <c r="G3114" s="12" t="s">
        <v>165</v>
      </c>
      <c r="H3114" t="s">
        <v>166</v>
      </c>
      <c r="I3114" t="s">
        <v>181</v>
      </c>
      <c r="J3114" t="s">
        <v>182</v>
      </c>
      <c r="K3114" s="13" t="s">
        <v>2864</v>
      </c>
      <c r="L3114" t="s">
        <v>117</v>
      </c>
      <c r="M3114">
        <v>2</v>
      </c>
      <c r="N3114" t="s">
        <v>118</v>
      </c>
      <c r="O3114" t="s">
        <v>119</v>
      </c>
      <c r="Q3114" t="s">
        <v>2880</v>
      </c>
      <c r="T3114" s="14">
        <v>28.9</v>
      </c>
    </row>
    <row r="3115" spans="1:20">
      <c r="A3115" t="s">
        <v>162</v>
      </c>
      <c r="C3115" t="s">
        <v>163</v>
      </c>
      <c r="D3115" t="s">
        <v>121</v>
      </c>
      <c r="F3115" s="12" t="s">
        <v>331</v>
      </c>
      <c r="G3115" s="12" t="s">
        <v>165</v>
      </c>
      <c r="H3115" t="s">
        <v>166</v>
      </c>
      <c r="I3115" t="s">
        <v>181</v>
      </c>
      <c r="J3115" t="s">
        <v>332</v>
      </c>
      <c r="K3115" s="13" t="s">
        <v>2864</v>
      </c>
      <c r="L3115" t="s">
        <v>117</v>
      </c>
      <c r="M3115">
        <v>2</v>
      </c>
      <c r="N3115" t="s">
        <v>118</v>
      </c>
      <c r="O3115" t="s">
        <v>119</v>
      </c>
      <c r="Q3115" t="s">
        <v>2869</v>
      </c>
      <c r="T3115" s="14">
        <v>34</v>
      </c>
    </row>
    <row r="3116" spans="1:20">
      <c r="A3116" t="s">
        <v>162</v>
      </c>
      <c r="C3116" t="s">
        <v>163</v>
      </c>
      <c r="D3116" t="s">
        <v>121</v>
      </c>
      <c r="F3116" s="12" t="s">
        <v>333</v>
      </c>
      <c r="G3116" s="12" t="s">
        <v>165</v>
      </c>
      <c r="H3116" t="s">
        <v>166</v>
      </c>
      <c r="I3116" t="s">
        <v>334</v>
      </c>
      <c r="J3116" t="s">
        <v>335</v>
      </c>
      <c r="K3116" s="13" t="s">
        <v>2864</v>
      </c>
      <c r="L3116" t="s">
        <v>117</v>
      </c>
      <c r="M3116">
        <v>2</v>
      </c>
      <c r="N3116" t="s">
        <v>118</v>
      </c>
      <c r="O3116" t="s">
        <v>119</v>
      </c>
      <c r="Q3116" t="s">
        <v>2876</v>
      </c>
      <c r="T3116" s="14">
        <v>21</v>
      </c>
    </row>
    <row r="3117" spans="1:20">
      <c r="A3117" t="s">
        <v>162</v>
      </c>
      <c r="C3117" t="s">
        <v>163</v>
      </c>
      <c r="D3117" t="s">
        <v>121</v>
      </c>
      <c r="F3117" s="12" t="s">
        <v>2910</v>
      </c>
      <c r="G3117" s="12" t="s">
        <v>165</v>
      </c>
      <c r="H3117" t="s">
        <v>166</v>
      </c>
      <c r="I3117" t="s">
        <v>181</v>
      </c>
      <c r="J3117" t="s">
        <v>1421</v>
      </c>
      <c r="K3117" s="13" t="s">
        <v>2864</v>
      </c>
      <c r="L3117" t="s">
        <v>117</v>
      </c>
      <c r="M3117">
        <v>2</v>
      </c>
      <c r="N3117" t="s">
        <v>118</v>
      </c>
      <c r="O3117" t="s">
        <v>119</v>
      </c>
      <c r="Q3117" t="s">
        <v>1422</v>
      </c>
      <c r="T3117" s="14">
        <v>4</v>
      </c>
    </row>
    <row r="3118" spans="1:20">
      <c r="A3118" t="s">
        <v>162</v>
      </c>
      <c r="C3118" t="s">
        <v>163</v>
      </c>
      <c r="D3118" t="s">
        <v>121</v>
      </c>
      <c r="F3118" s="12" t="s">
        <v>2911</v>
      </c>
      <c r="G3118" s="12" t="s">
        <v>165</v>
      </c>
      <c r="H3118" t="s">
        <v>166</v>
      </c>
      <c r="I3118" t="s">
        <v>181</v>
      </c>
      <c r="J3118" t="s">
        <v>332</v>
      </c>
      <c r="K3118" s="13" t="s">
        <v>2864</v>
      </c>
      <c r="L3118" t="s">
        <v>117</v>
      </c>
      <c r="M3118">
        <v>2</v>
      </c>
      <c r="N3118" t="s">
        <v>118</v>
      </c>
      <c r="O3118" t="s">
        <v>119</v>
      </c>
      <c r="Q3118" t="s">
        <v>2869</v>
      </c>
      <c r="T3118" s="14">
        <v>16</v>
      </c>
    </row>
    <row r="3119" spans="1:20">
      <c r="A3119" t="s">
        <v>162</v>
      </c>
      <c r="C3119" t="s">
        <v>163</v>
      </c>
      <c r="D3119" t="s">
        <v>121</v>
      </c>
      <c r="F3119" s="12" t="s">
        <v>2912</v>
      </c>
      <c r="G3119" s="12" t="s">
        <v>165</v>
      </c>
      <c r="H3119" t="s">
        <v>166</v>
      </c>
      <c r="I3119" t="s">
        <v>181</v>
      </c>
      <c r="J3119" t="s">
        <v>332</v>
      </c>
      <c r="K3119" s="13" t="s">
        <v>2864</v>
      </c>
      <c r="L3119" t="s">
        <v>117</v>
      </c>
      <c r="M3119">
        <v>2</v>
      </c>
      <c r="N3119" t="s">
        <v>118</v>
      </c>
      <c r="O3119" t="s">
        <v>119</v>
      </c>
      <c r="Q3119" t="s">
        <v>2869</v>
      </c>
      <c r="T3119" s="14">
        <v>11.4</v>
      </c>
    </row>
    <row r="3120" spans="1:20">
      <c r="A3120" t="s">
        <v>162</v>
      </c>
      <c r="C3120" t="s">
        <v>163</v>
      </c>
      <c r="D3120" t="s">
        <v>121</v>
      </c>
      <c r="F3120" s="12" t="s">
        <v>2913</v>
      </c>
      <c r="G3120" s="12" t="s">
        <v>165</v>
      </c>
      <c r="H3120" t="s">
        <v>166</v>
      </c>
      <c r="I3120" t="s">
        <v>181</v>
      </c>
      <c r="J3120" t="s">
        <v>332</v>
      </c>
      <c r="K3120" s="13" t="s">
        <v>2864</v>
      </c>
      <c r="L3120" t="s">
        <v>117</v>
      </c>
      <c r="M3120">
        <v>2</v>
      </c>
      <c r="N3120" t="s">
        <v>118</v>
      </c>
      <c r="O3120" t="s">
        <v>119</v>
      </c>
      <c r="Q3120" t="s">
        <v>2869</v>
      </c>
      <c r="T3120" s="14">
        <v>18.100000000000001</v>
      </c>
    </row>
    <row r="3121" spans="1:20">
      <c r="A3121" t="s">
        <v>162</v>
      </c>
      <c r="C3121" t="s">
        <v>163</v>
      </c>
      <c r="D3121" t="s">
        <v>121</v>
      </c>
      <c r="F3121" s="12" t="s">
        <v>2914</v>
      </c>
      <c r="G3121" s="12" t="s">
        <v>165</v>
      </c>
      <c r="H3121" t="s">
        <v>166</v>
      </c>
      <c r="I3121" t="s">
        <v>323</v>
      </c>
      <c r="J3121" t="s">
        <v>2915</v>
      </c>
      <c r="K3121" s="13" t="s">
        <v>2864</v>
      </c>
      <c r="L3121" t="s">
        <v>117</v>
      </c>
      <c r="M3121">
        <v>2</v>
      </c>
      <c r="N3121" t="s">
        <v>118</v>
      </c>
      <c r="O3121" t="s">
        <v>119</v>
      </c>
      <c r="Q3121" t="s">
        <v>2916</v>
      </c>
    </row>
    <row r="3122" spans="1:20">
      <c r="A3122" t="s">
        <v>162</v>
      </c>
      <c r="C3122" t="s">
        <v>163</v>
      </c>
      <c r="D3122" t="s">
        <v>121</v>
      </c>
      <c r="F3122" s="12" t="s">
        <v>2917</v>
      </c>
      <c r="G3122" s="12" t="s">
        <v>165</v>
      </c>
      <c r="H3122" t="s">
        <v>166</v>
      </c>
      <c r="I3122" t="s">
        <v>323</v>
      </c>
      <c r="J3122" t="s">
        <v>2915</v>
      </c>
      <c r="K3122" s="13" t="s">
        <v>2864</v>
      </c>
      <c r="L3122" t="s">
        <v>117</v>
      </c>
      <c r="M3122">
        <v>2</v>
      </c>
      <c r="N3122" t="s">
        <v>118</v>
      </c>
      <c r="O3122" t="s">
        <v>119</v>
      </c>
      <c r="Q3122" t="s">
        <v>2916</v>
      </c>
    </row>
    <row r="3123" spans="1:20" s="60" customFormat="1">
      <c r="A3123" t="s">
        <v>162</v>
      </c>
      <c r="B3123"/>
      <c r="C3123" t="s">
        <v>163</v>
      </c>
      <c r="D3123" t="s">
        <v>121</v>
      </c>
      <c r="E3123"/>
      <c r="F3123" s="12" t="s">
        <v>2918</v>
      </c>
      <c r="G3123" s="12" t="s">
        <v>165</v>
      </c>
      <c r="H3123" t="s">
        <v>166</v>
      </c>
      <c r="I3123" t="s">
        <v>323</v>
      </c>
      <c r="J3123" t="s">
        <v>2915</v>
      </c>
      <c r="K3123" s="13" t="s">
        <v>2864</v>
      </c>
      <c r="L3123" t="s">
        <v>117</v>
      </c>
      <c r="M3123">
        <v>2</v>
      </c>
      <c r="N3123" t="s">
        <v>118</v>
      </c>
      <c r="O3123" t="s">
        <v>119</v>
      </c>
      <c r="P3123"/>
      <c r="Q3123" t="s">
        <v>2916</v>
      </c>
      <c r="R3123" s="14"/>
      <c r="S3123" s="14"/>
      <c r="T3123" s="14"/>
    </row>
    <row r="3124" spans="1:20">
      <c r="A3124" t="s">
        <v>162</v>
      </c>
      <c r="C3124" t="s">
        <v>163</v>
      </c>
      <c r="D3124" t="s">
        <v>121</v>
      </c>
      <c r="F3124" s="12" t="s">
        <v>2919</v>
      </c>
      <c r="G3124" s="12" t="s">
        <v>165</v>
      </c>
      <c r="H3124" t="s">
        <v>166</v>
      </c>
      <c r="I3124" t="s">
        <v>334</v>
      </c>
      <c r="J3124" t="s">
        <v>2920</v>
      </c>
      <c r="K3124" s="13" t="s">
        <v>2864</v>
      </c>
      <c r="L3124" t="s">
        <v>117</v>
      </c>
      <c r="M3124">
        <v>2</v>
      </c>
      <c r="N3124" t="s">
        <v>118</v>
      </c>
      <c r="O3124" t="s">
        <v>119</v>
      </c>
      <c r="Q3124" t="s">
        <v>2921</v>
      </c>
      <c r="T3124" s="14">
        <v>1</v>
      </c>
    </row>
    <row r="3125" spans="1:20">
      <c r="A3125" t="s">
        <v>162</v>
      </c>
      <c r="C3125" t="s">
        <v>163</v>
      </c>
      <c r="D3125" t="s">
        <v>121</v>
      </c>
      <c r="F3125" s="12" t="s">
        <v>2922</v>
      </c>
      <c r="G3125" s="12" t="s">
        <v>165</v>
      </c>
      <c r="H3125" t="s">
        <v>166</v>
      </c>
      <c r="I3125" t="s">
        <v>181</v>
      </c>
      <c r="J3125" t="s">
        <v>1421</v>
      </c>
      <c r="K3125" s="13" t="s">
        <v>2864</v>
      </c>
      <c r="L3125" t="s">
        <v>117</v>
      </c>
      <c r="M3125">
        <v>2</v>
      </c>
      <c r="N3125" t="s">
        <v>118</v>
      </c>
      <c r="O3125" t="s">
        <v>119</v>
      </c>
      <c r="Q3125" t="s">
        <v>2894</v>
      </c>
      <c r="T3125" s="14">
        <v>4</v>
      </c>
    </row>
    <row r="3126" spans="1:20">
      <c r="A3126" t="s">
        <v>162</v>
      </c>
      <c r="C3126" t="s">
        <v>163</v>
      </c>
      <c r="D3126" t="s">
        <v>121</v>
      </c>
      <c r="F3126" s="12" t="s">
        <v>2923</v>
      </c>
      <c r="G3126" s="12" t="s">
        <v>165</v>
      </c>
      <c r="H3126" t="s">
        <v>166</v>
      </c>
      <c r="I3126" t="s">
        <v>334</v>
      </c>
      <c r="J3126" t="s">
        <v>372</v>
      </c>
      <c r="K3126" s="13" t="s">
        <v>2864</v>
      </c>
      <c r="L3126" t="s">
        <v>117</v>
      </c>
      <c r="M3126">
        <v>2</v>
      </c>
      <c r="N3126" t="s">
        <v>118</v>
      </c>
      <c r="O3126" t="s">
        <v>119</v>
      </c>
      <c r="Q3126" t="s">
        <v>2876</v>
      </c>
      <c r="T3126" s="14">
        <v>12.6</v>
      </c>
    </row>
    <row r="3127" spans="1:20">
      <c r="A3127" t="s">
        <v>162</v>
      </c>
      <c r="C3127" t="s">
        <v>163</v>
      </c>
      <c r="D3127" t="s">
        <v>121</v>
      </c>
      <c r="F3127" s="12" t="s">
        <v>1426</v>
      </c>
      <c r="G3127" s="12" t="s">
        <v>165</v>
      </c>
      <c r="H3127" t="s">
        <v>166</v>
      </c>
      <c r="I3127" t="s">
        <v>334</v>
      </c>
      <c r="J3127" t="s">
        <v>372</v>
      </c>
      <c r="K3127" s="13" t="s">
        <v>2864</v>
      </c>
      <c r="L3127" t="s">
        <v>117</v>
      </c>
      <c r="M3127">
        <v>2</v>
      </c>
      <c r="N3127" t="s">
        <v>118</v>
      </c>
      <c r="O3127" t="s">
        <v>119</v>
      </c>
      <c r="Q3127" t="s">
        <v>2876</v>
      </c>
      <c r="T3127" s="14">
        <v>30.5</v>
      </c>
    </row>
    <row r="3128" spans="1:20">
      <c r="A3128" t="s">
        <v>162</v>
      </c>
      <c r="C3128" t="s">
        <v>163</v>
      </c>
      <c r="D3128" t="s">
        <v>121</v>
      </c>
      <c r="F3128" s="12" t="s">
        <v>2924</v>
      </c>
      <c r="G3128" s="12" t="s">
        <v>165</v>
      </c>
      <c r="H3128" t="s">
        <v>166</v>
      </c>
      <c r="I3128" t="s">
        <v>323</v>
      </c>
      <c r="J3128" t="s">
        <v>2897</v>
      </c>
      <c r="K3128" s="13" t="s">
        <v>2864</v>
      </c>
      <c r="L3128" t="s">
        <v>117</v>
      </c>
      <c r="M3128">
        <v>2</v>
      </c>
      <c r="N3128" t="s">
        <v>118</v>
      </c>
      <c r="O3128" t="s">
        <v>119</v>
      </c>
      <c r="Q3128" t="s">
        <v>2592</v>
      </c>
      <c r="T3128" s="14">
        <v>0.6</v>
      </c>
    </row>
    <row r="3129" spans="1:20">
      <c r="A3129" t="s">
        <v>162</v>
      </c>
      <c r="C3129" t="s">
        <v>163</v>
      </c>
      <c r="D3129" t="s">
        <v>121</v>
      </c>
      <c r="F3129" s="12" t="s">
        <v>2925</v>
      </c>
      <c r="G3129" s="12" t="s">
        <v>165</v>
      </c>
      <c r="H3129" t="s">
        <v>166</v>
      </c>
      <c r="I3129" t="s">
        <v>323</v>
      </c>
      <c r="J3129" t="s">
        <v>2897</v>
      </c>
      <c r="K3129" s="13" t="s">
        <v>2864</v>
      </c>
      <c r="L3129" t="s">
        <v>117</v>
      </c>
      <c r="M3129">
        <v>2</v>
      </c>
      <c r="N3129" t="s">
        <v>118</v>
      </c>
      <c r="O3129" t="s">
        <v>119</v>
      </c>
      <c r="Q3129" t="s">
        <v>2592</v>
      </c>
    </row>
    <row r="3130" spans="1:20">
      <c r="A3130" t="s">
        <v>162</v>
      </c>
      <c r="C3130" t="s">
        <v>163</v>
      </c>
      <c r="D3130" t="s">
        <v>121</v>
      </c>
      <c r="F3130" s="12" t="s">
        <v>2926</v>
      </c>
      <c r="G3130" s="12" t="s">
        <v>165</v>
      </c>
      <c r="H3130" t="s">
        <v>166</v>
      </c>
      <c r="I3130" t="s">
        <v>181</v>
      </c>
      <c r="J3130" t="s">
        <v>353</v>
      </c>
      <c r="K3130" s="13" t="s">
        <v>2864</v>
      </c>
      <c r="L3130" t="s">
        <v>117</v>
      </c>
      <c r="M3130">
        <v>2</v>
      </c>
      <c r="N3130" t="s">
        <v>118</v>
      </c>
      <c r="O3130" t="s">
        <v>119</v>
      </c>
      <c r="Q3130" t="s">
        <v>1422</v>
      </c>
      <c r="T3130" s="14">
        <v>37.299999999999997</v>
      </c>
    </row>
    <row r="3131" spans="1:20">
      <c r="A3131" t="s">
        <v>162</v>
      </c>
      <c r="C3131" t="s">
        <v>163</v>
      </c>
      <c r="D3131" t="s">
        <v>121</v>
      </c>
      <c r="F3131" s="12" t="s">
        <v>2927</v>
      </c>
      <c r="G3131" s="12" t="s">
        <v>165</v>
      </c>
      <c r="H3131" t="s">
        <v>166</v>
      </c>
      <c r="I3131" t="s">
        <v>326</v>
      </c>
      <c r="J3131" t="s">
        <v>327</v>
      </c>
      <c r="K3131" s="13" t="s">
        <v>2864</v>
      </c>
      <c r="L3131" t="s">
        <v>117</v>
      </c>
      <c r="M3131">
        <v>2</v>
      </c>
      <c r="N3131" t="s">
        <v>118</v>
      </c>
      <c r="O3131" t="s">
        <v>119</v>
      </c>
      <c r="Q3131" t="s">
        <v>2683</v>
      </c>
    </row>
    <row r="3132" spans="1:20">
      <c r="A3132" t="s">
        <v>162</v>
      </c>
      <c r="C3132" t="s">
        <v>163</v>
      </c>
      <c r="D3132" t="s">
        <v>121</v>
      </c>
      <c r="F3132" s="12" t="s">
        <v>2928</v>
      </c>
      <c r="G3132" s="12" t="s">
        <v>165</v>
      </c>
      <c r="H3132" t="s">
        <v>166</v>
      </c>
      <c r="I3132" t="s">
        <v>181</v>
      </c>
      <c r="J3132" t="s">
        <v>353</v>
      </c>
      <c r="K3132" s="13" t="s">
        <v>2864</v>
      </c>
      <c r="L3132" t="s">
        <v>117</v>
      </c>
      <c r="M3132">
        <v>2</v>
      </c>
      <c r="N3132" t="s">
        <v>118</v>
      </c>
      <c r="O3132" t="s">
        <v>119</v>
      </c>
      <c r="Q3132" t="s">
        <v>2884</v>
      </c>
      <c r="T3132" s="14">
        <v>36.299999999999997</v>
      </c>
    </row>
    <row r="3133" spans="1:20">
      <c r="A3133" t="s">
        <v>162</v>
      </c>
      <c r="C3133" t="s">
        <v>163</v>
      </c>
      <c r="D3133" t="s">
        <v>121</v>
      </c>
      <c r="F3133" s="12" t="s">
        <v>2929</v>
      </c>
      <c r="G3133" s="12" t="s">
        <v>165</v>
      </c>
      <c r="H3133" t="s">
        <v>166</v>
      </c>
      <c r="I3133" t="s">
        <v>323</v>
      </c>
      <c r="J3133" t="s">
        <v>324</v>
      </c>
      <c r="K3133" s="13" t="s">
        <v>2864</v>
      </c>
      <c r="L3133" t="s">
        <v>117</v>
      </c>
      <c r="M3133">
        <v>2</v>
      </c>
      <c r="N3133" t="s">
        <v>118</v>
      </c>
      <c r="O3133" t="s">
        <v>119</v>
      </c>
      <c r="Q3133" t="s">
        <v>2870</v>
      </c>
    </row>
    <row r="3134" spans="1:20">
      <c r="A3134" t="s">
        <v>162</v>
      </c>
      <c r="C3134" t="s">
        <v>163</v>
      </c>
      <c r="D3134" t="s">
        <v>121</v>
      </c>
      <c r="F3134" s="12" t="s">
        <v>341</v>
      </c>
      <c r="G3134" s="12" t="s">
        <v>165</v>
      </c>
      <c r="H3134" t="s">
        <v>166</v>
      </c>
      <c r="I3134" t="s">
        <v>323</v>
      </c>
      <c r="J3134" t="s">
        <v>324</v>
      </c>
      <c r="K3134" s="13" t="s">
        <v>2864</v>
      </c>
      <c r="L3134" t="s">
        <v>117</v>
      </c>
      <c r="M3134">
        <v>2</v>
      </c>
      <c r="N3134" t="s">
        <v>118</v>
      </c>
      <c r="O3134" t="s">
        <v>119</v>
      </c>
      <c r="Q3134" t="s">
        <v>2870</v>
      </c>
    </row>
    <row r="3135" spans="1:20">
      <c r="A3135" t="s">
        <v>162</v>
      </c>
      <c r="C3135" t="s">
        <v>163</v>
      </c>
      <c r="D3135" t="s">
        <v>121</v>
      </c>
      <c r="F3135" s="12" t="s">
        <v>1427</v>
      </c>
      <c r="G3135" s="12" t="s">
        <v>165</v>
      </c>
      <c r="H3135" t="s">
        <v>166</v>
      </c>
      <c r="I3135" t="s">
        <v>181</v>
      </c>
      <c r="J3135" t="s">
        <v>1428</v>
      </c>
      <c r="K3135" s="13" t="s">
        <v>2864</v>
      </c>
      <c r="L3135" t="s">
        <v>117</v>
      </c>
      <c r="M3135">
        <v>2</v>
      </c>
      <c r="N3135" t="s">
        <v>118</v>
      </c>
      <c r="O3135" t="s">
        <v>119</v>
      </c>
      <c r="Q3135" t="s">
        <v>2930</v>
      </c>
      <c r="T3135" s="14">
        <v>5.2</v>
      </c>
    </row>
    <row r="3136" spans="1:20">
      <c r="A3136" t="s">
        <v>162</v>
      </c>
      <c r="C3136" t="s">
        <v>163</v>
      </c>
      <c r="D3136" t="s">
        <v>121</v>
      </c>
      <c r="F3136" s="12" t="s">
        <v>2931</v>
      </c>
      <c r="G3136" s="12" t="s">
        <v>165</v>
      </c>
      <c r="H3136" t="s">
        <v>166</v>
      </c>
      <c r="I3136" t="s">
        <v>181</v>
      </c>
      <c r="J3136" t="s">
        <v>1428</v>
      </c>
      <c r="K3136" s="13" t="s">
        <v>2864</v>
      </c>
      <c r="L3136" t="s">
        <v>117</v>
      </c>
      <c r="M3136">
        <v>2</v>
      </c>
      <c r="N3136" t="s">
        <v>118</v>
      </c>
      <c r="O3136" t="s">
        <v>119</v>
      </c>
      <c r="Q3136" t="s">
        <v>2930</v>
      </c>
      <c r="T3136" s="14">
        <v>24</v>
      </c>
    </row>
    <row r="3137" spans="1:20">
      <c r="A3137" t="s">
        <v>162</v>
      </c>
      <c r="C3137" t="s">
        <v>163</v>
      </c>
      <c r="D3137" t="s">
        <v>121</v>
      </c>
      <c r="F3137" s="12" t="s">
        <v>2932</v>
      </c>
      <c r="G3137" s="12" t="s">
        <v>165</v>
      </c>
      <c r="H3137" t="s">
        <v>166</v>
      </c>
      <c r="I3137" t="s">
        <v>334</v>
      </c>
      <c r="J3137" t="s">
        <v>1448</v>
      </c>
      <c r="K3137" s="13" t="s">
        <v>2864</v>
      </c>
      <c r="L3137" t="s">
        <v>117</v>
      </c>
      <c r="M3137">
        <v>2</v>
      </c>
      <c r="N3137" t="s">
        <v>118</v>
      </c>
      <c r="O3137" t="s">
        <v>119</v>
      </c>
      <c r="Q3137" t="s">
        <v>2876</v>
      </c>
    </row>
    <row r="3138" spans="1:20">
      <c r="A3138" t="s">
        <v>162</v>
      </c>
      <c r="C3138" t="s">
        <v>163</v>
      </c>
      <c r="D3138" t="s">
        <v>121</v>
      </c>
      <c r="F3138" s="12" t="s">
        <v>2933</v>
      </c>
      <c r="G3138" s="12" t="s">
        <v>165</v>
      </c>
      <c r="H3138" t="s">
        <v>166</v>
      </c>
      <c r="I3138" t="s">
        <v>1430</v>
      </c>
      <c r="J3138" t="s">
        <v>1431</v>
      </c>
      <c r="K3138" s="13" t="s">
        <v>2864</v>
      </c>
      <c r="L3138" t="s">
        <v>117</v>
      </c>
      <c r="M3138">
        <v>2</v>
      </c>
      <c r="N3138" t="s">
        <v>118</v>
      </c>
      <c r="O3138" t="s">
        <v>119</v>
      </c>
      <c r="Q3138" t="s">
        <v>2934</v>
      </c>
      <c r="T3138" s="14">
        <v>17</v>
      </c>
    </row>
    <row r="3139" spans="1:20">
      <c r="A3139" t="s">
        <v>162</v>
      </c>
      <c r="C3139" t="s">
        <v>163</v>
      </c>
      <c r="D3139" t="s">
        <v>121</v>
      </c>
      <c r="F3139" s="12" t="s">
        <v>2935</v>
      </c>
      <c r="G3139" s="12" t="s">
        <v>165</v>
      </c>
      <c r="H3139" t="s">
        <v>166</v>
      </c>
      <c r="I3139" t="s">
        <v>167</v>
      </c>
      <c r="J3139" t="s">
        <v>2901</v>
      </c>
      <c r="K3139" s="13" t="s">
        <v>2864</v>
      </c>
      <c r="L3139" t="s">
        <v>117</v>
      </c>
      <c r="M3139">
        <v>2</v>
      </c>
      <c r="N3139" t="s">
        <v>118</v>
      </c>
      <c r="O3139" t="s">
        <v>119</v>
      </c>
      <c r="Q3139" t="s">
        <v>2902</v>
      </c>
    </row>
    <row r="3140" spans="1:20">
      <c r="A3140" t="s">
        <v>162</v>
      </c>
      <c r="C3140" t="s">
        <v>163</v>
      </c>
      <c r="D3140" t="s">
        <v>121</v>
      </c>
      <c r="F3140" s="12" t="s">
        <v>2936</v>
      </c>
      <c r="G3140" s="12" t="s">
        <v>165</v>
      </c>
      <c r="H3140" t="s">
        <v>166</v>
      </c>
      <c r="I3140" t="s">
        <v>334</v>
      </c>
      <c r="J3140" t="s">
        <v>2587</v>
      </c>
      <c r="K3140" s="13" t="s">
        <v>2864</v>
      </c>
      <c r="L3140" t="s">
        <v>117</v>
      </c>
      <c r="M3140">
        <v>2</v>
      </c>
      <c r="N3140" t="s">
        <v>118</v>
      </c>
      <c r="O3140" t="s">
        <v>119</v>
      </c>
      <c r="Q3140" t="s">
        <v>2876</v>
      </c>
      <c r="T3140" s="14">
        <v>10.5</v>
      </c>
    </row>
    <row r="3141" spans="1:20">
      <c r="A3141" t="s">
        <v>162</v>
      </c>
      <c r="C3141" t="s">
        <v>163</v>
      </c>
      <c r="D3141" t="s">
        <v>121</v>
      </c>
      <c r="F3141" s="12" t="s">
        <v>346</v>
      </c>
      <c r="G3141" s="12" t="s">
        <v>165</v>
      </c>
      <c r="H3141" t="s">
        <v>166</v>
      </c>
      <c r="I3141" t="s">
        <v>326</v>
      </c>
      <c r="J3141" t="s">
        <v>347</v>
      </c>
      <c r="K3141" s="13" t="s">
        <v>2864</v>
      </c>
      <c r="L3141" t="s">
        <v>117</v>
      </c>
      <c r="M3141">
        <v>2</v>
      </c>
      <c r="N3141" t="s">
        <v>118</v>
      </c>
      <c r="O3141" t="s">
        <v>119</v>
      </c>
      <c r="Q3141" t="s">
        <v>2683</v>
      </c>
      <c r="T3141" s="14">
        <v>1.7</v>
      </c>
    </row>
    <row r="3142" spans="1:20">
      <c r="A3142" t="s">
        <v>162</v>
      </c>
      <c r="C3142" t="s">
        <v>163</v>
      </c>
      <c r="D3142" t="s">
        <v>121</v>
      </c>
      <c r="F3142" s="12" t="s">
        <v>2937</v>
      </c>
      <c r="G3142" s="12" t="s">
        <v>165</v>
      </c>
      <c r="H3142" t="s">
        <v>166</v>
      </c>
      <c r="I3142" t="s">
        <v>323</v>
      </c>
      <c r="J3142" t="s">
        <v>2897</v>
      </c>
      <c r="K3142" s="13" t="s">
        <v>2864</v>
      </c>
      <c r="L3142" t="s">
        <v>117</v>
      </c>
      <c r="M3142">
        <v>2</v>
      </c>
      <c r="N3142" t="s">
        <v>118</v>
      </c>
      <c r="O3142" t="s">
        <v>119</v>
      </c>
      <c r="Q3142" t="s">
        <v>2938</v>
      </c>
      <c r="T3142" s="14">
        <v>29</v>
      </c>
    </row>
    <row r="3143" spans="1:20">
      <c r="A3143" t="s">
        <v>162</v>
      </c>
      <c r="C3143" t="s">
        <v>163</v>
      </c>
      <c r="D3143" t="s">
        <v>121</v>
      </c>
      <c r="F3143" s="12" t="s">
        <v>2939</v>
      </c>
      <c r="G3143" s="12" t="s">
        <v>165</v>
      </c>
      <c r="H3143" t="s">
        <v>166</v>
      </c>
      <c r="I3143" t="s">
        <v>181</v>
      </c>
      <c r="J3143" t="s">
        <v>1421</v>
      </c>
      <c r="K3143" s="13" t="s">
        <v>2864</v>
      </c>
      <c r="L3143" t="s">
        <v>117</v>
      </c>
      <c r="M3143">
        <v>2</v>
      </c>
      <c r="N3143" t="s">
        <v>118</v>
      </c>
      <c r="O3143" t="s">
        <v>119</v>
      </c>
      <c r="Q3143" t="s">
        <v>1422</v>
      </c>
    </row>
    <row r="3144" spans="1:20">
      <c r="A3144" t="s">
        <v>162</v>
      </c>
      <c r="C3144" t="s">
        <v>163</v>
      </c>
      <c r="D3144" t="s">
        <v>121</v>
      </c>
      <c r="F3144" s="12" t="s">
        <v>2940</v>
      </c>
      <c r="G3144" s="12" t="s">
        <v>165</v>
      </c>
      <c r="H3144" t="s">
        <v>166</v>
      </c>
      <c r="I3144" t="s">
        <v>334</v>
      </c>
      <c r="J3144" t="s">
        <v>2941</v>
      </c>
      <c r="K3144" s="13" t="s">
        <v>2864</v>
      </c>
      <c r="L3144" t="s">
        <v>117</v>
      </c>
      <c r="M3144">
        <v>2</v>
      </c>
      <c r="N3144" t="s">
        <v>118</v>
      </c>
      <c r="O3144" t="s">
        <v>119</v>
      </c>
      <c r="Q3144" t="s">
        <v>2876</v>
      </c>
    </row>
    <row r="3145" spans="1:20">
      <c r="A3145" t="s">
        <v>162</v>
      </c>
      <c r="C3145" t="s">
        <v>163</v>
      </c>
      <c r="D3145" t="s">
        <v>121</v>
      </c>
      <c r="F3145" s="12" t="s">
        <v>2942</v>
      </c>
      <c r="G3145" s="12" t="s">
        <v>165</v>
      </c>
      <c r="H3145" t="s">
        <v>166</v>
      </c>
      <c r="I3145" t="s">
        <v>323</v>
      </c>
      <c r="J3145" t="s">
        <v>363</v>
      </c>
      <c r="K3145" s="13" t="s">
        <v>2864</v>
      </c>
      <c r="L3145" t="s">
        <v>117</v>
      </c>
      <c r="M3145">
        <v>2</v>
      </c>
      <c r="N3145" t="s">
        <v>118</v>
      </c>
      <c r="O3145" t="s">
        <v>119</v>
      </c>
      <c r="Q3145" t="s">
        <v>2943</v>
      </c>
      <c r="T3145" s="14">
        <v>0.5</v>
      </c>
    </row>
    <row r="3146" spans="1:20">
      <c r="A3146" t="s">
        <v>162</v>
      </c>
      <c r="C3146" t="s">
        <v>163</v>
      </c>
      <c r="D3146" t="s">
        <v>121</v>
      </c>
      <c r="F3146" s="12" t="s">
        <v>2944</v>
      </c>
      <c r="G3146" s="12" t="s">
        <v>165</v>
      </c>
      <c r="H3146" t="s">
        <v>166</v>
      </c>
      <c r="I3146" t="s">
        <v>323</v>
      </c>
      <c r="J3146" t="s">
        <v>2897</v>
      </c>
      <c r="K3146" s="13" t="s">
        <v>2864</v>
      </c>
      <c r="L3146" t="s">
        <v>117</v>
      </c>
      <c r="M3146">
        <v>2</v>
      </c>
      <c r="N3146" t="s">
        <v>118</v>
      </c>
      <c r="O3146" t="s">
        <v>119</v>
      </c>
      <c r="Q3146" t="s">
        <v>2938</v>
      </c>
      <c r="T3146" s="14">
        <v>32.6</v>
      </c>
    </row>
    <row r="3147" spans="1:20">
      <c r="A3147" t="s">
        <v>162</v>
      </c>
      <c r="C3147" t="s">
        <v>163</v>
      </c>
      <c r="D3147" t="s">
        <v>121</v>
      </c>
      <c r="F3147" s="12" t="s">
        <v>2945</v>
      </c>
      <c r="G3147" s="12" t="s">
        <v>165</v>
      </c>
      <c r="H3147" t="s">
        <v>166</v>
      </c>
      <c r="I3147" t="s">
        <v>323</v>
      </c>
      <c r="J3147" t="s">
        <v>324</v>
      </c>
      <c r="K3147" s="13" t="s">
        <v>2864</v>
      </c>
      <c r="L3147" t="s">
        <v>117</v>
      </c>
      <c r="M3147">
        <v>2</v>
      </c>
      <c r="N3147" t="s">
        <v>118</v>
      </c>
      <c r="O3147" t="s">
        <v>119</v>
      </c>
      <c r="Q3147" t="s">
        <v>2870</v>
      </c>
    </row>
    <row r="3148" spans="1:20">
      <c r="A3148" t="s">
        <v>162</v>
      </c>
      <c r="C3148" t="s">
        <v>163</v>
      </c>
      <c r="D3148" t="s">
        <v>121</v>
      </c>
      <c r="F3148" s="12" t="s">
        <v>2946</v>
      </c>
      <c r="G3148" s="12" t="s">
        <v>165</v>
      </c>
      <c r="H3148" t="s">
        <v>166</v>
      </c>
      <c r="I3148" t="s">
        <v>167</v>
      </c>
      <c r="J3148" t="s">
        <v>2947</v>
      </c>
      <c r="K3148" s="13" t="s">
        <v>2864</v>
      </c>
      <c r="L3148" t="s">
        <v>117</v>
      </c>
      <c r="M3148">
        <v>2</v>
      </c>
      <c r="N3148" t="s">
        <v>118</v>
      </c>
      <c r="O3148" t="s">
        <v>119</v>
      </c>
      <c r="Q3148" t="s">
        <v>2902</v>
      </c>
    </row>
    <row r="3149" spans="1:20">
      <c r="A3149" t="s">
        <v>162</v>
      </c>
      <c r="C3149" t="s">
        <v>163</v>
      </c>
      <c r="D3149" t="s">
        <v>121</v>
      </c>
      <c r="F3149" s="12" t="s">
        <v>2948</v>
      </c>
      <c r="G3149" s="12" t="s">
        <v>165</v>
      </c>
      <c r="H3149" t="s">
        <v>166</v>
      </c>
      <c r="I3149" t="s">
        <v>334</v>
      </c>
      <c r="J3149" t="s">
        <v>370</v>
      </c>
      <c r="K3149" s="13" t="s">
        <v>2864</v>
      </c>
      <c r="L3149" t="s">
        <v>117</v>
      </c>
      <c r="M3149">
        <v>2</v>
      </c>
      <c r="N3149" t="s">
        <v>118</v>
      </c>
      <c r="O3149" t="s">
        <v>119</v>
      </c>
      <c r="Q3149" t="s">
        <v>2876</v>
      </c>
    </row>
    <row r="3150" spans="1:20">
      <c r="A3150" t="s">
        <v>162</v>
      </c>
      <c r="C3150" t="s">
        <v>163</v>
      </c>
      <c r="D3150" t="s">
        <v>121</v>
      </c>
      <c r="F3150" s="12" t="s">
        <v>1435</v>
      </c>
      <c r="G3150" s="12" t="s">
        <v>165</v>
      </c>
      <c r="H3150" t="s">
        <v>166</v>
      </c>
      <c r="I3150" t="s">
        <v>326</v>
      </c>
      <c r="J3150" t="s">
        <v>1436</v>
      </c>
      <c r="K3150" s="13" t="s">
        <v>2864</v>
      </c>
      <c r="L3150" t="s">
        <v>117</v>
      </c>
      <c r="M3150">
        <v>2</v>
      </c>
      <c r="N3150" t="s">
        <v>118</v>
      </c>
      <c r="O3150" t="s">
        <v>119</v>
      </c>
      <c r="Q3150" t="s">
        <v>2683</v>
      </c>
      <c r="T3150" s="14">
        <v>4.5999999999999996</v>
      </c>
    </row>
    <row r="3151" spans="1:20">
      <c r="A3151" t="s">
        <v>162</v>
      </c>
      <c r="C3151" t="s">
        <v>163</v>
      </c>
      <c r="D3151" t="s">
        <v>121</v>
      </c>
      <c r="F3151" s="12" t="s">
        <v>2949</v>
      </c>
      <c r="G3151" s="12" t="s">
        <v>165</v>
      </c>
      <c r="H3151" t="s">
        <v>166</v>
      </c>
      <c r="I3151" t="s">
        <v>181</v>
      </c>
      <c r="J3151" t="s">
        <v>332</v>
      </c>
      <c r="K3151" s="13" t="s">
        <v>2864</v>
      </c>
      <c r="L3151" t="s">
        <v>117</v>
      </c>
      <c r="M3151">
        <v>2</v>
      </c>
      <c r="N3151" t="s">
        <v>118</v>
      </c>
      <c r="O3151" t="s">
        <v>119</v>
      </c>
      <c r="Q3151" t="s">
        <v>2869</v>
      </c>
      <c r="T3151" s="14">
        <v>29.7</v>
      </c>
    </row>
    <row r="3152" spans="1:20">
      <c r="A3152" t="s">
        <v>162</v>
      </c>
      <c r="C3152" t="s">
        <v>163</v>
      </c>
      <c r="D3152" t="s">
        <v>121</v>
      </c>
      <c r="F3152" s="12" t="s">
        <v>2950</v>
      </c>
      <c r="G3152" s="12" t="s">
        <v>165</v>
      </c>
      <c r="H3152" t="s">
        <v>166</v>
      </c>
      <c r="I3152" t="s">
        <v>181</v>
      </c>
      <c r="J3152" t="s">
        <v>332</v>
      </c>
      <c r="K3152" s="13" t="s">
        <v>2864</v>
      </c>
      <c r="L3152" t="s">
        <v>117</v>
      </c>
      <c r="M3152">
        <v>2</v>
      </c>
      <c r="N3152" t="s">
        <v>118</v>
      </c>
      <c r="O3152" t="s">
        <v>119</v>
      </c>
      <c r="Q3152" t="s">
        <v>2869</v>
      </c>
      <c r="T3152" s="14">
        <v>29.7</v>
      </c>
    </row>
    <row r="3153" spans="1:20">
      <c r="A3153" t="s">
        <v>162</v>
      </c>
      <c r="C3153" t="s">
        <v>163</v>
      </c>
      <c r="D3153" t="s">
        <v>121</v>
      </c>
      <c r="F3153" s="12" t="s">
        <v>2951</v>
      </c>
      <c r="G3153" s="12" t="s">
        <v>165</v>
      </c>
      <c r="H3153" t="s">
        <v>166</v>
      </c>
      <c r="I3153" t="s">
        <v>334</v>
      </c>
      <c r="J3153" t="s">
        <v>2952</v>
      </c>
      <c r="K3153" s="13" t="s">
        <v>2864</v>
      </c>
      <c r="L3153" t="s">
        <v>117</v>
      </c>
      <c r="M3153">
        <v>2</v>
      </c>
      <c r="N3153" t="s">
        <v>118</v>
      </c>
      <c r="O3153" t="s">
        <v>119</v>
      </c>
      <c r="Q3153" t="s">
        <v>2876</v>
      </c>
    </row>
    <row r="3154" spans="1:20">
      <c r="A3154" t="s">
        <v>162</v>
      </c>
      <c r="C3154" t="s">
        <v>163</v>
      </c>
      <c r="D3154" t="s">
        <v>121</v>
      </c>
      <c r="F3154" s="12" t="s">
        <v>2953</v>
      </c>
      <c r="G3154" s="12" t="s">
        <v>165</v>
      </c>
      <c r="H3154" t="s">
        <v>166</v>
      </c>
      <c r="I3154" t="s">
        <v>334</v>
      </c>
      <c r="J3154" t="s">
        <v>372</v>
      </c>
      <c r="K3154" s="13" t="s">
        <v>2864</v>
      </c>
      <c r="L3154" t="s">
        <v>117</v>
      </c>
      <c r="M3154">
        <v>2</v>
      </c>
      <c r="N3154" t="s">
        <v>118</v>
      </c>
      <c r="O3154" t="s">
        <v>119</v>
      </c>
      <c r="Q3154" t="s">
        <v>2876</v>
      </c>
      <c r="T3154" s="14">
        <v>22.4</v>
      </c>
    </row>
    <row r="3155" spans="1:20">
      <c r="A3155" t="s">
        <v>162</v>
      </c>
      <c r="C3155" t="s">
        <v>163</v>
      </c>
      <c r="D3155" t="s">
        <v>121</v>
      </c>
      <c r="F3155" s="12" t="s">
        <v>348</v>
      </c>
      <c r="G3155" s="12" t="s">
        <v>165</v>
      </c>
      <c r="H3155" t="s">
        <v>166</v>
      </c>
      <c r="I3155" t="s">
        <v>181</v>
      </c>
      <c r="J3155" t="s">
        <v>349</v>
      </c>
      <c r="K3155" s="13" t="s">
        <v>2864</v>
      </c>
      <c r="L3155" t="s">
        <v>117</v>
      </c>
      <c r="M3155">
        <v>2</v>
      </c>
      <c r="N3155" t="s">
        <v>118</v>
      </c>
      <c r="O3155" t="s">
        <v>119</v>
      </c>
      <c r="Q3155" t="s">
        <v>2954</v>
      </c>
      <c r="T3155" s="14">
        <v>2</v>
      </c>
    </row>
    <row r="3156" spans="1:20">
      <c r="A3156" t="s">
        <v>162</v>
      </c>
      <c r="C3156" t="s">
        <v>163</v>
      </c>
      <c r="D3156" t="s">
        <v>121</v>
      </c>
      <c r="F3156" s="12" t="s">
        <v>2955</v>
      </c>
      <c r="G3156" s="12" t="s">
        <v>165</v>
      </c>
      <c r="H3156" t="s">
        <v>166</v>
      </c>
      <c r="I3156" t="s">
        <v>181</v>
      </c>
      <c r="J3156" t="s">
        <v>2956</v>
      </c>
      <c r="K3156" s="13" t="s">
        <v>2864</v>
      </c>
      <c r="L3156" t="s">
        <v>117</v>
      </c>
      <c r="M3156">
        <v>2</v>
      </c>
      <c r="N3156" t="s">
        <v>118</v>
      </c>
      <c r="O3156" t="s">
        <v>119</v>
      </c>
      <c r="Q3156" t="s">
        <v>2957</v>
      </c>
      <c r="T3156" s="14">
        <v>4</v>
      </c>
    </row>
    <row r="3157" spans="1:20">
      <c r="A3157" t="s">
        <v>162</v>
      </c>
      <c r="C3157" t="s">
        <v>163</v>
      </c>
      <c r="D3157" t="s">
        <v>121</v>
      </c>
      <c r="F3157" s="12" t="s">
        <v>2958</v>
      </c>
      <c r="G3157" s="12" t="s">
        <v>165</v>
      </c>
      <c r="H3157" t="s">
        <v>166</v>
      </c>
      <c r="I3157" t="s">
        <v>172</v>
      </c>
      <c r="J3157" t="s">
        <v>383</v>
      </c>
      <c r="K3157" s="13" t="s">
        <v>2864</v>
      </c>
      <c r="L3157" t="s">
        <v>117</v>
      </c>
      <c r="M3157">
        <v>2</v>
      </c>
      <c r="N3157" t="s">
        <v>118</v>
      </c>
      <c r="O3157" t="s">
        <v>119</v>
      </c>
      <c r="Q3157" t="s">
        <v>2867</v>
      </c>
      <c r="T3157" s="14">
        <v>2.7</v>
      </c>
    </row>
    <row r="3158" spans="1:20">
      <c r="A3158" t="s">
        <v>162</v>
      </c>
      <c r="C3158" t="s">
        <v>163</v>
      </c>
      <c r="D3158" t="s">
        <v>121</v>
      </c>
      <c r="F3158" s="12" t="s">
        <v>2959</v>
      </c>
      <c r="G3158" s="12" t="s">
        <v>165</v>
      </c>
      <c r="H3158" t="s">
        <v>166</v>
      </c>
      <c r="I3158" t="s">
        <v>181</v>
      </c>
      <c r="J3158" t="s">
        <v>353</v>
      </c>
      <c r="K3158" s="13" t="s">
        <v>2864</v>
      </c>
      <c r="L3158" t="s">
        <v>117</v>
      </c>
      <c r="M3158">
        <v>2</v>
      </c>
      <c r="N3158" t="s">
        <v>118</v>
      </c>
      <c r="O3158" t="s">
        <v>119</v>
      </c>
      <c r="Q3158" t="s">
        <v>2884</v>
      </c>
      <c r="T3158" s="14">
        <v>24.9</v>
      </c>
    </row>
    <row r="3159" spans="1:20">
      <c r="A3159" t="s">
        <v>162</v>
      </c>
      <c r="C3159" t="s">
        <v>163</v>
      </c>
      <c r="D3159" t="s">
        <v>121</v>
      </c>
      <c r="F3159" s="12" t="s">
        <v>2960</v>
      </c>
      <c r="G3159" s="12" t="s">
        <v>165</v>
      </c>
      <c r="H3159" t="s">
        <v>166</v>
      </c>
      <c r="I3159" t="s">
        <v>334</v>
      </c>
      <c r="J3159" t="s">
        <v>335</v>
      </c>
      <c r="K3159" s="13" t="s">
        <v>2864</v>
      </c>
      <c r="L3159" t="s">
        <v>117</v>
      </c>
      <c r="M3159">
        <v>2</v>
      </c>
      <c r="N3159" t="s">
        <v>118</v>
      </c>
      <c r="O3159" t="s">
        <v>119</v>
      </c>
      <c r="Q3159" t="s">
        <v>2876</v>
      </c>
    </row>
    <row r="3160" spans="1:20" s="60" customFormat="1">
      <c r="A3160" t="s">
        <v>162</v>
      </c>
      <c r="B3160"/>
      <c r="C3160" t="s">
        <v>163</v>
      </c>
      <c r="D3160" t="s">
        <v>121</v>
      </c>
      <c r="E3160"/>
      <c r="F3160" s="12" t="s">
        <v>2961</v>
      </c>
      <c r="G3160" s="12" t="s">
        <v>165</v>
      </c>
      <c r="H3160" t="s">
        <v>166</v>
      </c>
      <c r="I3160" t="s">
        <v>181</v>
      </c>
      <c r="J3160" t="s">
        <v>332</v>
      </c>
      <c r="K3160" s="13" t="s">
        <v>2864</v>
      </c>
      <c r="L3160" t="s">
        <v>117</v>
      </c>
      <c r="M3160">
        <v>2</v>
      </c>
      <c r="N3160" t="s">
        <v>118</v>
      </c>
      <c r="O3160" t="s">
        <v>119</v>
      </c>
      <c r="P3160"/>
      <c r="Q3160" t="s">
        <v>2869</v>
      </c>
      <c r="R3160" s="14"/>
      <c r="S3160" s="14"/>
      <c r="T3160" s="14">
        <v>0.6</v>
      </c>
    </row>
    <row r="3161" spans="1:20" s="60" customFormat="1">
      <c r="A3161" t="s">
        <v>162</v>
      </c>
      <c r="B3161"/>
      <c r="C3161" t="s">
        <v>163</v>
      </c>
      <c r="D3161" t="s">
        <v>121</v>
      </c>
      <c r="E3161"/>
      <c r="F3161" s="12" t="s">
        <v>2962</v>
      </c>
      <c r="G3161" s="12" t="s">
        <v>165</v>
      </c>
      <c r="H3161" t="s">
        <v>166</v>
      </c>
      <c r="I3161" t="s">
        <v>181</v>
      </c>
      <c r="J3161" t="s">
        <v>332</v>
      </c>
      <c r="K3161" s="13" t="s">
        <v>2864</v>
      </c>
      <c r="L3161" t="s">
        <v>117</v>
      </c>
      <c r="M3161">
        <v>2</v>
      </c>
      <c r="N3161" t="s">
        <v>118</v>
      </c>
      <c r="O3161" t="s">
        <v>119</v>
      </c>
      <c r="P3161"/>
      <c r="Q3161" t="s">
        <v>2869</v>
      </c>
      <c r="R3161" s="14"/>
      <c r="S3161" s="14"/>
      <c r="T3161" s="14">
        <v>31.8</v>
      </c>
    </row>
    <row r="3162" spans="1:20" s="60" customFormat="1">
      <c r="A3162" t="s">
        <v>162</v>
      </c>
      <c r="B3162"/>
      <c r="C3162" t="s">
        <v>163</v>
      </c>
      <c r="D3162" t="s">
        <v>121</v>
      </c>
      <c r="E3162"/>
      <c r="F3162" s="12" t="s">
        <v>2963</v>
      </c>
      <c r="G3162" s="12" t="s">
        <v>165</v>
      </c>
      <c r="H3162" t="s">
        <v>166</v>
      </c>
      <c r="I3162" t="s">
        <v>323</v>
      </c>
      <c r="J3162" t="s">
        <v>2897</v>
      </c>
      <c r="K3162" s="13" t="s">
        <v>2864</v>
      </c>
      <c r="L3162" t="s">
        <v>117</v>
      </c>
      <c r="M3162">
        <v>2</v>
      </c>
      <c r="N3162" t="s">
        <v>118</v>
      </c>
      <c r="O3162" t="s">
        <v>119</v>
      </c>
      <c r="P3162"/>
      <c r="Q3162" t="s">
        <v>2592</v>
      </c>
      <c r="R3162" s="14"/>
      <c r="S3162" s="14"/>
      <c r="T3162" s="14">
        <v>1</v>
      </c>
    </row>
    <row r="3163" spans="1:20" s="60" customFormat="1">
      <c r="A3163" t="s">
        <v>162</v>
      </c>
      <c r="B3163"/>
      <c r="C3163" t="s">
        <v>163</v>
      </c>
      <c r="D3163" t="s">
        <v>121</v>
      </c>
      <c r="E3163"/>
      <c r="F3163" s="12" t="s">
        <v>2964</v>
      </c>
      <c r="G3163" s="12" t="s">
        <v>165</v>
      </c>
      <c r="H3163" t="s">
        <v>166</v>
      </c>
      <c r="I3163" t="s">
        <v>181</v>
      </c>
      <c r="J3163" t="s">
        <v>182</v>
      </c>
      <c r="K3163" s="13" t="s">
        <v>2864</v>
      </c>
      <c r="L3163" t="s">
        <v>117</v>
      </c>
      <c r="M3163">
        <v>2</v>
      </c>
      <c r="N3163" t="s">
        <v>118</v>
      </c>
      <c r="O3163" t="s">
        <v>119</v>
      </c>
      <c r="P3163"/>
      <c r="Q3163" t="s">
        <v>2880</v>
      </c>
      <c r="R3163" s="14"/>
      <c r="S3163" s="14"/>
      <c r="T3163" s="14">
        <v>51</v>
      </c>
    </row>
    <row r="3164" spans="1:20" s="60" customFormat="1">
      <c r="A3164" t="s">
        <v>162</v>
      </c>
      <c r="B3164"/>
      <c r="C3164" t="s">
        <v>163</v>
      </c>
      <c r="D3164" t="s">
        <v>121</v>
      </c>
      <c r="E3164"/>
      <c r="F3164" s="12" t="s">
        <v>2965</v>
      </c>
      <c r="G3164" s="12" t="s">
        <v>165</v>
      </c>
      <c r="H3164" t="s">
        <v>166</v>
      </c>
      <c r="I3164" t="s">
        <v>323</v>
      </c>
      <c r="J3164" t="s">
        <v>324</v>
      </c>
      <c r="K3164" s="13" t="s">
        <v>2864</v>
      </c>
      <c r="L3164" t="s">
        <v>117</v>
      </c>
      <c r="M3164">
        <v>2</v>
      </c>
      <c r="N3164" t="s">
        <v>118</v>
      </c>
      <c r="O3164" t="s">
        <v>119</v>
      </c>
      <c r="P3164"/>
      <c r="Q3164" t="s">
        <v>2870</v>
      </c>
      <c r="R3164" s="14"/>
      <c r="S3164" s="14"/>
      <c r="T3164" s="14"/>
    </row>
    <row r="3165" spans="1:20" s="60" customFormat="1">
      <c r="A3165" t="s">
        <v>162</v>
      </c>
      <c r="B3165"/>
      <c r="C3165" t="s">
        <v>163</v>
      </c>
      <c r="D3165" t="s">
        <v>121</v>
      </c>
      <c r="E3165"/>
      <c r="F3165" s="12" t="s">
        <v>1437</v>
      </c>
      <c r="G3165" s="12" t="s">
        <v>165</v>
      </c>
      <c r="H3165" t="s">
        <v>166</v>
      </c>
      <c r="I3165" t="s">
        <v>326</v>
      </c>
      <c r="J3165" t="s">
        <v>351</v>
      </c>
      <c r="K3165" s="13" t="s">
        <v>2864</v>
      </c>
      <c r="L3165" t="s">
        <v>117</v>
      </c>
      <c r="M3165">
        <v>2</v>
      </c>
      <c r="N3165" t="s">
        <v>118</v>
      </c>
      <c r="O3165" t="s">
        <v>119</v>
      </c>
      <c r="P3165"/>
      <c r="Q3165" t="s">
        <v>2683</v>
      </c>
      <c r="R3165" s="14"/>
      <c r="S3165" s="14"/>
      <c r="T3165" s="14">
        <v>1.2</v>
      </c>
    </row>
    <row r="3166" spans="1:20" s="60" customFormat="1">
      <c r="A3166" t="s">
        <v>162</v>
      </c>
      <c r="B3166"/>
      <c r="C3166" t="s">
        <v>163</v>
      </c>
      <c r="D3166" t="s">
        <v>121</v>
      </c>
      <c r="E3166"/>
      <c r="F3166" s="12" t="s">
        <v>350</v>
      </c>
      <c r="G3166" s="12" t="s">
        <v>165</v>
      </c>
      <c r="H3166" t="s">
        <v>166</v>
      </c>
      <c r="I3166" t="s">
        <v>326</v>
      </c>
      <c r="J3166" t="s">
        <v>351</v>
      </c>
      <c r="K3166" s="13" t="s">
        <v>2864</v>
      </c>
      <c r="L3166" t="s">
        <v>117</v>
      </c>
      <c r="M3166">
        <v>2</v>
      </c>
      <c r="N3166" t="s">
        <v>118</v>
      </c>
      <c r="O3166" t="s">
        <v>119</v>
      </c>
      <c r="P3166"/>
      <c r="Q3166" t="s">
        <v>2683</v>
      </c>
      <c r="R3166" s="14"/>
      <c r="S3166" s="14"/>
      <c r="T3166" s="14"/>
    </row>
    <row r="3167" spans="1:20" s="60" customFormat="1">
      <c r="A3167" t="s">
        <v>162</v>
      </c>
      <c r="B3167"/>
      <c r="C3167" t="s">
        <v>163</v>
      </c>
      <c r="D3167" t="s">
        <v>121</v>
      </c>
      <c r="E3167"/>
      <c r="F3167" s="12" t="s">
        <v>352</v>
      </c>
      <c r="G3167" s="12" t="s">
        <v>165</v>
      </c>
      <c r="H3167" t="s">
        <v>166</v>
      </c>
      <c r="I3167" t="s">
        <v>181</v>
      </c>
      <c r="J3167" t="s">
        <v>353</v>
      </c>
      <c r="K3167" s="13" t="s">
        <v>2864</v>
      </c>
      <c r="L3167" t="s">
        <v>117</v>
      </c>
      <c r="M3167">
        <v>2</v>
      </c>
      <c r="N3167" t="s">
        <v>118</v>
      </c>
      <c r="O3167" t="s">
        <v>119</v>
      </c>
      <c r="P3167"/>
      <c r="Q3167" t="s">
        <v>2884</v>
      </c>
      <c r="R3167" s="14"/>
      <c r="S3167" s="14"/>
      <c r="T3167" s="14">
        <v>24</v>
      </c>
    </row>
    <row r="3168" spans="1:20" s="60" customFormat="1">
      <c r="A3168" t="s">
        <v>162</v>
      </c>
      <c r="B3168"/>
      <c r="C3168" t="s">
        <v>163</v>
      </c>
      <c r="D3168" t="s">
        <v>121</v>
      </c>
      <c r="E3168"/>
      <c r="F3168" s="12" t="s">
        <v>2966</v>
      </c>
      <c r="G3168" s="12" t="s">
        <v>165</v>
      </c>
      <c r="H3168" t="s">
        <v>166</v>
      </c>
      <c r="I3168" t="s">
        <v>181</v>
      </c>
      <c r="J3168" t="s">
        <v>353</v>
      </c>
      <c r="K3168" s="13" t="s">
        <v>2864</v>
      </c>
      <c r="L3168" t="s">
        <v>117</v>
      </c>
      <c r="M3168">
        <v>2</v>
      </c>
      <c r="N3168" t="s">
        <v>118</v>
      </c>
      <c r="O3168" t="s">
        <v>119</v>
      </c>
      <c r="P3168"/>
      <c r="Q3168" t="s">
        <v>2884</v>
      </c>
      <c r="R3168" s="14"/>
      <c r="S3168" s="14"/>
      <c r="T3168" s="14">
        <v>32.5</v>
      </c>
    </row>
    <row r="3169" spans="1:20" s="60" customFormat="1">
      <c r="A3169" t="s">
        <v>162</v>
      </c>
      <c r="B3169"/>
      <c r="C3169" t="s">
        <v>163</v>
      </c>
      <c r="D3169" t="s">
        <v>121</v>
      </c>
      <c r="E3169"/>
      <c r="F3169" s="12" t="s">
        <v>2967</v>
      </c>
      <c r="G3169" s="12" t="s">
        <v>165</v>
      </c>
      <c r="H3169" t="s">
        <v>166</v>
      </c>
      <c r="I3169" t="s">
        <v>334</v>
      </c>
      <c r="J3169" t="s">
        <v>1448</v>
      </c>
      <c r="K3169" s="13" t="s">
        <v>2864</v>
      </c>
      <c r="L3169" t="s">
        <v>117</v>
      </c>
      <c r="M3169">
        <v>2</v>
      </c>
      <c r="N3169" t="s">
        <v>118</v>
      </c>
      <c r="O3169" t="s">
        <v>119</v>
      </c>
      <c r="P3169"/>
      <c r="Q3169" t="s">
        <v>2876</v>
      </c>
      <c r="R3169" s="14"/>
      <c r="S3169" s="14"/>
      <c r="T3169" s="14">
        <v>2.1</v>
      </c>
    </row>
    <row r="3170" spans="1:20" s="60" customFormat="1">
      <c r="A3170" t="s">
        <v>162</v>
      </c>
      <c r="B3170"/>
      <c r="C3170" t="s">
        <v>163</v>
      </c>
      <c r="D3170" t="s">
        <v>121</v>
      </c>
      <c r="E3170"/>
      <c r="F3170" s="12" t="s">
        <v>2968</v>
      </c>
      <c r="G3170" s="12" t="s">
        <v>165</v>
      </c>
      <c r="H3170" t="s">
        <v>166</v>
      </c>
      <c r="I3170" t="s">
        <v>181</v>
      </c>
      <c r="J3170" t="s">
        <v>353</v>
      </c>
      <c r="K3170" s="13" t="s">
        <v>2864</v>
      </c>
      <c r="L3170" t="s">
        <v>117</v>
      </c>
      <c r="M3170">
        <v>2</v>
      </c>
      <c r="N3170" t="s">
        <v>118</v>
      </c>
      <c r="O3170" t="s">
        <v>119</v>
      </c>
      <c r="P3170"/>
      <c r="Q3170" t="s">
        <v>2884</v>
      </c>
      <c r="R3170" s="14"/>
      <c r="S3170" s="14"/>
      <c r="T3170" s="14">
        <v>25</v>
      </c>
    </row>
    <row r="3171" spans="1:20" s="60" customFormat="1">
      <c r="A3171" t="s">
        <v>162</v>
      </c>
      <c r="B3171"/>
      <c r="C3171" t="s">
        <v>163</v>
      </c>
      <c r="D3171" t="s">
        <v>121</v>
      </c>
      <c r="E3171"/>
      <c r="F3171" s="12" t="s">
        <v>2969</v>
      </c>
      <c r="G3171" s="12" t="s">
        <v>165</v>
      </c>
      <c r="H3171" t="s">
        <v>166</v>
      </c>
      <c r="I3171" t="s">
        <v>181</v>
      </c>
      <c r="J3171" t="s">
        <v>2285</v>
      </c>
      <c r="K3171" s="13" t="s">
        <v>2864</v>
      </c>
      <c r="L3171" t="s">
        <v>117</v>
      </c>
      <c r="M3171">
        <v>2</v>
      </c>
      <c r="N3171" t="s">
        <v>118</v>
      </c>
      <c r="O3171" t="s">
        <v>119</v>
      </c>
      <c r="P3171"/>
      <c r="Q3171" t="s">
        <v>2970</v>
      </c>
      <c r="R3171" s="14"/>
      <c r="S3171" s="14"/>
      <c r="T3171" s="14">
        <v>22.6</v>
      </c>
    </row>
    <row r="3172" spans="1:20" s="60" customFormat="1">
      <c r="A3172" t="s">
        <v>162</v>
      </c>
      <c r="B3172"/>
      <c r="C3172" t="s">
        <v>163</v>
      </c>
      <c r="D3172" t="s">
        <v>121</v>
      </c>
      <c r="E3172"/>
      <c r="F3172" s="12" t="s">
        <v>2971</v>
      </c>
      <c r="G3172" s="12" t="s">
        <v>165</v>
      </c>
      <c r="H3172" t="s">
        <v>166</v>
      </c>
      <c r="I3172" t="s">
        <v>334</v>
      </c>
      <c r="J3172" t="s">
        <v>372</v>
      </c>
      <c r="K3172" s="13" t="s">
        <v>2864</v>
      </c>
      <c r="L3172" t="s">
        <v>117</v>
      </c>
      <c r="M3172">
        <v>2</v>
      </c>
      <c r="N3172" t="s">
        <v>118</v>
      </c>
      <c r="O3172" t="s">
        <v>119</v>
      </c>
      <c r="P3172"/>
      <c r="Q3172" t="s">
        <v>2876</v>
      </c>
      <c r="R3172" s="14"/>
      <c r="S3172" s="14"/>
      <c r="T3172" s="14">
        <v>19</v>
      </c>
    </row>
    <row r="3173" spans="1:20" s="60" customFormat="1">
      <c r="A3173" t="s">
        <v>162</v>
      </c>
      <c r="B3173"/>
      <c r="C3173" t="s">
        <v>163</v>
      </c>
      <c r="D3173" t="s">
        <v>121</v>
      </c>
      <c r="E3173"/>
      <c r="F3173" s="12" t="s">
        <v>2972</v>
      </c>
      <c r="G3173" s="12" t="s">
        <v>165</v>
      </c>
      <c r="H3173" t="s">
        <v>166</v>
      </c>
      <c r="I3173" t="s">
        <v>181</v>
      </c>
      <c r="J3173" t="s">
        <v>332</v>
      </c>
      <c r="K3173" s="13" t="s">
        <v>2864</v>
      </c>
      <c r="L3173" t="s">
        <v>117</v>
      </c>
      <c r="M3173">
        <v>2</v>
      </c>
      <c r="N3173" t="s">
        <v>118</v>
      </c>
      <c r="O3173" t="s">
        <v>119</v>
      </c>
      <c r="P3173"/>
      <c r="Q3173" t="s">
        <v>2869</v>
      </c>
      <c r="R3173" s="14"/>
      <c r="S3173" s="14"/>
      <c r="T3173" s="14">
        <v>4.0999999999999996</v>
      </c>
    </row>
    <row r="3174" spans="1:20" s="60" customFormat="1">
      <c r="A3174" t="s">
        <v>162</v>
      </c>
      <c r="B3174"/>
      <c r="C3174" t="s">
        <v>163</v>
      </c>
      <c r="D3174" t="s">
        <v>121</v>
      </c>
      <c r="E3174"/>
      <c r="F3174" s="12" t="s">
        <v>2973</v>
      </c>
      <c r="G3174" s="12" t="s">
        <v>165</v>
      </c>
      <c r="H3174" t="s">
        <v>166</v>
      </c>
      <c r="I3174" t="s">
        <v>167</v>
      </c>
      <c r="J3174" t="s">
        <v>2901</v>
      </c>
      <c r="K3174" s="13" t="s">
        <v>2864</v>
      </c>
      <c r="L3174" t="s">
        <v>117</v>
      </c>
      <c r="M3174">
        <v>2</v>
      </c>
      <c r="N3174" t="s">
        <v>118</v>
      </c>
      <c r="O3174" t="s">
        <v>119</v>
      </c>
      <c r="P3174"/>
      <c r="Q3174" t="s">
        <v>2902</v>
      </c>
      <c r="R3174" s="14"/>
      <c r="S3174" s="14"/>
      <c r="T3174" s="14"/>
    </row>
    <row r="3175" spans="1:20" s="60" customFormat="1">
      <c r="A3175" t="s">
        <v>162</v>
      </c>
      <c r="B3175"/>
      <c r="C3175" t="s">
        <v>163</v>
      </c>
      <c r="D3175" t="s">
        <v>121</v>
      </c>
      <c r="E3175"/>
      <c r="F3175" s="12" t="s">
        <v>2974</v>
      </c>
      <c r="G3175" s="12" t="s">
        <v>165</v>
      </c>
      <c r="H3175" t="s">
        <v>166</v>
      </c>
      <c r="I3175" t="s">
        <v>172</v>
      </c>
      <c r="J3175" t="s">
        <v>355</v>
      </c>
      <c r="K3175" s="13" t="s">
        <v>2864</v>
      </c>
      <c r="L3175" t="s">
        <v>117</v>
      </c>
      <c r="M3175">
        <v>2</v>
      </c>
      <c r="N3175" t="s">
        <v>118</v>
      </c>
      <c r="O3175" t="s">
        <v>119</v>
      </c>
      <c r="P3175"/>
      <c r="Q3175" t="s">
        <v>2975</v>
      </c>
      <c r="R3175" s="14"/>
      <c r="S3175" s="14"/>
      <c r="T3175" s="14">
        <v>29</v>
      </c>
    </row>
    <row r="3176" spans="1:20" s="60" customFormat="1">
      <c r="A3176" t="s">
        <v>162</v>
      </c>
      <c r="B3176"/>
      <c r="C3176" t="s">
        <v>163</v>
      </c>
      <c r="D3176" t="s">
        <v>121</v>
      </c>
      <c r="E3176"/>
      <c r="F3176" s="12" t="s">
        <v>2976</v>
      </c>
      <c r="G3176" s="12" t="s">
        <v>165</v>
      </c>
      <c r="H3176" t="s">
        <v>166</v>
      </c>
      <c r="I3176" t="s">
        <v>326</v>
      </c>
      <c r="J3176" t="s">
        <v>2908</v>
      </c>
      <c r="K3176" s="13" t="s">
        <v>2864</v>
      </c>
      <c r="L3176" t="s">
        <v>117</v>
      </c>
      <c r="M3176">
        <v>2</v>
      </c>
      <c r="N3176" t="s">
        <v>118</v>
      </c>
      <c r="O3176" t="s">
        <v>119</v>
      </c>
      <c r="P3176"/>
      <c r="Q3176" t="s">
        <v>2683</v>
      </c>
      <c r="R3176" s="14"/>
      <c r="S3176" s="14"/>
      <c r="T3176" s="14"/>
    </row>
    <row r="3177" spans="1:20" s="60" customFormat="1">
      <c r="A3177" t="s">
        <v>162</v>
      </c>
      <c r="B3177"/>
      <c r="C3177" t="s">
        <v>163</v>
      </c>
      <c r="D3177" t="s">
        <v>121</v>
      </c>
      <c r="E3177"/>
      <c r="F3177" s="12" t="s">
        <v>2977</v>
      </c>
      <c r="G3177" s="12" t="s">
        <v>165</v>
      </c>
      <c r="H3177" t="s">
        <v>166</v>
      </c>
      <c r="I3177" t="s">
        <v>181</v>
      </c>
      <c r="J3177" t="s">
        <v>332</v>
      </c>
      <c r="K3177" s="13" t="s">
        <v>2864</v>
      </c>
      <c r="L3177" t="s">
        <v>117</v>
      </c>
      <c r="M3177">
        <v>2</v>
      </c>
      <c r="N3177" t="s">
        <v>118</v>
      </c>
      <c r="O3177" t="s">
        <v>119</v>
      </c>
      <c r="P3177"/>
      <c r="Q3177" t="s">
        <v>2869</v>
      </c>
      <c r="R3177" s="14"/>
      <c r="S3177" s="14"/>
      <c r="T3177" s="14">
        <v>5.6</v>
      </c>
    </row>
    <row r="3178" spans="1:20" s="60" customFormat="1">
      <c r="A3178" t="s">
        <v>162</v>
      </c>
      <c r="B3178"/>
      <c r="C3178" t="s">
        <v>163</v>
      </c>
      <c r="D3178" t="s">
        <v>121</v>
      </c>
      <c r="E3178"/>
      <c r="F3178" s="12" t="s">
        <v>2978</v>
      </c>
      <c r="G3178" s="12" t="s">
        <v>165</v>
      </c>
      <c r="H3178" t="s">
        <v>166</v>
      </c>
      <c r="I3178" t="s">
        <v>323</v>
      </c>
      <c r="J3178" t="s">
        <v>324</v>
      </c>
      <c r="K3178" s="13" t="s">
        <v>2864</v>
      </c>
      <c r="L3178" t="s">
        <v>117</v>
      </c>
      <c r="M3178">
        <v>2</v>
      </c>
      <c r="N3178" t="s">
        <v>118</v>
      </c>
      <c r="O3178" t="s">
        <v>119</v>
      </c>
      <c r="P3178"/>
      <c r="Q3178" t="s">
        <v>2870</v>
      </c>
      <c r="R3178" s="14"/>
      <c r="S3178" s="14"/>
      <c r="T3178" s="14"/>
    </row>
    <row r="3179" spans="1:20" s="60" customFormat="1">
      <c r="A3179" t="s">
        <v>162</v>
      </c>
      <c r="B3179"/>
      <c r="C3179" t="s">
        <v>163</v>
      </c>
      <c r="D3179" t="s">
        <v>121</v>
      </c>
      <c r="E3179"/>
      <c r="F3179" s="12" t="s">
        <v>2979</v>
      </c>
      <c r="G3179" s="12" t="s">
        <v>165</v>
      </c>
      <c r="H3179" t="s">
        <v>166</v>
      </c>
      <c r="I3179" t="s">
        <v>323</v>
      </c>
      <c r="J3179" t="s">
        <v>324</v>
      </c>
      <c r="K3179" s="13" t="s">
        <v>2864</v>
      </c>
      <c r="L3179" t="s">
        <v>117</v>
      </c>
      <c r="M3179">
        <v>2</v>
      </c>
      <c r="N3179" t="s">
        <v>118</v>
      </c>
      <c r="O3179" t="s">
        <v>119</v>
      </c>
      <c r="P3179"/>
      <c r="Q3179" t="s">
        <v>2870</v>
      </c>
      <c r="R3179" s="14"/>
      <c r="S3179" s="14"/>
      <c r="T3179" s="14"/>
    </row>
    <row r="3180" spans="1:20" s="60" customFormat="1">
      <c r="A3180" t="s">
        <v>162</v>
      </c>
      <c r="B3180"/>
      <c r="C3180" t="s">
        <v>163</v>
      </c>
      <c r="D3180" t="s">
        <v>121</v>
      </c>
      <c r="E3180"/>
      <c r="F3180" s="12" t="s">
        <v>2980</v>
      </c>
      <c r="G3180" s="12" t="s">
        <v>165</v>
      </c>
      <c r="H3180" t="s">
        <v>166</v>
      </c>
      <c r="I3180" t="s">
        <v>323</v>
      </c>
      <c r="J3180" t="s">
        <v>324</v>
      </c>
      <c r="K3180" s="13" t="s">
        <v>2864</v>
      </c>
      <c r="L3180" t="s">
        <v>117</v>
      </c>
      <c r="M3180">
        <v>2</v>
      </c>
      <c r="N3180" t="s">
        <v>118</v>
      </c>
      <c r="O3180" t="s">
        <v>119</v>
      </c>
      <c r="P3180"/>
      <c r="Q3180" t="s">
        <v>2870</v>
      </c>
      <c r="R3180" s="14"/>
      <c r="S3180" s="14"/>
      <c r="T3180" s="14">
        <v>1.2</v>
      </c>
    </row>
    <row r="3181" spans="1:20" s="60" customFormat="1">
      <c r="A3181" t="s">
        <v>162</v>
      </c>
      <c r="B3181"/>
      <c r="C3181" t="s">
        <v>163</v>
      </c>
      <c r="D3181" t="s">
        <v>121</v>
      </c>
      <c r="E3181"/>
      <c r="F3181" s="12" t="s">
        <v>2981</v>
      </c>
      <c r="G3181" s="12" t="s">
        <v>165</v>
      </c>
      <c r="H3181" t="s">
        <v>166</v>
      </c>
      <c r="I3181" t="s">
        <v>323</v>
      </c>
      <c r="J3181" t="s">
        <v>324</v>
      </c>
      <c r="K3181" s="13" t="s">
        <v>2864</v>
      </c>
      <c r="L3181" t="s">
        <v>117</v>
      </c>
      <c r="M3181">
        <v>2</v>
      </c>
      <c r="N3181" t="s">
        <v>118</v>
      </c>
      <c r="O3181" t="s">
        <v>119</v>
      </c>
      <c r="P3181"/>
      <c r="Q3181" t="s">
        <v>2870</v>
      </c>
      <c r="R3181" s="14"/>
      <c r="S3181" s="14"/>
      <c r="T3181" s="14">
        <v>0.5</v>
      </c>
    </row>
    <row r="3182" spans="1:20" s="60" customFormat="1">
      <c r="A3182" t="s">
        <v>162</v>
      </c>
      <c r="B3182"/>
      <c r="C3182" t="s">
        <v>163</v>
      </c>
      <c r="D3182" t="s">
        <v>121</v>
      </c>
      <c r="E3182"/>
      <c r="F3182" s="12" t="s">
        <v>2982</v>
      </c>
      <c r="G3182" s="12" t="s">
        <v>165</v>
      </c>
      <c r="H3182" t="s">
        <v>166</v>
      </c>
      <c r="I3182" t="s">
        <v>323</v>
      </c>
      <c r="J3182" t="s">
        <v>324</v>
      </c>
      <c r="K3182" s="13" t="s">
        <v>2864</v>
      </c>
      <c r="L3182" t="s">
        <v>117</v>
      </c>
      <c r="M3182">
        <v>2</v>
      </c>
      <c r="N3182" t="s">
        <v>118</v>
      </c>
      <c r="O3182" t="s">
        <v>119</v>
      </c>
      <c r="P3182"/>
      <c r="Q3182" t="s">
        <v>2870</v>
      </c>
      <c r="R3182" s="14"/>
      <c r="S3182" s="14"/>
      <c r="T3182" s="14">
        <v>0.5</v>
      </c>
    </row>
    <row r="3183" spans="1:20">
      <c r="A3183" t="s">
        <v>162</v>
      </c>
      <c r="C3183" t="s">
        <v>163</v>
      </c>
      <c r="D3183" t="s">
        <v>121</v>
      </c>
      <c r="F3183" s="12" t="s">
        <v>2983</v>
      </c>
      <c r="G3183" s="12" t="s">
        <v>165</v>
      </c>
      <c r="H3183" t="s">
        <v>166</v>
      </c>
      <c r="I3183" t="s">
        <v>323</v>
      </c>
      <c r="J3183" t="s">
        <v>324</v>
      </c>
      <c r="K3183" s="13" t="s">
        <v>2864</v>
      </c>
      <c r="L3183" t="s">
        <v>117</v>
      </c>
      <c r="M3183">
        <v>2</v>
      </c>
      <c r="N3183" t="s">
        <v>118</v>
      </c>
      <c r="O3183" t="s">
        <v>119</v>
      </c>
      <c r="Q3183" t="s">
        <v>2870</v>
      </c>
      <c r="T3183" s="14">
        <v>0.2</v>
      </c>
    </row>
    <row r="3184" spans="1:20">
      <c r="A3184" t="s">
        <v>162</v>
      </c>
      <c r="C3184" t="s">
        <v>163</v>
      </c>
      <c r="D3184" t="s">
        <v>121</v>
      </c>
      <c r="F3184" s="12" t="s">
        <v>2984</v>
      </c>
      <c r="G3184" s="12" t="s">
        <v>165</v>
      </c>
      <c r="H3184" t="s">
        <v>166</v>
      </c>
      <c r="I3184" t="s">
        <v>323</v>
      </c>
      <c r="J3184" t="s">
        <v>2897</v>
      </c>
      <c r="K3184" s="13" t="s">
        <v>2864</v>
      </c>
      <c r="L3184" t="s">
        <v>117</v>
      </c>
      <c r="M3184">
        <v>2</v>
      </c>
      <c r="N3184" t="s">
        <v>118</v>
      </c>
      <c r="O3184" t="s">
        <v>119</v>
      </c>
      <c r="Q3184" t="s">
        <v>2592</v>
      </c>
    </row>
    <row r="3185" spans="1:20">
      <c r="A3185" t="s">
        <v>162</v>
      </c>
      <c r="C3185" t="s">
        <v>163</v>
      </c>
      <c r="D3185" t="s">
        <v>121</v>
      </c>
      <c r="F3185" s="12" t="s">
        <v>2985</v>
      </c>
      <c r="G3185" s="12" t="s">
        <v>165</v>
      </c>
      <c r="H3185" t="s">
        <v>166</v>
      </c>
      <c r="I3185" t="s">
        <v>181</v>
      </c>
      <c r="J3185" t="s">
        <v>2986</v>
      </c>
      <c r="K3185" s="13" t="s">
        <v>2864</v>
      </c>
      <c r="L3185" t="s">
        <v>117</v>
      </c>
      <c r="M3185">
        <v>2</v>
      </c>
      <c r="N3185" t="s">
        <v>118</v>
      </c>
      <c r="O3185" t="s">
        <v>119</v>
      </c>
      <c r="Q3185" t="s">
        <v>2987</v>
      </c>
      <c r="T3185" s="14">
        <v>13</v>
      </c>
    </row>
    <row r="3186" spans="1:20">
      <c r="A3186" t="s">
        <v>162</v>
      </c>
      <c r="C3186" t="s">
        <v>163</v>
      </c>
      <c r="D3186" t="s">
        <v>121</v>
      </c>
      <c r="F3186" s="12" t="s">
        <v>2988</v>
      </c>
      <c r="G3186" s="12" t="s">
        <v>165</v>
      </c>
      <c r="H3186" t="s">
        <v>166</v>
      </c>
      <c r="I3186" t="s">
        <v>172</v>
      </c>
      <c r="J3186" t="s">
        <v>355</v>
      </c>
      <c r="K3186" s="13" t="s">
        <v>2864</v>
      </c>
      <c r="L3186" t="s">
        <v>117</v>
      </c>
      <c r="M3186">
        <v>2</v>
      </c>
      <c r="N3186" t="s">
        <v>118</v>
      </c>
      <c r="O3186" t="s">
        <v>119</v>
      </c>
      <c r="Q3186" t="s">
        <v>2975</v>
      </c>
      <c r="T3186" s="14">
        <v>12.8</v>
      </c>
    </row>
    <row r="3187" spans="1:20">
      <c r="A3187" t="s">
        <v>162</v>
      </c>
      <c r="C3187" t="s">
        <v>163</v>
      </c>
      <c r="D3187" t="s">
        <v>121</v>
      </c>
      <c r="F3187" s="12" t="s">
        <v>2989</v>
      </c>
      <c r="G3187" s="12" t="s">
        <v>165</v>
      </c>
      <c r="H3187" t="s">
        <v>166</v>
      </c>
      <c r="I3187" t="s">
        <v>172</v>
      </c>
      <c r="J3187" t="s">
        <v>355</v>
      </c>
      <c r="K3187" s="13" t="s">
        <v>2864</v>
      </c>
      <c r="L3187" t="s">
        <v>117</v>
      </c>
      <c r="M3187">
        <v>2</v>
      </c>
      <c r="N3187" t="s">
        <v>118</v>
      </c>
      <c r="O3187" t="s">
        <v>119</v>
      </c>
      <c r="Q3187" t="s">
        <v>2975</v>
      </c>
      <c r="T3187" s="14">
        <v>14.4</v>
      </c>
    </row>
    <row r="3188" spans="1:20">
      <c r="A3188" t="s">
        <v>162</v>
      </c>
      <c r="C3188" t="s">
        <v>163</v>
      </c>
      <c r="D3188" t="s">
        <v>121</v>
      </c>
      <c r="F3188" s="12" t="s">
        <v>2990</v>
      </c>
      <c r="G3188" s="12" t="s">
        <v>165</v>
      </c>
      <c r="H3188" t="s">
        <v>166</v>
      </c>
      <c r="I3188" t="s">
        <v>172</v>
      </c>
      <c r="J3188" t="s">
        <v>355</v>
      </c>
      <c r="K3188" s="13" t="s">
        <v>2864</v>
      </c>
      <c r="L3188" t="s">
        <v>117</v>
      </c>
      <c r="M3188">
        <v>2</v>
      </c>
      <c r="N3188" t="s">
        <v>118</v>
      </c>
      <c r="O3188" t="s">
        <v>119</v>
      </c>
      <c r="Q3188" t="s">
        <v>2975</v>
      </c>
      <c r="T3188" s="14">
        <v>1.2</v>
      </c>
    </row>
    <row r="3189" spans="1:20">
      <c r="A3189" t="s">
        <v>162</v>
      </c>
      <c r="C3189" t="s">
        <v>163</v>
      </c>
      <c r="D3189" t="s">
        <v>121</v>
      </c>
      <c r="F3189" s="12" t="s">
        <v>1438</v>
      </c>
      <c r="G3189" s="12" t="s">
        <v>165</v>
      </c>
      <c r="H3189" t="s">
        <v>166</v>
      </c>
      <c r="I3189" t="s">
        <v>320</v>
      </c>
      <c r="J3189" t="s">
        <v>359</v>
      </c>
      <c r="K3189" s="13" t="s">
        <v>2864</v>
      </c>
      <c r="L3189" t="s">
        <v>117</v>
      </c>
      <c r="M3189">
        <v>2</v>
      </c>
      <c r="N3189" t="s">
        <v>118</v>
      </c>
      <c r="O3189" t="s">
        <v>119</v>
      </c>
      <c r="Q3189" t="s">
        <v>2865</v>
      </c>
      <c r="T3189" s="14">
        <v>24.6</v>
      </c>
    </row>
    <row r="3190" spans="1:20">
      <c r="A3190" t="s">
        <v>162</v>
      </c>
      <c r="C3190" t="s">
        <v>163</v>
      </c>
      <c r="D3190" t="s">
        <v>121</v>
      </c>
      <c r="F3190" s="12" t="s">
        <v>1439</v>
      </c>
      <c r="G3190" s="12" t="s">
        <v>165</v>
      </c>
      <c r="H3190" t="s">
        <v>166</v>
      </c>
      <c r="I3190" t="s">
        <v>326</v>
      </c>
      <c r="J3190" t="s">
        <v>357</v>
      </c>
      <c r="K3190" s="13" t="s">
        <v>2864</v>
      </c>
      <c r="L3190" t="s">
        <v>117</v>
      </c>
      <c r="M3190">
        <v>2</v>
      </c>
      <c r="N3190" t="s">
        <v>118</v>
      </c>
      <c r="O3190" t="s">
        <v>119</v>
      </c>
      <c r="Q3190" t="s">
        <v>2683</v>
      </c>
    </row>
    <row r="3191" spans="1:20">
      <c r="A3191" t="s">
        <v>162</v>
      </c>
      <c r="C3191" t="s">
        <v>163</v>
      </c>
      <c r="D3191" t="s">
        <v>121</v>
      </c>
      <c r="F3191" s="12" t="s">
        <v>2991</v>
      </c>
      <c r="G3191" s="12" t="s">
        <v>165</v>
      </c>
      <c r="H3191" t="s">
        <v>166</v>
      </c>
      <c r="I3191" t="s">
        <v>323</v>
      </c>
      <c r="J3191" t="s">
        <v>324</v>
      </c>
      <c r="K3191" s="13" t="s">
        <v>2864</v>
      </c>
      <c r="L3191" t="s">
        <v>117</v>
      </c>
      <c r="M3191">
        <v>2</v>
      </c>
      <c r="N3191" t="s">
        <v>118</v>
      </c>
      <c r="O3191" t="s">
        <v>119</v>
      </c>
      <c r="Q3191" t="s">
        <v>2870</v>
      </c>
    </row>
    <row r="3192" spans="1:20">
      <c r="A3192" t="s">
        <v>162</v>
      </c>
      <c r="C3192" t="s">
        <v>163</v>
      </c>
      <c r="D3192" t="s">
        <v>121</v>
      </c>
      <c r="F3192" s="12" t="s">
        <v>2992</v>
      </c>
      <c r="G3192" s="12" t="s">
        <v>165</v>
      </c>
      <c r="H3192" t="s">
        <v>166</v>
      </c>
      <c r="I3192" t="s">
        <v>334</v>
      </c>
      <c r="K3192" s="13" t="s">
        <v>2864</v>
      </c>
      <c r="L3192" t="s">
        <v>117</v>
      </c>
      <c r="M3192">
        <v>2</v>
      </c>
      <c r="N3192" t="s">
        <v>118</v>
      </c>
      <c r="O3192" t="s">
        <v>119</v>
      </c>
      <c r="Q3192" t="s">
        <v>2876</v>
      </c>
    </row>
    <row r="3193" spans="1:20">
      <c r="A3193" t="s">
        <v>162</v>
      </c>
      <c r="C3193" t="s">
        <v>163</v>
      </c>
      <c r="D3193" t="s">
        <v>121</v>
      </c>
      <c r="F3193" s="12" t="s">
        <v>2993</v>
      </c>
      <c r="G3193" s="12" t="s">
        <v>165</v>
      </c>
      <c r="H3193" t="s">
        <v>166</v>
      </c>
      <c r="I3193" t="s">
        <v>320</v>
      </c>
      <c r="J3193" t="s">
        <v>359</v>
      </c>
      <c r="K3193" s="13" t="s">
        <v>2864</v>
      </c>
      <c r="L3193" t="s">
        <v>117</v>
      </c>
      <c r="M3193">
        <v>2</v>
      </c>
      <c r="N3193" t="s">
        <v>118</v>
      </c>
      <c r="O3193" t="s">
        <v>119</v>
      </c>
      <c r="Q3193" t="s">
        <v>2865</v>
      </c>
      <c r="T3193" s="14">
        <v>18.399999999999999</v>
      </c>
    </row>
    <row r="3194" spans="1:20">
      <c r="A3194" t="s">
        <v>162</v>
      </c>
      <c r="C3194" t="s">
        <v>163</v>
      </c>
      <c r="D3194" t="s">
        <v>121</v>
      </c>
      <c r="F3194" s="12" t="s">
        <v>358</v>
      </c>
      <c r="G3194" s="12" t="s">
        <v>165</v>
      </c>
      <c r="H3194" t="s">
        <v>166</v>
      </c>
      <c r="I3194" t="s">
        <v>320</v>
      </c>
      <c r="J3194" t="s">
        <v>359</v>
      </c>
      <c r="K3194" s="13" t="s">
        <v>2864</v>
      </c>
      <c r="L3194" t="s">
        <v>117</v>
      </c>
      <c r="M3194">
        <v>2</v>
      </c>
      <c r="N3194" t="s">
        <v>118</v>
      </c>
      <c r="O3194" t="s">
        <v>119</v>
      </c>
      <c r="Q3194" t="s">
        <v>2865</v>
      </c>
      <c r="T3194" s="14">
        <v>5</v>
      </c>
    </row>
    <row r="3195" spans="1:20">
      <c r="A3195" t="s">
        <v>162</v>
      </c>
      <c r="C3195" t="s">
        <v>163</v>
      </c>
      <c r="D3195" t="s">
        <v>121</v>
      </c>
      <c r="F3195" s="12" t="s">
        <v>1440</v>
      </c>
      <c r="G3195" s="12" t="s">
        <v>165</v>
      </c>
      <c r="H3195" t="s">
        <v>166</v>
      </c>
      <c r="I3195" t="s">
        <v>326</v>
      </c>
      <c r="J3195" t="s">
        <v>1441</v>
      </c>
      <c r="K3195" s="13" t="s">
        <v>2864</v>
      </c>
      <c r="L3195" t="s">
        <v>117</v>
      </c>
      <c r="M3195">
        <v>2</v>
      </c>
      <c r="N3195" t="s">
        <v>118</v>
      </c>
      <c r="O3195" t="s">
        <v>119</v>
      </c>
      <c r="Q3195" t="s">
        <v>2683</v>
      </c>
      <c r="T3195" s="14">
        <v>15.4</v>
      </c>
    </row>
    <row r="3196" spans="1:20">
      <c r="A3196" t="s">
        <v>162</v>
      </c>
      <c r="C3196" t="s">
        <v>163</v>
      </c>
      <c r="D3196" t="s">
        <v>121</v>
      </c>
      <c r="F3196" s="12" t="s">
        <v>2994</v>
      </c>
      <c r="G3196" s="12" t="s">
        <v>165</v>
      </c>
      <c r="H3196" t="s">
        <v>166</v>
      </c>
      <c r="I3196" t="s">
        <v>181</v>
      </c>
      <c r="J3196" t="s">
        <v>332</v>
      </c>
      <c r="K3196" s="13" t="s">
        <v>2864</v>
      </c>
      <c r="L3196" t="s">
        <v>117</v>
      </c>
      <c r="M3196">
        <v>2</v>
      </c>
      <c r="N3196" t="s">
        <v>118</v>
      </c>
      <c r="O3196" t="s">
        <v>119</v>
      </c>
      <c r="Q3196" t="s">
        <v>2869</v>
      </c>
      <c r="T3196" s="14">
        <v>6.9</v>
      </c>
    </row>
    <row r="3197" spans="1:20">
      <c r="A3197" t="s">
        <v>162</v>
      </c>
      <c r="C3197" t="s">
        <v>163</v>
      </c>
      <c r="D3197" t="s">
        <v>121</v>
      </c>
      <c r="F3197" s="12" t="s">
        <v>2995</v>
      </c>
      <c r="G3197" s="12" t="s">
        <v>165</v>
      </c>
      <c r="H3197" t="s">
        <v>166</v>
      </c>
      <c r="I3197" t="s">
        <v>323</v>
      </c>
      <c r="J3197" t="s">
        <v>897</v>
      </c>
      <c r="K3197" s="13" t="s">
        <v>2864</v>
      </c>
      <c r="L3197" t="s">
        <v>117</v>
      </c>
      <c r="M3197">
        <v>2</v>
      </c>
      <c r="N3197" t="s">
        <v>118</v>
      </c>
      <c r="O3197" t="s">
        <v>119</v>
      </c>
      <c r="Q3197" t="s">
        <v>2996</v>
      </c>
    </row>
    <row r="3198" spans="1:20">
      <c r="A3198" t="s">
        <v>162</v>
      </c>
      <c r="C3198" t="s">
        <v>163</v>
      </c>
      <c r="D3198" t="s">
        <v>121</v>
      </c>
      <c r="F3198" s="12" t="s">
        <v>2997</v>
      </c>
      <c r="G3198" s="12" t="s">
        <v>165</v>
      </c>
      <c r="H3198" t="s">
        <v>166</v>
      </c>
      <c r="I3198" t="s">
        <v>181</v>
      </c>
      <c r="J3198" t="s">
        <v>2998</v>
      </c>
      <c r="K3198" s="13" t="s">
        <v>2864</v>
      </c>
      <c r="L3198" t="s">
        <v>117</v>
      </c>
      <c r="M3198">
        <v>2</v>
      </c>
      <c r="N3198" t="s">
        <v>118</v>
      </c>
      <c r="O3198" t="s">
        <v>119</v>
      </c>
      <c r="Q3198" t="s">
        <v>2954</v>
      </c>
      <c r="T3198" s="14">
        <v>1</v>
      </c>
    </row>
    <row r="3199" spans="1:20">
      <c r="A3199" t="s">
        <v>162</v>
      </c>
      <c r="C3199" t="s">
        <v>163</v>
      </c>
      <c r="D3199" t="s">
        <v>121</v>
      </c>
      <c r="F3199" s="12" t="s">
        <v>1442</v>
      </c>
      <c r="G3199" s="12" t="s">
        <v>165</v>
      </c>
      <c r="H3199" t="s">
        <v>166</v>
      </c>
      <c r="I3199" t="s">
        <v>181</v>
      </c>
      <c r="J3199" t="s">
        <v>1434</v>
      </c>
      <c r="K3199" s="13" t="s">
        <v>2864</v>
      </c>
      <c r="L3199" t="s">
        <v>117</v>
      </c>
      <c r="M3199">
        <v>2</v>
      </c>
      <c r="N3199" t="s">
        <v>118</v>
      </c>
      <c r="O3199" t="s">
        <v>119</v>
      </c>
      <c r="Q3199" t="s">
        <v>2999</v>
      </c>
      <c r="T3199" s="14">
        <v>28.4</v>
      </c>
    </row>
    <row r="3200" spans="1:20">
      <c r="A3200" t="s">
        <v>162</v>
      </c>
      <c r="C3200" t="s">
        <v>163</v>
      </c>
      <c r="D3200" t="s">
        <v>121</v>
      </c>
      <c r="F3200" s="12" t="s">
        <v>3000</v>
      </c>
      <c r="G3200" s="12" t="s">
        <v>165</v>
      </c>
      <c r="H3200" t="s">
        <v>166</v>
      </c>
      <c r="I3200" t="s">
        <v>181</v>
      </c>
      <c r="J3200" t="s">
        <v>2285</v>
      </c>
      <c r="K3200" s="13" t="s">
        <v>2864</v>
      </c>
      <c r="L3200" t="s">
        <v>117</v>
      </c>
      <c r="M3200">
        <v>2</v>
      </c>
      <c r="N3200" t="s">
        <v>118</v>
      </c>
      <c r="O3200" t="s">
        <v>119</v>
      </c>
      <c r="Q3200" t="s">
        <v>2970</v>
      </c>
      <c r="T3200" s="14">
        <v>26.9</v>
      </c>
    </row>
    <row r="3201" spans="1:20">
      <c r="A3201" t="s">
        <v>162</v>
      </c>
      <c r="C3201" t="s">
        <v>163</v>
      </c>
      <c r="D3201" t="s">
        <v>121</v>
      </c>
      <c r="F3201" s="12" t="s">
        <v>3001</v>
      </c>
      <c r="G3201" s="12" t="s">
        <v>165</v>
      </c>
      <c r="H3201" t="s">
        <v>166</v>
      </c>
      <c r="I3201" t="s">
        <v>181</v>
      </c>
      <c r="J3201" t="s">
        <v>2285</v>
      </c>
      <c r="K3201" s="13" t="s">
        <v>2864</v>
      </c>
      <c r="L3201" t="s">
        <v>117</v>
      </c>
      <c r="M3201">
        <v>2</v>
      </c>
      <c r="N3201" t="s">
        <v>118</v>
      </c>
      <c r="O3201" t="s">
        <v>119</v>
      </c>
      <c r="Q3201" t="s">
        <v>2970</v>
      </c>
      <c r="T3201" s="14">
        <v>28.6</v>
      </c>
    </row>
    <row r="3202" spans="1:20">
      <c r="A3202" t="s">
        <v>162</v>
      </c>
      <c r="C3202" t="s">
        <v>163</v>
      </c>
      <c r="D3202" t="s">
        <v>121</v>
      </c>
      <c r="F3202" s="12" t="s">
        <v>362</v>
      </c>
      <c r="G3202" s="12" t="s">
        <v>165</v>
      </c>
      <c r="H3202" t="s">
        <v>166</v>
      </c>
      <c r="I3202" t="s">
        <v>323</v>
      </c>
      <c r="J3202" t="s">
        <v>363</v>
      </c>
      <c r="K3202" s="13" t="s">
        <v>2864</v>
      </c>
      <c r="L3202" t="s">
        <v>117</v>
      </c>
      <c r="M3202">
        <v>2</v>
      </c>
      <c r="N3202" t="s">
        <v>118</v>
      </c>
      <c r="O3202" t="s">
        <v>119</v>
      </c>
      <c r="Q3202" t="s">
        <v>2870</v>
      </c>
    </row>
    <row r="3203" spans="1:20">
      <c r="A3203" t="s">
        <v>162</v>
      </c>
      <c r="C3203" t="s">
        <v>163</v>
      </c>
      <c r="D3203" t="s">
        <v>121</v>
      </c>
      <c r="F3203" s="12" t="s">
        <v>3002</v>
      </c>
      <c r="G3203" s="12" t="s">
        <v>165</v>
      </c>
      <c r="H3203" t="s">
        <v>166</v>
      </c>
      <c r="I3203" t="s">
        <v>167</v>
      </c>
      <c r="J3203" t="s">
        <v>2947</v>
      </c>
      <c r="K3203" s="13" t="s">
        <v>2864</v>
      </c>
      <c r="L3203" t="s">
        <v>117</v>
      </c>
      <c r="M3203">
        <v>2</v>
      </c>
      <c r="N3203" t="s">
        <v>118</v>
      </c>
      <c r="O3203" t="s">
        <v>119</v>
      </c>
      <c r="Q3203" t="s">
        <v>2902</v>
      </c>
    </row>
    <row r="3204" spans="1:20">
      <c r="A3204" t="s">
        <v>162</v>
      </c>
      <c r="C3204" t="s">
        <v>163</v>
      </c>
      <c r="D3204" t="s">
        <v>121</v>
      </c>
      <c r="F3204" s="12" t="s">
        <v>364</v>
      </c>
      <c r="G3204" s="12" t="s">
        <v>165</v>
      </c>
      <c r="H3204" t="s">
        <v>166</v>
      </c>
      <c r="I3204" t="s">
        <v>323</v>
      </c>
      <c r="J3204" t="s">
        <v>365</v>
      </c>
      <c r="K3204" s="13" t="s">
        <v>2864</v>
      </c>
      <c r="L3204" t="s">
        <v>117</v>
      </c>
      <c r="M3204">
        <v>2</v>
      </c>
      <c r="N3204" t="s">
        <v>118</v>
      </c>
      <c r="O3204" t="s">
        <v>119</v>
      </c>
      <c r="Q3204" t="s">
        <v>2892</v>
      </c>
    </row>
    <row r="3205" spans="1:20">
      <c r="A3205" t="s">
        <v>162</v>
      </c>
      <c r="C3205" t="s">
        <v>163</v>
      </c>
      <c r="D3205" t="s">
        <v>121</v>
      </c>
      <c r="F3205" s="12" t="s">
        <v>3003</v>
      </c>
      <c r="G3205" s="12" t="s">
        <v>165</v>
      </c>
      <c r="H3205" t="s">
        <v>166</v>
      </c>
      <c r="I3205" t="s">
        <v>181</v>
      </c>
      <c r="J3205" t="s">
        <v>2285</v>
      </c>
      <c r="K3205" s="13" t="s">
        <v>2864</v>
      </c>
      <c r="L3205" t="s">
        <v>117</v>
      </c>
      <c r="M3205">
        <v>2</v>
      </c>
      <c r="N3205" t="s">
        <v>118</v>
      </c>
      <c r="O3205" t="s">
        <v>119</v>
      </c>
      <c r="Q3205" t="s">
        <v>2970</v>
      </c>
      <c r="T3205" s="14">
        <v>31.9</v>
      </c>
    </row>
    <row r="3206" spans="1:20">
      <c r="A3206" t="s">
        <v>162</v>
      </c>
      <c r="C3206" t="s">
        <v>163</v>
      </c>
      <c r="D3206" t="s">
        <v>121</v>
      </c>
      <c r="F3206" s="12" t="s">
        <v>3004</v>
      </c>
      <c r="G3206" s="12" t="s">
        <v>165</v>
      </c>
      <c r="H3206" t="s">
        <v>166</v>
      </c>
      <c r="I3206" t="s">
        <v>326</v>
      </c>
      <c r="J3206" t="s">
        <v>2908</v>
      </c>
      <c r="K3206" s="13" t="s">
        <v>2864</v>
      </c>
      <c r="L3206" t="s">
        <v>117</v>
      </c>
      <c r="M3206">
        <v>2</v>
      </c>
      <c r="N3206" t="s">
        <v>118</v>
      </c>
      <c r="O3206" t="s">
        <v>119</v>
      </c>
      <c r="Q3206" t="s">
        <v>2683</v>
      </c>
      <c r="T3206" s="14">
        <v>5</v>
      </c>
    </row>
    <row r="3207" spans="1:20">
      <c r="A3207" t="s">
        <v>162</v>
      </c>
      <c r="C3207" t="s">
        <v>163</v>
      </c>
      <c r="D3207" t="s">
        <v>121</v>
      </c>
      <c r="F3207" s="12" t="s">
        <v>3005</v>
      </c>
      <c r="G3207" s="12" t="s">
        <v>165</v>
      </c>
      <c r="H3207" t="s">
        <v>166</v>
      </c>
      <c r="I3207" t="s">
        <v>326</v>
      </c>
      <c r="J3207" t="s">
        <v>2908</v>
      </c>
      <c r="K3207" s="13" t="s">
        <v>2864</v>
      </c>
      <c r="L3207" t="s">
        <v>117</v>
      </c>
      <c r="M3207">
        <v>2</v>
      </c>
      <c r="N3207" t="s">
        <v>118</v>
      </c>
      <c r="O3207" t="s">
        <v>119</v>
      </c>
      <c r="Q3207" t="s">
        <v>2683</v>
      </c>
    </row>
    <row r="3208" spans="1:20">
      <c r="A3208" t="s">
        <v>162</v>
      </c>
      <c r="C3208" t="s">
        <v>163</v>
      </c>
      <c r="D3208" t="s">
        <v>121</v>
      </c>
      <c r="F3208" s="12" t="s">
        <v>3006</v>
      </c>
      <c r="G3208" s="12" t="s">
        <v>165</v>
      </c>
      <c r="H3208" t="s">
        <v>166</v>
      </c>
      <c r="I3208" t="s">
        <v>181</v>
      </c>
      <c r="J3208" t="s">
        <v>353</v>
      </c>
      <c r="K3208" s="13" t="s">
        <v>2864</v>
      </c>
      <c r="L3208" t="s">
        <v>117</v>
      </c>
      <c r="M3208">
        <v>2</v>
      </c>
      <c r="N3208" t="s">
        <v>118</v>
      </c>
      <c r="O3208" t="s">
        <v>119</v>
      </c>
      <c r="Q3208" t="s">
        <v>2884</v>
      </c>
      <c r="T3208" s="14">
        <v>36</v>
      </c>
    </row>
    <row r="3209" spans="1:20">
      <c r="A3209" t="s">
        <v>162</v>
      </c>
      <c r="C3209" t="s">
        <v>163</v>
      </c>
      <c r="D3209" t="s">
        <v>121</v>
      </c>
      <c r="F3209" s="12" t="s">
        <v>3007</v>
      </c>
      <c r="G3209" s="12" t="s">
        <v>165</v>
      </c>
      <c r="H3209" t="s">
        <v>166</v>
      </c>
      <c r="I3209" t="s">
        <v>334</v>
      </c>
      <c r="J3209" t="s">
        <v>2587</v>
      </c>
      <c r="K3209" s="13" t="s">
        <v>2864</v>
      </c>
      <c r="L3209" t="s">
        <v>117</v>
      </c>
      <c r="M3209">
        <v>2</v>
      </c>
      <c r="N3209" t="s">
        <v>118</v>
      </c>
      <c r="O3209" t="s">
        <v>119</v>
      </c>
      <c r="Q3209" t="s">
        <v>2876</v>
      </c>
      <c r="T3209" s="14">
        <v>9.1</v>
      </c>
    </row>
    <row r="3210" spans="1:20">
      <c r="A3210" t="s">
        <v>162</v>
      </c>
      <c r="C3210" t="s">
        <v>163</v>
      </c>
      <c r="D3210" t="s">
        <v>121</v>
      </c>
      <c r="F3210" s="12" t="s">
        <v>1443</v>
      </c>
      <c r="G3210" s="12" t="s">
        <v>165</v>
      </c>
      <c r="H3210" t="s">
        <v>166</v>
      </c>
      <c r="I3210" t="s">
        <v>326</v>
      </c>
      <c r="J3210" t="s">
        <v>1444</v>
      </c>
      <c r="K3210" s="13" t="s">
        <v>2864</v>
      </c>
      <c r="L3210" t="s">
        <v>117</v>
      </c>
      <c r="M3210">
        <v>2</v>
      </c>
      <c r="N3210" t="s">
        <v>118</v>
      </c>
      <c r="O3210" t="s">
        <v>119</v>
      </c>
      <c r="Q3210" t="s">
        <v>2683</v>
      </c>
      <c r="T3210" s="14">
        <v>4.8</v>
      </c>
    </row>
    <row r="3211" spans="1:20">
      <c r="A3211" t="s">
        <v>162</v>
      </c>
      <c r="C3211" t="s">
        <v>163</v>
      </c>
      <c r="D3211" t="s">
        <v>121</v>
      </c>
      <c r="F3211" s="12" t="s">
        <v>1445</v>
      </c>
      <c r="G3211" s="12" t="s">
        <v>165</v>
      </c>
      <c r="H3211" t="s">
        <v>166</v>
      </c>
      <c r="I3211" t="s">
        <v>320</v>
      </c>
      <c r="J3211" t="s">
        <v>1446</v>
      </c>
      <c r="K3211" s="13" t="s">
        <v>2864</v>
      </c>
      <c r="L3211" t="s">
        <v>117</v>
      </c>
      <c r="M3211">
        <v>2</v>
      </c>
      <c r="N3211" t="s">
        <v>118</v>
      </c>
      <c r="O3211" t="s">
        <v>119</v>
      </c>
      <c r="Q3211" t="s">
        <v>2865</v>
      </c>
      <c r="T3211" s="14">
        <v>16.600000000000001</v>
      </c>
    </row>
    <row r="3212" spans="1:20">
      <c r="A3212" t="s">
        <v>162</v>
      </c>
      <c r="C3212" t="s">
        <v>163</v>
      </c>
      <c r="D3212" t="s">
        <v>121</v>
      </c>
      <c r="F3212" s="12" t="s">
        <v>1447</v>
      </c>
      <c r="G3212" s="12" t="s">
        <v>165</v>
      </c>
      <c r="H3212" t="s">
        <v>166</v>
      </c>
      <c r="I3212" t="s">
        <v>334</v>
      </c>
      <c r="J3212" t="s">
        <v>1448</v>
      </c>
      <c r="K3212" s="13" t="s">
        <v>2864</v>
      </c>
      <c r="L3212" t="s">
        <v>117</v>
      </c>
      <c r="M3212">
        <v>2</v>
      </c>
      <c r="N3212" t="s">
        <v>118</v>
      </c>
      <c r="O3212" t="s">
        <v>119</v>
      </c>
      <c r="Q3212" t="s">
        <v>2876</v>
      </c>
      <c r="T3212" s="14">
        <v>3.9</v>
      </c>
    </row>
    <row r="3213" spans="1:20">
      <c r="A3213" t="s">
        <v>162</v>
      </c>
      <c r="C3213" t="s">
        <v>163</v>
      </c>
      <c r="D3213" t="s">
        <v>121</v>
      </c>
      <c r="F3213" s="12" t="s">
        <v>1449</v>
      </c>
      <c r="G3213" s="12" t="s">
        <v>165</v>
      </c>
      <c r="H3213" t="s">
        <v>166</v>
      </c>
      <c r="I3213" t="s">
        <v>323</v>
      </c>
      <c r="J3213" t="s">
        <v>363</v>
      </c>
      <c r="K3213" s="13" t="s">
        <v>2864</v>
      </c>
      <c r="L3213" t="s">
        <v>117</v>
      </c>
      <c r="M3213">
        <v>2</v>
      </c>
      <c r="N3213" t="s">
        <v>118</v>
      </c>
      <c r="O3213" t="s">
        <v>119</v>
      </c>
      <c r="Q3213" t="s">
        <v>2870</v>
      </c>
    </row>
    <row r="3214" spans="1:20">
      <c r="A3214" t="s">
        <v>162</v>
      </c>
      <c r="C3214" t="s">
        <v>163</v>
      </c>
      <c r="D3214" t="s">
        <v>121</v>
      </c>
      <c r="F3214" s="12" t="s">
        <v>3008</v>
      </c>
      <c r="G3214" s="12" t="s">
        <v>165</v>
      </c>
      <c r="H3214" t="s">
        <v>166</v>
      </c>
      <c r="I3214" t="s">
        <v>167</v>
      </c>
      <c r="J3214" t="s">
        <v>2901</v>
      </c>
      <c r="K3214" s="13" t="s">
        <v>2864</v>
      </c>
      <c r="L3214" t="s">
        <v>117</v>
      </c>
      <c r="M3214">
        <v>2</v>
      </c>
      <c r="N3214" t="s">
        <v>118</v>
      </c>
      <c r="O3214" t="s">
        <v>119</v>
      </c>
      <c r="Q3214" t="s">
        <v>2902</v>
      </c>
    </row>
    <row r="3215" spans="1:20">
      <c r="A3215" t="s">
        <v>162</v>
      </c>
      <c r="C3215" t="s">
        <v>163</v>
      </c>
      <c r="D3215" t="s">
        <v>121</v>
      </c>
      <c r="F3215" s="12" t="s">
        <v>3009</v>
      </c>
      <c r="G3215" s="12" t="s">
        <v>165</v>
      </c>
      <c r="H3215" t="s">
        <v>166</v>
      </c>
      <c r="I3215" t="s">
        <v>334</v>
      </c>
      <c r="J3215" t="s">
        <v>367</v>
      </c>
      <c r="K3215" s="13" t="s">
        <v>2864</v>
      </c>
      <c r="L3215" t="s">
        <v>117</v>
      </c>
      <c r="M3215">
        <v>2</v>
      </c>
      <c r="N3215" t="s">
        <v>118</v>
      </c>
      <c r="O3215" t="s">
        <v>119</v>
      </c>
      <c r="Q3215" t="s">
        <v>2876</v>
      </c>
    </row>
    <row r="3216" spans="1:20">
      <c r="A3216" t="s">
        <v>162</v>
      </c>
      <c r="C3216" t="s">
        <v>163</v>
      </c>
      <c r="D3216" t="s">
        <v>121</v>
      </c>
      <c r="F3216" s="12" t="s">
        <v>3010</v>
      </c>
      <c r="G3216" s="12" t="s">
        <v>165</v>
      </c>
      <c r="H3216" t="s">
        <v>166</v>
      </c>
      <c r="I3216" t="s">
        <v>326</v>
      </c>
      <c r="J3216" t="s">
        <v>3011</v>
      </c>
      <c r="K3216" s="13" t="s">
        <v>2864</v>
      </c>
      <c r="L3216" t="s">
        <v>117</v>
      </c>
      <c r="M3216">
        <v>2</v>
      </c>
      <c r="N3216" t="s">
        <v>118</v>
      </c>
      <c r="O3216" t="s">
        <v>119</v>
      </c>
      <c r="Q3216" t="s">
        <v>2683</v>
      </c>
      <c r="T3216" s="14">
        <v>3.2</v>
      </c>
    </row>
    <row r="3217" spans="1:20">
      <c r="A3217" t="s">
        <v>162</v>
      </c>
      <c r="C3217" t="s">
        <v>163</v>
      </c>
      <c r="D3217" t="s">
        <v>121</v>
      </c>
      <c r="F3217" s="12" t="s">
        <v>3012</v>
      </c>
      <c r="G3217" s="12" t="s">
        <v>165</v>
      </c>
      <c r="H3217" t="s">
        <v>166</v>
      </c>
      <c r="I3217" t="s">
        <v>323</v>
      </c>
      <c r="J3217" t="s">
        <v>3013</v>
      </c>
      <c r="K3217" s="13" t="s">
        <v>2864</v>
      </c>
      <c r="L3217" t="s">
        <v>117</v>
      </c>
      <c r="M3217">
        <v>2</v>
      </c>
      <c r="N3217" t="s">
        <v>118</v>
      </c>
      <c r="O3217" t="s">
        <v>119</v>
      </c>
      <c r="Q3217" t="s">
        <v>3014</v>
      </c>
    </row>
    <row r="3218" spans="1:20">
      <c r="A3218" t="s">
        <v>162</v>
      </c>
      <c r="C3218" t="s">
        <v>163</v>
      </c>
      <c r="D3218" t="s">
        <v>121</v>
      </c>
      <c r="F3218" s="12" t="s">
        <v>3015</v>
      </c>
      <c r="G3218" s="12" t="s">
        <v>165</v>
      </c>
      <c r="H3218" t="s">
        <v>166</v>
      </c>
      <c r="I3218" t="s">
        <v>181</v>
      </c>
      <c r="J3218" t="s">
        <v>353</v>
      </c>
      <c r="K3218" s="13" t="s">
        <v>2864</v>
      </c>
      <c r="L3218" t="s">
        <v>117</v>
      </c>
      <c r="M3218">
        <v>2</v>
      </c>
      <c r="N3218" t="s">
        <v>118</v>
      </c>
      <c r="O3218" t="s">
        <v>119</v>
      </c>
      <c r="Q3218" t="s">
        <v>2869</v>
      </c>
      <c r="T3218" s="14">
        <v>9.6999999999999993</v>
      </c>
    </row>
    <row r="3219" spans="1:20">
      <c r="A3219" t="s">
        <v>162</v>
      </c>
      <c r="C3219" t="s">
        <v>163</v>
      </c>
      <c r="D3219" t="s">
        <v>121</v>
      </c>
      <c r="F3219" s="12" t="s">
        <v>3016</v>
      </c>
      <c r="G3219" s="12" t="s">
        <v>165</v>
      </c>
      <c r="H3219" t="s">
        <v>166</v>
      </c>
      <c r="I3219" t="s">
        <v>323</v>
      </c>
      <c r="J3219" t="s">
        <v>324</v>
      </c>
      <c r="K3219" s="13" t="s">
        <v>2864</v>
      </c>
      <c r="L3219" t="s">
        <v>117</v>
      </c>
      <c r="M3219">
        <v>2</v>
      </c>
      <c r="N3219" t="s">
        <v>118</v>
      </c>
      <c r="O3219" t="s">
        <v>119</v>
      </c>
      <c r="Q3219" t="s">
        <v>2870</v>
      </c>
    </row>
    <row r="3220" spans="1:20">
      <c r="A3220" t="s">
        <v>162</v>
      </c>
      <c r="C3220" t="s">
        <v>163</v>
      </c>
      <c r="D3220" t="s">
        <v>121</v>
      </c>
      <c r="F3220" s="12" t="s">
        <v>3017</v>
      </c>
      <c r="G3220" s="12" t="s">
        <v>165</v>
      </c>
      <c r="H3220" t="s">
        <v>166</v>
      </c>
      <c r="I3220" t="s">
        <v>323</v>
      </c>
      <c r="J3220" t="s">
        <v>324</v>
      </c>
      <c r="K3220" s="13" t="s">
        <v>2864</v>
      </c>
      <c r="L3220" t="s">
        <v>117</v>
      </c>
      <c r="M3220">
        <v>2</v>
      </c>
      <c r="N3220" t="s">
        <v>118</v>
      </c>
      <c r="O3220" t="s">
        <v>119</v>
      </c>
      <c r="Q3220" t="s">
        <v>2870</v>
      </c>
    </row>
    <row r="3221" spans="1:20">
      <c r="A3221" t="s">
        <v>162</v>
      </c>
      <c r="C3221" t="s">
        <v>163</v>
      </c>
      <c r="D3221" t="s">
        <v>121</v>
      </c>
      <c r="F3221" s="12" t="s">
        <v>3018</v>
      </c>
      <c r="G3221" s="12" t="s">
        <v>165</v>
      </c>
      <c r="H3221" t="s">
        <v>166</v>
      </c>
      <c r="I3221" t="s">
        <v>323</v>
      </c>
      <c r="J3221" t="s">
        <v>324</v>
      </c>
      <c r="K3221" s="13" t="s">
        <v>2864</v>
      </c>
      <c r="L3221" t="s">
        <v>117</v>
      </c>
      <c r="M3221">
        <v>2</v>
      </c>
      <c r="N3221" t="s">
        <v>118</v>
      </c>
      <c r="O3221" t="s">
        <v>119</v>
      </c>
      <c r="Q3221" t="s">
        <v>2870</v>
      </c>
    </row>
    <row r="3222" spans="1:20">
      <c r="A3222" t="s">
        <v>162</v>
      </c>
      <c r="C3222" t="s">
        <v>163</v>
      </c>
      <c r="D3222" t="s">
        <v>121</v>
      </c>
      <c r="F3222" s="12" t="s">
        <v>3019</v>
      </c>
      <c r="G3222" s="12" t="s">
        <v>165</v>
      </c>
      <c r="H3222" t="s">
        <v>166</v>
      </c>
      <c r="I3222" t="s">
        <v>323</v>
      </c>
      <c r="J3222" t="s">
        <v>324</v>
      </c>
      <c r="K3222" s="13" t="s">
        <v>2864</v>
      </c>
      <c r="L3222" t="s">
        <v>117</v>
      </c>
      <c r="M3222">
        <v>2</v>
      </c>
      <c r="N3222" t="s">
        <v>118</v>
      </c>
      <c r="O3222" t="s">
        <v>119</v>
      </c>
      <c r="Q3222" t="s">
        <v>2870</v>
      </c>
    </row>
    <row r="3223" spans="1:20">
      <c r="A3223" t="s">
        <v>162</v>
      </c>
      <c r="C3223" t="s">
        <v>163</v>
      </c>
      <c r="D3223" t="s">
        <v>121</v>
      </c>
      <c r="F3223" s="12" t="s">
        <v>3020</v>
      </c>
      <c r="G3223" s="12" t="s">
        <v>165</v>
      </c>
      <c r="H3223" t="s">
        <v>166</v>
      </c>
      <c r="I3223" t="s">
        <v>323</v>
      </c>
      <c r="J3223" t="s">
        <v>324</v>
      </c>
      <c r="K3223" s="13" t="s">
        <v>2864</v>
      </c>
      <c r="L3223" t="s">
        <v>117</v>
      </c>
      <c r="M3223">
        <v>2</v>
      </c>
      <c r="N3223" t="s">
        <v>118</v>
      </c>
      <c r="O3223" t="s">
        <v>119</v>
      </c>
      <c r="Q3223" t="s">
        <v>2870</v>
      </c>
    </row>
    <row r="3224" spans="1:20" s="60" customFormat="1">
      <c r="A3224" t="s">
        <v>162</v>
      </c>
      <c r="B3224"/>
      <c r="C3224" t="s">
        <v>163</v>
      </c>
      <c r="D3224" t="s">
        <v>121</v>
      </c>
      <c r="E3224"/>
      <c r="F3224" s="12" t="s">
        <v>3021</v>
      </c>
      <c r="G3224" s="12" t="s">
        <v>165</v>
      </c>
      <c r="H3224" t="s">
        <v>166</v>
      </c>
      <c r="I3224" t="s">
        <v>181</v>
      </c>
      <c r="J3224" t="s">
        <v>1421</v>
      </c>
      <c r="K3224" s="13" t="s">
        <v>2864</v>
      </c>
      <c r="L3224" t="s">
        <v>117</v>
      </c>
      <c r="M3224">
        <v>2</v>
      </c>
      <c r="N3224" t="s">
        <v>118</v>
      </c>
      <c r="O3224" t="s">
        <v>119</v>
      </c>
      <c r="P3224"/>
      <c r="Q3224" t="s">
        <v>1422</v>
      </c>
      <c r="R3224" s="14"/>
      <c r="S3224" s="14"/>
      <c r="T3224" s="14">
        <v>6</v>
      </c>
    </row>
    <row r="3225" spans="1:20" s="60" customFormat="1">
      <c r="A3225" t="s">
        <v>162</v>
      </c>
      <c r="B3225"/>
      <c r="C3225" t="s">
        <v>163</v>
      </c>
      <c r="D3225" t="s">
        <v>121</v>
      </c>
      <c r="E3225"/>
      <c r="F3225" s="12" t="s">
        <v>3022</v>
      </c>
      <c r="G3225" s="12" t="s">
        <v>165</v>
      </c>
      <c r="H3225" t="s">
        <v>166</v>
      </c>
      <c r="I3225" t="s">
        <v>181</v>
      </c>
      <c r="J3225" t="s">
        <v>182</v>
      </c>
      <c r="K3225" s="13" t="s">
        <v>2864</v>
      </c>
      <c r="L3225" t="s">
        <v>117</v>
      </c>
      <c r="M3225">
        <v>2</v>
      </c>
      <c r="N3225" t="s">
        <v>118</v>
      </c>
      <c r="O3225" t="s">
        <v>119</v>
      </c>
      <c r="P3225"/>
      <c r="Q3225" t="s">
        <v>2880</v>
      </c>
      <c r="R3225" s="14"/>
      <c r="S3225" s="14"/>
      <c r="T3225" s="14">
        <v>27.3</v>
      </c>
    </row>
    <row r="3226" spans="1:20" s="60" customFormat="1">
      <c r="A3226" t="s">
        <v>162</v>
      </c>
      <c r="B3226"/>
      <c r="C3226" t="s">
        <v>163</v>
      </c>
      <c r="D3226" t="s">
        <v>121</v>
      </c>
      <c r="E3226"/>
      <c r="F3226" s="12" t="s">
        <v>3023</v>
      </c>
      <c r="G3226" s="12" t="s">
        <v>165</v>
      </c>
      <c r="H3226" t="s">
        <v>166</v>
      </c>
      <c r="I3226" t="s">
        <v>181</v>
      </c>
      <c r="J3226" t="s">
        <v>182</v>
      </c>
      <c r="K3226" s="13" t="s">
        <v>2864</v>
      </c>
      <c r="L3226" t="s">
        <v>117</v>
      </c>
      <c r="M3226">
        <v>2</v>
      </c>
      <c r="N3226" t="s">
        <v>118</v>
      </c>
      <c r="O3226" t="s">
        <v>119</v>
      </c>
      <c r="P3226"/>
      <c r="Q3226" t="s">
        <v>2880</v>
      </c>
      <c r="R3226" s="14"/>
      <c r="S3226" s="14"/>
      <c r="T3226" s="14">
        <v>24.4</v>
      </c>
    </row>
    <row r="3227" spans="1:20" s="60" customFormat="1">
      <c r="A3227" t="s">
        <v>162</v>
      </c>
      <c r="B3227"/>
      <c r="C3227" t="s">
        <v>163</v>
      </c>
      <c r="D3227" t="s">
        <v>121</v>
      </c>
      <c r="E3227"/>
      <c r="F3227" s="12" t="s">
        <v>3024</v>
      </c>
      <c r="G3227" s="12" t="s">
        <v>165</v>
      </c>
      <c r="H3227" t="s">
        <v>166</v>
      </c>
      <c r="I3227" t="s">
        <v>326</v>
      </c>
      <c r="J3227" t="s">
        <v>329</v>
      </c>
      <c r="K3227" s="13" t="s">
        <v>2864</v>
      </c>
      <c r="L3227" t="s">
        <v>117</v>
      </c>
      <c r="M3227">
        <v>2</v>
      </c>
      <c r="N3227" t="s">
        <v>118</v>
      </c>
      <c r="O3227" t="s">
        <v>119</v>
      </c>
      <c r="P3227"/>
      <c r="Q3227" t="s">
        <v>2683</v>
      </c>
      <c r="R3227" s="14"/>
      <c r="S3227" s="14"/>
      <c r="T3227" s="14">
        <v>1.3</v>
      </c>
    </row>
    <row r="3228" spans="1:20" s="60" customFormat="1">
      <c r="A3228" t="s">
        <v>162</v>
      </c>
      <c r="B3228"/>
      <c r="C3228" t="s">
        <v>163</v>
      </c>
      <c r="D3228" t="s">
        <v>121</v>
      </c>
      <c r="E3228"/>
      <c r="F3228" s="12" t="s">
        <v>3025</v>
      </c>
      <c r="G3228" s="12" t="s">
        <v>165</v>
      </c>
      <c r="H3228" t="s">
        <v>166</v>
      </c>
      <c r="I3228" t="s">
        <v>326</v>
      </c>
      <c r="J3228" t="s">
        <v>329</v>
      </c>
      <c r="K3228" s="13" t="s">
        <v>2864</v>
      </c>
      <c r="L3228" t="s">
        <v>117</v>
      </c>
      <c r="M3228">
        <v>2</v>
      </c>
      <c r="N3228" t="s">
        <v>118</v>
      </c>
      <c r="O3228" t="s">
        <v>119</v>
      </c>
      <c r="P3228"/>
      <c r="Q3228" t="s">
        <v>2683</v>
      </c>
      <c r="R3228" s="14"/>
      <c r="S3228" s="14"/>
      <c r="T3228" s="14">
        <v>4.2</v>
      </c>
    </row>
    <row r="3229" spans="1:20" s="60" customFormat="1">
      <c r="A3229" t="s">
        <v>162</v>
      </c>
      <c r="B3229"/>
      <c r="C3229" t="s">
        <v>163</v>
      </c>
      <c r="D3229" t="s">
        <v>121</v>
      </c>
      <c r="E3229"/>
      <c r="F3229" s="12" t="s">
        <v>3026</v>
      </c>
      <c r="G3229" s="12" t="s">
        <v>165</v>
      </c>
      <c r="H3229" t="s">
        <v>166</v>
      </c>
      <c r="I3229" t="s">
        <v>181</v>
      </c>
      <c r="J3229" t="s">
        <v>353</v>
      </c>
      <c r="K3229" s="13" t="s">
        <v>2864</v>
      </c>
      <c r="L3229" t="s">
        <v>117</v>
      </c>
      <c r="M3229">
        <v>2</v>
      </c>
      <c r="N3229" t="s">
        <v>118</v>
      </c>
      <c r="O3229" t="s">
        <v>119</v>
      </c>
      <c r="P3229"/>
      <c r="Q3229" t="s">
        <v>1422</v>
      </c>
      <c r="R3229" s="14"/>
      <c r="S3229" s="14"/>
      <c r="T3229" s="14">
        <v>26.8</v>
      </c>
    </row>
    <row r="3230" spans="1:20" s="60" customFormat="1">
      <c r="A3230" t="s">
        <v>162</v>
      </c>
      <c r="B3230"/>
      <c r="C3230" t="s">
        <v>163</v>
      </c>
      <c r="D3230" t="s">
        <v>121</v>
      </c>
      <c r="E3230"/>
      <c r="F3230" s="12" t="s">
        <v>3027</v>
      </c>
      <c r="G3230" s="12" t="s">
        <v>165</v>
      </c>
      <c r="H3230" t="s">
        <v>166</v>
      </c>
      <c r="I3230" t="s">
        <v>172</v>
      </c>
      <c r="J3230" t="s">
        <v>355</v>
      </c>
      <c r="K3230" s="13" t="s">
        <v>2864</v>
      </c>
      <c r="L3230" t="s">
        <v>117</v>
      </c>
      <c r="M3230">
        <v>2</v>
      </c>
      <c r="N3230" t="s">
        <v>118</v>
      </c>
      <c r="O3230" t="s">
        <v>119</v>
      </c>
      <c r="P3230"/>
      <c r="Q3230" t="s">
        <v>2975</v>
      </c>
      <c r="R3230" s="14"/>
      <c r="S3230" s="14"/>
      <c r="T3230" s="14">
        <v>3.6</v>
      </c>
    </row>
    <row r="3231" spans="1:20" s="60" customFormat="1">
      <c r="A3231" t="s">
        <v>162</v>
      </c>
      <c r="B3231"/>
      <c r="C3231" t="s">
        <v>163</v>
      </c>
      <c r="D3231" t="s">
        <v>121</v>
      </c>
      <c r="E3231"/>
      <c r="F3231" s="12" t="s">
        <v>1450</v>
      </c>
      <c r="G3231" s="12" t="s">
        <v>165</v>
      </c>
      <c r="H3231" t="s">
        <v>166</v>
      </c>
      <c r="I3231" t="s">
        <v>323</v>
      </c>
      <c r="J3231" t="s">
        <v>374</v>
      </c>
      <c r="K3231" s="13" t="s">
        <v>2864</v>
      </c>
      <c r="L3231" t="s">
        <v>117</v>
      </c>
      <c r="M3231">
        <v>2</v>
      </c>
      <c r="N3231" t="s">
        <v>118</v>
      </c>
      <c r="O3231" t="s">
        <v>119</v>
      </c>
      <c r="P3231"/>
      <c r="Q3231" t="s">
        <v>2870</v>
      </c>
      <c r="R3231" s="14"/>
      <c r="S3231" s="14"/>
      <c r="T3231" s="14"/>
    </row>
    <row r="3232" spans="1:20" s="60" customFormat="1">
      <c r="A3232" t="s">
        <v>162</v>
      </c>
      <c r="B3232"/>
      <c r="C3232" t="s">
        <v>163</v>
      </c>
      <c r="D3232" t="s">
        <v>121</v>
      </c>
      <c r="E3232"/>
      <c r="F3232" s="12" t="s">
        <v>3028</v>
      </c>
      <c r="G3232" s="12" t="s">
        <v>165</v>
      </c>
      <c r="H3232" t="s">
        <v>166</v>
      </c>
      <c r="I3232" t="s">
        <v>334</v>
      </c>
      <c r="J3232" t="s">
        <v>1448</v>
      </c>
      <c r="K3232" s="13" t="s">
        <v>2864</v>
      </c>
      <c r="L3232" t="s">
        <v>117</v>
      </c>
      <c r="M3232">
        <v>2</v>
      </c>
      <c r="N3232" t="s">
        <v>118</v>
      </c>
      <c r="O3232" t="s">
        <v>119</v>
      </c>
      <c r="P3232"/>
      <c r="Q3232" t="s">
        <v>2876</v>
      </c>
      <c r="R3232" s="14"/>
      <c r="S3232" s="14"/>
      <c r="T3232" s="14">
        <v>2</v>
      </c>
    </row>
    <row r="3233" spans="1:20" s="60" customFormat="1">
      <c r="A3233" t="s">
        <v>162</v>
      </c>
      <c r="B3233"/>
      <c r="C3233" t="s">
        <v>163</v>
      </c>
      <c r="D3233" t="s">
        <v>121</v>
      </c>
      <c r="E3233"/>
      <c r="F3233" s="12" t="s">
        <v>3029</v>
      </c>
      <c r="G3233" s="12" t="s">
        <v>165</v>
      </c>
      <c r="H3233" t="s">
        <v>166</v>
      </c>
      <c r="I3233" t="s">
        <v>172</v>
      </c>
      <c r="J3233" t="s">
        <v>2689</v>
      </c>
      <c r="K3233" s="13" t="s">
        <v>2864</v>
      </c>
      <c r="L3233" t="s">
        <v>117</v>
      </c>
      <c r="M3233">
        <v>2</v>
      </c>
      <c r="N3233" t="s">
        <v>118</v>
      </c>
      <c r="O3233" t="s">
        <v>119</v>
      </c>
      <c r="P3233"/>
      <c r="Q3233" t="s">
        <v>3030</v>
      </c>
      <c r="R3233" s="14"/>
      <c r="S3233" s="14"/>
      <c r="T3233" s="14"/>
    </row>
    <row r="3234" spans="1:20" s="60" customFormat="1">
      <c r="A3234" t="s">
        <v>162</v>
      </c>
      <c r="B3234"/>
      <c r="C3234" t="s">
        <v>163</v>
      </c>
      <c r="D3234" t="s">
        <v>121</v>
      </c>
      <c r="E3234"/>
      <c r="F3234" s="12" t="s">
        <v>3031</v>
      </c>
      <c r="G3234" s="12" t="s">
        <v>165</v>
      </c>
      <c r="H3234" t="s">
        <v>166</v>
      </c>
      <c r="I3234" t="s">
        <v>181</v>
      </c>
      <c r="J3234" t="s">
        <v>353</v>
      </c>
      <c r="K3234" s="13" t="s">
        <v>2864</v>
      </c>
      <c r="L3234" t="s">
        <v>117</v>
      </c>
      <c r="M3234">
        <v>2</v>
      </c>
      <c r="N3234" t="s">
        <v>118</v>
      </c>
      <c r="O3234" t="s">
        <v>119</v>
      </c>
      <c r="P3234"/>
      <c r="Q3234" t="s">
        <v>2869</v>
      </c>
      <c r="R3234" s="14"/>
      <c r="S3234" s="14"/>
      <c r="T3234" s="14">
        <v>16.5</v>
      </c>
    </row>
    <row r="3235" spans="1:20" s="60" customFormat="1">
      <c r="A3235" t="s">
        <v>162</v>
      </c>
      <c r="B3235"/>
      <c r="C3235" t="s">
        <v>163</v>
      </c>
      <c r="D3235" t="s">
        <v>121</v>
      </c>
      <c r="E3235"/>
      <c r="F3235" s="12" t="s">
        <v>3032</v>
      </c>
      <c r="G3235" s="12" t="s">
        <v>165</v>
      </c>
      <c r="H3235" t="s">
        <v>166</v>
      </c>
      <c r="I3235" t="s">
        <v>334</v>
      </c>
      <c r="J3235" t="s">
        <v>1448</v>
      </c>
      <c r="K3235" s="13" t="s">
        <v>2864</v>
      </c>
      <c r="L3235" t="s">
        <v>117</v>
      </c>
      <c r="M3235">
        <v>2</v>
      </c>
      <c r="N3235" t="s">
        <v>118</v>
      </c>
      <c r="O3235" t="s">
        <v>119</v>
      </c>
      <c r="P3235"/>
      <c r="Q3235" t="s">
        <v>2876</v>
      </c>
      <c r="R3235" s="14"/>
      <c r="S3235" s="14"/>
      <c r="T3235" s="14">
        <v>14</v>
      </c>
    </row>
    <row r="3236" spans="1:20" s="60" customFormat="1">
      <c r="A3236" t="s">
        <v>162</v>
      </c>
      <c r="B3236"/>
      <c r="C3236" t="s">
        <v>163</v>
      </c>
      <c r="D3236" t="s">
        <v>121</v>
      </c>
      <c r="E3236"/>
      <c r="F3236" s="12" t="s">
        <v>368</v>
      </c>
      <c r="G3236" s="12" t="s">
        <v>165</v>
      </c>
      <c r="H3236" t="s">
        <v>166</v>
      </c>
      <c r="I3236" t="s">
        <v>323</v>
      </c>
      <c r="J3236" t="s">
        <v>338</v>
      </c>
      <c r="K3236" s="13" t="s">
        <v>2864</v>
      </c>
      <c r="L3236" t="s">
        <v>117</v>
      </c>
      <c r="M3236">
        <v>2</v>
      </c>
      <c r="N3236" t="s">
        <v>118</v>
      </c>
      <c r="O3236" t="s">
        <v>119</v>
      </c>
      <c r="P3236"/>
      <c r="Q3236"/>
      <c r="R3236" s="14"/>
      <c r="S3236" s="14"/>
      <c r="T3236" s="14"/>
    </row>
    <row r="3237" spans="1:20" s="60" customFormat="1">
      <c r="A3237" t="s">
        <v>162</v>
      </c>
      <c r="B3237"/>
      <c r="C3237" t="s">
        <v>163</v>
      </c>
      <c r="D3237" t="s">
        <v>121</v>
      </c>
      <c r="E3237"/>
      <c r="F3237" s="12" t="s">
        <v>1451</v>
      </c>
      <c r="G3237" s="12" t="s">
        <v>165</v>
      </c>
      <c r="H3237" t="s">
        <v>166</v>
      </c>
      <c r="I3237" t="s">
        <v>326</v>
      </c>
      <c r="J3237" t="s">
        <v>1452</v>
      </c>
      <c r="K3237" s="13" t="s">
        <v>2864</v>
      </c>
      <c r="L3237" t="s">
        <v>117</v>
      </c>
      <c r="M3237">
        <v>2</v>
      </c>
      <c r="N3237" t="s">
        <v>118</v>
      </c>
      <c r="O3237" t="s">
        <v>119</v>
      </c>
      <c r="P3237"/>
      <c r="Q3237" t="s">
        <v>2683</v>
      </c>
      <c r="R3237" s="14"/>
      <c r="S3237" s="14"/>
      <c r="T3237" s="14"/>
    </row>
    <row r="3238" spans="1:20" s="60" customFormat="1">
      <c r="A3238" t="s">
        <v>162</v>
      </c>
      <c r="B3238"/>
      <c r="C3238" t="s">
        <v>163</v>
      </c>
      <c r="D3238" t="s">
        <v>121</v>
      </c>
      <c r="E3238"/>
      <c r="F3238" s="12" t="s">
        <v>3033</v>
      </c>
      <c r="G3238" s="12" t="s">
        <v>165</v>
      </c>
      <c r="H3238" t="s">
        <v>166</v>
      </c>
      <c r="I3238" t="s">
        <v>181</v>
      </c>
      <c r="J3238" t="s">
        <v>182</v>
      </c>
      <c r="K3238" s="13" t="s">
        <v>2864</v>
      </c>
      <c r="L3238" t="s">
        <v>117</v>
      </c>
      <c r="M3238">
        <v>2</v>
      </c>
      <c r="N3238" t="s">
        <v>118</v>
      </c>
      <c r="O3238" t="s">
        <v>119</v>
      </c>
      <c r="P3238"/>
      <c r="Q3238" t="s">
        <v>2880</v>
      </c>
      <c r="R3238" s="14"/>
      <c r="S3238" s="14"/>
      <c r="T3238" s="14">
        <v>47.2</v>
      </c>
    </row>
    <row r="3239" spans="1:20" s="60" customFormat="1">
      <c r="A3239" t="s">
        <v>162</v>
      </c>
      <c r="B3239"/>
      <c r="C3239" t="s">
        <v>163</v>
      </c>
      <c r="D3239" t="s">
        <v>121</v>
      </c>
      <c r="E3239"/>
      <c r="F3239" s="12" t="s">
        <v>1453</v>
      </c>
      <c r="G3239" s="12" t="s">
        <v>165</v>
      </c>
      <c r="H3239" t="s">
        <v>166</v>
      </c>
      <c r="I3239" t="s">
        <v>334</v>
      </c>
      <c r="J3239" t="s">
        <v>1454</v>
      </c>
      <c r="K3239" s="13" t="s">
        <v>2864</v>
      </c>
      <c r="L3239" t="s">
        <v>117</v>
      </c>
      <c r="M3239">
        <v>2</v>
      </c>
      <c r="N3239" t="s">
        <v>118</v>
      </c>
      <c r="O3239" t="s">
        <v>119</v>
      </c>
      <c r="P3239"/>
      <c r="Q3239" t="s">
        <v>2876</v>
      </c>
      <c r="R3239" s="14"/>
      <c r="S3239" s="14"/>
      <c r="T3239" s="14">
        <v>1.5</v>
      </c>
    </row>
    <row r="3240" spans="1:20" s="60" customFormat="1">
      <c r="A3240" t="s">
        <v>162</v>
      </c>
      <c r="B3240"/>
      <c r="C3240" t="s">
        <v>163</v>
      </c>
      <c r="D3240" t="s">
        <v>121</v>
      </c>
      <c r="E3240"/>
      <c r="F3240" s="12" t="s">
        <v>3034</v>
      </c>
      <c r="G3240" s="12" t="s">
        <v>165</v>
      </c>
      <c r="H3240" t="s">
        <v>166</v>
      </c>
      <c r="I3240" t="s">
        <v>334</v>
      </c>
      <c r="J3240" t="s">
        <v>370</v>
      </c>
      <c r="K3240" s="13" t="s">
        <v>2864</v>
      </c>
      <c r="L3240" t="s">
        <v>117</v>
      </c>
      <c r="M3240">
        <v>2</v>
      </c>
      <c r="N3240" t="s">
        <v>118</v>
      </c>
      <c r="O3240" t="s">
        <v>119</v>
      </c>
      <c r="P3240"/>
      <c r="Q3240" t="s">
        <v>2876</v>
      </c>
      <c r="R3240" s="14"/>
      <c r="S3240" s="14"/>
      <c r="T3240" s="14">
        <v>12</v>
      </c>
    </row>
    <row r="3241" spans="1:20" s="60" customFormat="1">
      <c r="A3241" t="s">
        <v>162</v>
      </c>
      <c r="B3241"/>
      <c r="C3241" t="s">
        <v>163</v>
      </c>
      <c r="D3241" t="s">
        <v>121</v>
      </c>
      <c r="E3241"/>
      <c r="F3241" s="12" t="s">
        <v>3035</v>
      </c>
      <c r="G3241" s="12" t="s">
        <v>165</v>
      </c>
      <c r="H3241" t="s">
        <v>166</v>
      </c>
      <c r="I3241" t="s">
        <v>323</v>
      </c>
      <c r="J3241" t="s">
        <v>324</v>
      </c>
      <c r="K3241" s="13" t="s">
        <v>2864</v>
      </c>
      <c r="L3241" t="s">
        <v>117</v>
      </c>
      <c r="M3241">
        <v>2</v>
      </c>
      <c r="N3241" t="s">
        <v>118</v>
      </c>
      <c r="O3241" t="s">
        <v>119</v>
      </c>
      <c r="P3241"/>
      <c r="Q3241" t="s">
        <v>2870</v>
      </c>
      <c r="R3241" s="14"/>
      <c r="S3241" s="14"/>
      <c r="T3241" s="14">
        <v>2.2999999999999998</v>
      </c>
    </row>
    <row r="3242" spans="1:20" s="60" customFormat="1">
      <c r="A3242" t="s">
        <v>162</v>
      </c>
      <c r="B3242"/>
      <c r="C3242" t="s">
        <v>163</v>
      </c>
      <c r="D3242" t="s">
        <v>121</v>
      </c>
      <c r="E3242"/>
      <c r="F3242" s="12" t="s">
        <v>3036</v>
      </c>
      <c r="G3242" s="12" t="s">
        <v>165</v>
      </c>
      <c r="H3242" t="s">
        <v>166</v>
      </c>
      <c r="I3242" t="s">
        <v>323</v>
      </c>
      <c r="J3242" t="s">
        <v>324</v>
      </c>
      <c r="K3242" s="13" t="s">
        <v>2864</v>
      </c>
      <c r="L3242" t="s">
        <v>117</v>
      </c>
      <c r="M3242">
        <v>2</v>
      </c>
      <c r="N3242" t="s">
        <v>118</v>
      </c>
      <c r="O3242" t="s">
        <v>119</v>
      </c>
      <c r="P3242"/>
      <c r="Q3242" t="s">
        <v>2870</v>
      </c>
      <c r="R3242" s="14"/>
      <c r="S3242" s="14"/>
      <c r="T3242" s="14"/>
    </row>
    <row r="3243" spans="1:20" s="60" customFormat="1">
      <c r="A3243" t="s">
        <v>162</v>
      </c>
      <c r="B3243"/>
      <c r="C3243" t="s">
        <v>163</v>
      </c>
      <c r="D3243" t="s">
        <v>121</v>
      </c>
      <c r="E3243"/>
      <c r="F3243" s="12" t="s">
        <v>3037</v>
      </c>
      <c r="G3243" s="12" t="s">
        <v>165</v>
      </c>
      <c r="H3243" t="s">
        <v>166</v>
      </c>
      <c r="I3243" t="s">
        <v>323</v>
      </c>
      <c r="J3243" t="s">
        <v>3013</v>
      </c>
      <c r="K3243" s="13" t="s">
        <v>2864</v>
      </c>
      <c r="L3243" t="s">
        <v>117</v>
      </c>
      <c r="M3243">
        <v>2</v>
      </c>
      <c r="N3243" t="s">
        <v>118</v>
      </c>
      <c r="O3243" t="s">
        <v>119</v>
      </c>
      <c r="P3243"/>
      <c r="Q3243" t="s">
        <v>3014</v>
      </c>
      <c r="R3243" s="14"/>
      <c r="S3243" s="14"/>
      <c r="T3243" s="14"/>
    </row>
    <row r="3244" spans="1:20" s="60" customFormat="1">
      <c r="A3244" t="s">
        <v>162</v>
      </c>
      <c r="B3244"/>
      <c r="C3244" t="s">
        <v>163</v>
      </c>
      <c r="D3244" t="s">
        <v>121</v>
      </c>
      <c r="E3244"/>
      <c r="F3244" s="12" t="s">
        <v>3038</v>
      </c>
      <c r="G3244" s="12" t="s">
        <v>165</v>
      </c>
      <c r="H3244" t="s">
        <v>166</v>
      </c>
      <c r="I3244" t="s">
        <v>181</v>
      </c>
      <c r="J3244" t="s">
        <v>332</v>
      </c>
      <c r="K3244" s="13" t="s">
        <v>2864</v>
      </c>
      <c r="L3244" t="s">
        <v>117</v>
      </c>
      <c r="M3244">
        <v>2</v>
      </c>
      <c r="N3244" t="s">
        <v>118</v>
      </c>
      <c r="O3244" t="s">
        <v>119</v>
      </c>
      <c r="P3244"/>
      <c r="Q3244" t="s">
        <v>2869</v>
      </c>
      <c r="R3244" s="14"/>
      <c r="S3244" s="14"/>
      <c r="T3244" s="14">
        <v>10.6</v>
      </c>
    </row>
    <row r="3245" spans="1:20" s="60" customFormat="1">
      <c r="A3245" t="s">
        <v>162</v>
      </c>
      <c r="B3245"/>
      <c r="C3245" t="s">
        <v>163</v>
      </c>
      <c r="D3245" t="s">
        <v>121</v>
      </c>
      <c r="E3245"/>
      <c r="F3245" s="12" t="s">
        <v>371</v>
      </c>
      <c r="G3245" s="12" t="s">
        <v>165</v>
      </c>
      <c r="H3245" t="s">
        <v>166</v>
      </c>
      <c r="I3245" t="s">
        <v>334</v>
      </c>
      <c r="J3245" t="s">
        <v>372</v>
      </c>
      <c r="K3245" s="13" t="s">
        <v>2864</v>
      </c>
      <c r="L3245" t="s">
        <v>117</v>
      </c>
      <c r="M3245">
        <v>2</v>
      </c>
      <c r="N3245" t="s">
        <v>118</v>
      </c>
      <c r="O3245" t="s">
        <v>119</v>
      </c>
      <c r="P3245"/>
      <c r="Q3245" t="s">
        <v>2876</v>
      </c>
      <c r="R3245" s="14"/>
      <c r="S3245" s="14"/>
      <c r="T3245" s="14">
        <v>25</v>
      </c>
    </row>
    <row r="3246" spans="1:20" s="60" customFormat="1">
      <c r="A3246" t="s">
        <v>162</v>
      </c>
      <c r="B3246"/>
      <c r="C3246" t="s">
        <v>163</v>
      </c>
      <c r="D3246" t="s">
        <v>121</v>
      </c>
      <c r="E3246"/>
      <c r="F3246" s="12" t="s">
        <v>3039</v>
      </c>
      <c r="G3246" s="12" t="s">
        <v>165</v>
      </c>
      <c r="H3246" t="s">
        <v>166</v>
      </c>
      <c r="I3246" t="s">
        <v>323</v>
      </c>
      <c r="J3246" t="s">
        <v>374</v>
      </c>
      <c r="K3246" s="13" t="s">
        <v>2864</v>
      </c>
      <c r="L3246" t="s">
        <v>117</v>
      </c>
      <c r="M3246">
        <v>2</v>
      </c>
      <c r="N3246" t="s">
        <v>118</v>
      </c>
      <c r="O3246" t="s">
        <v>119</v>
      </c>
      <c r="P3246"/>
      <c r="Q3246" t="s">
        <v>2870</v>
      </c>
      <c r="R3246" s="14"/>
      <c r="S3246" s="14"/>
      <c r="T3246" s="14"/>
    </row>
    <row r="3247" spans="1:20" s="60" customFormat="1">
      <c r="A3247" t="s">
        <v>162</v>
      </c>
      <c r="B3247"/>
      <c r="C3247" t="s">
        <v>163</v>
      </c>
      <c r="D3247" t="s">
        <v>121</v>
      </c>
      <c r="E3247"/>
      <c r="F3247" s="12" t="s">
        <v>3040</v>
      </c>
      <c r="G3247" s="12" t="s">
        <v>165</v>
      </c>
      <c r="H3247" t="s">
        <v>166</v>
      </c>
      <c r="I3247" t="s">
        <v>320</v>
      </c>
      <c r="J3247" t="s">
        <v>3041</v>
      </c>
      <c r="K3247" s="13" t="s">
        <v>2864</v>
      </c>
      <c r="L3247" t="s">
        <v>117</v>
      </c>
      <c r="M3247">
        <v>2</v>
      </c>
      <c r="N3247" t="s">
        <v>118</v>
      </c>
      <c r="O3247" t="s">
        <v>119</v>
      </c>
      <c r="P3247"/>
      <c r="Q3247" t="s">
        <v>2865</v>
      </c>
      <c r="R3247" s="14"/>
      <c r="S3247" s="14"/>
      <c r="T3247" s="14">
        <v>19.8</v>
      </c>
    </row>
    <row r="3248" spans="1:20" s="60" customFormat="1">
      <c r="A3248" t="s">
        <v>162</v>
      </c>
      <c r="B3248"/>
      <c r="C3248" t="s">
        <v>163</v>
      </c>
      <c r="D3248" t="s">
        <v>121</v>
      </c>
      <c r="E3248"/>
      <c r="F3248" s="12" t="s">
        <v>3042</v>
      </c>
      <c r="G3248" s="12" t="s">
        <v>165</v>
      </c>
      <c r="H3248" t="s">
        <v>166</v>
      </c>
      <c r="I3248" t="s">
        <v>320</v>
      </c>
      <c r="J3248" t="s">
        <v>3041</v>
      </c>
      <c r="K3248" s="13" t="s">
        <v>2864</v>
      </c>
      <c r="L3248" t="s">
        <v>117</v>
      </c>
      <c r="M3248">
        <v>2</v>
      </c>
      <c r="N3248" t="s">
        <v>118</v>
      </c>
      <c r="O3248" t="s">
        <v>119</v>
      </c>
      <c r="P3248"/>
      <c r="Q3248" t="s">
        <v>2865</v>
      </c>
      <c r="R3248" s="14"/>
      <c r="S3248" s="14"/>
      <c r="T3248" s="14">
        <v>1.5</v>
      </c>
    </row>
    <row r="3249" spans="1:20" s="60" customFormat="1">
      <c r="A3249" t="s">
        <v>162</v>
      </c>
      <c r="B3249"/>
      <c r="C3249" t="s">
        <v>163</v>
      </c>
      <c r="D3249" t="s">
        <v>121</v>
      </c>
      <c r="E3249"/>
      <c r="F3249" s="12" t="s">
        <v>3043</v>
      </c>
      <c r="G3249" s="12" t="s">
        <v>165</v>
      </c>
      <c r="H3249" t="s">
        <v>166</v>
      </c>
      <c r="I3249" t="s">
        <v>320</v>
      </c>
      <c r="J3249" t="s">
        <v>3041</v>
      </c>
      <c r="K3249" s="13" t="s">
        <v>2864</v>
      </c>
      <c r="L3249" t="s">
        <v>117</v>
      </c>
      <c r="M3249">
        <v>2</v>
      </c>
      <c r="N3249" t="s">
        <v>118</v>
      </c>
      <c r="O3249" t="s">
        <v>119</v>
      </c>
      <c r="P3249"/>
      <c r="Q3249" t="s">
        <v>2865</v>
      </c>
      <c r="R3249" s="14"/>
      <c r="S3249" s="14"/>
      <c r="T3249" s="14">
        <v>19.5</v>
      </c>
    </row>
    <row r="3250" spans="1:20" s="60" customFormat="1">
      <c r="A3250" t="s">
        <v>162</v>
      </c>
      <c r="B3250"/>
      <c r="C3250" t="s">
        <v>163</v>
      </c>
      <c r="D3250" t="s">
        <v>121</v>
      </c>
      <c r="E3250"/>
      <c r="F3250" s="12" t="s">
        <v>3044</v>
      </c>
      <c r="G3250" s="12" t="s">
        <v>165</v>
      </c>
      <c r="H3250" t="s">
        <v>166</v>
      </c>
      <c r="I3250" t="s">
        <v>320</v>
      </c>
      <c r="J3250" t="s">
        <v>3041</v>
      </c>
      <c r="K3250" s="13" t="s">
        <v>2864</v>
      </c>
      <c r="L3250" t="s">
        <v>117</v>
      </c>
      <c r="M3250">
        <v>2</v>
      </c>
      <c r="N3250" t="s">
        <v>118</v>
      </c>
      <c r="O3250" t="s">
        <v>119</v>
      </c>
      <c r="P3250"/>
      <c r="Q3250" t="s">
        <v>2865</v>
      </c>
      <c r="R3250" s="14"/>
      <c r="S3250" s="14"/>
      <c r="T3250" s="14">
        <v>17.399999999999999</v>
      </c>
    </row>
    <row r="3251" spans="1:20" s="60" customFormat="1">
      <c r="A3251" t="s">
        <v>162</v>
      </c>
      <c r="B3251"/>
      <c r="C3251" t="s">
        <v>163</v>
      </c>
      <c r="D3251" t="s">
        <v>121</v>
      </c>
      <c r="E3251"/>
      <c r="F3251" s="12" t="s">
        <v>3045</v>
      </c>
      <c r="G3251" s="12" t="s">
        <v>165</v>
      </c>
      <c r="H3251" t="s">
        <v>166</v>
      </c>
      <c r="I3251" t="s">
        <v>167</v>
      </c>
      <c r="J3251" t="s">
        <v>2947</v>
      </c>
      <c r="K3251" s="13" t="s">
        <v>3046</v>
      </c>
      <c r="L3251" t="s">
        <v>117</v>
      </c>
      <c r="M3251">
        <v>2</v>
      </c>
      <c r="N3251" t="s">
        <v>118</v>
      </c>
      <c r="O3251" t="s">
        <v>119</v>
      </c>
      <c r="P3251"/>
      <c r="Q3251" t="s">
        <v>3047</v>
      </c>
      <c r="R3251" s="14"/>
      <c r="S3251" s="14"/>
      <c r="T3251" s="14"/>
    </row>
    <row r="3252" spans="1:20">
      <c r="A3252" t="s">
        <v>162</v>
      </c>
      <c r="C3252" t="s">
        <v>163</v>
      </c>
      <c r="D3252" t="s">
        <v>121</v>
      </c>
      <c r="F3252" s="12" t="s">
        <v>3048</v>
      </c>
      <c r="G3252" s="12" t="s">
        <v>165</v>
      </c>
      <c r="H3252" t="s">
        <v>166</v>
      </c>
      <c r="I3252" t="s">
        <v>172</v>
      </c>
      <c r="J3252" t="s">
        <v>355</v>
      </c>
      <c r="K3252" s="13" t="s">
        <v>3046</v>
      </c>
      <c r="L3252" t="s">
        <v>117</v>
      </c>
      <c r="M3252">
        <v>2</v>
      </c>
      <c r="N3252" t="s">
        <v>118</v>
      </c>
      <c r="O3252" t="s">
        <v>119</v>
      </c>
      <c r="Q3252" t="s">
        <v>3049</v>
      </c>
      <c r="T3252" s="14">
        <v>7.3</v>
      </c>
    </row>
    <row r="3253" spans="1:20">
      <c r="A3253" t="s">
        <v>162</v>
      </c>
      <c r="C3253" t="s">
        <v>163</v>
      </c>
      <c r="D3253" t="s">
        <v>121</v>
      </c>
      <c r="F3253" s="12" t="s">
        <v>1453</v>
      </c>
      <c r="G3253" s="12" t="s">
        <v>165</v>
      </c>
      <c r="H3253" t="s">
        <v>166</v>
      </c>
      <c r="I3253" t="s">
        <v>334</v>
      </c>
      <c r="J3253" t="s">
        <v>1454</v>
      </c>
      <c r="K3253" s="13" t="s">
        <v>3046</v>
      </c>
      <c r="L3253" t="s">
        <v>117</v>
      </c>
      <c r="M3253">
        <v>2</v>
      </c>
      <c r="N3253" t="s">
        <v>118</v>
      </c>
      <c r="O3253" t="s">
        <v>119</v>
      </c>
      <c r="Q3253" t="s">
        <v>3050</v>
      </c>
      <c r="T3253" s="14">
        <v>2.9</v>
      </c>
    </row>
    <row r="3254" spans="1:20">
      <c r="A3254" t="s">
        <v>162</v>
      </c>
      <c r="C3254" t="s">
        <v>163</v>
      </c>
      <c r="D3254" t="s">
        <v>121</v>
      </c>
      <c r="F3254" s="12" t="s">
        <v>2674</v>
      </c>
      <c r="G3254" s="12" t="s">
        <v>165</v>
      </c>
      <c r="H3254" t="s">
        <v>166</v>
      </c>
      <c r="I3254" t="s">
        <v>181</v>
      </c>
      <c r="J3254" t="s">
        <v>1349</v>
      </c>
      <c r="K3254" s="13" t="s">
        <v>3055</v>
      </c>
      <c r="L3254" t="s">
        <v>117</v>
      </c>
      <c r="M3254">
        <v>2</v>
      </c>
      <c r="N3254" t="s">
        <v>118</v>
      </c>
      <c r="O3254" t="s">
        <v>119</v>
      </c>
      <c r="Q3254" t="s">
        <v>2904</v>
      </c>
      <c r="T3254" s="14">
        <v>36.299999999999997</v>
      </c>
    </row>
    <row r="3255" spans="1:20">
      <c r="A3255" t="s">
        <v>162</v>
      </c>
      <c r="C3255" t="s">
        <v>163</v>
      </c>
      <c r="D3255" t="s">
        <v>121</v>
      </c>
      <c r="F3255" s="12" t="s">
        <v>3092</v>
      </c>
      <c r="G3255" s="12" t="s">
        <v>165</v>
      </c>
      <c r="H3255" t="s">
        <v>166</v>
      </c>
      <c r="I3255" t="s">
        <v>320</v>
      </c>
      <c r="J3255" t="s">
        <v>3093</v>
      </c>
      <c r="K3255" s="13" t="s">
        <v>3094</v>
      </c>
      <c r="L3255" t="s">
        <v>117</v>
      </c>
      <c r="M3255">
        <v>2</v>
      </c>
      <c r="N3255" t="s">
        <v>118</v>
      </c>
      <c r="O3255" t="s">
        <v>119</v>
      </c>
      <c r="Q3255" t="s">
        <v>3095</v>
      </c>
      <c r="T3255" s="14">
        <v>30.698</v>
      </c>
    </row>
    <row r="3256" spans="1:20">
      <c r="A3256" t="s">
        <v>162</v>
      </c>
      <c r="C3256" t="s">
        <v>163</v>
      </c>
      <c r="D3256" t="s">
        <v>121</v>
      </c>
      <c r="F3256" s="12" t="s">
        <v>3096</v>
      </c>
      <c r="G3256" s="12" t="s">
        <v>165</v>
      </c>
      <c r="H3256" t="s">
        <v>166</v>
      </c>
      <c r="I3256" t="s">
        <v>320</v>
      </c>
      <c r="J3256" t="s">
        <v>3097</v>
      </c>
      <c r="K3256" s="13" t="s">
        <v>3094</v>
      </c>
      <c r="L3256" t="s">
        <v>117</v>
      </c>
      <c r="M3256">
        <v>2</v>
      </c>
      <c r="N3256" t="s">
        <v>118</v>
      </c>
      <c r="O3256" t="s">
        <v>119</v>
      </c>
      <c r="Q3256"/>
      <c r="T3256" s="14">
        <v>25.271000000000001</v>
      </c>
    </row>
    <row r="3257" spans="1:20">
      <c r="A3257" t="s">
        <v>162</v>
      </c>
      <c r="C3257" t="s">
        <v>163</v>
      </c>
      <c r="D3257" t="s">
        <v>121</v>
      </c>
      <c r="F3257" s="12" t="s">
        <v>3098</v>
      </c>
      <c r="G3257" s="12" t="s">
        <v>165</v>
      </c>
      <c r="H3257" t="s">
        <v>166</v>
      </c>
      <c r="I3257" t="s">
        <v>320</v>
      </c>
      <c r="J3257" t="s">
        <v>3093</v>
      </c>
      <c r="K3257" s="13" t="s">
        <v>3094</v>
      </c>
      <c r="L3257" t="s">
        <v>117</v>
      </c>
      <c r="M3257">
        <v>2</v>
      </c>
      <c r="N3257" t="s">
        <v>118</v>
      </c>
      <c r="O3257" t="s">
        <v>119</v>
      </c>
      <c r="Q3257"/>
      <c r="T3257" s="14">
        <v>23.85</v>
      </c>
    </row>
    <row r="3258" spans="1:20">
      <c r="A3258" t="s">
        <v>162</v>
      </c>
      <c r="C3258" t="s">
        <v>163</v>
      </c>
      <c r="D3258" t="s">
        <v>121</v>
      </c>
      <c r="F3258" s="12" t="s">
        <v>3099</v>
      </c>
      <c r="G3258" s="12" t="s">
        <v>165</v>
      </c>
      <c r="H3258" t="s">
        <v>166</v>
      </c>
      <c r="I3258" t="s">
        <v>320</v>
      </c>
      <c r="J3258" t="s">
        <v>3100</v>
      </c>
      <c r="K3258" s="13" t="s">
        <v>3094</v>
      </c>
      <c r="L3258" t="s">
        <v>117</v>
      </c>
      <c r="M3258">
        <v>2</v>
      </c>
      <c r="N3258" t="s">
        <v>118</v>
      </c>
      <c r="O3258" t="s">
        <v>119</v>
      </c>
      <c r="Q3258"/>
      <c r="T3258" s="14">
        <v>23.712</v>
      </c>
    </row>
    <row r="3259" spans="1:20">
      <c r="A3259" t="s">
        <v>162</v>
      </c>
      <c r="C3259" t="s">
        <v>163</v>
      </c>
      <c r="D3259" t="s">
        <v>121</v>
      </c>
      <c r="F3259" s="12" t="s">
        <v>3101</v>
      </c>
      <c r="G3259" s="12" t="s">
        <v>165</v>
      </c>
      <c r="H3259" t="s">
        <v>166</v>
      </c>
      <c r="I3259" t="s">
        <v>320</v>
      </c>
      <c r="J3259" t="s">
        <v>3102</v>
      </c>
      <c r="K3259" s="13" t="s">
        <v>3094</v>
      </c>
      <c r="L3259" t="s">
        <v>117</v>
      </c>
      <c r="M3259">
        <v>2</v>
      </c>
      <c r="N3259" t="s">
        <v>118</v>
      </c>
      <c r="O3259" t="s">
        <v>119</v>
      </c>
      <c r="Q3259"/>
      <c r="T3259" s="14">
        <v>25.759</v>
      </c>
    </row>
    <row r="3260" spans="1:20">
      <c r="A3260" t="s">
        <v>162</v>
      </c>
      <c r="C3260" t="s">
        <v>163</v>
      </c>
      <c r="D3260" t="s">
        <v>121</v>
      </c>
      <c r="F3260" s="12" t="s">
        <v>382</v>
      </c>
      <c r="G3260" s="12" t="s">
        <v>165</v>
      </c>
      <c r="H3260" t="s">
        <v>166</v>
      </c>
      <c r="I3260" s="12" t="s">
        <v>172</v>
      </c>
      <c r="J3260" s="12" t="s">
        <v>383</v>
      </c>
      <c r="K3260" s="13" t="s">
        <v>3147</v>
      </c>
      <c r="L3260" t="s">
        <v>117</v>
      </c>
      <c r="M3260">
        <v>2</v>
      </c>
      <c r="N3260" t="s">
        <v>118</v>
      </c>
      <c r="O3260" t="s">
        <v>119</v>
      </c>
      <c r="Q3260" t="s">
        <v>3148</v>
      </c>
      <c r="T3260" s="14">
        <v>1.7</v>
      </c>
    </row>
    <row r="3261" spans="1:20">
      <c r="A3261" t="s">
        <v>162</v>
      </c>
      <c r="C3261" t="s">
        <v>163</v>
      </c>
      <c r="D3261" t="s">
        <v>121</v>
      </c>
      <c r="F3261" s="12" t="s">
        <v>386</v>
      </c>
      <c r="G3261" s="12" t="s">
        <v>165</v>
      </c>
      <c r="H3261" t="s">
        <v>166</v>
      </c>
      <c r="I3261" t="s">
        <v>172</v>
      </c>
      <c r="J3261" t="s">
        <v>355</v>
      </c>
      <c r="K3261" s="13" t="s">
        <v>3147</v>
      </c>
      <c r="L3261" t="s">
        <v>117</v>
      </c>
      <c r="M3261">
        <v>2</v>
      </c>
      <c r="N3261" t="s">
        <v>118</v>
      </c>
      <c r="O3261" t="s">
        <v>119</v>
      </c>
      <c r="Q3261" t="s">
        <v>3149</v>
      </c>
      <c r="T3261" s="14">
        <v>40.1</v>
      </c>
    </row>
    <row r="3262" spans="1:20">
      <c r="A3262" t="s">
        <v>162</v>
      </c>
      <c r="C3262" t="s">
        <v>163</v>
      </c>
      <c r="D3262" t="s">
        <v>121</v>
      </c>
      <c r="F3262" s="12" t="s">
        <v>3150</v>
      </c>
      <c r="G3262" s="12" t="s">
        <v>165</v>
      </c>
      <c r="H3262" t="s">
        <v>166</v>
      </c>
      <c r="I3262" t="s">
        <v>172</v>
      </c>
      <c r="J3262" t="s">
        <v>389</v>
      </c>
      <c r="K3262" s="13" t="s">
        <v>3147</v>
      </c>
      <c r="L3262" t="s">
        <v>117</v>
      </c>
      <c r="M3262">
        <v>2</v>
      </c>
      <c r="N3262" t="s">
        <v>118</v>
      </c>
      <c r="O3262" t="s">
        <v>119</v>
      </c>
      <c r="Q3262" t="s">
        <v>390</v>
      </c>
      <c r="T3262" s="14">
        <v>0.5</v>
      </c>
    </row>
    <row r="3263" spans="1:20">
      <c r="A3263" t="s">
        <v>162</v>
      </c>
      <c r="C3263" t="s">
        <v>163</v>
      </c>
      <c r="D3263" t="s">
        <v>121</v>
      </c>
      <c r="F3263" s="12" t="s">
        <v>388</v>
      </c>
      <c r="G3263" s="12" t="s">
        <v>165</v>
      </c>
      <c r="H3263" t="s">
        <v>166</v>
      </c>
      <c r="I3263" t="s">
        <v>172</v>
      </c>
      <c r="J3263" t="s">
        <v>389</v>
      </c>
      <c r="K3263" s="13" t="s">
        <v>3147</v>
      </c>
      <c r="L3263" t="s">
        <v>117</v>
      </c>
      <c r="M3263">
        <v>2</v>
      </c>
      <c r="N3263" t="s">
        <v>118</v>
      </c>
      <c r="O3263" t="s">
        <v>119</v>
      </c>
      <c r="Q3263" t="s">
        <v>3151</v>
      </c>
      <c r="T3263" s="14">
        <v>0.5</v>
      </c>
    </row>
    <row r="3264" spans="1:20">
      <c r="A3264" t="s">
        <v>162</v>
      </c>
      <c r="C3264" t="s">
        <v>163</v>
      </c>
      <c r="D3264" t="s">
        <v>121</v>
      </c>
      <c r="F3264" s="12" t="s">
        <v>3152</v>
      </c>
      <c r="G3264" s="12" t="s">
        <v>165</v>
      </c>
      <c r="H3264" t="s">
        <v>166</v>
      </c>
      <c r="I3264" t="s">
        <v>334</v>
      </c>
      <c r="J3264" t="s">
        <v>2587</v>
      </c>
      <c r="K3264" s="13" t="s">
        <v>3153</v>
      </c>
      <c r="L3264" t="s">
        <v>117</v>
      </c>
      <c r="M3264">
        <v>2</v>
      </c>
      <c r="N3264" t="s">
        <v>118</v>
      </c>
      <c r="O3264" t="s">
        <v>119</v>
      </c>
      <c r="Q3264"/>
      <c r="T3264" s="14">
        <v>0.23</v>
      </c>
    </row>
    <row r="3265" spans="1:20">
      <c r="A3265" t="s">
        <v>162</v>
      </c>
      <c r="C3265" t="s">
        <v>4263</v>
      </c>
      <c r="D3265" t="s">
        <v>121</v>
      </c>
      <c r="E3265" t="s">
        <v>4137</v>
      </c>
      <c r="G3265" s="9" t="s">
        <v>165</v>
      </c>
      <c r="H3265" t="s">
        <v>166</v>
      </c>
      <c r="I3265" t="s">
        <v>334</v>
      </c>
      <c r="K3265" s="9" t="s">
        <v>4261</v>
      </c>
      <c r="L3265" s="9" t="s">
        <v>117</v>
      </c>
      <c r="M3265" s="9">
        <v>35</v>
      </c>
      <c r="N3265" s="9" t="s">
        <v>4262</v>
      </c>
      <c r="O3265" s="9" t="s">
        <v>4261</v>
      </c>
      <c r="P3265" s="9" t="s">
        <v>28</v>
      </c>
      <c r="S3265" s="14">
        <v>4.7699999999999996</v>
      </c>
      <c r="T3265" s="14">
        <v>2.4758606529999998</v>
      </c>
    </row>
    <row r="3266" spans="1:20">
      <c r="A3266" t="s">
        <v>162</v>
      </c>
      <c r="C3266" t="s">
        <v>4263</v>
      </c>
      <c r="D3266" t="s">
        <v>121</v>
      </c>
      <c r="E3266" t="s">
        <v>4137</v>
      </c>
      <c r="G3266" s="9" t="s">
        <v>165</v>
      </c>
      <c r="H3266" t="s">
        <v>166</v>
      </c>
      <c r="I3266" t="s">
        <v>326</v>
      </c>
      <c r="K3266" s="9" t="s">
        <v>4261</v>
      </c>
      <c r="L3266" s="9" t="s">
        <v>117</v>
      </c>
      <c r="M3266" s="9">
        <v>35</v>
      </c>
      <c r="N3266" s="9" t="s">
        <v>4262</v>
      </c>
      <c r="O3266" s="9" t="s">
        <v>4261</v>
      </c>
      <c r="P3266" s="9" t="s">
        <v>28</v>
      </c>
      <c r="S3266" s="14">
        <v>2.4416240359999999</v>
      </c>
      <c r="T3266" s="14">
        <v>2.3706372849999999</v>
      </c>
    </row>
    <row r="3267" spans="1:20">
      <c r="A3267" t="s">
        <v>162</v>
      </c>
      <c r="C3267" t="s">
        <v>4263</v>
      </c>
      <c r="D3267" t="s">
        <v>121</v>
      </c>
      <c r="E3267" t="s">
        <v>4137</v>
      </c>
      <c r="G3267" s="9" t="s">
        <v>165</v>
      </c>
      <c r="H3267" t="s">
        <v>166</v>
      </c>
      <c r="I3267" t="s">
        <v>320</v>
      </c>
      <c r="K3267" s="9" t="s">
        <v>4261</v>
      </c>
      <c r="L3267" s="9" t="s">
        <v>117</v>
      </c>
      <c r="M3267" s="9">
        <v>35</v>
      </c>
      <c r="N3267" s="9" t="s">
        <v>4262</v>
      </c>
      <c r="O3267" s="9" t="s">
        <v>4261</v>
      </c>
      <c r="P3267" s="9" t="s">
        <v>28</v>
      </c>
      <c r="S3267" s="14">
        <v>0</v>
      </c>
      <c r="T3267" s="14">
        <v>18.324740290074214</v>
      </c>
    </row>
    <row r="3268" spans="1:20">
      <c r="A3268" t="s">
        <v>162</v>
      </c>
      <c r="C3268" t="s">
        <v>4263</v>
      </c>
      <c r="D3268" t="s">
        <v>121</v>
      </c>
      <c r="E3268" t="s">
        <v>4137</v>
      </c>
      <c r="G3268" s="9" t="s">
        <v>165</v>
      </c>
      <c r="H3268" t="s">
        <v>166</v>
      </c>
      <c r="I3268" t="s">
        <v>181</v>
      </c>
      <c r="K3268" s="9" t="s">
        <v>4261</v>
      </c>
      <c r="L3268" s="9" t="s">
        <v>117</v>
      </c>
      <c r="M3268" s="9">
        <v>35</v>
      </c>
      <c r="N3268" s="9" t="s">
        <v>4262</v>
      </c>
      <c r="O3268" s="9" t="s">
        <v>4261</v>
      </c>
      <c r="P3268" s="9" t="s">
        <v>28</v>
      </c>
      <c r="S3268" s="14">
        <v>2.1853945532054508</v>
      </c>
      <c r="T3268" s="14">
        <v>27.116244124396051</v>
      </c>
    </row>
    <row r="3269" spans="1:20">
      <c r="A3269" s="36" t="s">
        <v>162</v>
      </c>
      <c r="D3269" s="36" t="s">
        <v>121</v>
      </c>
      <c r="E3269" s="36" t="s">
        <v>4034</v>
      </c>
      <c r="F3269" s="36" t="s">
        <v>3958</v>
      </c>
      <c r="G3269" s="36" t="s">
        <v>21</v>
      </c>
      <c r="H3269" s="36" t="s">
        <v>3959</v>
      </c>
      <c r="I3269" s="36" t="s">
        <v>3960</v>
      </c>
      <c r="J3269" s="36" t="s">
        <v>3961</v>
      </c>
      <c r="K3269" s="38" t="s">
        <v>3962</v>
      </c>
      <c r="L3269" s="36" t="s">
        <v>26</v>
      </c>
      <c r="M3269" s="36">
        <v>13</v>
      </c>
      <c r="N3269" s="3" t="s">
        <v>3866</v>
      </c>
      <c r="O3269" s="3" t="s">
        <v>3962</v>
      </c>
      <c r="P3269" s="36" t="s">
        <v>28</v>
      </c>
      <c r="Q3269" s="38" t="s">
        <v>3963</v>
      </c>
      <c r="R3269" s="6">
        <v>17.3</v>
      </c>
      <c r="S3269" s="6">
        <v>0.3</v>
      </c>
      <c r="T3269" s="6">
        <v>1.3</v>
      </c>
    </row>
    <row r="3270" spans="1:20">
      <c r="A3270" s="36" t="s">
        <v>162</v>
      </c>
      <c r="D3270" s="36" t="s">
        <v>121</v>
      </c>
      <c r="E3270" s="36" t="s">
        <v>4034</v>
      </c>
      <c r="F3270" s="36" t="s">
        <v>3964</v>
      </c>
      <c r="G3270" s="36" t="s">
        <v>21</v>
      </c>
      <c r="H3270" s="36" t="s">
        <v>3959</v>
      </c>
      <c r="I3270" s="36" t="s">
        <v>3960</v>
      </c>
      <c r="J3270" s="36" t="s">
        <v>3965</v>
      </c>
      <c r="K3270" s="38" t="s">
        <v>3962</v>
      </c>
      <c r="L3270" s="36" t="s">
        <v>26</v>
      </c>
      <c r="M3270" s="36">
        <v>13</v>
      </c>
      <c r="N3270" s="3" t="s">
        <v>3866</v>
      </c>
      <c r="O3270" s="3" t="s">
        <v>3962</v>
      </c>
      <c r="P3270" s="24" t="s">
        <v>28</v>
      </c>
      <c r="Q3270" s="38" t="s">
        <v>3966</v>
      </c>
      <c r="R3270" s="6">
        <v>18</v>
      </c>
      <c r="S3270" s="6">
        <v>0.5</v>
      </c>
      <c r="T3270" s="6">
        <v>0.9</v>
      </c>
    </row>
    <row r="3271" spans="1:20">
      <c r="A3271" s="36" t="s">
        <v>162</v>
      </c>
      <c r="D3271" s="36" t="s">
        <v>121</v>
      </c>
      <c r="E3271" s="36" t="s">
        <v>4034</v>
      </c>
      <c r="F3271" s="36" t="s">
        <v>3967</v>
      </c>
      <c r="G3271" s="36" t="s">
        <v>21</v>
      </c>
      <c r="H3271" s="36" t="s">
        <v>3959</v>
      </c>
      <c r="I3271" s="36" t="s">
        <v>3960</v>
      </c>
      <c r="J3271" s="36" t="s">
        <v>3968</v>
      </c>
      <c r="K3271" s="38" t="s">
        <v>3962</v>
      </c>
      <c r="L3271" s="36" t="s">
        <v>26</v>
      </c>
      <c r="M3271" s="36">
        <v>13</v>
      </c>
      <c r="N3271" s="3" t="s">
        <v>3866</v>
      </c>
      <c r="O3271" s="3" t="s">
        <v>3962</v>
      </c>
      <c r="P3271" s="24" t="s">
        <v>28</v>
      </c>
      <c r="Q3271" s="38" t="s">
        <v>3969</v>
      </c>
      <c r="R3271" s="6">
        <v>19</v>
      </c>
      <c r="S3271" s="6">
        <v>1.1000000000000001</v>
      </c>
      <c r="T3271" s="6">
        <v>2.5</v>
      </c>
    </row>
    <row r="3272" spans="1:20">
      <c r="A3272" s="36" t="s">
        <v>162</v>
      </c>
      <c r="D3272" s="36" t="s">
        <v>121</v>
      </c>
      <c r="E3272" s="36" t="s">
        <v>4034</v>
      </c>
      <c r="F3272" s="36" t="s">
        <v>3970</v>
      </c>
      <c r="G3272" s="36" t="s">
        <v>21</v>
      </c>
      <c r="H3272" s="36" t="s">
        <v>3959</v>
      </c>
      <c r="I3272" s="36" t="s">
        <v>3960</v>
      </c>
      <c r="J3272" s="36" t="s">
        <v>3971</v>
      </c>
      <c r="K3272" s="38" t="s">
        <v>3962</v>
      </c>
      <c r="L3272" s="36" t="s">
        <v>26</v>
      </c>
      <c r="M3272" s="36">
        <v>13</v>
      </c>
      <c r="N3272" s="3" t="s">
        <v>3866</v>
      </c>
      <c r="O3272" s="3" t="s">
        <v>3962</v>
      </c>
      <c r="P3272" s="24" t="s">
        <v>28</v>
      </c>
      <c r="Q3272" s="38" t="s">
        <v>3972</v>
      </c>
      <c r="R3272" s="6">
        <v>9.4</v>
      </c>
      <c r="S3272" s="6">
        <v>1.6</v>
      </c>
      <c r="T3272" s="6">
        <v>2</v>
      </c>
    </row>
    <row r="3273" spans="1:20">
      <c r="A3273" s="36" t="s">
        <v>162</v>
      </c>
      <c r="D3273" s="36" t="s">
        <v>121</v>
      </c>
      <c r="E3273" s="36" t="s">
        <v>4034</v>
      </c>
      <c r="F3273" s="36" t="s">
        <v>3973</v>
      </c>
      <c r="G3273" s="36" t="s">
        <v>21</v>
      </c>
      <c r="H3273" s="36" t="s">
        <v>3959</v>
      </c>
      <c r="I3273" s="36" t="s">
        <v>3960</v>
      </c>
      <c r="J3273" s="36" t="s">
        <v>3974</v>
      </c>
      <c r="K3273" s="38" t="s">
        <v>3962</v>
      </c>
      <c r="L3273" s="36" t="s">
        <v>26</v>
      </c>
      <c r="M3273" s="36">
        <v>13</v>
      </c>
      <c r="N3273" s="3" t="s">
        <v>3866</v>
      </c>
      <c r="O3273" s="3" t="s">
        <v>3962</v>
      </c>
      <c r="P3273" s="24" t="s">
        <v>28</v>
      </c>
      <c r="Q3273" s="38" t="s">
        <v>3975</v>
      </c>
      <c r="R3273" s="6">
        <v>12.5</v>
      </c>
      <c r="S3273" s="6">
        <v>1.8</v>
      </c>
      <c r="T3273" s="6">
        <v>3</v>
      </c>
    </row>
    <row r="3274" spans="1:20">
      <c r="A3274" s="36" t="s">
        <v>162</v>
      </c>
      <c r="D3274" s="36" t="s">
        <v>121</v>
      </c>
      <c r="E3274" s="36" t="s">
        <v>4034</v>
      </c>
      <c r="F3274" s="36" t="s">
        <v>3976</v>
      </c>
      <c r="G3274" s="36" t="s">
        <v>21</v>
      </c>
      <c r="H3274" s="36" t="s">
        <v>3959</v>
      </c>
      <c r="I3274" s="36" t="s">
        <v>3977</v>
      </c>
      <c r="J3274" s="36" t="s">
        <v>3978</v>
      </c>
      <c r="K3274" s="38" t="s">
        <v>3962</v>
      </c>
      <c r="L3274" s="36" t="s">
        <v>26</v>
      </c>
      <c r="M3274" s="36">
        <v>13</v>
      </c>
      <c r="N3274" s="3" t="s">
        <v>3866</v>
      </c>
      <c r="O3274" s="3" t="s">
        <v>3962</v>
      </c>
      <c r="P3274" s="24" t="s">
        <v>28</v>
      </c>
      <c r="Q3274" s="38" t="s">
        <v>3979</v>
      </c>
      <c r="R3274" s="6">
        <v>2.8</v>
      </c>
      <c r="S3274" s="6">
        <v>3.3</v>
      </c>
      <c r="T3274" s="6">
        <v>2.7</v>
      </c>
    </row>
    <row r="3275" spans="1:20">
      <c r="A3275" s="36" t="s">
        <v>162</v>
      </c>
      <c r="D3275" s="36" t="s">
        <v>121</v>
      </c>
      <c r="E3275" s="36" t="s">
        <v>4034</v>
      </c>
      <c r="F3275" s="36" t="s">
        <v>3980</v>
      </c>
      <c r="G3275" s="36" t="s">
        <v>21</v>
      </c>
      <c r="H3275" s="36" t="s">
        <v>3959</v>
      </c>
      <c r="I3275" s="36" t="s">
        <v>3981</v>
      </c>
      <c r="J3275" s="36" t="s">
        <v>3982</v>
      </c>
      <c r="K3275" s="38" t="s">
        <v>3962</v>
      </c>
      <c r="L3275" s="36" t="s">
        <v>26</v>
      </c>
      <c r="M3275" s="36">
        <v>13</v>
      </c>
      <c r="N3275" s="3" t="s">
        <v>3866</v>
      </c>
      <c r="O3275" s="3" t="s">
        <v>3962</v>
      </c>
      <c r="P3275" s="24" t="s">
        <v>28</v>
      </c>
      <c r="Q3275" s="38" t="s">
        <v>3983</v>
      </c>
      <c r="R3275" s="6">
        <v>1.5</v>
      </c>
      <c r="S3275" s="6">
        <v>0.4</v>
      </c>
      <c r="T3275" s="6">
        <v>0.4</v>
      </c>
    </row>
    <row r="3276" spans="1:20">
      <c r="A3276" s="36" t="s">
        <v>162</v>
      </c>
      <c r="D3276" s="36" t="s">
        <v>121</v>
      </c>
      <c r="E3276" s="36" t="s">
        <v>4034</v>
      </c>
      <c r="F3276" s="36" t="s">
        <v>3984</v>
      </c>
      <c r="G3276" s="36" t="s">
        <v>21</v>
      </c>
      <c r="H3276" s="36" t="s">
        <v>3959</v>
      </c>
      <c r="I3276" s="36" t="s">
        <v>3960</v>
      </c>
      <c r="J3276" s="36" t="s">
        <v>3974</v>
      </c>
      <c r="K3276" s="38" t="s">
        <v>3962</v>
      </c>
      <c r="L3276" s="36" t="s">
        <v>26</v>
      </c>
      <c r="M3276" s="36">
        <v>13</v>
      </c>
      <c r="N3276" s="3" t="s">
        <v>3866</v>
      </c>
      <c r="O3276" s="3" t="s">
        <v>3962</v>
      </c>
      <c r="P3276" s="24" t="s">
        <v>28</v>
      </c>
      <c r="Q3276" s="38" t="s">
        <v>3985</v>
      </c>
      <c r="R3276" s="74">
        <v>13.5</v>
      </c>
      <c r="S3276" s="74">
        <v>2.5</v>
      </c>
      <c r="T3276" s="74">
        <v>2.8</v>
      </c>
    </row>
    <row r="3277" spans="1:20">
      <c r="A3277" s="36" t="s">
        <v>162</v>
      </c>
      <c r="D3277" s="36" t="s">
        <v>121</v>
      </c>
      <c r="E3277" s="36" t="s">
        <v>4034</v>
      </c>
      <c r="F3277" s="36" t="s">
        <v>3986</v>
      </c>
      <c r="G3277" s="36" t="s">
        <v>21</v>
      </c>
      <c r="H3277" s="36" t="s">
        <v>3959</v>
      </c>
      <c r="I3277" s="36" t="s">
        <v>3960</v>
      </c>
      <c r="J3277" s="36" t="s">
        <v>3987</v>
      </c>
      <c r="K3277" s="38" t="s">
        <v>3962</v>
      </c>
      <c r="L3277" s="36" t="s">
        <v>26</v>
      </c>
      <c r="M3277" s="36">
        <v>13</v>
      </c>
      <c r="N3277" s="3" t="s">
        <v>3866</v>
      </c>
      <c r="O3277" s="3" t="s">
        <v>3962</v>
      </c>
      <c r="P3277" s="24" t="s">
        <v>28</v>
      </c>
      <c r="Q3277" s="38" t="s">
        <v>3988</v>
      </c>
      <c r="R3277" s="74">
        <v>8.8000000000000007</v>
      </c>
      <c r="S3277" s="74">
        <v>1.1000000000000001</v>
      </c>
      <c r="T3277" s="74">
        <v>2.9</v>
      </c>
    </row>
    <row r="3278" spans="1:20">
      <c r="A3278" s="36" t="s">
        <v>162</v>
      </c>
      <c r="D3278" s="36" t="s">
        <v>121</v>
      </c>
      <c r="E3278" s="36" t="s">
        <v>4034</v>
      </c>
      <c r="F3278" s="36" t="s">
        <v>3989</v>
      </c>
      <c r="G3278" s="36" t="s">
        <v>21</v>
      </c>
      <c r="H3278" s="36" t="s">
        <v>3959</v>
      </c>
      <c r="I3278" s="36" t="s">
        <v>3990</v>
      </c>
      <c r="J3278" s="36" t="s">
        <v>3991</v>
      </c>
      <c r="K3278" s="38" t="s">
        <v>3962</v>
      </c>
      <c r="L3278" s="36" t="s">
        <v>26</v>
      </c>
      <c r="M3278" s="36">
        <v>13</v>
      </c>
      <c r="N3278" s="3" t="s">
        <v>3866</v>
      </c>
      <c r="O3278" s="3" t="s">
        <v>3962</v>
      </c>
      <c r="P3278" s="24" t="s">
        <v>28</v>
      </c>
      <c r="Q3278" s="38" t="s">
        <v>3992</v>
      </c>
      <c r="R3278" s="74">
        <v>0.7</v>
      </c>
      <c r="S3278" s="74">
        <v>7.8</v>
      </c>
      <c r="T3278" s="74">
        <v>2.9</v>
      </c>
    </row>
    <row r="3279" spans="1:20">
      <c r="A3279" s="36" t="s">
        <v>162</v>
      </c>
      <c r="D3279" s="36" t="s">
        <v>121</v>
      </c>
      <c r="E3279" s="36" t="s">
        <v>4034</v>
      </c>
      <c r="F3279" s="36" t="s">
        <v>3993</v>
      </c>
      <c r="G3279" s="36" t="s">
        <v>21</v>
      </c>
      <c r="H3279" s="36" t="s">
        <v>3959</v>
      </c>
      <c r="I3279" s="36" t="s">
        <v>3990</v>
      </c>
      <c r="J3279" s="36" t="s">
        <v>3994</v>
      </c>
      <c r="K3279" s="38" t="s">
        <v>3962</v>
      </c>
      <c r="L3279" s="36" t="s">
        <v>26</v>
      </c>
      <c r="M3279" s="36">
        <v>13</v>
      </c>
      <c r="N3279" s="3" t="s">
        <v>3866</v>
      </c>
      <c r="O3279" s="3" t="s">
        <v>3962</v>
      </c>
      <c r="P3279" s="24" t="s">
        <v>28</v>
      </c>
      <c r="Q3279" s="38" t="s">
        <v>3995</v>
      </c>
      <c r="R3279" s="74">
        <v>1.1000000000000001</v>
      </c>
      <c r="S3279" s="74">
        <v>8.6999999999999993</v>
      </c>
      <c r="T3279" s="74">
        <v>1.8</v>
      </c>
    </row>
    <row r="3280" spans="1:20">
      <c r="A3280" s="36" t="s">
        <v>162</v>
      </c>
      <c r="D3280" s="36" t="s">
        <v>121</v>
      </c>
      <c r="E3280" s="36" t="s">
        <v>4034</v>
      </c>
      <c r="F3280" s="36" t="s">
        <v>3996</v>
      </c>
      <c r="G3280" s="36" t="s">
        <v>21</v>
      </c>
      <c r="H3280" s="36" t="s">
        <v>3959</v>
      </c>
      <c r="I3280" s="36" t="s">
        <v>3990</v>
      </c>
      <c r="J3280" s="36" t="s">
        <v>3997</v>
      </c>
      <c r="K3280" s="38" t="s">
        <v>3962</v>
      </c>
      <c r="L3280" s="36" t="s">
        <v>26</v>
      </c>
      <c r="M3280" s="36">
        <v>13</v>
      </c>
      <c r="N3280" s="3" t="s">
        <v>3866</v>
      </c>
      <c r="O3280" s="3" t="s">
        <v>3962</v>
      </c>
      <c r="P3280" s="24" t="s">
        <v>28</v>
      </c>
      <c r="Q3280" s="38" t="s">
        <v>3998</v>
      </c>
      <c r="R3280" s="74">
        <v>3.7</v>
      </c>
      <c r="S3280" s="74">
        <v>2.4</v>
      </c>
      <c r="T3280" s="74">
        <v>2.8</v>
      </c>
    </row>
    <row r="3281" spans="1:20">
      <c r="A3281" s="36" t="s">
        <v>162</v>
      </c>
      <c r="D3281" s="36" t="s">
        <v>121</v>
      </c>
      <c r="E3281" s="36" t="s">
        <v>4034</v>
      </c>
      <c r="F3281" s="36" t="s">
        <v>3999</v>
      </c>
      <c r="G3281" s="36" t="s">
        <v>21</v>
      </c>
      <c r="H3281" s="36" t="s">
        <v>3959</v>
      </c>
      <c r="I3281" s="36" t="s">
        <v>3990</v>
      </c>
      <c r="J3281" s="36" t="s">
        <v>3991</v>
      </c>
      <c r="K3281" s="38" t="s">
        <v>3962</v>
      </c>
      <c r="L3281" s="36" t="s">
        <v>26</v>
      </c>
      <c r="M3281" s="36">
        <v>13</v>
      </c>
      <c r="N3281" s="3" t="s">
        <v>3866</v>
      </c>
      <c r="O3281" s="3" t="s">
        <v>3962</v>
      </c>
      <c r="P3281" s="24" t="s">
        <v>28</v>
      </c>
      <c r="Q3281" s="38" t="s">
        <v>4000</v>
      </c>
      <c r="R3281" s="74">
        <v>1.6</v>
      </c>
      <c r="S3281" s="74">
        <v>4.0999999999999996</v>
      </c>
      <c r="T3281" s="74">
        <v>2.5</v>
      </c>
    </row>
    <row r="3282" spans="1:20">
      <c r="A3282" s="36" t="s">
        <v>162</v>
      </c>
      <c r="D3282" s="36" t="s">
        <v>121</v>
      </c>
      <c r="E3282" s="36" t="s">
        <v>4034</v>
      </c>
      <c r="F3282" s="36" t="s">
        <v>4001</v>
      </c>
      <c r="G3282" s="36" t="s">
        <v>21</v>
      </c>
      <c r="H3282" s="36" t="s">
        <v>3959</v>
      </c>
      <c r="I3282" s="36" t="s">
        <v>3990</v>
      </c>
      <c r="J3282" s="36" t="s">
        <v>4002</v>
      </c>
      <c r="K3282" s="38" t="s">
        <v>3962</v>
      </c>
      <c r="L3282" s="36" t="s">
        <v>26</v>
      </c>
      <c r="M3282" s="36">
        <v>13</v>
      </c>
      <c r="N3282" s="3" t="s">
        <v>3866</v>
      </c>
      <c r="O3282" s="3" t="s">
        <v>3962</v>
      </c>
      <c r="P3282" s="24" t="s">
        <v>28</v>
      </c>
      <c r="Q3282" s="38" t="s">
        <v>4003</v>
      </c>
      <c r="R3282" s="74">
        <v>2</v>
      </c>
      <c r="S3282" s="74">
        <v>2.8</v>
      </c>
      <c r="T3282" s="74">
        <v>4.5</v>
      </c>
    </row>
    <row r="3283" spans="1:20">
      <c r="A3283" s="36" t="s">
        <v>162</v>
      </c>
      <c r="D3283" s="36" t="s">
        <v>121</v>
      </c>
      <c r="E3283" s="36" t="s">
        <v>4034</v>
      </c>
      <c r="F3283" s="36" t="s">
        <v>4004</v>
      </c>
      <c r="G3283" s="36" t="s">
        <v>21</v>
      </c>
      <c r="H3283" s="36" t="s">
        <v>3959</v>
      </c>
      <c r="I3283" s="36" t="s">
        <v>3990</v>
      </c>
      <c r="J3283" s="36" t="s">
        <v>3997</v>
      </c>
      <c r="K3283" s="38" t="s">
        <v>3962</v>
      </c>
      <c r="L3283" s="36" t="s">
        <v>26</v>
      </c>
      <c r="M3283" s="36">
        <v>13</v>
      </c>
      <c r="N3283" s="3" t="s">
        <v>3866</v>
      </c>
      <c r="O3283" s="3" t="s">
        <v>3962</v>
      </c>
      <c r="P3283" s="24" t="s">
        <v>28</v>
      </c>
      <c r="Q3283" s="38" t="s">
        <v>3998</v>
      </c>
      <c r="R3283" s="74">
        <v>2.9</v>
      </c>
      <c r="S3283" s="74">
        <v>3.8</v>
      </c>
      <c r="T3283" s="74">
        <v>2.1</v>
      </c>
    </row>
    <row r="3284" spans="1:20">
      <c r="A3284" s="36" t="s">
        <v>162</v>
      </c>
      <c r="D3284" s="36" t="s">
        <v>121</v>
      </c>
      <c r="E3284" s="36" t="s">
        <v>4034</v>
      </c>
      <c r="F3284" s="36" t="s">
        <v>4005</v>
      </c>
      <c r="G3284" s="36" t="s">
        <v>21</v>
      </c>
      <c r="H3284" s="36" t="s">
        <v>3959</v>
      </c>
      <c r="I3284" s="36" t="s">
        <v>4006</v>
      </c>
      <c r="J3284" s="36" t="s">
        <v>4007</v>
      </c>
      <c r="K3284" s="38" t="s">
        <v>3962</v>
      </c>
      <c r="L3284" s="36" t="s">
        <v>26</v>
      </c>
      <c r="M3284" s="36">
        <v>13</v>
      </c>
      <c r="N3284" s="3" t="s">
        <v>3866</v>
      </c>
      <c r="O3284" s="3" t="s">
        <v>3962</v>
      </c>
      <c r="P3284" s="24" t="s">
        <v>28</v>
      </c>
      <c r="Q3284" s="38" t="s">
        <v>4008</v>
      </c>
      <c r="R3284" s="74">
        <v>1</v>
      </c>
      <c r="S3284" s="74">
        <v>6</v>
      </c>
      <c r="T3284" s="74">
        <v>3.7</v>
      </c>
    </row>
    <row r="3285" spans="1:20">
      <c r="A3285" s="36" t="s">
        <v>162</v>
      </c>
      <c r="D3285" s="36" t="s">
        <v>121</v>
      </c>
      <c r="E3285" s="36" t="s">
        <v>4034</v>
      </c>
      <c r="F3285" s="36" t="s">
        <v>4009</v>
      </c>
      <c r="G3285" s="36" t="s">
        <v>21</v>
      </c>
      <c r="H3285" s="36" t="s">
        <v>3959</v>
      </c>
      <c r="I3285" s="36" t="s">
        <v>4010</v>
      </c>
      <c r="J3285" s="36" t="s">
        <v>4011</v>
      </c>
      <c r="K3285" s="38" t="s">
        <v>3962</v>
      </c>
      <c r="L3285" s="36" t="s">
        <v>26</v>
      </c>
      <c r="M3285" s="36">
        <v>13</v>
      </c>
      <c r="N3285" s="3" t="s">
        <v>3866</v>
      </c>
      <c r="O3285" s="3" t="s">
        <v>3962</v>
      </c>
      <c r="P3285" s="24" t="s">
        <v>28</v>
      </c>
      <c r="Q3285" s="38" t="s">
        <v>4012</v>
      </c>
      <c r="R3285" s="74">
        <v>1.9</v>
      </c>
      <c r="S3285" s="74">
        <v>11.6</v>
      </c>
      <c r="T3285" s="74">
        <v>1.4</v>
      </c>
    </row>
    <row r="3286" spans="1:20">
      <c r="A3286" s="36" t="s">
        <v>162</v>
      </c>
      <c r="D3286" s="36" t="s">
        <v>121</v>
      </c>
      <c r="E3286" s="36" t="s">
        <v>4034</v>
      </c>
      <c r="F3286" s="36" t="s">
        <v>4013</v>
      </c>
      <c r="G3286" s="36" t="s">
        <v>21</v>
      </c>
      <c r="H3286" s="36" t="s">
        <v>3959</v>
      </c>
      <c r="I3286" s="36" t="s">
        <v>3981</v>
      </c>
      <c r="J3286" s="36" t="s">
        <v>3982</v>
      </c>
      <c r="K3286" s="38" t="s">
        <v>3962</v>
      </c>
      <c r="L3286" s="36" t="s">
        <v>26</v>
      </c>
      <c r="M3286" s="36">
        <v>13</v>
      </c>
      <c r="N3286" s="3" t="s">
        <v>3866</v>
      </c>
      <c r="O3286" s="3" t="s">
        <v>3962</v>
      </c>
      <c r="P3286" s="24" t="s">
        <v>28</v>
      </c>
      <c r="Q3286" s="38" t="s">
        <v>4014</v>
      </c>
      <c r="R3286" s="74">
        <v>2.1</v>
      </c>
      <c r="S3286" s="74">
        <v>2.5</v>
      </c>
      <c r="T3286" s="74">
        <v>14.8</v>
      </c>
    </row>
    <row r="3287" spans="1:20">
      <c r="A3287" t="s">
        <v>162</v>
      </c>
      <c r="B3287" t="s">
        <v>4271</v>
      </c>
      <c r="C3287" t="s">
        <v>4215</v>
      </c>
      <c r="D3287" t="s">
        <v>121</v>
      </c>
      <c r="E3287" t="s">
        <v>4272</v>
      </c>
      <c r="F3287" s="9" t="s">
        <v>4270</v>
      </c>
      <c r="G3287" s="9" t="s">
        <v>21</v>
      </c>
      <c r="H3287" s="9" t="s">
        <v>3959</v>
      </c>
      <c r="I3287" s="9" t="s">
        <v>3960</v>
      </c>
      <c r="J3287" s="9" t="s">
        <v>3987</v>
      </c>
      <c r="K3287" s="9" t="s">
        <v>4268</v>
      </c>
      <c r="L3287" s="9" t="s">
        <v>117</v>
      </c>
      <c r="M3287" s="9">
        <v>39</v>
      </c>
      <c r="N3287" s="9" t="s">
        <v>4262</v>
      </c>
      <c r="O3287" s="9" t="s">
        <v>4268</v>
      </c>
      <c r="P3287" s="9" t="s">
        <v>4276</v>
      </c>
      <c r="Q3287" t="s">
        <v>4269</v>
      </c>
      <c r="R3287" s="14">
        <v>13.29328346381628</v>
      </c>
      <c r="S3287" s="14">
        <v>8.0792206624782134E-2</v>
      </c>
      <c r="T3287" s="14">
        <v>4.7299665865645224</v>
      </c>
    </row>
    <row r="3288" spans="1:20">
      <c r="A3288" s="60" t="s">
        <v>162</v>
      </c>
      <c r="B3288" s="60" t="s">
        <v>4271</v>
      </c>
      <c r="C3288" s="60" t="s">
        <v>4215</v>
      </c>
      <c r="D3288" s="60" t="s">
        <v>121</v>
      </c>
      <c r="E3288" s="60" t="s">
        <v>4273</v>
      </c>
      <c r="F3288" s="61" t="s">
        <v>4270</v>
      </c>
      <c r="G3288" s="9" t="s">
        <v>21</v>
      </c>
      <c r="H3288" s="9" t="s">
        <v>3959</v>
      </c>
      <c r="I3288" s="9" t="s">
        <v>3960</v>
      </c>
      <c r="J3288" s="9" t="s">
        <v>3987</v>
      </c>
      <c r="K3288" s="61" t="s">
        <v>4268</v>
      </c>
      <c r="L3288" s="61" t="s">
        <v>117</v>
      </c>
      <c r="M3288" s="61">
        <v>39</v>
      </c>
      <c r="N3288" s="61" t="s">
        <v>4262</v>
      </c>
      <c r="O3288" s="61" t="s">
        <v>4268</v>
      </c>
      <c r="P3288" s="61" t="s">
        <v>28</v>
      </c>
      <c r="Q3288" s="60" t="s">
        <v>4269</v>
      </c>
      <c r="R3288" s="83">
        <v>2.9156122884985143</v>
      </c>
      <c r="S3288" s="83">
        <v>1.7477320825000231</v>
      </c>
      <c r="T3288" s="83">
        <v>0.8420683453913439</v>
      </c>
    </row>
    <row r="3289" spans="1:20">
      <c r="A3289" t="s">
        <v>162</v>
      </c>
      <c r="B3289" t="s">
        <v>4271</v>
      </c>
      <c r="C3289" t="s">
        <v>4215</v>
      </c>
      <c r="D3289" t="s">
        <v>121</v>
      </c>
      <c r="E3289" t="s">
        <v>4274</v>
      </c>
      <c r="F3289" s="9" t="s">
        <v>4270</v>
      </c>
      <c r="G3289" s="9" t="s">
        <v>21</v>
      </c>
      <c r="H3289" s="9" t="s">
        <v>3959</v>
      </c>
      <c r="I3289" s="9" t="s">
        <v>3960</v>
      </c>
      <c r="J3289" s="9" t="s">
        <v>3987</v>
      </c>
      <c r="K3289" s="9" t="s">
        <v>4268</v>
      </c>
      <c r="L3289" s="9" t="s">
        <v>117</v>
      </c>
      <c r="M3289" s="9">
        <v>39</v>
      </c>
      <c r="N3289" s="9" t="s">
        <v>4262</v>
      </c>
      <c r="O3289" s="9" t="s">
        <v>4268</v>
      </c>
      <c r="P3289" s="9" t="s">
        <v>4276</v>
      </c>
      <c r="Q3289" t="s">
        <v>4269</v>
      </c>
      <c r="R3289" s="14">
        <v>1.9793305826581171</v>
      </c>
      <c r="S3289" s="14">
        <v>2.5854340437129446</v>
      </c>
      <c r="T3289" s="14">
        <v>1.4703451027373848</v>
      </c>
    </row>
    <row r="3290" spans="1:20">
      <c r="A3290" t="s">
        <v>162</v>
      </c>
      <c r="B3290" t="s">
        <v>4271</v>
      </c>
      <c r="C3290" t="s">
        <v>4215</v>
      </c>
      <c r="D3290" t="s">
        <v>121</v>
      </c>
      <c r="E3290" t="s">
        <v>4275</v>
      </c>
      <c r="F3290" s="9" t="s">
        <v>4270</v>
      </c>
      <c r="G3290" s="9" t="s">
        <v>21</v>
      </c>
      <c r="H3290" s="9" t="s">
        <v>3959</v>
      </c>
      <c r="I3290" s="9" t="s">
        <v>3960</v>
      </c>
      <c r="J3290" s="9" t="s">
        <v>3987</v>
      </c>
      <c r="K3290" s="9" t="s">
        <v>4268</v>
      </c>
      <c r="L3290" s="9" t="s">
        <v>117</v>
      </c>
      <c r="M3290" s="9">
        <v>39</v>
      </c>
      <c r="N3290" s="9" t="s">
        <v>4262</v>
      </c>
      <c r="O3290" s="9" t="s">
        <v>4268</v>
      </c>
      <c r="P3290" s="9" t="s">
        <v>4276</v>
      </c>
      <c r="Q3290" t="s">
        <v>4269</v>
      </c>
      <c r="R3290" s="14">
        <v>8.02</v>
      </c>
      <c r="S3290" s="14">
        <v>1.2450000000000001</v>
      </c>
      <c r="T3290" s="14">
        <v>1.8150000000000002</v>
      </c>
    </row>
    <row r="3291" spans="1:20">
      <c r="A3291" t="s">
        <v>162</v>
      </c>
      <c r="B3291" t="s">
        <v>4271</v>
      </c>
      <c r="C3291" t="s">
        <v>4215</v>
      </c>
      <c r="D3291" t="s">
        <v>121</v>
      </c>
      <c r="E3291" t="s">
        <v>4277</v>
      </c>
      <c r="F3291" s="9" t="s">
        <v>4278</v>
      </c>
      <c r="G3291" s="9" t="s">
        <v>21</v>
      </c>
      <c r="H3291" s="9" t="s">
        <v>3959</v>
      </c>
      <c r="I3291" s="9" t="s">
        <v>3960</v>
      </c>
      <c r="J3291" s="9" t="s">
        <v>4280</v>
      </c>
      <c r="K3291" s="9" t="s">
        <v>4268</v>
      </c>
      <c r="L3291" s="9" t="s">
        <v>117</v>
      </c>
      <c r="M3291" s="9">
        <v>39</v>
      </c>
      <c r="N3291" s="9" t="s">
        <v>4262</v>
      </c>
      <c r="O3291" s="9" t="s">
        <v>4268</v>
      </c>
      <c r="P3291" s="9" t="s">
        <v>28</v>
      </c>
      <c r="Q3291" s="9" t="s">
        <v>4279</v>
      </c>
      <c r="R3291" s="14">
        <v>3.78</v>
      </c>
      <c r="S3291" s="14">
        <v>0.34</v>
      </c>
      <c r="T3291" s="14">
        <v>9.0299999999999994</v>
      </c>
    </row>
    <row r="3292" spans="1:20">
      <c r="A3292" t="s">
        <v>162</v>
      </c>
      <c r="B3292" t="s">
        <v>4271</v>
      </c>
      <c r="C3292" t="s">
        <v>4215</v>
      </c>
      <c r="D3292" t="s">
        <v>121</v>
      </c>
      <c r="E3292" t="s">
        <v>4273</v>
      </c>
      <c r="F3292" s="9" t="s">
        <v>4278</v>
      </c>
      <c r="G3292" s="9" t="s">
        <v>21</v>
      </c>
      <c r="H3292" s="9" t="s">
        <v>3959</v>
      </c>
      <c r="I3292" s="9" t="s">
        <v>3960</v>
      </c>
      <c r="J3292" s="9" t="s">
        <v>4280</v>
      </c>
      <c r="K3292" s="9" t="s">
        <v>4268</v>
      </c>
      <c r="L3292" s="9" t="s">
        <v>117</v>
      </c>
      <c r="M3292" s="9">
        <v>39</v>
      </c>
      <c r="N3292" s="9" t="s">
        <v>4262</v>
      </c>
      <c r="O3292" s="9" t="s">
        <v>4268</v>
      </c>
      <c r="P3292" s="9" t="s">
        <v>28</v>
      </c>
      <c r="Q3292" s="9" t="s">
        <v>4279</v>
      </c>
      <c r="R3292" s="14">
        <v>3.75</v>
      </c>
      <c r="S3292" s="14">
        <v>2.48</v>
      </c>
      <c r="T3292" s="14">
        <v>1.89</v>
      </c>
    </row>
    <row r="3293" spans="1:20">
      <c r="A3293" t="s">
        <v>162</v>
      </c>
      <c r="C3293" t="s">
        <v>306</v>
      </c>
      <c r="D3293" t="s">
        <v>121</v>
      </c>
      <c r="F3293" s="12" t="s">
        <v>307</v>
      </c>
      <c r="G3293" s="1" t="s">
        <v>21</v>
      </c>
      <c r="H3293" s="1" t="s">
        <v>150</v>
      </c>
      <c r="I3293" s="12" t="s">
        <v>308</v>
      </c>
      <c r="J3293" s="12" t="s">
        <v>309</v>
      </c>
      <c r="K3293" s="13" t="s">
        <v>310</v>
      </c>
      <c r="L3293" t="s">
        <v>117</v>
      </c>
      <c r="M3293">
        <v>2</v>
      </c>
      <c r="N3293" t="s">
        <v>118</v>
      </c>
      <c r="O3293" t="s">
        <v>119</v>
      </c>
      <c r="Q3293" t="s">
        <v>311</v>
      </c>
      <c r="T3293" s="14">
        <v>2.67</v>
      </c>
    </row>
    <row r="3294" spans="1:20">
      <c r="A3294" t="s">
        <v>162</v>
      </c>
      <c r="C3294" t="s">
        <v>306</v>
      </c>
      <c r="D3294" t="s">
        <v>121</v>
      </c>
      <c r="F3294" s="12" t="s">
        <v>307</v>
      </c>
      <c r="G3294" s="1" t="s">
        <v>21</v>
      </c>
      <c r="H3294" s="1" t="s">
        <v>150</v>
      </c>
      <c r="I3294" s="12" t="s">
        <v>308</v>
      </c>
      <c r="J3294" s="12" t="s">
        <v>309</v>
      </c>
      <c r="K3294" s="13" t="s">
        <v>310</v>
      </c>
      <c r="L3294" t="s">
        <v>117</v>
      </c>
      <c r="M3294">
        <v>2</v>
      </c>
      <c r="N3294" t="s">
        <v>118</v>
      </c>
      <c r="O3294" t="s">
        <v>119</v>
      </c>
      <c r="Q3294" t="s">
        <v>311</v>
      </c>
      <c r="T3294" s="14">
        <v>2.91</v>
      </c>
    </row>
    <row r="3295" spans="1:20">
      <c r="A3295" t="s">
        <v>162</v>
      </c>
      <c r="C3295" t="s">
        <v>306</v>
      </c>
      <c r="D3295" t="s">
        <v>121</v>
      </c>
      <c r="F3295" s="12" t="s">
        <v>307</v>
      </c>
      <c r="G3295" s="1" t="s">
        <v>21</v>
      </c>
      <c r="H3295" s="1" t="s">
        <v>150</v>
      </c>
      <c r="I3295" s="12" t="s">
        <v>308</v>
      </c>
      <c r="J3295" s="12" t="s">
        <v>309</v>
      </c>
      <c r="K3295" s="13" t="s">
        <v>310</v>
      </c>
      <c r="L3295" t="s">
        <v>117</v>
      </c>
      <c r="M3295">
        <v>2</v>
      </c>
      <c r="N3295" t="s">
        <v>118</v>
      </c>
      <c r="O3295" t="s">
        <v>119</v>
      </c>
      <c r="Q3295" t="s">
        <v>311</v>
      </c>
      <c r="T3295" s="14">
        <v>2.73</v>
      </c>
    </row>
    <row r="3296" spans="1:20">
      <c r="A3296" t="s">
        <v>162</v>
      </c>
      <c r="C3296" t="s">
        <v>306</v>
      </c>
      <c r="D3296" t="s">
        <v>121</v>
      </c>
      <c r="F3296" s="12" t="s">
        <v>307</v>
      </c>
      <c r="G3296" s="1" t="s">
        <v>21</v>
      </c>
      <c r="H3296" s="1" t="s">
        <v>150</v>
      </c>
      <c r="I3296" s="12" t="s">
        <v>308</v>
      </c>
      <c r="J3296" s="12" t="s">
        <v>309</v>
      </c>
      <c r="K3296" s="13" t="s">
        <v>310</v>
      </c>
      <c r="L3296" t="s">
        <v>117</v>
      </c>
      <c r="M3296">
        <v>2</v>
      </c>
      <c r="N3296" t="s">
        <v>118</v>
      </c>
      <c r="O3296" t="s">
        <v>119</v>
      </c>
      <c r="Q3296" t="s">
        <v>311</v>
      </c>
      <c r="T3296" s="14">
        <v>3.29</v>
      </c>
    </row>
    <row r="3297" spans="1:20">
      <c r="A3297" t="s">
        <v>162</v>
      </c>
      <c r="C3297" t="s">
        <v>306</v>
      </c>
      <c r="D3297" t="s">
        <v>121</v>
      </c>
      <c r="F3297" s="12" t="s">
        <v>307</v>
      </c>
      <c r="G3297" s="1" t="s">
        <v>21</v>
      </c>
      <c r="H3297" s="1" t="s">
        <v>150</v>
      </c>
      <c r="I3297" s="12" t="s">
        <v>308</v>
      </c>
      <c r="J3297" s="12" t="s">
        <v>309</v>
      </c>
      <c r="K3297" s="13" t="s">
        <v>310</v>
      </c>
      <c r="L3297" t="s">
        <v>117</v>
      </c>
      <c r="M3297">
        <v>2</v>
      </c>
      <c r="N3297" t="s">
        <v>118</v>
      </c>
      <c r="O3297" t="s">
        <v>119</v>
      </c>
      <c r="Q3297" t="s">
        <v>311</v>
      </c>
      <c r="T3297" s="14">
        <v>3.3</v>
      </c>
    </row>
    <row r="3298" spans="1:20">
      <c r="A3298" t="s">
        <v>162</v>
      </c>
      <c r="C3298" t="s">
        <v>306</v>
      </c>
      <c r="D3298" t="s">
        <v>121</v>
      </c>
      <c r="F3298" s="12" t="s">
        <v>1001</v>
      </c>
      <c r="G3298" s="1" t="s">
        <v>21</v>
      </c>
      <c r="H3298" s="1" t="s">
        <v>150</v>
      </c>
      <c r="I3298" s="12" t="s">
        <v>308</v>
      </c>
      <c r="J3298" s="12" t="s">
        <v>1002</v>
      </c>
      <c r="K3298" s="13" t="s">
        <v>1003</v>
      </c>
      <c r="L3298" t="s">
        <v>117</v>
      </c>
      <c r="M3298">
        <v>2</v>
      </c>
      <c r="N3298" t="s">
        <v>118</v>
      </c>
      <c r="O3298" t="s">
        <v>119</v>
      </c>
      <c r="Q3298" t="s">
        <v>1004</v>
      </c>
      <c r="R3298" s="14">
        <v>1.51</v>
      </c>
      <c r="S3298" s="14">
        <v>2.19</v>
      </c>
      <c r="T3298" s="14">
        <v>3.47</v>
      </c>
    </row>
    <row r="3299" spans="1:20">
      <c r="A3299" t="s">
        <v>162</v>
      </c>
      <c r="C3299" t="s">
        <v>306</v>
      </c>
      <c r="D3299" t="s">
        <v>121</v>
      </c>
      <c r="F3299" s="12" t="s">
        <v>1005</v>
      </c>
      <c r="G3299" s="1" t="s">
        <v>21</v>
      </c>
      <c r="H3299" s="1" t="s">
        <v>150</v>
      </c>
      <c r="I3299" s="12" t="s">
        <v>308</v>
      </c>
      <c r="J3299" s="12" t="s">
        <v>1006</v>
      </c>
      <c r="K3299" s="13" t="s">
        <v>1003</v>
      </c>
      <c r="L3299" t="s">
        <v>117</v>
      </c>
      <c r="M3299">
        <v>2</v>
      </c>
      <c r="N3299" t="s">
        <v>118</v>
      </c>
      <c r="O3299" t="s">
        <v>119</v>
      </c>
      <c r="Q3299" t="s">
        <v>1007</v>
      </c>
      <c r="R3299" s="14">
        <v>0.56000000000000005</v>
      </c>
      <c r="S3299" s="14">
        <v>2.34</v>
      </c>
      <c r="T3299" s="14">
        <v>2.89</v>
      </c>
    </row>
    <row r="3300" spans="1:20">
      <c r="A3300" t="s">
        <v>162</v>
      </c>
      <c r="C3300" t="s">
        <v>306</v>
      </c>
      <c r="D3300" t="s">
        <v>121</v>
      </c>
      <c r="F3300" s="12" t="s">
        <v>1008</v>
      </c>
      <c r="G3300" s="1" t="s">
        <v>21</v>
      </c>
      <c r="H3300" s="1" t="s">
        <v>150</v>
      </c>
      <c r="I3300" s="12" t="s">
        <v>308</v>
      </c>
      <c r="J3300" s="12" t="s">
        <v>1006</v>
      </c>
      <c r="K3300" s="13" t="s">
        <v>1003</v>
      </c>
      <c r="L3300" t="s">
        <v>117</v>
      </c>
      <c r="M3300">
        <v>2</v>
      </c>
      <c r="N3300" t="s">
        <v>118</v>
      </c>
      <c r="O3300" t="s">
        <v>119</v>
      </c>
      <c r="Q3300" t="s">
        <v>1009</v>
      </c>
      <c r="R3300" s="14">
        <v>1.86</v>
      </c>
      <c r="S3300" s="14">
        <v>1.96</v>
      </c>
      <c r="T3300" s="14">
        <v>3.82</v>
      </c>
    </row>
    <row r="3301" spans="1:20">
      <c r="A3301" t="s">
        <v>162</v>
      </c>
      <c r="C3301" t="s">
        <v>306</v>
      </c>
      <c r="D3301" t="s">
        <v>121</v>
      </c>
      <c r="F3301" s="12" t="s">
        <v>1017</v>
      </c>
      <c r="G3301" s="1" t="s">
        <v>21</v>
      </c>
      <c r="H3301" s="1" t="s">
        <v>150</v>
      </c>
      <c r="I3301" s="12" t="s">
        <v>308</v>
      </c>
      <c r="J3301" s="12" t="s">
        <v>1018</v>
      </c>
      <c r="K3301" s="13" t="s">
        <v>1019</v>
      </c>
      <c r="L3301" t="s">
        <v>117</v>
      </c>
      <c r="M3301">
        <v>2</v>
      </c>
      <c r="N3301" t="s">
        <v>118</v>
      </c>
      <c r="O3301" t="s">
        <v>119</v>
      </c>
      <c r="Q3301" t="s">
        <v>1020</v>
      </c>
      <c r="R3301" s="14">
        <v>0.6</v>
      </c>
      <c r="S3301" s="14">
        <v>2.2000000000000002</v>
      </c>
      <c r="T3301" s="14">
        <v>5</v>
      </c>
    </row>
    <row r="3302" spans="1:20">
      <c r="A3302" t="s">
        <v>162</v>
      </c>
      <c r="C3302" t="s">
        <v>306</v>
      </c>
      <c r="D3302" t="s">
        <v>121</v>
      </c>
      <c r="F3302" s="12" t="s">
        <v>1017</v>
      </c>
      <c r="G3302" s="1" t="s">
        <v>21</v>
      </c>
      <c r="H3302" s="1" t="s">
        <v>150</v>
      </c>
      <c r="I3302" s="12" t="s">
        <v>308</v>
      </c>
      <c r="J3302" s="12" t="s">
        <v>1018</v>
      </c>
      <c r="K3302" s="13" t="s">
        <v>1019</v>
      </c>
      <c r="L3302" t="s">
        <v>117</v>
      </c>
      <c r="M3302">
        <v>2</v>
      </c>
      <c r="N3302" t="s">
        <v>118</v>
      </c>
      <c r="O3302" t="s">
        <v>119</v>
      </c>
      <c r="Q3302" t="s">
        <v>1020</v>
      </c>
      <c r="T3302" s="14">
        <v>17</v>
      </c>
    </row>
    <row r="3303" spans="1:20">
      <c r="A3303" t="s">
        <v>162</v>
      </c>
      <c r="C3303" t="s">
        <v>306</v>
      </c>
      <c r="D3303" t="s">
        <v>121</v>
      </c>
      <c r="F3303" s="12" t="s">
        <v>1021</v>
      </c>
      <c r="G3303" s="1" t="s">
        <v>21</v>
      </c>
      <c r="H3303" s="1" t="s">
        <v>150</v>
      </c>
      <c r="I3303" s="12" t="s">
        <v>308</v>
      </c>
      <c r="J3303" s="12" t="s">
        <v>309</v>
      </c>
      <c r="K3303" s="13" t="s">
        <v>1022</v>
      </c>
      <c r="L3303" t="s">
        <v>117</v>
      </c>
      <c r="M3303">
        <v>2</v>
      </c>
      <c r="N3303" t="s">
        <v>118</v>
      </c>
      <c r="O3303" t="s">
        <v>119</v>
      </c>
      <c r="Q3303" t="s">
        <v>1023</v>
      </c>
      <c r="R3303" s="14">
        <v>3.2</v>
      </c>
      <c r="T3303" s="14">
        <v>6</v>
      </c>
    </row>
    <row r="3304" spans="1:20">
      <c r="A3304" t="s">
        <v>162</v>
      </c>
      <c r="C3304" t="s">
        <v>306</v>
      </c>
      <c r="D3304" t="s">
        <v>121</v>
      </c>
      <c r="F3304" s="12" t="s">
        <v>1021</v>
      </c>
      <c r="G3304" s="1" t="s">
        <v>21</v>
      </c>
      <c r="H3304" s="1" t="s">
        <v>150</v>
      </c>
      <c r="I3304" s="12" t="s">
        <v>308</v>
      </c>
      <c r="J3304" s="12" t="s">
        <v>309</v>
      </c>
      <c r="K3304" s="13" t="s">
        <v>1022</v>
      </c>
      <c r="L3304" t="s">
        <v>117</v>
      </c>
      <c r="M3304">
        <v>2</v>
      </c>
      <c r="N3304" t="s">
        <v>118</v>
      </c>
      <c r="O3304" t="s">
        <v>119</v>
      </c>
      <c r="Q3304" t="s">
        <v>1023</v>
      </c>
      <c r="R3304" s="14">
        <v>0.9</v>
      </c>
      <c r="T3304" s="14">
        <v>2</v>
      </c>
    </row>
    <row r="3305" spans="1:20">
      <c r="A3305" t="s">
        <v>162</v>
      </c>
      <c r="C3305" t="s">
        <v>306</v>
      </c>
      <c r="D3305" t="s">
        <v>121</v>
      </c>
      <c r="F3305" s="12" t="s">
        <v>1024</v>
      </c>
      <c r="G3305" s="1" t="s">
        <v>21</v>
      </c>
      <c r="H3305" s="1" t="s">
        <v>150</v>
      </c>
      <c r="I3305" s="12" t="s">
        <v>308</v>
      </c>
      <c r="J3305" s="12" t="s">
        <v>309</v>
      </c>
      <c r="K3305" s="13" t="s">
        <v>1022</v>
      </c>
      <c r="L3305" t="s">
        <v>117</v>
      </c>
      <c r="M3305">
        <v>2</v>
      </c>
      <c r="N3305" t="s">
        <v>118</v>
      </c>
      <c r="O3305" t="s">
        <v>119</v>
      </c>
      <c r="Q3305" t="s">
        <v>1025</v>
      </c>
      <c r="R3305" s="14">
        <v>0.8</v>
      </c>
      <c r="T3305" s="14">
        <v>1</v>
      </c>
    </row>
    <row r="3306" spans="1:20">
      <c r="A3306" t="s">
        <v>162</v>
      </c>
      <c r="C3306" t="s">
        <v>306</v>
      </c>
      <c r="D3306" t="s">
        <v>121</v>
      </c>
      <c r="F3306" s="12" t="s">
        <v>1024</v>
      </c>
      <c r="G3306" s="1" t="s">
        <v>21</v>
      </c>
      <c r="H3306" s="1" t="s">
        <v>150</v>
      </c>
      <c r="I3306" s="12" t="s">
        <v>308</v>
      </c>
      <c r="J3306" s="12" t="s">
        <v>309</v>
      </c>
      <c r="K3306" s="13" t="s">
        <v>1022</v>
      </c>
      <c r="L3306" t="s">
        <v>117</v>
      </c>
      <c r="M3306">
        <v>2</v>
      </c>
      <c r="N3306" t="s">
        <v>118</v>
      </c>
      <c r="O3306" t="s">
        <v>119</v>
      </c>
      <c r="Q3306" t="s">
        <v>1025</v>
      </c>
      <c r="R3306" s="14">
        <v>0.8</v>
      </c>
      <c r="T3306" s="14">
        <v>0.8</v>
      </c>
    </row>
    <row r="3307" spans="1:20">
      <c r="A3307" t="s">
        <v>162</v>
      </c>
      <c r="C3307" t="s">
        <v>306</v>
      </c>
      <c r="D3307" t="s">
        <v>121</v>
      </c>
      <c r="F3307" s="12" t="s">
        <v>1024</v>
      </c>
      <c r="G3307" s="1" t="s">
        <v>21</v>
      </c>
      <c r="H3307" s="1" t="s">
        <v>150</v>
      </c>
      <c r="I3307" s="12" t="s">
        <v>308</v>
      </c>
      <c r="J3307" s="12" t="s">
        <v>309</v>
      </c>
      <c r="K3307" s="13" t="s">
        <v>1022</v>
      </c>
      <c r="L3307" t="s">
        <v>117</v>
      </c>
      <c r="M3307">
        <v>2</v>
      </c>
      <c r="N3307" t="s">
        <v>118</v>
      </c>
      <c r="O3307" t="s">
        <v>119</v>
      </c>
      <c r="Q3307" t="s">
        <v>1025</v>
      </c>
      <c r="T3307" s="14">
        <v>0.2</v>
      </c>
    </row>
    <row r="3308" spans="1:20">
      <c r="A3308" t="s">
        <v>162</v>
      </c>
      <c r="C3308" t="s">
        <v>306</v>
      </c>
      <c r="D3308" t="s">
        <v>121</v>
      </c>
      <c r="F3308" s="12" t="s">
        <v>1026</v>
      </c>
      <c r="G3308" s="1" t="s">
        <v>21</v>
      </c>
      <c r="H3308" s="1" t="s">
        <v>150</v>
      </c>
      <c r="I3308" s="12" t="s">
        <v>308</v>
      </c>
      <c r="J3308" s="12" t="s">
        <v>309</v>
      </c>
      <c r="K3308" s="13" t="s">
        <v>1022</v>
      </c>
      <c r="L3308" t="s">
        <v>117</v>
      </c>
      <c r="M3308">
        <v>2</v>
      </c>
      <c r="N3308" t="s">
        <v>118</v>
      </c>
      <c r="O3308" t="s">
        <v>119</v>
      </c>
      <c r="Q3308" t="s">
        <v>1027</v>
      </c>
      <c r="R3308" s="14">
        <v>4.2</v>
      </c>
      <c r="T3308" s="14">
        <v>5</v>
      </c>
    </row>
    <row r="3309" spans="1:20">
      <c r="A3309" t="s">
        <v>162</v>
      </c>
      <c r="C3309" t="s">
        <v>306</v>
      </c>
      <c r="D3309" t="s">
        <v>121</v>
      </c>
      <c r="F3309" s="12" t="s">
        <v>1028</v>
      </c>
      <c r="G3309" s="1" t="s">
        <v>21</v>
      </c>
      <c r="H3309" s="1" t="s">
        <v>150</v>
      </c>
      <c r="I3309" s="12" t="s">
        <v>308</v>
      </c>
      <c r="J3309" s="12" t="s">
        <v>1029</v>
      </c>
      <c r="K3309" s="13" t="s">
        <v>1022</v>
      </c>
      <c r="L3309" t="s">
        <v>117</v>
      </c>
      <c r="M3309">
        <v>2</v>
      </c>
      <c r="N3309" t="s">
        <v>118</v>
      </c>
      <c r="O3309" t="s">
        <v>119</v>
      </c>
      <c r="Q3309" t="s">
        <v>1030</v>
      </c>
      <c r="R3309" s="14">
        <v>5</v>
      </c>
      <c r="T3309" s="14">
        <v>3.4</v>
      </c>
    </row>
    <row r="3310" spans="1:20">
      <c r="A3310" t="s">
        <v>162</v>
      </c>
      <c r="C3310" t="s">
        <v>306</v>
      </c>
      <c r="D3310" t="s">
        <v>121</v>
      </c>
      <c r="F3310" s="12" t="s">
        <v>1028</v>
      </c>
      <c r="G3310" s="1" t="s">
        <v>21</v>
      </c>
      <c r="H3310" s="1" t="s">
        <v>150</v>
      </c>
      <c r="I3310" s="12" t="s">
        <v>308</v>
      </c>
      <c r="J3310" s="12" t="s">
        <v>1029</v>
      </c>
      <c r="K3310" s="13" t="s">
        <v>1022</v>
      </c>
      <c r="L3310" t="s">
        <v>117</v>
      </c>
      <c r="M3310">
        <v>2</v>
      </c>
      <c r="N3310" t="s">
        <v>118</v>
      </c>
      <c r="O3310" t="s">
        <v>119</v>
      </c>
      <c r="Q3310" t="s">
        <v>1030</v>
      </c>
      <c r="T3310" s="14">
        <v>2.8</v>
      </c>
    </row>
    <row r="3311" spans="1:20">
      <c r="A3311" t="s">
        <v>162</v>
      </c>
      <c r="C3311" t="s">
        <v>306</v>
      </c>
      <c r="D3311" t="s">
        <v>121</v>
      </c>
      <c r="F3311" s="12" t="s">
        <v>1031</v>
      </c>
      <c r="G3311" s="1" t="s">
        <v>21</v>
      </c>
      <c r="H3311" s="1" t="s">
        <v>150</v>
      </c>
      <c r="I3311" s="12" t="s">
        <v>308</v>
      </c>
      <c r="J3311" s="12" t="s">
        <v>309</v>
      </c>
      <c r="K3311" s="13" t="s">
        <v>1022</v>
      </c>
      <c r="L3311" t="s">
        <v>117</v>
      </c>
      <c r="M3311">
        <v>2</v>
      </c>
      <c r="N3311" t="s">
        <v>118</v>
      </c>
      <c r="O3311" t="s">
        <v>119</v>
      </c>
      <c r="Q3311" t="s">
        <v>1032</v>
      </c>
      <c r="R3311" s="14">
        <v>3.2</v>
      </c>
      <c r="T3311" s="14">
        <v>5</v>
      </c>
    </row>
    <row r="3312" spans="1:20">
      <c r="A3312" t="s">
        <v>162</v>
      </c>
      <c r="C3312" t="s">
        <v>306</v>
      </c>
      <c r="D3312" t="s">
        <v>121</v>
      </c>
      <c r="F3312" s="12" t="s">
        <v>1031</v>
      </c>
      <c r="G3312" s="1" t="s">
        <v>21</v>
      </c>
      <c r="H3312" s="1" t="s">
        <v>150</v>
      </c>
      <c r="I3312" s="12" t="s">
        <v>308</v>
      </c>
      <c r="J3312" s="12" t="s">
        <v>309</v>
      </c>
      <c r="K3312" s="13" t="s">
        <v>1022</v>
      </c>
      <c r="L3312" t="s">
        <v>117</v>
      </c>
      <c r="M3312">
        <v>2</v>
      </c>
      <c r="N3312" t="s">
        <v>118</v>
      </c>
      <c r="O3312" t="s">
        <v>119</v>
      </c>
      <c r="Q3312" t="s">
        <v>1032</v>
      </c>
      <c r="R3312" s="14">
        <v>2.6</v>
      </c>
      <c r="T3312" s="14">
        <v>2.2999999999999998</v>
      </c>
    </row>
    <row r="3313" spans="1:20">
      <c r="A3313" t="s">
        <v>162</v>
      </c>
      <c r="C3313" t="s">
        <v>306</v>
      </c>
      <c r="D3313" t="s">
        <v>121</v>
      </c>
      <c r="F3313" s="12" t="s">
        <v>1031</v>
      </c>
      <c r="G3313" s="1" t="s">
        <v>21</v>
      </c>
      <c r="H3313" s="1" t="s">
        <v>150</v>
      </c>
      <c r="I3313" s="12" t="s">
        <v>308</v>
      </c>
      <c r="J3313" s="12" t="s">
        <v>309</v>
      </c>
      <c r="K3313" s="13" t="s">
        <v>1022</v>
      </c>
      <c r="L3313" t="s">
        <v>117</v>
      </c>
      <c r="M3313">
        <v>2</v>
      </c>
      <c r="N3313" t="s">
        <v>118</v>
      </c>
      <c r="O3313" t="s">
        <v>119</v>
      </c>
      <c r="Q3313" t="s">
        <v>1032</v>
      </c>
      <c r="R3313" s="14">
        <v>2.6</v>
      </c>
      <c r="T3313" s="14">
        <v>3.4</v>
      </c>
    </row>
    <row r="3314" spans="1:20">
      <c r="A3314" t="s">
        <v>162</v>
      </c>
      <c r="C3314" t="s">
        <v>306</v>
      </c>
      <c r="D3314" t="s">
        <v>121</v>
      </c>
      <c r="F3314" s="12" t="s">
        <v>1031</v>
      </c>
      <c r="G3314" s="1" t="s">
        <v>21</v>
      </c>
      <c r="H3314" s="1" t="s">
        <v>150</v>
      </c>
      <c r="I3314" s="12" t="s">
        <v>308</v>
      </c>
      <c r="J3314" s="12" t="s">
        <v>309</v>
      </c>
      <c r="K3314" s="13" t="s">
        <v>1022</v>
      </c>
      <c r="L3314" t="s">
        <v>117</v>
      </c>
      <c r="M3314">
        <v>2</v>
      </c>
      <c r="N3314" t="s">
        <v>118</v>
      </c>
      <c r="O3314" t="s">
        <v>119</v>
      </c>
      <c r="Q3314" t="s">
        <v>1032</v>
      </c>
      <c r="R3314" s="14">
        <v>0.3</v>
      </c>
      <c r="T3314" s="14">
        <v>1.2</v>
      </c>
    </row>
    <row r="3315" spans="1:20">
      <c r="A3315" t="s">
        <v>162</v>
      </c>
      <c r="C3315" t="s">
        <v>306</v>
      </c>
      <c r="D3315" t="s">
        <v>121</v>
      </c>
      <c r="F3315" s="12" t="s">
        <v>1033</v>
      </c>
      <c r="G3315" s="1" t="s">
        <v>21</v>
      </c>
      <c r="H3315" s="1" t="s">
        <v>150</v>
      </c>
      <c r="I3315" s="12" t="s">
        <v>308</v>
      </c>
      <c r="J3315" s="12" t="s">
        <v>309</v>
      </c>
      <c r="K3315" s="13" t="s">
        <v>1022</v>
      </c>
      <c r="L3315" t="s">
        <v>117</v>
      </c>
      <c r="M3315">
        <v>2</v>
      </c>
      <c r="N3315" t="s">
        <v>118</v>
      </c>
      <c r="O3315" t="s">
        <v>119</v>
      </c>
      <c r="Q3315" t="s">
        <v>1034</v>
      </c>
      <c r="R3315" s="14">
        <v>4</v>
      </c>
      <c r="T3315" s="14">
        <v>3.3</v>
      </c>
    </row>
    <row r="3316" spans="1:20">
      <c r="A3316" t="s">
        <v>162</v>
      </c>
      <c r="C3316" t="s">
        <v>306</v>
      </c>
      <c r="D3316" t="s">
        <v>121</v>
      </c>
      <c r="F3316" s="12" t="s">
        <v>1033</v>
      </c>
      <c r="G3316" s="1" t="s">
        <v>21</v>
      </c>
      <c r="H3316" s="1" t="s">
        <v>150</v>
      </c>
      <c r="I3316" s="12" t="s">
        <v>308</v>
      </c>
      <c r="J3316" s="12" t="s">
        <v>309</v>
      </c>
      <c r="K3316" s="13" t="s">
        <v>1022</v>
      </c>
      <c r="L3316" t="s">
        <v>117</v>
      </c>
      <c r="M3316">
        <v>2</v>
      </c>
      <c r="N3316" t="s">
        <v>118</v>
      </c>
      <c r="O3316" t="s">
        <v>119</v>
      </c>
      <c r="Q3316" t="s">
        <v>1034</v>
      </c>
      <c r="R3316" s="14">
        <v>3.9</v>
      </c>
      <c r="T3316" s="14">
        <v>4</v>
      </c>
    </row>
    <row r="3317" spans="1:20">
      <c r="A3317" t="s">
        <v>162</v>
      </c>
      <c r="C3317" t="s">
        <v>306</v>
      </c>
      <c r="D3317" t="s">
        <v>121</v>
      </c>
      <c r="F3317" s="12" t="s">
        <v>1033</v>
      </c>
      <c r="G3317" s="1" t="s">
        <v>21</v>
      </c>
      <c r="H3317" s="1" t="s">
        <v>150</v>
      </c>
      <c r="I3317" s="12" t="s">
        <v>308</v>
      </c>
      <c r="J3317" s="12" t="s">
        <v>309</v>
      </c>
      <c r="K3317" s="13" t="s">
        <v>1022</v>
      </c>
      <c r="L3317" t="s">
        <v>117</v>
      </c>
      <c r="M3317">
        <v>2</v>
      </c>
      <c r="N3317" t="s">
        <v>118</v>
      </c>
      <c r="O3317" t="s">
        <v>119</v>
      </c>
      <c r="Q3317" t="s">
        <v>1034</v>
      </c>
      <c r="R3317" s="14">
        <v>1</v>
      </c>
      <c r="T3317" s="14">
        <v>3</v>
      </c>
    </row>
    <row r="3318" spans="1:20">
      <c r="A3318" t="s">
        <v>162</v>
      </c>
      <c r="C3318" t="s">
        <v>306</v>
      </c>
      <c r="D3318" t="s">
        <v>121</v>
      </c>
      <c r="F3318" s="12" t="s">
        <v>1033</v>
      </c>
      <c r="G3318" s="1" t="s">
        <v>21</v>
      </c>
      <c r="H3318" s="1" t="s">
        <v>150</v>
      </c>
      <c r="I3318" s="12" t="s">
        <v>308</v>
      </c>
      <c r="J3318" s="12" t="s">
        <v>309</v>
      </c>
      <c r="K3318" s="13" t="s">
        <v>1022</v>
      </c>
      <c r="L3318" t="s">
        <v>117</v>
      </c>
      <c r="M3318">
        <v>2</v>
      </c>
      <c r="N3318" t="s">
        <v>118</v>
      </c>
      <c r="O3318" t="s">
        <v>119</v>
      </c>
      <c r="Q3318" t="s">
        <v>1034</v>
      </c>
      <c r="R3318" s="14">
        <v>1</v>
      </c>
      <c r="T3318" s="14">
        <v>3</v>
      </c>
    </row>
    <row r="3319" spans="1:20">
      <c r="A3319" t="s">
        <v>162</v>
      </c>
      <c r="C3319" t="s">
        <v>306</v>
      </c>
      <c r="D3319" t="s">
        <v>121</v>
      </c>
      <c r="F3319" s="12" t="s">
        <v>1308</v>
      </c>
      <c r="G3319" s="1" t="s">
        <v>21</v>
      </c>
      <c r="H3319" s="1" t="s">
        <v>150</v>
      </c>
      <c r="I3319" s="12" t="s">
        <v>308</v>
      </c>
      <c r="J3319" s="12" t="s">
        <v>1309</v>
      </c>
      <c r="K3319" s="13" t="s">
        <v>1310</v>
      </c>
      <c r="L3319" t="s">
        <v>117</v>
      </c>
      <c r="M3319">
        <v>2</v>
      </c>
      <c r="N3319" t="s">
        <v>118</v>
      </c>
      <c r="O3319" t="s">
        <v>119</v>
      </c>
      <c r="Q3319" t="s">
        <v>1311</v>
      </c>
      <c r="T3319" s="14">
        <v>2.4</v>
      </c>
    </row>
    <row r="3320" spans="1:20">
      <c r="A3320" t="s">
        <v>162</v>
      </c>
      <c r="C3320" t="s">
        <v>306</v>
      </c>
      <c r="D3320" t="s">
        <v>121</v>
      </c>
      <c r="F3320" s="12" t="s">
        <v>1308</v>
      </c>
      <c r="G3320" s="1" t="s">
        <v>21</v>
      </c>
      <c r="H3320" s="1" t="s">
        <v>150</v>
      </c>
      <c r="I3320" s="12" t="s">
        <v>308</v>
      </c>
      <c r="J3320" s="12" t="s">
        <v>1309</v>
      </c>
      <c r="K3320" s="13" t="s">
        <v>1310</v>
      </c>
      <c r="L3320" t="s">
        <v>117</v>
      </c>
      <c r="M3320">
        <v>2</v>
      </c>
      <c r="N3320" t="s">
        <v>118</v>
      </c>
      <c r="O3320" t="s">
        <v>119</v>
      </c>
      <c r="Q3320" t="s">
        <v>1311</v>
      </c>
      <c r="T3320" s="14">
        <v>1.6</v>
      </c>
    </row>
    <row r="3321" spans="1:20">
      <c r="A3321" t="s">
        <v>162</v>
      </c>
      <c r="C3321" t="s">
        <v>306</v>
      </c>
      <c r="D3321" t="s">
        <v>121</v>
      </c>
      <c r="F3321" s="12" t="s">
        <v>1308</v>
      </c>
      <c r="G3321" s="1" t="s">
        <v>21</v>
      </c>
      <c r="H3321" s="1" t="s">
        <v>150</v>
      </c>
      <c r="I3321" s="12" t="s">
        <v>308</v>
      </c>
      <c r="J3321" s="12" t="s">
        <v>1309</v>
      </c>
      <c r="K3321" s="13" t="s">
        <v>1310</v>
      </c>
      <c r="L3321" t="s">
        <v>117</v>
      </c>
      <c r="M3321">
        <v>2</v>
      </c>
      <c r="N3321" t="s">
        <v>118</v>
      </c>
      <c r="O3321" t="s">
        <v>119</v>
      </c>
      <c r="Q3321" t="s">
        <v>1311</v>
      </c>
      <c r="T3321" s="14">
        <v>1.8</v>
      </c>
    </row>
    <row r="3322" spans="1:20">
      <c r="A3322" t="s">
        <v>162</v>
      </c>
      <c r="C3322" t="s">
        <v>306</v>
      </c>
      <c r="D3322" t="s">
        <v>121</v>
      </c>
      <c r="F3322" s="12" t="s">
        <v>1308</v>
      </c>
      <c r="G3322" s="1" t="s">
        <v>21</v>
      </c>
      <c r="H3322" s="1" t="s">
        <v>150</v>
      </c>
      <c r="I3322" s="12" t="s">
        <v>308</v>
      </c>
      <c r="J3322" s="12" t="s">
        <v>1309</v>
      </c>
      <c r="K3322" s="13" t="s">
        <v>1310</v>
      </c>
      <c r="L3322" t="s">
        <v>117</v>
      </c>
      <c r="M3322">
        <v>2</v>
      </c>
      <c r="N3322" t="s">
        <v>118</v>
      </c>
      <c r="O3322" t="s">
        <v>119</v>
      </c>
      <c r="Q3322" t="s">
        <v>1311</v>
      </c>
      <c r="T3322" s="14">
        <v>2.2999999999999998</v>
      </c>
    </row>
    <row r="3323" spans="1:20">
      <c r="A3323" t="s">
        <v>162</v>
      </c>
      <c r="C3323" t="s">
        <v>306</v>
      </c>
      <c r="D3323" t="s">
        <v>121</v>
      </c>
      <c r="F3323" s="12" t="s">
        <v>1312</v>
      </c>
      <c r="G3323" s="1" t="s">
        <v>21</v>
      </c>
      <c r="H3323" s="1" t="s">
        <v>150</v>
      </c>
      <c r="I3323" s="12" t="s">
        <v>1313</v>
      </c>
      <c r="J3323" s="12" t="s">
        <v>1314</v>
      </c>
      <c r="K3323" s="13" t="s">
        <v>1310</v>
      </c>
      <c r="L3323" t="s">
        <v>117</v>
      </c>
      <c r="M3323">
        <v>2</v>
      </c>
      <c r="N3323" t="s">
        <v>118</v>
      </c>
      <c r="O3323" t="s">
        <v>119</v>
      </c>
      <c r="Q3323" t="s">
        <v>1315</v>
      </c>
      <c r="T3323" s="14">
        <v>1.3</v>
      </c>
    </row>
    <row r="3324" spans="1:20">
      <c r="A3324" t="s">
        <v>162</v>
      </c>
      <c r="C3324" t="s">
        <v>306</v>
      </c>
      <c r="D3324" t="s">
        <v>121</v>
      </c>
      <c r="F3324" s="12" t="s">
        <v>1312</v>
      </c>
      <c r="G3324" s="1" t="s">
        <v>21</v>
      </c>
      <c r="H3324" s="1" t="s">
        <v>150</v>
      </c>
      <c r="I3324" s="12" t="s">
        <v>1313</v>
      </c>
      <c r="J3324" s="12" t="s">
        <v>1314</v>
      </c>
      <c r="K3324" s="13" t="s">
        <v>1310</v>
      </c>
      <c r="L3324" t="s">
        <v>117</v>
      </c>
      <c r="M3324">
        <v>2</v>
      </c>
      <c r="N3324" t="s">
        <v>118</v>
      </c>
      <c r="O3324" t="s">
        <v>119</v>
      </c>
      <c r="Q3324" t="s">
        <v>1315</v>
      </c>
      <c r="T3324" s="14">
        <v>1.8</v>
      </c>
    </row>
    <row r="3325" spans="1:20">
      <c r="A3325" t="s">
        <v>162</v>
      </c>
      <c r="C3325" t="s">
        <v>306</v>
      </c>
      <c r="D3325" t="s">
        <v>121</v>
      </c>
      <c r="F3325" s="12" t="s">
        <v>1312</v>
      </c>
      <c r="G3325" s="1" t="s">
        <v>21</v>
      </c>
      <c r="H3325" s="1" t="s">
        <v>150</v>
      </c>
      <c r="I3325" s="12" t="s">
        <v>1313</v>
      </c>
      <c r="J3325" s="12" t="s">
        <v>1314</v>
      </c>
      <c r="K3325" s="13" t="s">
        <v>1310</v>
      </c>
      <c r="L3325" t="s">
        <v>117</v>
      </c>
      <c r="M3325">
        <v>2</v>
      </c>
      <c r="N3325" t="s">
        <v>118</v>
      </c>
      <c r="O3325" t="s">
        <v>119</v>
      </c>
      <c r="Q3325" t="s">
        <v>1315</v>
      </c>
      <c r="T3325" s="14">
        <v>0.9</v>
      </c>
    </row>
    <row r="3326" spans="1:20">
      <c r="A3326" t="s">
        <v>162</v>
      </c>
      <c r="C3326" t="s">
        <v>306</v>
      </c>
      <c r="D3326" t="s">
        <v>121</v>
      </c>
      <c r="F3326" s="12" t="s">
        <v>1312</v>
      </c>
      <c r="G3326" s="1" t="s">
        <v>21</v>
      </c>
      <c r="H3326" s="1" t="s">
        <v>150</v>
      </c>
      <c r="I3326" s="12" t="s">
        <v>1313</v>
      </c>
      <c r="J3326" s="12" t="s">
        <v>1314</v>
      </c>
      <c r="K3326" s="13" t="s">
        <v>1310</v>
      </c>
      <c r="L3326" t="s">
        <v>117</v>
      </c>
      <c r="M3326">
        <v>2</v>
      </c>
      <c r="N3326" t="s">
        <v>118</v>
      </c>
      <c r="O3326" t="s">
        <v>119</v>
      </c>
      <c r="Q3326" t="s">
        <v>1315</v>
      </c>
      <c r="T3326" s="14">
        <v>1.3</v>
      </c>
    </row>
    <row r="3327" spans="1:20">
      <c r="A3327" t="s">
        <v>162</v>
      </c>
      <c r="C3327" t="s">
        <v>306</v>
      </c>
      <c r="D3327" t="s">
        <v>121</v>
      </c>
      <c r="F3327" s="12" t="s">
        <v>1312</v>
      </c>
      <c r="G3327" s="1" t="s">
        <v>21</v>
      </c>
      <c r="H3327" s="1" t="s">
        <v>150</v>
      </c>
      <c r="I3327" s="12" t="s">
        <v>1313</v>
      </c>
      <c r="J3327" s="12" t="s">
        <v>1314</v>
      </c>
      <c r="K3327" s="13" t="s">
        <v>1310</v>
      </c>
      <c r="L3327" t="s">
        <v>117</v>
      </c>
      <c r="M3327">
        <v>2</v>
      </c>
      <c r="N3327" t="s">
        <v>118</v>
      </c>
      <c r="O3327" t="s">
        <v>119</v>
      </c>
      <c r="Q3327" t="s">
        <v>1315</v>
      </c>
      <c r="T3327" s="14">
        <v>1.1000000000000001</v>
      </c>
    </row>
    <row r="3328" spans="1:20">
      <c r="A3328" t="s">
        <v>162</v>
      </c>
      <c r="C3328" t="s">
        <v>306</v>
      </c>
      <c r="D3328" t="s">
        <v>121</v>
      </c>
      <c r="F3328" s="12" t="s">
        <v>1312</v>
      </c>
      <c r="G3328" s="1" t="s">
        <v>21</v>
      </c>
      <c r="H3328" s="1" t="s">
        <v>150</v>
      </c>
      <c r="I3328" s="12" t="s">
        <v>1313</v>
      </c>
      <c r="J3328" s="12" t="s">
        <v>1314</v>
      </c>
      <c r="K3328" s="13" t="s">
        <v>1310</v>
      </c>
      <c r="L3328" t="s">
        <v>117</v>
      </c>
      <c r="M3328">
        <v>2</v>
      </c>
      <c r="N3328" t="s">
        <v>118</v>
      </c>
      <c r="O3328" t="s">
        <v>119</v>
      </c>
      <c r="Q3328" t="s">
        <v>1315</v>
      </c>
      <c r="T3328" s="14">
        <v>1.9</v>
      </c>
    </row>
    <row r="3329" spans="1:20">
      <c r="A3329" t="s">
        <v>162</v>
      </c>
      <c r="C3329" t="s">
        <v>306</v>
      </c>
      <c r="D3329" t="s">
        <v>121</v>
      </c>
      <c r="F3329" s="12" t="s">
        <v>1312</v>
      </c>
      <c r="G3329" s="1" t="s">
        <v>21</v>
      </c>
      <c r="H3329" s="1" t="s">
        <v>150</v>
      </c>
      <c r="I3329" s="12" t="s">
        <v>1313</v>
      </c>
      <c r="J3329" s="12" t="s">
        <v>1314</v>
      </c>
      <c r="K3329" s="13" t="s">
        <v>1310</v>
      </c>
      <c r="L3329" t="s">
        <v>117</v>
      </c>
      <c r="M3329">
        <v>2</v>
      </c>
      <c r="N3329" t="s">
        <v>118</v>
      </c>
      <c r="O3329" t="s">
        <v>119</v>
      </c>
      <c r="Q3329" t="s">
        <v>1315</v>
      </c>
      <c r="T3329" s="14">
        <v>0.9</v>
      </c>
    </row>
    <row r="3330" spans="1:20">
      <c r="A3330" t="s">
        <v>162</v>
      </c>
      <c r="C3330" t="s">
        <v>306</v>
      </c>
      <c r="D3330" t="s">
        <v>121</v>
      </c>
      <c r="F3330" s="12" t="s">
        <v>1312</v>
      </c>
      <c r="G3330" s="1" t="s">
        <v>21</v>
      </c>
      <c r="H3330" s="1" t="s">
        <v>150</v>
      </c>
      <c r="I3330" s="12" t="s">
        <v>1313</v>
      </c>
      <c r="J3330" s="12" t="s">
        <v>1314</v>
      </c>
      <c r="K3330" s="13" t="s">
        <v>1310</v>
      </c>
      <c r="L3330" t="s">
        <v>117</v>
      </c>
      <c r="M3330">
        <v>2</v>
      </c>
      <c r="N3330" t="s">
        <v>118</v>
      </c>
      <c r="O3330" t="s">
        <v>119</v>
      </c>
      <c r="Q3330" t="s">
        <v>1315</v>
      </c>
      <c r="T3330" s="14">
        <v>1.1000000000000001</v>
      </c>
    </row>
    <row r="3331" spans="1:20">
      <c r="A3331" t="s">
        <v>162</v>
      </c>
      <c r="C3331" t="s">
        <v>306</v>
      </c>
      <c r="D3331" t="s">
        <v>121</v>
      </c>
      <c r="F3331" s="12" t="s">
        <v>1024</v>
      </c>
      <c r="G3331" s="1" t="s">
        <v>21</v>
      </c>
      <c r="H3331" s="1" t="s">
        <v>150</v>
      </c>
      <c r="I3331" s="12" t="s">
        <v>308</v>
      </c>
      <c r="J3331" s="12" t="s">
        <v>309</v>
      </c>
      <c r="K3331" s="13" t="s">
        <v>1359</v>
      </c>
      <c r="L3331" t="s">
        <v>117</v>
      </c>
      <c r="M3331">
        <v>2</v>
      </c>
      <c r="N3331" t="s">
        <v>118</v>
      </c>
      <c r="O3331" t="s">
        <v>119</v>
      </c>
      <c r="Q3331" t="s">
        <v>1360</v>
      </c>
      <c r="R3331" s="14">
        <v>0.1</v>
      </c>
      <c r="S3331" s="14">
        <v>1.02</v>
      </c>
      <c r="T3331" s="14">
        <v>1.36</v>
      </c>
    </row>
    <row r="3332" spans="1:20">
      <c r="A3332" t="s">
        <v>162</v>
      </c>
      <c r="C3332" t="s">
        <v>306</v>
      </c>
      <c r="D3332" t="s">
        <v>121</v>
      </c>
      <c r="F3332" s="12" t="s">
        <v>1024</v>
      </c>
      <c r="G3332" s="1" t="s">
        <v>21</v>
      </c>
      <c r="H3332" s="1" t="s">
        <v>150</v>
      </c>
      <c r="I3332" s="12" t="s">
        <v>308</v>
      </c>
      <c r="J3332" s="12" t="s">
        <v>309</v>
      </c>
      <c r="K3332" s="13" t="s">
        <v>1359</v>
      </c>
      <c r="L3332" t="s">
        <v>117</v>
      </c>
      <c r="M3332">
        <v>2</v>
      </c>
      <c r="N3332" t="s">
        <v>118</v>
      </c>
      <c r="O3332" t="s">
        <v>119</v>
      </c>
      <c r="Q3332" t="s">
        <v>1360</v>
      </c>
      <c r="R3332" s="14">
        <v>0.1</v>
      </c>
      <c r="S3332" s="14">
        <v>0.43</v>
      </c>
      <c r="T3332" s="14">
        <v>1.1000000000000001</v>
      </c>
    </row>
    <row r="3333" spans="1:20">
      <c r="A3333" t="s">
        <v>162</v>
      </c>
      <c r="C3333" t="s">
        <v>306</v>
      </c>
      <c r="D3333" t="s">
        <v>121</v>
      </c>
      <c r="F3333" s="12" t="s">
        <v>1024</v>
      </c>
      <c r="G3333" s="1" t="s">
        <v>21</v>
      </c>
      <c r="H3333" s="1" t="s">
        <v>150</v>
      </c>
      <c r="I3333" s="12" t="s">
        <v>308</v>
      </c>
      <c r="J3333" s="12" t="s">
        <v>309</v>
      </c>
      <c r="K3333" s="13" t="s">
        <v>1359</v>
      </c>
      <c r="L3333" t="s">
        <v>117</v>
      </c>
      <c r="M3333">
        <v>2</v>
      </c>
      <c r="N3333" t="s">
        <v>118</v>
      </c>
      <c r="O3333" t="s">
        <v>119</v>
      </c>
      <c r="Q3333" t="s">
        <v>1360</v>
      </c>
      <c r="R3333" s="14">
        <v>0.1</v>
      </c>
      <c r="S3333" s="14">
        <v>0.7</v>
      </c>
      <c r="T3333" s="14">
        <v>1.43</v>
      </c>
    </row>
    <row r="3334" spans="1:20">
      <c r="A3334" t="s">
        <v>162</v>
      </c>
      <c r="C3334" t="s">
        <v>306</v>
      </c>
      <c r="D3334" t="s">
        <v>121</v>
      </c>
      <c r="F3334" s="12" t="s">
        <v>1024</v>
      </c>
      <c r="G3334" s="1" t="s">
        <v>21</v>
      </c>
      <c r="H3334" s="1" t="s">
        <v>150</v>
      </c>
      <c r="I3334" s="12" t="s">
        <v>308</v>
      </c>
      <c r="J3334" s="12" t="s">
        <v>309</v>
      </c>
      <c r="K3334" s="13" t="s">
        <v>1359</v>
      </c>
      <c r="L3334" t="s">
        <v>117</v>
      </c>
      <c r="M3334">
        <v>2</v>
      </c>
      <c r="N3334" t="s">
        <v>118</v>
      </c>
      <c r="O3334" t="s">
        <v>119</v>
      </c>
      <c r="Q3334" t="s">
        <v>1360</v>
      </c>
      <c r="R3334" s="14">
        <v>0.1</v>
      </c>
      <c r="S3334" s="14">
        <v>0.8</v>
      </c>
      <c r="T3334" s="14">
        <v>1.53</v>
      </c>
    </row>
    <row r="3335" spans="1:20">
      <c r="A3335" t="s">
        <v>162</v>
      </c>
      <c r="C3335" t="s">
        <v>306</v>
      </c>
      <c r="D3335" t="s">
        <v>121</v>
      </c>
      <c r="F3335" s="12" t="s">
        <v>1361</v>
      </c>
      <c r="G3335" s="1" t="s">
        <v>21</v>
      </c>
      <c r="H3335" s="1" t="s">
        <v>150</v>
      </c>
      <c r="I3335" s="12" t="s">
        <v>308</v>
      </c>
      <c r="J3335" s="12" t="s">
        <v>309</v>
      </c>
      <c r="K3335" s="13" t="s">
        <v>1359</v>
      </c>
      <c r="L3335" t="s">
        <v>117</v>
      </c>
      <c r="M3335">
        <v>2</v>
      </c>
      <c r="N3335" t="s">
        <v>118</v>
      </c>
      <c r="O3335" t="s">
        <v>119</v>
      </c>
      <c r="Q3335" t="s">
        <v>1362</v>
      </c>
      <c r="R3335" s="14">
        <v>0.3</v>
      </c>
      <c r="S3335" s="14">
        <v>1.1000000000000001</v>
      </c>
      <c r="T3335" s="14">
        <v>2.2999999999999998</v>
      </c>
    </row>
    <row r="3336" spans="1:20">
      <c r="A3336" t="s">
        <v>162</v>
      </c>
      <c r="C3336" t="s">
        <v>306</v>
      </c>
      <c r="D3336" t="s">
        <v>121</v>
      </c>
      <c r="F3336" s="12" t="s">
        <v>1361</v>
      </c>
      <c r="G3336" s="1" t="s">
        <v>21</v>
      </c>
      <c r="H3336" s="1" t="s">
        <v>150</v>
      </c>
      <c r="I3336" s="12" t="s">
        <v>308</v>
      </c>
      <c r="J3336" s="12" t="s">
        <v>309</v>
      </c>
      <c r="K3336" s="13" t="s">
        <v>1359</v>
      </c>
      <c r="L3336" t="s">
        <v>117</v>
      </c>
      <c r="M3336">
        <v>2</v>
      </c>
      <c r="N3336" t="s">
        <v>118</v>
      </c>
      <c r="O3336" t="s">
        <v>119</v>
      </c>
      <c r="Q3336" t="s">
        <v>1362</v>
      </c>
      <c r="R3336" s="14">
        <v>0.3</v>
      </c>
      <c r="S3336" s="14">
        <v>0.9</v>
      </c>
      <c r="T3336" s="14">
        <v>1.9</v>
      </c>
    </row>
    <row r="3337" spans="1:20">
      <c r="A3337" t="s">
        <v>162</v>
      </c>
      <c r="C3337" t="s">
        <v>306</v>
      </c>
      <c r="D3337" t="s">
        <v>121</v>
      </c>
      <c r="F3337" s="12" t="s">
        <v>1361</v>
      </c>
      <c r="G3337" s="1" t="s">
        <v>21</v>
      </c>
      <c r="H3337" s="1" t="s">
        <v>150</v>
      </c>
      <c r="I3337" s="12" t="s">
        <v>308</v>
      </c>
      <c r="J3337" s="12" t="s">
        <v>309</v>
      </c>
      <c r="K3337" s="13" t="s">
        <v>1359</v>
      </c>
      <c r="L3337" t="s">
        <v>117</v>
      </c>
      <c r="M3337">
        <v>2</v>
      </c>
      <c r="N3337" t="s">
        <v>118</v>
      </c>
      <c r="O3337" t="s">
        <v>119</v>
      </c>
      <c r="Q3337" t="s">
        <v>1362</v>
      </c>
      <c r="R3337" s="14">
        <v>0.3</v>
      </c>
      <c r="S3337" s="14">
        <v>1.1000000000000001</v>
      </c>
      <c r="T3337" s="14">
        <v>2.2000000000000002</v>
      </c>
    </row>
    <row r="3338" spans="1:20">
      <c r="A3338" t="s">
        <v>162</v>
      </c>
      <c r="C3338" t="s">
        <v>306</v>
      </c>
      <c r="D3338" t="s">
        <v>121</v>
      </c>
      <c r="F3338" s="12" t="s">
        <v>1407</v>
      </c>
      <c r="G3338" s="1" t="s">
        <v>21</v>
      </c>
      <c r="H3338" s="1" t="s">
        <v>150</v>
      </c>
      <c r="I3338" s="12" t="s">
        <v>1408</v>
      </c>
      <c r="J3338" s="12" t="s">
        <v>1409</v>
      </c>
      <c r="K3338" s="13" t="s">
        <v>1410</v>
      </c>
      <c r="L3338" t="s">
        <v>117</v>
      </c>
      <c r="M3338">
        <v>2</v>
      </c>
      <c r="N3338" t="s">
        <v>118</v>
      </c>
      <c r="O3338" t="s">
        <v>119</v>
      </c>
      <c r="Q3338" t="s">
        <v>1411</v>
      </c>
      <c r="T3338" s="14">
        <v>0.44</v>
      </c>
    </row>
    <row r="3339" spans="1:20">
      <c r="A3339" t="s">
        <v>162</v>
      </c>
      <c r="C3339" t="s">
        <v>306</v>
      </c>
      <c r="D3339" t="s">
        <v>121</v>
      </c>
      <c r="F3339" s="12" t="s">
        <v>1407</v>
      </c>
      <c r="G3339" s="1" t="s">
        <v>21</v>
      </c>
      <c r="H3339" s="1" t="s">
        <v>150</v>
      </c>
      <c r="I3339" s="12" t="s">
        <v>1408</v>
      </c>
      <c r="J3339" s="12" t="s">
        <v>1409</v>
      </c>
      <c r="K3339" s="13" t="s">
        <v>1410</v>
      </c>
      <c r="L3339" t="s">
        <v>117</v>
      </c>
      <c r="M3339">
        <v>2</v>
      </c>
      <c r="N3339" t="s">
        <v>118</v>
      </c>
      <c r="O3339" t="s">
        <v>119</v>
      </c>
      <c r="Q3339" t="s">
        <v>1411</v>
      </c>
      <c r="T3339" s="14">
        <v>0.63</v>
      </c>
    </row>
    <row r="3340" spans="1:20">
      <c r="A3340" t="s">
        <v>162</v>
      </c>
      <c r="C3340" t="s">
        <v>306</v>
      </c>
      <c r="D3340" t="s">
        <v>121</v>
      </c>
      <c r="F3340" s="12" t="s">
        <v>1512</v>
      </c>
      <c r="G3340" s="1" t="s">
        <v>21</v>
      </c>
      <c r="H3340" s="1" t="s">
        <v>150</v>
      </c>
      <c r="I3340" s="12" t="s">
        <v>1513</v>
      </c>
      <c r="J3340" s="12" t="s">
        <v>1514</v>
      </c>
      <c r="K3340" s="13" t="s">
        <v>1515</v>
      </c>
      <c r="L3340" t="s">
        <v>117</v>
      </c>
      <c r="M3340">
        <v>2</v>
      </c>
      <c r="N3340" t="s">
        <v>118</v>
      </c>
      <c r="O3340" t="s">
        <v>119</v>
      </c>
      <c r="Q3340" t="s">
        <v>1516</v>
      </c>
      <c r="T3340" s="14">
        <v>3.9</v>
      </c>
    </row>
    <row r="3341" spans="1:20">
      <c r="A3341" t="s">
        <v>162</v>
      </c>
      <c r="C3341" t="s">
        <v>306</v>
      </c>
      <c r="D3341" t="s">
        <v>121</v>
      </c>
      <c r="F3341" s="12" t="s">
        <v>1512</v>
      </c>
      <c r="G3341" s="1" t="s">
        <v>21</v>
      </c>
      <c r="H3341" s="1" t="s">
        <v>150</v>
      </c>
      <c r="I3341" s="12" t="s">
        <v>1513</v>
      </c>
      <c r="J3341" s="12" t="s">
        <v>1514</v>
      </c>
      <c r="K3341" s="13" t="s">
        <v>1517</v>
      </c>
      <c r="L3341" t="s">
        <v>117</v>
      </c>
      <c r="M3341">
        <v>2</v>
      </c>
      <c r="N3341" t="s">
        <v>118</v>
      </c>
      <c r="O3341" t="s">
        <v>119</v>
      </c>
      <c r="Q3341" t="s">
        <v>1516</v>
      </c>
      <c r="T3341" s="14">
        <v>3.9</v>
      </c>
    </row>
    <row r="3342" spans="1:20">
      <c r="A3342" t="s">
        <v>162</v>
      </c>
      <c r="C3342" t="s">
        <v>306</v>
      </c>
      <c r="D3342" t="s">
        <v>121</v>
      </c>
      <c r="F3342" s="12" t="s">
        <v>1602</v>
      </c>
      <c r="G3342" s="1" t="s">
        <v>21</v>
      </c>
      <c r="H3342" s="1" t="s">
        <v>150</v>
      </c>
      <c r="I3342" s="12" t="s">
        <v>156</v>
      </c>
      <c r="J3342" s="12" t="s">
        <v>1603</v>
      </c>
      <c r="K3342" s="13" t="s">
        <v>1604</v>
      </c>
      <c r="L3342" t="s">
        <v>117</v>
      </c>
      <c r="M3342">
        <v>2</v>
      </c>
      <c r="N3342" t="s">
        <v>118</v>
      </c>
      <c r="O3342" t="s">
        <v>119</v>
      </c>
      <c r="Q3342" t="s">
        <v>1605</v>
      </c>
      <c r="R3342" s="14">
        <v>6</v>
      </c>
      <c r="S3342" s="14">
        <v>1</v>
      </c>
      <c r="T3342" s="14">
        <v>0.48</v>
      </c>
    </row>
    <row r="3343" spans="1:20">
      <c r="A3343" t="s">
        <v>162</v>
      </c>
      <c r="C3343" t="s">
        <v>306</v>
      </c>
      <c r="D3343" t="s">
        <v>121</v>
      </c>
      <c r="F3343" s="12" t="s">
        <v>1602</v>
      </c>
      <c r="G3343" s="1" t="s">
        <v>21</v>
      </c>
      <c r="H3343" s="1" t="s">
        <v>150</v>
      </c>
      <c r="I3343" s="12" t="s">
        <v>156</v>
      </c>
      <c r="J3343" s="12" t="s">
        <v>1603</v>
      </c>
      <c r="K3343" s="13" t="s">
        <v>1604</v>
      </c>
      <c r="L3343" t="s">
        <v>117</v>
      </c>
      <c r="M3343">
        <v>2</v>
      </c>
      <c r="N3343" t="s">
        <v>118</v>
      </c>
      <c r="O3343" t="s">
        <v>119</v>
      </c>
      <c r="Q3343" t="s">
        <v>1605</v>
      </c>
      <c r="R3343" s="14">
        <v>7</v>
      </c>
      <c r="S3343" s="14">
        <v>1.2</v>
      </c>
      <c r="T3343" s="14">
        <v>0.48</v>
      </c>
    </row>
    <row r="3344" spans="1:20">
      <c r="A3344" t="s">
        <v>162</v>
      </c>
      <c r="C3344" t="s">
        <v>306</v>
      </c>
      <c r="D3344" t="s">
        <v>121</v>
      </c>
      <c r="F3344" s="12" t="s">
        <v>1602</v>
      </c>
      <c r="G3344" s="1" t="s">
        <v>21</v>
      </c>
      <c r="H3344" s="1" t="s">
        <v>150</v>
      </c>
      <c r="I3344" s="12" t="s">
        <v>156</v>
      </c>
      <c r="J3344" s="12" t="s">
        <v>1603</v>
      </c>
      <c r="K3344" s="13" t="s">
        <v>1604</v>
      </c>
      <c r="L3344" t="s">
        <v>117</v>
      </c>
      <c r="M3344">
        <v>2</v>
      </c>
      <c r="N3344" t="s">
        <v>118</v>
      </c>
      <c r="O3344" t="s">
        <v>119</v>
      </c>
      <c r="Q3344" t="s">
        <v>1605</v>
      </c>
      <c r="R3344" s="14">
        <v>7</v>
      </c>
      <c r="S3344" s="14">
        <v>2</v>
      </c>
      <c r="T3344" s="14">
        <v>0.48</v>
      </c>
    </row>
    <row r="3345" spans="1:20">
      <c r="A3345" t="s">
        <v>162</v>
      </c>
      <c r="C3345" t="s">
        <v>306</v>
      </c>
      <c r="D3345" t="s">
        <v>121</v>
      </c>
      <c r="F3345" s="12" t="s">
        <v>1643</v>
      </c>
      <c r="G3345" s="1" t="s">
        <v>21</v>
      </c>
      <c r="H3345" s="1" t="s">
        <v>150</v>
      </c>
      <c r="I3345" s="12" t="s">
        <v>156</v>
      </c>
      <c r="J3345" s="12" t="s">
        <v>1644</v>
      </c>
      <c r="K3345" s="13" t="s">
        <v>1645</v>
      </c>
      <c r="L3345" t="s">
        <v>117</v>
      </c>
      <c r="M3345">
        <v>2</v>
      </c>
      <c r="N3345" t="s">
        <v>118</v>
      </c>
      <c r="O3345" t="s">
        <v>119</v>
      </c>
      <c r="Q3345" t="s">
        <v>1646</v>
      </c>
      <c r="T3345" s="14">
        <v>12.9</v>
      </c>
    </row>
    <row r="3346" spans="1:20">
      <c r="A3346" t="s">
        <v>162</v>
      </c>
      <c r="C3346" t="s">
        <v>306</v>
      </c>
      <c r="D3346" t="s">
        <v>121</v>
      </c>
      <c r="F3346" s="12" t="s">
        <v>1643</v>
      </c>
      <c r="G3346" s="1" t="s">
        <v>21</v>
      </c>
      <c r="H3346" s="1" t="s">
        <v>150</v>
      </c>
      <c r="I3346" s="12" t="s">
        <v>156</v>
      </c>
      <c r="J3346" s="12" t="s">
        <v>1644</v>
      </c>
      <c r="K3346" s="13" t="s">
        <v>1645</v>
      </c>
      <c r="L3346" t="s">
        <v>117</v>
      </c>
      <c r="M3346">
        <v>2</v>
      </c>
      <c r="N3346" t="s">
        <v>118</v>
      </c>
      <c r="O3346" t="s">
        <v>119</v>
      </c>
      <c r="Q3346" t="s">
        <v>1646</v>
      </c>
      <c r="T3346" s="14">
        <v>20.399999999999999</v>
      </c>
    </row>
    <row r="3347" spans="1:20">
      <c r="A3347" t="s">
        <v>162</v>
      </c>
      <c r="C3347" t="s">
        <v>306</v>
      </c>
      <c r="D3347" t="s">
        <v>121</v>
      </c>
      <c r="F3347" s="12" t="s">
        <v>1643</v>
      </c>
      <c r="G3347" s="1" t="s">
        <v>21</v>
      </c>
      <c r="H3347" s="1" t="s">
        <v>150</v>
      </c>
      <c r="I3347" s="12" t="s">
        <v>156</v>
      </c>
      <c r="J3347" s="12" t="s">
        <v>1644</v>
      </c>
      <c r="K3347" s="13" t="s">
        <v>1645</v>
      </c>
      <c r="L3347" t="s">
        <v>117</v>
      </c>
      <c r="M3347">
        <v>2</v>
      </c>
      <c r="N3347" t="s">
        <v>118</v>
      </c>
      <c r="O3347" t="s">
        <v>119</v>
      </c>
      <c r="Q3347" t="s">
        <v>1646</v>
      </c>
      <c r="T3347" s="14">
        <v>23</v>
      </c>
    </row>
    <row r="3348" spans="1:20">
      <c r="A3348" t="s">
        <v>162</v>
      </c>
      <c r="C3348" t="s">
        <v>306</v>
      </c>
      <c r="D3348" t="s">
        <v>121</v>
      </c>
      <c r="F3348" s="12" t="s">
        <v>1643</v>
      </c>
      <c r="G3348" s="1" t="s">
        <v>21</v>
      </c>
      <c r="H3348" s="1" t="s">
        <v>150</v>
      </c>
      <c r="I3348" s="12" t="s">
        <v>156</v>
      </c>
      <c r="J3348" s="12" t="s">
        <v>1644</v>
      </c>
      <c r="K3348" s="13" t="s">
        <v>1645</v>
      </c>
      <c r="L3348" t="s">
        <v>117</v>
      </c>
      <c r="M3348">
        <v>2</v>
      </c>
      <c r="N3348" t="s">
        <v>118</v>
      </c>
      <c r="O3348" t="s">
        <v>119</v>
      </c>
      <c r="Q3348" t="s">
        <v>1646</v>
      </c>
      <c r="T3348" s="14">
        <v>207</v>
      </c>
    </row>
    <row r="3349" spans="1:20">
      <c r="A3349" t="s">
        <v>162</v>
      </c>
      <c r="C3349" t="s">
        <v>306</v>
      </c>
      <c r="D3349" t="s">
        <v>121</v>
      </c>
      <c r="F3349" s="12" t="s">
        <v>1643</v>
      </c>
      <c r="G3349" s="1" t="s">
        <v>21</v>
      </c>
      <c r="H3349" s="1" t="s">
        <v>150</v>
      </c>
      <c r="I3349" s="12" t="s">
        <v>156</v>
      </c>
      <c r="J3349" s="12" t="s">
        <v>1644</v>
      </c>
      <c r="K3349" s="13" t="s">
        <v>1645</v>
      </c>
      <c r="L3349" t="s">
        <v>117</v>
      </c>
      <c r="M3349">
        <v>2</v>
      </c>
      <c r="N3349" t="s">
        <v>118</v>
      </c>
      <c r="O3349" t="s">
        <v>119</v>
      </c>
      <c r="Q3349" t="s">
        <v>1646</v>
      </c>
      <c r="T3349" s="14">
        <v>15.6</v>
      </c>
    </row>
    <row r="3350" spans="1:20">
      <c r="A3350" t="s">
        <v>162</v>
      </c>
      <c r="C3350" t="s">
        <v>306</v>
      </c>
      <c r="D3350" t="s">
        <v>121</v>
      </c>
      <c r="F3350" s="12" t="s">
        <v>1643</v>
      </c>
      <c r="G3350" s="1" t="s">
        <v>21</v>
      </c>
      <c r="H3350" s="1" t="s">
        <v>150</v>
      </c>
      <c r="I3350" s="12" t="s">
        <v>156</v>
      </c>
      <c r="J3350" s="12" t="s">
        <v>1644</v>
      </c>
      <c r="K3350" s="13" t="s">
        <v>1645</v>
      </c>
      <c r="L3350" t="s">
        <v>117</v>
      </c>
      <c r="M3350">
        <v>2</v>
      </c>
      <c r="N3350" t="s">
        <v>118</v>
      </c>
      <c r="O3350" t="s">
        <v>119</v>
      </c>
      <c r="Q3350" t="s">
        <v>1646</v>
      </c>
      <c r="T3350" s="14">
        <v>9.4</v>
      </c>
    </row>
    <row r="3351" spans="1:20">
      <c r="A3351" t="s">
        <v>162</v>
      </c>
      <c r="C3351" t="s">
        <v>306</v>
      </c>
      <c r="D3351" t="s">
        <v>121</v>
      </c>
      <c r="F3351" s="12" t="s">
        <v>1647</v>
      </c>
      <c r="G3351" s="1" t="s">
        <v>21</v>
      </c>
      <c r="H3351" s="1" t="s">
        <v>150</v>
      </c>
      <c r="I3351" s="12" t="s">
        <v>156</v>
      </c>
      <c r="J3351" s="12" t="s">
        <v>1603</v>
      </c>
      <c r="K3351" s="13" t="s">
        <v>1648</v>
      </c>
      <c r="L3351" t="s">
        <v>117</v>
      </c>
      <c r="M3351">
        <v>2</v>
      </c>
      <c r="N3351" t="s">
        <v>118</v>
      </c>
      <c r="O3351" t="s">
        <v>119</v>
      </c>
      <c r="Q3351" t="s">
        <v>1649</v>
      </c>
      <c r="R3351" s="14">
        <v>0.1</v>
      </c>
      <c r="S3351" s="14">
        <v>0.1</v>
      </c>
      <c r="T3351" s="14">
        <v>1.4</v>
      </c>
    </row>
    <row r="3352" spans="1:20">
      <c r="A3352" t="s">
        <v>162</v>
      </c>
      <c r="C3352" t="s">
        <v>306</v>
      </c>
      <c r="D3352" t="s">
        <v>121</v>
      </c>
      <c r="F3352" s="12" t="s">
        <v>1653</v>
      </c>
      <c r="G3352" s="1" t="s">
        <v>21</v>
      </c>
      <c r="H3352" s="1" t="s">
        <v>150</v>
      </c>
      <c r="I3352" s="12" t="s">
        <v>308</v>
      </c>
      <c r="J3352" s="12" t="s">
        <v>1654</v>
      </c>
      <c r="K3352" s="13" t="s">
        <v>1655</v>
      </c>
      <c r="L3352" t="s">
        <v>117</v>
      </c>
      <c r="M3352">
        <v>2</v>
      </c>
      <c r="N3352" t="s">
        <v>118</v>
      </c>
      <c r="O3352" t="s">
        <v>119</v>
      </c>
      <c r="Q3352" t="s">
        <v>1656</v>
      </c>
      <c r="R3352" s="14">
        <v>0.1</v>
      </c>
      <c r="S3352" s="14">
        <v>0.3</v>
      </c>
      <c r="T3352" s="14">
        <v>0.5</v>
      </c>
    </row>
    <row r="3353" spans="1:20">
      <c r="A3353" t="s">
        <v>162</v>
      </c>
      <c r="C3353" t="s">
        <v>306</v>
      </c>
      <c r="D3353" t="s">
        <v>121</v>
      </c>
      <c r="F3353" s="12" t="s">
        <v>1657</v>
      </c>
      <c r="G3353" s="1" t="s">
        <v>21</v>
      </c>
      <c r="H3353" s="1" t="s">
        <v>150</v>
      </c>
      <c r="I3353" s="12" t="s">
        <v>1513</v>
      </c>
      <c r="J3353" s="12" t="s">
        <v>1658</v>
      </c>
      <c r="K3353" s="13" t="s">
        <v>1655</v>
      </c>
      <c r="L3353" t="s">
        <v>117</v>
      </c>
      <c r="M3353">
        <v>2</v>
      </c>
      <c r="N3353" t="s">
        <v>118</v>
      </c>
      <c r="O3353" t="s">
        <v>119</v>
      </c>
      <c r="Q3353" t="s">
        <v>1659</v>
      </c>
      <c r="R3353" s="14" t="s">
        <v>568</v>
      </c>
      <c r="S3353" s="14" t="s">
        <v>568</v>
      </c>
      <c r="T3353" s="14">
        <v>2.7</v>
      </c>
    </row>
    <row r="3354" spans="1:20">
      <c r="A3354" t="s">
        <v>162</v>
      </c>
      <c r="C3354" t="s">
        <v>306</v>
      </c>
      <c r="D3354" t="s">
        <v>121</v>
      </c>
      <c r="F3354" s="12" t="s">
        <v>1660</v>
      </c>
      <c r="G3354" s="1" t="s">
        <v>21</v>
      </c>
      <c r="H3354" s="1" t="s">
        <v>150</v>
      </c>
      <c r="I3354" s="12" t="s">
        <v>308</v>
      </c>
      <c r="J3354" s="12" t="s">
        <v>1654</v>
      </c>
      <c r="K3354" s="13" t="s">
        <v>1655</v>
      </c>
      <c r="L3354" t="s">
        <v>117</v>
      </c>
      <c r="M3354">
        <v>2</v>
      </c>
      <c r="N3354" t="s">
        <v>118</v>
      </c>
      <c r="O3354" t="s">
        <v>119</v>
      </c>
      <c r="Q3354" t="s">
        <v>1661</v>
      </c>
      <c r="R3354" s="14" t="s">
        <v>568</v>
      </c>
      <c r="S3354" s="14" t="s">
        <v>568</v>
      </c>
      <c r="T3354" s="14">
        <v>0.8</v>
      </c>
    </row>
    <row r="3355" spans="1:20">
      <c r="A3355" t="s">
        <v>162</v>
      </c>
      <c r="C3355" t="s">
        <v>306</v>
      </c>
      <c r="D3355" t="s">
        <v>121</v>
      </c>
      <c r="F3355" s="12" t="s">
        <v>1512</v>
      </c>
      <c r="G3355" s="1" t="s">
        <v>21</v>
      </c>
      <c r="H3355" s="1" t="s">
        <v>150</v>
      </c>
      <c r="I3355" s="12" t="s">
        <v>1513</v>
      </c>
      <c r="J3355" s="12" t="s">
        <v>1514</v>
      </c>
      <c r="K3355" s="13" t="s">
        <v>1655</v>
      </c>
      <c r="L3355" t="s">
        <v>117</v>
      </c>
      <c r="M3355">
        <v>2</v>
      </c>
      <c r="N3355" t="s">
        <v>118</v>
      </c>
      <c r="O3355" t="s">
        <v>119</v>
      </c>
      <c r="Q3355" t="s">
        <v>1662</v>
      </c>
      <c r="R3355" s="14">
        <v>0.1</v>
      </c>
      <c r="T3355" s="14" t="s">
        <v>568</v>
      </c>
    </row>
    <row r="3356" spans="1:20">
      <c r="A3356" t="s">
        <v>162</v>
      </c>
      <c r="C3356" t="s">
        <v>306</v>
      </c>
      <c r="D3356" t="s">
        <v>121</v>
      </c>
      <c r="F3356" s="12" t="s">
        <v>1665</v>
      </c>
      <c r="G3356" s="1" t="s">
        <v>21</v>
      </c>
      <c r="H3356" s="1" t="s">
        <v>150</v>
      </c>
      <c r="I3356" s="12" t="s">
        <v>308</v>
      </c>
      <c r="J3356" s="12" t="s">
        <v>309</v>
      </c>
      <c r="K3356" s="13" t="s">
        <v>1666</v>
      </c>
      <c r="L3356" t="s">
        <v>117</v>
      </c>
      <c r="M3356">
        <v>2</v>
      </c>
      <c r="N3356" t="s">
        <v>118</v>
      </c>
      <c r="O3356" t="s">
        <v>119</v>
      </c>
      <c r="Q3356" t="s">
        <v>1667</v>
      </c>
      <c r="R3356" s="14">
        <v>1.1599999999999999</v>
      </c>
      <c r="S3356" s="14">
        <v>2.5099999999999998</v>
      </c>
      <c r="T3356" s="14">
        <v>3.88</v>
      </c>
    </row>
    <row r="3357" spans="1:20">
      <c r="A3357" t="s">
        <v>162</v>
      </c>
      <c r="C3357" t="s">
        <v>306</v>
      </c>
      <c r="D3357" t="s">
        <v>121</v>
      </c>
      <c r="F3357" s="12" t="s">
        <v>1665</v>
      </c>
      <c r="G3357" s="1" t="s">
        <v>21</v>
      </c>
      <c r="H3357" s="1" t="s">
        <v>150</v>
      </c>
      <c r="I3357" s="12" t="s">
        <v>308</v>
      </c>
      <c r="J3357" s="12" t="s">
        <v>309</v>
      </c>
      <c r="K3357" s="13" t="s">
        <v>1666</v>
      </c>
      <c r="L3357" t="s">
        <v>117</v>
      </c>
      <c r="M3357">
        <v>2</v>
      </c>
      <c r="N3357" t="s">
        <v>118</v>
      </c>
      <c r="O3357" t="s">
        <v>119</v>
      </c>
      <c r="Q3357" t="s">
        <v>1667</v>
      </c>
      <c r="R3357" s="14">
        <v>1</v>
      </c>
      <c r="S3357" s="14">
        <v>2.14</v>
      </c>
      <c r="T3357" s="14">
        <v>3.49</v>
      </c>
    </row>
    <row r="3358" spans="1:20">
      <c r="A3358" t="s">
        <v>162</v>
      </c>
      <c r="C3358" t="s">
        <v>306</v>
      </c>
      <c r="D3358" t="s">
        <v>121</v>
      </c>
      <c r="F3358" s="12" t="s">
        <v>1665</v>
      </c>
      <c r="G3358" s="1" t="s">
        <v>21</v>
      </c>
      <c r="H3358" s="1" t="s">
        <v>150</v>
      </c>
      <c r="I3358" s="12" t="s">
        <v>308</v>
      </c>
      <c r="J3358" s="12" t="s">
        <v>309</v>
      </c>
      <c r="K3358" s="13" t="s">
        <v>1666</v>
      </c>
      <c r="L3358" t="s">
        <v>117</v>
      </c>
      <c r="M3358">
        <v>2</v>
      </c>
      <c r="N3358" t="s">
        <v>118</v>
      </c>
      <c r="O3358" t="s">
        <v>119</v>
      </c>
      <c r="Q3358" t="s">
        <v>1667</v>
      </c>
      <c r="R3358" s="14">
        <v>1.02</v>
      </c>
      <c r="S3358" s="14">
        <v>1.89</v>
      </c>
      <c r="T3358" s="14">
        <v>3.33</v>
      </c>
    </row>
    <row r="3359" spans="1:20">
      <c r="A3359" t="s">
        <v>162</v>
      </c>
      <c r="C3359" t="s">
        <v>306</v>
      </c>
      <c r="D3359" t="s">
        <v>121</v>
      </c>
      <c r="F3359" s="12" t="s">
        <v>1665</v>
      </c>
      <c r="G3359" s="1" t="s">
        <v>21</v>
      </c>
      <c r="H3359" s="1" t="s">
        <v>150</v>
      </c>
      <c r="I3359" s="12" t="s">
        <v>308</v>
      </c>
      <c r="J3359" s="12" t="s">
        <v>309</v>
      </c>
      <c r="K3359" s="13" t="s">
        <v>1666</v>
      </c>
      <c r="L3359" t="s">
        <v>117</v>
      </c>
      <c r="M3359">
        <v>2</v>
      </c>
      <c r="N3359" t="s">
        <v>118</v>
      </c>
      <c r="O3359" t="s">
        <v>119</v>
      </c>
      <c r="Q3359" t="s">
        <v>1667</v>
      </c>
      <c r="R3359" s="14">
        <v>1.1200000000000001</v>
      </c>
      <c r="S3359" s="14">
        <v>2.7</v>
      </c>
      <c r="T3359" s="14">
        <v>4</v>
      </c>
    </row>
    <row r="3360" spans="1:20">
      <c r="A3360" t="s">
        <v>162</v>
      </c>
      <c r="C3360" t="s">
        <v>306</v>
      </c>
      <c r="D3360" t="s">
        <v>121</v>
      </c>
      <c r="F3360" s="12" t="s">
        <v>1665</v>
      </c>
      <c r="G3360" s="1" t="s">
        <v>21</v>
      </c>
      <c r="H3360" s="1" t="s">
        <v>150</v>
      </c>
      <c r="I3360" s="12" t="s">
        <v>308</v>
      </c>
      <c r="J3360" s="12" t="s">
        <v>309</v>
      </c>
      <c r="K3360" s="13" t="s">
        <v>1666</v>
      </c>
      <c r="L3360" t="s">
        <v>117</v>
      </c>
      <c r="M3360">
        <v>2</v>
      </c>
      <c r="N3360" t="s">
        <v>118</v>
      </c>
      <c r="O3360" t="s">
        <v>119</v>
      </c>
      <c r="Q3360" t="s">
        <v>1667</v>
      </c>
      <c r="R3360" s="14">
        <v>0.94</v>
      </c>
      <c r="S3360" s="14">
        <v>2.38</v>
      </c>
      <c r="T3360" s="14">
        <v>3.37</v>
      </c>
    </row>
    <row r="3361" spans="1:20">
      <c r="A3361" t="s">
        <v>162</v>
      </c>
      <c r="C3361" t="s">
        <v>306</v>
      </c>
      <c r="D3361" t="s">
        <v>121</v>
      </c>
      <c r="F3361" s="12" t="s">
        <v>1665</v>
      </c>
      <c r="G3361" s="1" t="s">
        <v>21</v>
      </c>
      <c r="H3361" s="1" t="s">
        <v>150</v>
      </c>
      <c r="I3361" s="12" t="s">
        <v>308</v>
      </c>
      <c r="J3361" s="12" t="s">
        <v>309</v>
      </c>
      <c r="K3361" s="13" t="s">
        <v>1666</v>
      </c>
      <c r="L3361" t="s">
        <v>117</v>
      </c>
      <c r="M3361">
        <v>2</v>
      </c>
      <c r="N3361" t="s">
        <v>118</v>
      </c>
      <c r="O3361" t="s">
        <v>119</v>
      </c>
      <c r="Q3361" t="s">
        <v>1667</v>
      </c>
      <c r="R3361" s="14">
        <v>1.26</v>
      </c>
      <c r="S3361" s="14">
        <v>2.2200000000000002</v>
      </c>
      <c r="T3361" s="14">
        <v>3.9</v>
      </c>
    </row>
    <row r="3362" spans="1:20">
      <c r="A3362" t="s">
        <v>162</v>
      </c>
      <c r="C3362" t="s">
        <v>306</v>
      </c>
      <c r="D3362" t="s">
        <v>121</v>
      </c>
      <c r="F3362" s="12" t="s">
        <v>1701</v>
      </c>
      <c r="G3362" s="1" t="s">
        <v>21</v>
      </c>
      <c r="H3362" s="1" t="s">
        <v>150</v>
      </c>
      <c r="I3362" s="12" t="s">
        <v>1408</v>
      </c>
      <c r="J3362" s="12" t="s">
        <v>1409</v>
      </c>
      <c r="K3362" s="13" t="s">
        <v>1702</v>
      </c>
      <c r="L3362" t="s">
        <v>117</v>
      </c>
      <c r="M3362">
        <v>2</v>
      </c>
      <c r="N3362" t="s">
        <v>118</v>
      </c>
      <c r="O3362" t="s">
        <v>119</v>
      </c>
      <c r="Q3362" t="s">
        <v>1411</v>
      </c>
      <c r="R3362" s="14">
        <v>0.8</v>
      </c>
      <c r="T3362" s="14">
        <v>0.4</v>
      </c>
    </row>
    <row r="3363" spans="1:20">
      <c r="A3363" t="s">
        <v>162</v>
      </c>
      <c r="C3363" t="s">
        <v>306</v>
      </c>
      <c r="D3363" t="s">
        <v>121</v>
      </c>
      <c r="F3363" s="12" t="s">
        <v>1701</v>
      </c>
      <c r="G3363" s="1" t="s">
        <v>21</v>
      </c>
      <c r="H3363" s="1" t="s">
        <v>150</v>
      </c>
      <c r="I3363" s="12" t="s">
        <v>1408</v>
      </c>
      <c r="J3363" s="12" t="s">
        <v>1409</v>
      </c>
      <c r="K3363" s="13" t="s">
        <v>1702</v>
      </c>
      <c r="L3363" t="s">
        <v>117</v>
      </c>
      <c r="M3363">
        <v>2</v>
      </c>
      <c r="N3363" t="s">
        <v>118</v>
      </c>
      <c r="O3363" t="s">
        <v>119</v>
      </c>
      <c r="Q3363" t="s">
        <v>1411</v>
      </c>
      <c r="R3363" s="14">
        <v>1.4</v>
      </c>
      <c r="T3363" s="14">
        <v>0.3</v>
      </c>
    </row>
    <row r="3364" spans="1:20">
      <c r="A3364" t="s">
        <v>162</v>
      </c>
      <c r="C3364" t="s">
        <v>306</v>
      </c>
      <c r="D3364" t="s">
        <v>121</v>
      </c>
      <c r="F3364" s="12" t="s">
        <v>1701</v>
      </c>
      <c r="G3364" s="1" t="s">
        <v>21</v>
      </c>
      <c r="H3364" s="1" t="s">
        <v>150</v>
      </c>
      <c r="I3364" s="12" t="s">
        <v>1408</v>
      </c>
      <c r="J3364" s="12" t="s">
        <v>1409</v>
      </c>
      <c r="K3364" s="13" t="s">
        <v>1702</v>
      </c>
      <c r="L3364" t="s">
        <v>117</v>
      </c>
      <c r="M3364">
        <v>2</v>
      </c>
      <c r="N3364" t="s">
        <v>118</v>
      </c>
      <c r="O3364" t="s">
        <v>119</v>
      </c>
      <c r="Q3364" t="s">
        <v>1411</v>
      </c>
      <c r="R3364" s="14">
        <v>1.1000000000000001</v>
      </c>
      <c r="T3364" s="14">
        <v>0.4</v>
      </c>
    </row>
    <row r="3365" spans="1:20">
      <c r="A3365" t="s">
        <v>162</v>
      </c>
      <c r="C3365" t="s">
        <v>306</v>
      </c>
      <c r="D3365" t="s">
        <v>121</v>
      </c>
      <c r="F3365" s="12" t="s">
        <v>1709</v>
      </c>
      <c r="G3365" s="1" t="s">
        <v>21</v>
      </c>
      <c r="H3365" s="1" t="s">
        <v>150</v>
      </c>
      <c r="I3365" s="12" t="s">
        <v>308</v>
      </c>
      <c r="J3365" s="12" t="s">
        <v>1006</v>
      </c>
      <c r="K3365" s="13" t="s">
        <v>1710</v>
      </c>
      <c r="L3365" t="s">
        <v>117</v>
      </c>
      <c r="M3365">
        <v>2</v>
      </c>
      <c r="N3365" t="s">
        <v>118</v>
      </c>
      <c r="O3365" t="s">
        <v>119</v>
      </c>
      <c r="Q3365" t="s">
        <v>1711</v>
      </c>
      <c r="R3365" s="14">
        <v>0.2</v>
      </c>
      <c r="S3365" s="14">
        <v>0.2</v>
      </c>
      <c r="T3365" s="14">
        <v>1</v>
      </c>
    </row>
    <row r="3366" spans="1:20">
      <c r="A3366" t="s">
        <v>162</v>
      </c>
      <c r="C3366" t="s">
        <v>306</v>
      </c>
      <c r="D3366" t="s">
        <v>121</v>
      </c>
      <c r="F3366" s="12" t="s">
        <v>1712</v>
      </c>
      <c r="G3366" s="1" t="s">
        <v>21</v>
      </c>
      <c r="H3366" s="1" t="s">
        <v>150</v>
      </c>
      <c r="I3366" s="12" t="s">
        <v>156</v>
      </c>
      <c r="J3366" s="12" t="s">
        <v>1603</v>
      </c>
      <c r="K3366" s="13" t="s">
        <v>1710</v>
      </c>
      <c r="L3366" t="s">
        <v>117</v>
      </c>
      <c r="M3366">
        <v>2</v>
      </c>
      <c r="N3366" t="s">
        <v>118</v>
      </c>
      <c r="O3366" t="s">
        <v>119</v>
      </c>
      <c r="Q3366" t="s">
        <v>1605</v>
      </c>
      <c r="R3366" s="14">
        <v>8.4</v>
      </c>
      <c r="S3366" s="14">
        <v>2.9</v>
      </c>
      <c r="T3366" s="14">
        <v>0.4</v>
      </c>
    </row>
    <row r="3367" spans="1:20">
      <c r="A3367" t="s">
        <v>162</v>
      </c>
      <c r="C3367" t="s">
        <v>306</v>
      </c>
      <c r="D3367" t="s">
        <v>121</v>
      </c>
      <c r="F3367" s="12" t="s">
        <v>1838</v>
      </c>
      <c r="G3367" s="1" t="s">
        <v>21</v>
      </c>
      <c r="H3367" s="1" t="s">
        <v>150</v>
      </c>
      <c r="I3367" s="12" t="s">
        <v>156</v>
      </c>
      <c r="J3367" s="12" t="s">
        <v>1839</v>
      </c>
      <c r="K3367" s="13" t="s">
        <v>1840</v>
      </c>
      <c r="L3367" t="s">
        <v>117</v>
      </c>
      <c r="M3367">
        <v>2</v>
      </c>
      <c r="N3367" t="s">
        <v>118</v>
      </c>
      <c r="O3367" t="s">
        <v>119</v>
      </c>
      <c r="Q3367" t="s">
        <v>1841</v>
      </c>
      <c r="R3367" s="14">
        <v>0.1</v>
      </c>
      <c r="S3367" s="14">
        <v>0.2</v>
      </c>
      <c r="T3367" s="14">
        <v>2.5</v>
      </c>
    </row>
    <row r="3368" spans="1:20">
      <c r="A3368" t="s">
        <v>162</v>
      </c>
      <c r="C3368" t="s">
        <v>306</v>
      </c>
      <c r="D3368" t="s">
        <v>121</v>
      </c>
      <c r="F3368" s="12" t="s">
        <v>1838</v>
      </c>
      <c r="G3368" s="1" t="s">
        <v>21</v>
      </c>
      <c r="H3368" s="1" t="s">
        <v>150</v>
      </c>
      <c r="I3368" s="12" t="s">
        <v>156</v>
      </c>
      <c r="J3368" s="12" t="s">
        <v>1839</v>
      </c>
      <c r="K3368" s="13" t="s">
        <v>1840</v>
      </c>
      <c r="L3368" t="s">
        <v>117</v>
      </c>
      <c r="M3368">
        <v>2</v>
      </c>
      <c r="N3368" t="s">
        <v>118</v>
      </c>
      <c r="O3368" t="s">
        <v>119</v>
      </c>
      <c r="Q3368" t="s">
        <v>1841</v>
      </c>
      <c r="R3368" s="14">
        <v>0.2</v>
      </c>
      <c r="S3368" s="14">
        <v>0.2</v>
      </c>
      <c r="T3368" s="14">
        <v>2.6</v>
      </c>
    </row>
    <row r="3369" spans="1:20">
      <c r="A3369" t="s">
        <v>162</v>
      </c>
      <c r="C3369" t="s">
        <v>306</v>
      </c>
      <c r="D3369" t="s">
        <v>121</v>
      </c>
      <c r="F3369" s="12" t="s">
        <v>1842</v>
      </c>
      <c r="G3369" s="1" t="s">
        <v>21</v>
      </c>
      <c r="H3369" s="1" t="s">
        <v>150</v>
      </c>
      <c r="I3369" s="12" t="s">
        <v>156</v>
      </c>
      <c r="J3369" s="12" t="s">
        <v>1644</v>
      </c>
      <c r="K3369" s="13" t="s">
        <v>1840</v>
      </c>
      <c r="L3369" t="s">
        <v>117</v>
      </c>
      <c r="M3369">
        <v>2</v>
      </c>
      <c r="N3369" t="s">
        <v>118</v>
      </c>
      <c r="O3369" t="s">
        <v>119</v>
      </c>
      <c r="Q3369" t="s">
        <v>1843</v>
      </c>
      <c r="R3369" s="14">
        <v>3</v>
      </c>
      <c r="S3369" s="14">
        <v>0.7</v>
      </c>
      <c r="T3369" s="14">
        <v>3.7</v>
      </c>
    </row>
    <row r="3370" spans="1:20">
      <c r="A3370" t="s">
        <v>162</v>
      </c>
      <c r="C3370" t="s">
        <v>306</v>
      </c>
      <c r="D3370" t="s">
        <v>121</v>
      </c>
      <c r="F3370" s="12" t="s">
        <v>1842</v>
      </c>
      <c r="G3370" s="1" t="s">
        <v>21</v>
      </c>
      <c r="H3370" s="1" t="s">
        <v>150</v>
      </c>
      <c r="I3370" s="12" t="s">
        <v>156</v>
      </c>
      <c r="J3370" s="12" t="s">
        <v>1644</v>
      </c>
      <c r="K3370" s="13" t="s">
        <v>1840</v>
      </c>
      <c r="L3370" t="s">
        <v>117</v>
      </c>
      <c r="M3370">
        <v>2</v>
      </c>
      <c r="N3370" t="s">
        <v>118</v>
      </c>
      <c r="O3370" t="s">
        <v>119</v>
      </c>
      <c r="Q3370" t="s">
        <v>1843</v>
      </c>
      <c r="R3370" s="14">
        <v>3.9</v>
      </c>
      <c r="S3370" s="14">
        <v>1</v>
      </c>
      <c r="T3370" s="14">
        <v>4.5999999999999996</v>
      </c>
    </row>
    <row r="3371" spans="1:20">
      <c r="A3371" t="s">
        <v>162</v>
      </c>
      <c r="C3371" t="s">
        <v>306</v>
      </c>
      <c r="D3371" t="s">
        <v>121</v>
      </c>
      <c r="F3371" s="12" t="s">
        <v>1844</v>
      </c>
      <c r="G3371" s="1" t="s">
        <v>21</v>
      </c>
      <c r="H3371" s="1" t="s">
        <v>150</v>
      </c>
      <c r="I3371" s="12" t="s">
        <v>156</v>
      </c>
      <c r="J3371" s="12" t="s">
        <v>1839</v>
      </c>
      <c r="K3371" s="13" t="s">
        <v>1840</v>
      </c>
      <c r="L3371" t="s">
        <v>117</v>
      </c>
      <c r="M3371">
        <v>2</v>
      </c>
      <c r="N3371" t="s">
        <v>118</v>
      </c>
      <c r="O3371" t="s">
        <v>119</v>
      </c>
      <c r="Q3371" t="s">
        <v>1845</v>
      </c>
      <c r="R3371" s="14">
        <v>0.8</v>
      </c>
      <c r="S3371" s="14">
        <v>0.5</v>
      </c>
      <c r="T3371" s="14">
        <v>2.8</v>
      </c>
    </row>
    <row r="3372" spans="1:20">
      <c r="A3372" t="s">
        <v>162</v>
      </c>
      <c r="C3372" t="s">
        <v>306</v>
      </c>
      <c r="D3372" t="s">
        <v>121</v>
      </c>
      <c r="F3372" s="12" t="s">
        <v>1844</v>
      </c>
      <c r="G3372" s="1" t="s">
        <v>21</v>
      </c>
      <c r="H3372" s="1" t="s">
        <v>150</v>
      </c>
      <c r="I3372" s="12" t="s">
        <v>156</v>
      </c>
      <c r="J3372" s="12" t="s">
        <v>1839</v>
      </c>
      <c r="K3372" s="13" t="s">
        <v>1840</v>
      </c>
      <c r="L3372" t="s">
        <v>117</v>
      </c>
      <c r="M3372">
        <v>2</v>
      </c>
      <c r="N3372" t="s">
        <v>118</v>
      </c>
      <c r="O3372" t="s">
        <v>119</v>
      </c>
      <c r="Q3372" t="s">
        <v>1845</v>
      </c>
      <c r="R3372" s="14">
        <v>1.4</v>
      </c>
      <c r="S3372" s="14">
        <v>0.7</v>
      </c>
      <c r="T3372" s="14">
        <v>2.2999999999999998</v>
      </c>
    </row>
    <row r="3373" spans="1:20">
      <c r="A3373" t="s">
        <v>162</v>
      </c>
      <c r="C3373" t="s">
        <v>306</v>
      </c>
      <c r="D3373" t="s">
        <v>121</v>
      </c>
      <c r="F3373" s="12" t="s">
        <v>1846</v>
      </c>
      <c r="G3373" s="1" t="s">
        <v>21</v>
      </c>
      <c r="H3373" s="1" t="s">
        <v>150</v>
      </c>
      <c r="I3373" s="12" t="s">
        <v>156</v>
      </c>
      <c r="J3373" s="12" t="s">
        <v>1603</v>
      </c>
      <c r="K3373" s="13" t="s">
        <v>1840</v>
      </c>
      <c r="L3373" t="s">
        <v>117</v>
      </c>
      <c r="M3373">
        <v>2</v>
      </c>
      <c r="N3373" t="s">
        <v>118</v>
      </c>
      <c r="O3373" t="s">
        <v>119</v>
      </c>
      <c r="Q3373" t="s">
        <v>1649</v>
      </c>
      <c r="R3373" s="14">
        <v>0.1</v>
      </c>
      <c r="S3373" s="14">
        <v>0.1</v>
      </c>
      <c r="T3373" s="14">
        <v>1.4</v>
      </c>
    </row>
    <row r="3374" spans="1:20">
      <c r="A3374" t="s">
        <v>162</v>
      </c>
      <c r="C3374" t="s">
        <v>306</v>
      </c>
      <c r="D3374" t="s">
        <v>121</v>
      </c>
      <c r="F3374" s="12" t="s">
        <v>1846</v>
      </c>
      <c r="G3374" s="1" t="s">
        <v>21</v>
      </c>
      <c r="H3374" s="1" t="s">
        <v>150</v>
      </c>
      <c r="I3374" s="12" t="s">
        <v>156</v>
      </c>
      <c r="J3374" s="12" t="s">
        <v>1603</v>
      </c>
      <c r="K3374" s="13" t="s">
        <v>1840</v>
      </c>
      <c r="L3374" t="s">
        <v>117</v>
      </c>
      <c r="M3374">
        <v>2</v>
      </c>
      <c r="N3374" t="s">
        <v>118</v>
      </c>
      <c r="O3374" t="s">
        <v>119</v>
      </c>
      <c r="Q3374" t="s">
        <v>1649</v>
      </c>
      <c r="R3374" s="14">
        <v>0.1</v>
      </c>
      <c r="S3374" s="14">
        <v>0.1</v>
      </c>
      <c r="T3374" s="14">
        <v>1.7</v>
      </c>
    </row>
    <row r="3375" spans="1:20">
      <c r="A3375" t="s">
        <v>162</v>
      </c>
      <c r="C3375" t="s">
        <v>306</v>
      </c>
      <c r="D3375" t="s">
        <v>121</v>
      </c>
      <c r="F3375" s="12" t="s">
        <v>1847</v>
      </c>
      <c r="G3375" s="1" t="s">
        <v>21</v>
      </c>
      <c r="H3375" s="1" t="s">
        <v>150</v>
      </c>
      <c r="I3375" s="12" t="s">
        <v>1513</v>
      </c>
      <c r="J3375" s="12" t="s">
        <v>1848</v>
      </c>
      <c r="K3375" s="13" t="s">
        <v>1849</v>
      </c>
      <c r="L3375" t="s">
        <v>117</v>
      </c>
      <c r="M3375">
        <v>2</v>
      </c>
      <c r="N3375" t="s">
        <v>118</v>
      </c>
      <c r="O3375" t="s">
        <v>119</v>
      </c>
      <c r="Q3375" t="s">
        <v>1850</v>
      </c>
      <c r="S3375" s="14">
        <v>0.1</v>
      </c>
      <c r="T3375" s="14">
        <v>16.399999999999999</v>
      </c>
    </row>
    <row r="3376" spans="1:20">
      <c r="A3376" t="s">
        <v>162</v>
      </c>
      <c r="C3376" t="s">
        <v>306</v>
      </c>
      <c r="D3376" t="s">
        <v>121</v>
      </c>
      <c r="F3376" s="12" t="s">
        <v>1847</v>
      </c>
      <c r="G3376" s="1" t="s">
        <v>21</v>
      </c>
      <c r="H3376" s="1" t="s">
        <v>150</v>
      </c>
      <c r="I3376" s="12" t="s">
        <v>1513</v>
      </c>
      <c r="J3376" s="12" t="s">
        <v>1848</v>
      </c>
      <c r="K3376" s="13" t="s">
        <v>1849</v>
      </c>
      <c r="L3376" t="s">
        <v>117</v>
      </c>
      <c r="M3376">
        <v>2</v>
      </c>
      <c r="N3376" t="s">
        <v>118</v>
      </c>
      <c r="O3376" t="s">
        <v>119</v>
      </c>
      <c r="Q3376" t="s">
        <v>1850</v>
      </c>
      <c r="T3376" s="14">
        <v>13.1</v>
      </c>
    </row>
    <row r="3377" spans="1:20">
      <c r="A3377" t="s">
        <v>162</v>
      </c>
      <c r="C3377" t="s">
        <v>306</v>
      </c>
      <c r="D3377" t="s">
        <v>121</v>
      </c>
      <c r="F3377" s="12" t="s">
        <v>1851</v>
      </c>
      <c r="G3377" s="1" t="s">
        <v>21</v>
      </c>
      <c r="H3377" s="1" t="s">
        <v>150</v>
      </c>
      <c r="I3377" s="12" t="s">
        <v>1513</v>
      </c>
      <c r="J3377" s="12" t="s">
        <v>1848</v>
      </c>
      <c r="K3377" s="13" t="s">
        <v>1849</v>
      </c>
      <c r="L3377" t="s">
        <v>117</v>
      </c>
      <c r="M3377">
        <v>2</v>
      </c>
      <c r="N3377" t="s">
        <v>118</v>
      </c>
      <c r="O3377" t="s">
        <v>119</v>
      </c>
      <c r="Q3377" t="s">
        <v>1852</v>
      </c>
      <c r="S3377" s="14">
        <v>0.1</v>
      </c>
      <c r="T3377" s="14">
        <v>16.899999999999999</v>
      </c>
    </row>
    <row r="3378" spans="1:20">
      <c r="A3378" t="s">
        <v>162</v>
      </c>
      <c r="C3378" t="s">
        <v>306</v>
      </c>
      <c r="D3378" t="s">
        <v>121</v>
      </c>
      <c r="F3378" s="12" t="s">
        <v>1851</v>
      </c>
      <c r="G3378" s="1" t="s">
        <v>21</v>
      </c>
      <c r="H3378" s="1" t="s">
        <v>150</v>
      </c>
      <c r="I3378" s="12" t="s">
        <v>1513</v>
      </c>
      <c r="J3378" s="12" t="s">
        <v>1848</v>
      </c>
      <c r="K3378" s="13" t="s">
        <v>1849</v>
      </c>
      <c r="L3378" t="s">
        <v>117</v>
      </c>
      <c r="M3378">
        <v>2</v>
      </c>
      <c r="N3378" t="s">
        <v>118</v>
      </c>
      <c r="O3378" t="s">
        <v>119</v>
      </c>
      <c r="Q3378" t="s">
        <v>1852</v>
      </c>
      <c r="R3378" s="14">
        <v>0.1</v>
      </c>
      <c r="T3378" s="14">
        <v>11.3</v>
      </c>
    </row>
    <row r="3379" spans="1:20">
      <c r="A3379" t="s">
        <v>162</v>
      </c>
      <c r="C3379" t="s">
        <v>306</v>
      </c>
      <c r="D3379" t="s">
        <v>121</v>
      </c>
      <c r="F3379" s="12" t="s">
        <v>1853</v>
      </c>
      <c r="G3379" s="1" t="s">
        <v>21</v>
      </c>
      <c r="H3379" s="1" t="s">
        <v>150</v>
      </c>
      <c r="I3379" s="12" t="s">
        <v>1513</v>
      </c>
      <c r="J3379" s="12" t="s">
        <v>1854</v>
      </c>
      <c r="K3379" s="13" t="s">
        <v>1849</v>
      </c>
      <c r="L3379" t="s">
        <v>117</v>
      </c>
      <c r="M3379">
        <v>2</v>
      </c>
      <c r="N3379" t="s">
        <v>118</v>
      </c>
      <c r="O3379" t="s">
        <v>119</v>
      </c>
      <c r="Q3379" t="s">
        <v>1855</v>
      </c>
      <c r="R3379" s="14">
        <v>0.4</v>
      </c>
      <c r="S3379" s="14">
        <v>0.1</v>
      </c>
      <c r="T3379" s="14">
        <v>10.8</v>
      </c>
    </row>
    <row r="3380" spans="1:20">
      <c r="A3380" t="s">
        <v>162</v>
      </c>
      <c r="C3380" t="s">
        <v>306</v>
      </c>
      <c r="D3380" t="s">
        <v>121</v>
      </c>
      <c r="F3380" s="12" t="s">
        <v>1853</v>
      </c>
      <c r="G3380" s="1" t="s">
        <v>21</v>
      </c>
      <c r="H3380" s="1" t="s">
        <v>150</v>
      </c>
      <c r="I3380" s="12" t="s">
        <v>1513</v>
      </c>
      <c r="J3380" s="12" t="s">
        <v>1854</v>
      </c>
      <c r="K3380" s="13" t="s">
        <v>1849</v>
      </c>
      <c r="L3380" t="s">
        <v>117</v>
      </c>
      <c r="M3380">
        <v>2</v>
      </c>
      <c r="N3380" t="s">
        <v>118</v>
      </c>
      <c r="O3380" t="s">
        <v>119</v>
      </c>
      <c r="Q3380" t="s">
        <v>1855</v>
      </c>
      <c r="R3380" s="14">
        <v>1.7</v>
      </c>
      <c r="S3380" s="14">
        <v>0.2</v>
      </c>
      <c r="T3380" s="14">
        <v>8.9</v>
      </c>
    </row>
    <row r="3381" spans="1:20">
      <c r="A3381" t="s">
        <v>162</v>
      </c>
      <c r="C3381" t="s">
        <v>306</v>
      </c>
      <c r="D3381" t="s">
        <v>121</v>
      </c>
      <c r="F3381" s="12" t="s">
        <v>1856</v>
      </c>
      <c r="G3381" s="1" t="s">
        <v>21</v>
      </c>
      <c r="H3381" s="1" t="s">
        <v>150</v>
      </c>
      <c r="I3381" s="12" t="s">
        <v>1857</v>
      </c>
      <c r="J3381" s="12" t="s">
        <v>1858</v>
      </c>
      <c r="K3381" s="13" t="s">
        <v>1859</v>
      </c>
      <c r="L3381" t="s">
        <v>117</v>
      </c>
      <c r="M3381">
        <v>2</v>
      </c>
      <c r="N3381" t="s">
        <v>118</v>
      </c>
      <c r="O3381" t="s">
        <v>119</v>
      </c>
      <c r="Q3381" t="s">
        <v>1860</v>
      </c>
      <c r="R3381" s="14">
        <v>14.4</v>
      </c>
      <c r="S3381" s="14">
        <v>0.95</v>
      </c>
      <c r="T3381" s="14">
        <v>1.7</v>
      </c>
    </row>
    <row r="3382" spans="1:20">
      <c r="A3382" t="s">
        <v>162</v>
      </c>
      <c r="C3382" t="s">
        <v>306</v>
      </c>
      <c r="D3382" t="s">
        <v>121</v>
      </c>
      <c r="F3382" s="12" t="s">
        <v>1861</v>
      </c>
      <c r="G3382" s="1" t="s">
        <v>21</v>
      </c>
      <c r="H3382" s="1" t="s">
        <v>150</v>
      </c>
      <c r="I3382" s="12" t="s">
        <v>1857</v>
      </c>
      <c r="J3382" s="12" t="s">
        <v>1858</v>
      </c>
      <c r="K3382" s="13" t="s">
        <v>1859</v>
      </c>
      <c r="L3382" t="s">
        <v>117</v>
      </c>
      <c r="M3382">
        <v>2</v>
      </c>
      <c r="N3382" t="s">
        <v>118</v>
      </c>
      <c r="O3382" t="s">
        <v>119</v>
      </c>
      <c r="Q3382" t="s">
        <v>1862</v>
      </c>
      <c r="R3382" s="14">
        <v>8.1999999999999993</v>
      </c>
      <c r="S3382" s="14">
        <v>0.9</v>
      </c>
      <c r="T3382" s="14">
        <v>1.45</v>
      </c>
    </row>
    <row r="3383" spans="1:20">
      <c r="A3383" t="s">
        <v>162</v>
      </c>
      <c r="C3383" t="s">
        <v>306</v>
      </c>
      <c r="D3383" t="s">
        <v>121</v>
      </c>
      <c r="F3383" s="12" t="s">
        <v>1861</v>
      </c>
      <c r="G3383" s="1" t="s">
        <v>21</v>
      </c>
      <c r="H3383" s="1" t="s">
        <v>150</v>
      </c>
      <c r="I3383" s="12" t="s">
        <v>1857</v>
      </c>
      <c r="J3383" s="12" t="s">
        <v>1858</v>
      </c>
      <c r="K3383" s="13" t="s">
        <v>1859</v>
      </c>
      <c r="L3383" t="s">
        <v>117</v>
      </c>
      <c r="M3383">
        <v>2</v>
      </c>
      <c r="N3383" t="s">
        <v>118</v>
      </c>
      <c r="O3383" t="s">
        <v>119</v>
      </c>
      <c r="Q3383" t="s">
        <v>1862</v>
      </c>
      <c r="R3383" s="14">
        <v>17.100000000000001</v>
      </c>
      <c r="S3383" s="14">
        <v>0.9</v>
      </c>
      <c r="T3383" s="14">
        <v>1.25</v>
      </c>
    </row>
    <row r="3384" spans="1:20">
      <c r="A3384" t="s">
        <v>162</v>
      </c>
      <c r="C3384" t="s">
        <v>306</v>
      </c>
      <c r="D3384" t="s">
        <v>121</v>
      </c>
      <c r="F3384" s="12" t="s">
        <v>1974</v>
      </c>
      <c r="G3384" s="1" t="s">
        <v>21</v>
      </c>
      <c r="H3384" s="1" t="s">
        <v>150</v>
      </c>
      <c r="I3384" s="12" t="s">
        <v>156</v>
      </c>
      <c r="J3384" s="12" t="s">
        <v>1975</v>
      </c>
      <c r="K3384" s="13" t="s">
        <v>1976</v>
      </c>
      <c r="L3384" t="s">
        <v>117</v>
      </c>
      <c r="M3384">
        <v>2</v>
      </c>
      <c r="N3384" t="s">
        <v>118</v>
      </c>
      <c r="O3384" t="s">
        <v>119</v>
      </c>
      <c r="Q3384" t="s">
        <v>1977</v>
      </c>
      <c r="R3384" s="14">
        <v>0</v>
      </c>
      <c r="S3384" s="14">
        <v>0</v>
      </c>
      <c r="T3384" s="14">
        <v>2.6</v>
      </c>
    </row>
    <row r="3385" spans="1:20">
      <c r="A3385" t="s">
        <v>162</v>
      </c>
      <c r="C3385" t="s">
        <v>306</v>
      </c>
      <c r="D3385" t="s">
        <v>121</v>
      </c>
      <c r="F3385" s="12" t="s">
        <v>1842</v>
      </c>
      <c r="G3385" s="1" t="s">
        <v>21</v>
      </c>
      <c r="H3385" s="1" t="s">
        <v>150</v>
      </c>
      <c r="I3385" s="12" t="s">
        <v>156</v>
      </c>
      <c r="J3385" s="12" t="s">
        <v>1644</v>
      </c>
      <c r="K3385" s="13" t="s">
        <v>1976</v>
      </c>
      <c r="L3385" t="s">
        <v>117</v>
      </c>
      <c r="M3385">
        <v>2</v>
      </c>
      <c r="N3385" t="s">
        <v>118</v>
      </c>
      <c r="O3385" t="s">
        <v>119</v>
      </c>
      <c r="Q3385" t="s">
        <v>1843</v>
      </c>
      <c r="R3385" s="14">
        <v>4.4000000000000004</v>
      </c>
      <c r="S3385" s="14">
        <v>1.2</v>
      </c>
      <c r="T3385" s="14">
        <v>4</v>
      </c>
    </row>
    <row r="3386" spans="1:20">
      <c r="A3386" t="s">
        <v>162</v>
      </c>
      <c r="C3386" t="s">
        <v>306</v>
      </c>
      <c r="D3386" t="s">
        <v>121</v>
      </c>
      <c r="F3386" s="12" t="s">
        <v>1978</v>
      </c>
      <c r="G3386" s="1" t="s">
        <v>21</v>
      </c>
      <c r="H3386" s="1" t="s">
        <v>150</v>
      </c>
      <c r="I3386" s="12" t="s">
        <v>156</v>
      </c>
      <c r="J3386" s="12" t="s">
        <v>1644</v>
      </c>
      <c r="K3386" s="13" t="s">
        <v>1976</v>
      </c>
      <c r="L3386" t="s">
        <v>117</v>
      </c>
      <c r="M3386">
        <v>2</v>
      </c>
      <c r="N3386" t="s">
        <v>118</v>
      </c>
      <c r="O3386" t="s">
        <v>119</v>
      </c>
      <c r="Q3386" t="s">
        <v>1979</v>
      </c>
      <c r="R3386" s="14">
        <v>0</v>
      </c>
      <c r="S3386" s="14">
        <v>0</v>
      </c>
      <c r="T3386" s="14">
        <v>0</v>
      </c>
    </row>
    <row r="3387" spans="1:20">
      <c r="A3387" t="s">
        <v>162</v>
      </c>
      <c r="C3387" t="s">
        <v>306</v>
      </c>
      <c r="D3387" t="s">
        <v>121</v>
      </c>
      <c r="F3387" s="12" t="s">
        <v>1980</v>
      </c>
      <c r="G3387" s="1" t="s">
        <v>21</v>
      </c>
      <c r="H3387" s="1" t="s">
        <v>150</v>
      </c>
      <c r="I3387" s="12" t="s">
        <v>156</v>
      </c>
      <c r="J3387" s="12" t="s">
        <v>1644</v>
      </c>
      <c r="K3387" s="13" t="s">
        <v>1976</v>
      </c>
      <c r="L3387" t="s">
        <v>117</v>
      </c>
      <c r="M3387">
        <v>2</v>
      </c>
      <c r="N3387" t="s">
        <v>118</v>
      </c>
      <c r="O3387" t="s">
        <v>119</v>
      </c>
      <c r="Q3387" t="s">
        <v>1981</v>
      </c>
      <c r="R3387" s="14">
        <v>1.1000000000000001</v>
      </c>
      <c r="S3387" s="14">
        <v>0</v>
      </c>
      <c r="T3387" s="14">
        <v>1.7</v>
      </c>
    </row>
    <row r="3388" spans="1:20">
      <c r="A3388" t="s">
        <v>162</v>
      </c>
      <c r="C3388" t="s">
        <v>306</v>
      </c>
      <c r="D3388" t="s">
        <v>121</v>
      </c>
      <c r="F3388" s="12" t="s">
        <v>1982</v>
      </c>
      <c r="G3388" s="1" t="s">
        <v>21</v>
      </c>
      <c r="H3388" s="1" t="s">
        <v>150</v>
      </c>
      <c r="I3388" s="12" t="s">
        <v>156</v>
      </c>
      <c r="J3388" s="12" t="s">
        <v>1644</v>
      </c>
      <c r="K3388" s="13" t="s">
        <v>1976</v>
      </c>
      <c r="L3388" t="s">
        <v>117</v>
      </c>
      <c r="M3388">
        <v>2</v>
      </c>
      <c r="N3388" t="s">
        <v>118</v>
      </c>
      <c r="O3388" t="s">
        <v>119</v>
      </c>
      <c r="Q3388" t="s">
        <v>1983</v>
      </c>
      <c r="R3388" s="14">
        <v>0.6</v>
      </c>
      <c r="S3388" s="14">
        <v>0</v>
      </c>
      <c r="T3388" s="14">
        <v>7.3</v>
      </c>
    </row>
    <row r="3389" spans="1:20">
      <c r="A3389" t="s">
        <v>162</v>
      </c>
      <c r="C3389" t="s">
        <v>306</v>
      </c>
      <c r="D3389" t="s">
        <v>121</v>
      </c>
      <c r="F3389" s="12" t="s">
        <v>1984</v>
      </c>
      <c r="G3389" s="1" t="s">
        <v>21</v>
      </c>
      <c r="H3389" s="1" t="s">
        <v>150</v>
      </c>
      <c r="I3389" s="12" t="s">
        <v>156</v>
      </c>
      <c r="J3389" s="12" t="s">
        <v>1644</v>
      </c>
      <c r="K3389" s="13" t="s">
        <v>1976</v>
      </c>
      <c r="L3389" t="s">
        <v>117</v>
      </c>
      <c r="M3389">
        <v>2</v>
      </c>
      <c r="N3389" t="s">
        <v>118</v>
      </c>
      <c r="O3389" t="s">
        <v>119</v>
      </c>
      <c r="Q3389" t="s">
        <v>1985</v>
      </c>
      <c r="R3389" s="14">
        <v>1.2</v>
      </c>
      <c r="S3389" s="14">
        <v>0</v>
      </c>
      <c r="T3389" s="14">
        <v>1.8</v>
      </c>
    </row>
    <row r="3390" spans="1:20">
      <c r="A3390" t="s">
        <v>162</v>
      </c>
      <c r="C3390" t="s">
        <v>306</v>
      </c>
      <c r="D3390" t="s">
        <v>121</v>
      </c>
      <c r="F3390" s="12" t="s">
        <v>2042</v>
      </c>
      <c r="G3390" s="1" t="s">
        <v>21</v>
      </c>
      <c r="H3390" s="1" t="s">
        <v>150</v>
      </c>
      <c r="I3390" s="12" t="s">
        <v>308</v>
      </c>
      <c r="J3390" s="12" t="s">
        <v>1006</v>
      </c>
      <c r="K3390" s="13" t="s">
        <v>2043</v>
      </c>
      <c r="L3390" t="s">
        <v>117</v>
      </c>
      <c r="M3390">
        <v>2</v>
      </c>
      <c r="N3390" t="s">
        <v>118</v>
      </c>
      <c r="O3390" t="s">
        <v>119</v>
      </c>
      <c r="Q3390" t="s">
        <v>1711</v>
      </c>
      <c r="S3390" s="14">
        <v>0.1</v>
      </c>
    </row>
    <row r="3391" spans="1:20">
      <c r="A3391" t="s">
        <v>162</v>
      </c>
      <c r="C3391" t="s">
        <v>306</v>
      </c>
      <c r="D3391" t="s">
        <v>121</v>
      </c>
      <c r="F3391" s="12" t="s">
        <v>2042</v>
      </c>
      <c r="G3391" s="1" t="s">
        <v>21</v>
      </c>
      <c r="H3391" s="1" t="s">
        <v>150</v>
      </c>
      <c r="I3391" s="12" t="s">
        <v>308</v>
      </c>
      <c r="J3391" s="12" t="s">
        <v>1006</v>
      </c>
      <c r="K3391" s="13" t="s">
        <v>2043</v>
      </c>
      <c r="L3391" t="s">
        <v>117</v>
      </c>
      <c r="M3391">
        <v>2</v>
      </c>
      <c r="N3391" t="s">
        <v>118</v>
      </c>
      <c r="O3391" t="s">
        <v>119</v>
      </c>
      <c r="Q3391" t="s">
        <v>1711</v>
      </c>
      <c r="S3391" s="14">
        <v>0.1</v>
      </c>
    </row>
    <row r="3392" spans="1:20">
      <c r="A3392" t="s">
        <v>162</v>
      </c>
      <c r="C3392" t="s">
        <v>306</v>
      </c>
      <c r="D3392" t="s">
        <v>121</v>
      </c>
      <c r="F3392" s="12" t="s">
        <v>2042</v>
      </c>
      <c r="G3392" s="1" t="s">
        <v>21</v>
      </c>
      <c r="H3392" s="1" t="s">
        <v>150</v>
      </c>
      <c r="I3392" s="12" t="s">
        <v>308</v>
      </c>
      <c r="J3392" s="12" t="s">
        <v>1006</v>
      </c>
      <c r="K3392" s="13" t="s">
        <v>2043</v>
      </c>
      <c r="L3392" t="s">
        <v>117</v>
      </c>
      <c r="M3392">
        <v>2</v>
      </c>
      <c r="N3392" t="s">
        <v>118</v>
      </c>
      <c r="O3392" t="s">
        <v>119</v>
      </c>
      <c r="Q3392" t="s">
        <v>1711</v>
      </c>
    </row>
    <row r="3393" spans="1:20">
      <c r="A3393" t="s">
        <v>162</v>
      </c>
      <c r="C3393" t="s">
        <v>306</v>
      </c>
      <c r="D3393" t="s">
        <v>121</v>
      </c>
      <c r="F3393" s="12" t="s">
        <v>2042</v>
      </c>
      <c r="G3393" s="1" t="s">
        <v>21</v>
      </c>
      <c r="H3393" s="1" t="s">
        <v>150</v>
      </c>
      <c r="I3393" s="12" t="s">
        <v>308</v>
      </c>
      <c r="J3393" s="12" t="s">
        <v>1006</v>
      </c>
      <c r="K3393" s="13" t="s">
        <v>2043</v>
      </c>
      <c r="L3393" t="s">
        <v>117</v>
      </c>
      <c r="M3393">
        <v>2</v>
      </c>
      <c r="N3393" t="s">
        <v>118</v>
      </c>
      <c r="O3393" t="s">
        <v>119</v>
      </c>
      <c r="Q3393" t="s">
        <v>1711</v>
      </c>
    </row>
    <row r="3394" spans="1:20">
      <c r="A3394" t="s">
        <v>162</v>
      </c>
      <c r="C3394" t="s">
        <v>306</v>
      </c>
      <c r="D3394" t="s">
        <v>121</v>
      </c>
      <c r="F3394" s="12" t="s">
        <v>2042</v>
      </c>
      <c r="G3394" s="1" t="s">
        <v>21</v>
      </c>
      <c r="H3394" s="1" t="s">
        <v>150</v>
      </c>
      <c r="I3394" s="12" t="s">
        <v>308</v>
      </c>
      <c r="J3394" s="12" t="s">
        <v>1006</v>
      </c>
      <c r="K3394" s="13" t="s">
        <v>2043</v>
      </c>
      <c r="L3394" t="s">
        <v>117</v>
      </c>
      <c r="M3394">
        <v>2</v>
      </c>
      <c r="N3394" t="s">
        <v>118</v>
      </c>
      <c r="O3394" t="s">
        <v>119</v>
      </c>
      <c r="Q3394" t="s">
        <v>1711</v>
      </c>
    </row>
    <row r="3395" spans="1:20">
      <c r="A3395" t="s">
        <v>162</v>
      </c>
      <c r="C3395" t="s">
        <v>306</v>
      </c>
      <c r="D3395" t="s">
        <v>121</v>
      </c>
      <c r="F3395" s="12" t="s">
        <v>2042</v>
      </c>
      <c r="G3395" s="1" t="s">
        <v>21</v>
      </c>
      <c r="H3395" s="1" t="s">
        <v>150</v>
      </c>
      <c r="I3395" s="12" t="s">
        <v>308</v>
      </c>
      <c r="J3395" s="12" t="s">
        <v>1006</v>
      </c>
      <c r="K3395" s="13" t="s">
        <v>2043</v>
      </c>
      <c r="L3395" t="s">
        <v>117</v>
      </c>
      <c r="M3395">
        <v>2</v>
      </c>
      <c r="N3395" t="s">
        <v>118</v>
      </c>
      <c r="O3395" t="s">
        <v>119</v>
      </c>
      <c r="Q3395" t="s">
        <v>1711</v>
      </c>
    </row>
    <row r="3396" spans="1:20">
      <c r="A3396" t="s">
        <v>162</v>
      </c>
      <c r="C3396" t="s">
        <v>306</v>
      </c>
      <c r="D3396" t="s">
        <v>121</v>
      </c>
      <c r="F3396" s="12" t="s">
        <v>1712</v>
      </c>
      <c r="G3396" s="1" t="s">
        <v>21</v>
      </c>
      <c r="H3396" s="1" t="s">
        <v>150</v>
      </c>
      <c r="I3396" s="12" t="s">
        <v>156</v>
      </c>
      <c r="J3396" s="12" t="s">
        <v>1603</v>
      </c>
      <c r="K3396" s="13" t="s">
        <v>2043</v>
      </c>
      <c r="L3396" t="s">
        <v>117</v>
      </c>
      <c r="M3396">
        <v>2</v>
      </c>
      <c r="N3396" t="s">
        <v>118</v>
      </c>
      <c r="O3396" t="s">
        <v>119</v>
      </c>
      <c r="Q3396" t="s">
        <v>1605</v>
      </c>
      <c r="R3396" s="14">
        <v>0.1</v>
      </c>
      <c r="S3396" s="14">
        <v>0.1</v>
      </c>
      <c r="T3396" s="14">
        <v>0.2</v>
      </c>
    </row>
    <row r="3397" spans="1:20">
      <c r="A3397" t="s">
        <v>162</v>
      </c>
      <c r="C3397" t="s">
        <v>306</v>
      </c>
      <c r="D3397" t="s">
        <v>121</v>
      </c>
      <c r="F3397" s="12" t="s">
        <v>1712</v>
      </c>
      <c r="G3397" s="1" t="s">
        <v>21</v>
      </c>
      <c r="H3397" s="1" t="s">
        <v>150</v>
      </c>
      <c r="I3397" s="12" t="s">
        <v>156</v>
      </c>
      <c r="J3397" s="12" t="s">
        <v>1603</v>
      </c>
      <c r="K3397" s="13" t="s">
        <v>2043</v>
      </c>
      <c r="L3397" t="s">
        <v>117</v>
      </c>
      <c r="M3397">
        <v>2</v>
      </c>
      <c r="N3397" t="s">
        <v>118</v>
      </c>
      <c r="O3397" t="s">
        <v>119</v>
      </c>
      <c r="Q3397" t="s">
        <v>1605</v>
      </c>
      <c r="R3397" s="14">
        <v>0.2</v>
      </c>
      <c r="S3397" s="14">
        <v>0.5</v>
      </c>
      <c r="T3397" s="14">
        <v>0.2</v>
      </c>
    </row>
    <row r="3398" spans="1:20">
      <c r="A3398" t="s">
        <v>162</v>
      </c>
      <c r="C3398" t="s">
        <v>306</v>
      </c>
      <c r="D3398" t="s">
        <v>121</v>
      </c>
      <c r="F3398" s="12" t="s">
        <v>1712</v>
      </c>
      <c r="G3398" s="1" t="s">
        <v>21</v>
      </c>
      <c r="H3398" s="1" t="s">
        <v>150</v>
      </c>
      <c r="I3398" s="12" t="s">
        <v>156</v>
      </c>
      <c r="J3398" s="12" t="s">
        <v>1603</v>
      </c>
      <c r="K3398" s="13" t="s">
        <v>2043</v>
      </c>
      <c r="L3398" t="s">
        <v>117</v>
      </c>
      <c r="M3398">
        <v>2</v>
      </c>
      <c r="N3398" t="s">
        <v>118</v>
      </c>
      <c r="O3398" t="s">
        <v>119</v>
      </c>
      <c r="Q3398" t="s">
        <v>1605</v>
      </c>
      <c r="R3398" s="14">
        <v>3</v>
      </c>
      <c r="S3398" s="14">
        <v>1.1000000000000001</v>
      </c>
      <c r="T3398" s="14">
        <v>0.2</v>
      </c>
    </row>
    <row r="3399" spans="1:20">
      <c r="A3399" t="s">
        <v>162</v>
      </c>
      <c r="C3399" t="s">
        <v>306</v>
      </c>
      <c r="D3399" t="s">
        <v>121</v>
      </c>
      <c r="F3399" s="12" t="s">
        <v>1712</v>
      </c>
      <c r="G3399" s="1" t="s">
        <v>21</v>
      </c>
      <c r="H3399" s="1" t="s">
        <v>150</v>
      </c>
      <c r="I3399" s="12" t="s">
        <v>156</v>
      </c>
      <c r="J3399" s="12" t="s">
        <v>1603</v>
      </c>
      <c r="K3399" s="13" t="s">
        <v>2043</v>
      </c>
      <c r="L3399" t="s">
        <v>117</v>
      </c>
      <c r="M3399">
        <v>2</v>
      </c>
      <c r="N3399" t="s">
        <v>118</v>
      </c>
      <c r="O3399" t="s">
        <v>119</v>
      </c>
      <c r="Q3399" t="s">
        <v>1605</v>
      </c>
      <c r="R3399" s="14">
        <v>3.5</v>
      </c>
      <c r="S3399" s="14">
        <v>1.5</v>
      </c>
      <c r="T3399" s="14">
        <v>0.2</v>
      </c>
    </row>
    <row r="3400" spans="1:20">
      <c r="A3400" t="s">
        <v>162</v>
      </c>
      <c r="C3400" t="s">
        <v>306</v>
      </c>
      <c r="D3400" t="s">
        <v>121</v>
      </c>
      <c r="F3400" s="12" t="s">
        <v>2044</v>
      </c>
      <c r="G3400" s="1" t="s">
        <v>21</v>
      </c>
      <c r="H3400" s="1" t="s">
        <v>150</v>
      </c>
      <c r="I3400" s="12" t="s">
        <v>156</v>
      </c>
      <c r="J3400" s="12" t="s">
        <v>1603</v>
      </c>
      <c r="K3400" s="13" t="s">
        <v>2043</v>
      </c>
      <c r="L3400" t="s">
        <v>117</v>
      </c>
      <c r="M3400">
        <v>2</v>
      </c>
      <c r="N3400" t="s">
        <v>118</v>
      </c>
      <c r="O3400" t="s">
        <v>119</v>
      </c>
      <c r="Q3400" t="s">
        <v>2045</v>
      </c>
      <c r="R3400" s="14">
        <v>0.44</v>
      </c>
      <c r="S3400" s="14">
        <v>2.36</v>
      </c>
      <c r="T3400" s="14">
        <v>3.69</v>
      </c>
    </row>
    <row r="3401" spans="1:20">
      <c r="A3401" t="s">
        <v>162</v>
      </c>
      <c r="C3401" t="s">
        <v>306</v>
      </c>
      <c r="D3401" t="s">
        <v>121</v>
      </c>
      <c r="F3401" s="12" t="s">
        <v>2044</v>
      </c>
      <c r="G3401" s="1" t="s">
        <v>21</v>
      </c>
      <c r="H3401" s="1" t="s">
        <v>150</v>
      </c>
      <c r="I3401" s="12" t="s">
        <v>156</v>
      </c>
      <c r="J3401" s="12" t="s">
        <v>1603</v>
      </c>
      <c r="K3401" s="13" t="s">
        <v>2043</v>
      </c>
      <c r="L3401" t="s">
        <v>117</v>
      </c>
      <c r="M3401">
        <v>2</v>
      </c>
      <c r="N3401" t="s">
        <v>118</v>
      </c>
      <c r="O3401" t="s">
        <v>119</v>
      </c>
      <c r="Q3401" t="s">
        <v>2045</v>
      </c>
      <c r="R3401" s="14">
        <v>0.74</v>
      </c>
      <c r="S3401" s="14">
        <v>2.36</v>
      </c>
      <c r="T3401" s="14">
        <v>4.3899999999999997</v>
      </c>
    </row>
    <row r="3402" spans="1:20">
      <c r="A3402" t="s">
        <v>162</v>
      </c>
      <c r="C3402" t="s">
        <v>306</v>
      </c>
      <c r="D3402" t="s">
        <v>121</v>
      </c>
      <c r="F3402" s="12" t="s">
        <v>2044</v>
      </c>
      <c r="G3402" s="1" t="s">
        <v>21</v>
      </c>
      <c r="H3402" s="1" t="s">
        <v>150</v>
      </c>
      <c r="I3402" s="12" t="s">
        <v>156</v>
      </c>
      <c r="J3402" s="12" t="s">
        <v>1603</v>
      </c>
      <c r="K3402" s="13" t="s">
        <v>2043</v>
      </c>
      <c r="L3402" t="s">
        <v>117</v>
      </c>
      <c r="M3402">
        <v>2</v>
      </c>
      <c r="N3402" t="s">
        <v>118</v>
      </c>
      <c r="O3402" t="s">
        <v>119</v>
      </c>
      <c r="Q3402" t="s">
        <v>2045</v>
      </c>
      <c r="R3402" s="14">
        <v>1.47</v>
      </c>
      <c r="S3402" s="14">
        <v>0.68</v>
      </c>
      <c r="T3402" s="14">
        <v>2.66</v>
      </c>
    </row>
    <row r="3403" spans="1:20">
      <c r="A3403" t="s">
        <v>162</v>
      </c>
      <c r="C3403" t="s">
        <v>306</v>
      </c>
      <c r="D3403" t="s">
        <v>121</v>
      </c>
      <c r="F3403" s="12" t="s">
        <v>2044</v>
      </c>
      <c r="G3403" s="1" t="s">
        <v>21</v>
      </c>
      <c r="H3403" s="1" t="s">
        <v>150</v>
      </c>
      <c r="I3403" s="12" t="s">
        <v>156</v>
      </c>
      <c r="J3403" s="12" t="s">
        <v>1603</v>
      </c>
      <c r="K3403" s="13" t="s">
        <v>2043</v>
      </c>
      <c r="L3403" t="s">
        <v>117</v>
      </c>
      <c r="M3403">
        <v>2</v>
      </c>
      <c r="N3403" t="s">
        <v>118</v>
      </c>
      <c r="O3403" t="s">
        <v>119</v>
      </c>
      <c r="Q3403" t="s">
        <v>2045</v>
      </c>
      <c r="R3403" s="14">
        <v>1.1299999999999999</v>
      </c>
      <c r="S3403" s="14">
        <v>0.51</v>
      </c>
      <c r="T3403" s="14">
        <v>3.19</v>
      </c>
    </row>
    <row r="3404" spans="1:20">
      <c r="A3404" t="s">
        <v>162</v>
      </c>
      <c r="C3404" t="s">
        <v>306</v>
      </c>
      <c r="D3404" t="s">
        <v>121</v>
      </c>
      <c r="F3404" s="12" t="s">
        <v>2044</v>
      </c>
      <c r="G3404" s="1" t="s">
        <v>21</v>
      </c>
      <c r="H3404" s="1" t="s">
        <v>150</v>
      </c>
      <c r="I3404" s="12" t="s">
        <v>156</v>
      </c>
      <c r="J3404" s="12" t="s">
        <v>1603</v>
      </c>
      <c r="K3404" s="13" t="s">
        <v>2043</v>
      </c>
      <c r="L3404" t="s">
        <v>117</v>
      </c>
      <c r="M3404">
        <v>2</v>
      </c>
      <c r="N3404" t="s">
        <v>118</v>
      </c>
      <c r="O3404" t="s">
        <v>119</v>
      </c>
      <c r="Q3404" t="s">
        <v>2045</v>
      </c>
      <c r="R3404" s="14">
        <v>0.6</v>
      </c>
      <c r="S3404" s="14">
        <v>1.76</v>
      </c>
      <c r="T3404" s="14">
        <v>4.7300000000000004</v>
      </c>
    </row>
    <row r="3405" spans="1:20">
      <c r="A3405" t="s">
        <v>162</v>
      </c>
      <c r="C3405" t="s">
        <v>306</v>
      </c>
      <c r="D3405" t="s">
        <v>121</v>
      </c>
      <c r="F3405" s="12" t="s">
        <v>2086</v>
      </c>
      <c r="G3405" s="1" t="s">
        <v>21</v>
      </c>
      <c r="H3405" s="1" t="s">
        <v>150</v>
      </c>
      <c r="I3405" s="12" t="s">
        <v>308</v>
      </c>
      <c r="J3405" s="12" t="s">
        <v>309</v>
      </c>
      <c r="K3405" s="13" t="s">
        <v>2087</v>
      </c>
      <c r="L3405" t="s">
        <v>117</v>
      </c>
      <c r="M3405">
        <v>2</v>
      </c>
      <c r="N3405" t="s">
        <v>118</v>
      </c>
      <c r="O3405" t="s">
        <v>119</v>
      </c>
      <c r="Q3405" t="s">
        <v>2088</v>
      </c>
      <c r="T3405" s="14">
        <v>0.6</v>
      </c>
    </row>
    <row r="3406" spans="1:20">
      <c r="A3406" t="s">
        <v>162</v>
      </c>
      <c r="C3406" t="s">
        <v>306</v>
      </c>
      <c r="D3406" t="s">
        <v>121</v>
      </c>
      <c r="F3406" s="12" t="s">
        <v>1024</v>
      </c>
      <c r="G3406" s="1" t="s">
        <v>21</v>
      </c>
      <c r="H3406" s="1" t="s">
        <v>150</v>
      </c>
      <c r="I3406" s="12" t="s">
        <v>308</v>
      </c>
      <c r="J3406" s="12" t="s">
        <v>309</v>
      </c>
      <c r="K3406" s="13" t="s">
        <v>2087</v>
      </c>
      <c r="L3406" t="s">
        <v>117</v>
      </c>
      <c r="M3406">
        <v>2</v>
      </c>
      <c r="N3406" t="s">
        <v>118</v>
      </c>
      <c r="O3406" t="s">
        <v>119</v>
      </c>
      <c r="Q3406" t="s">
        <v>2089</v>
      </c>
      <c r="T3406" s="14">
        <v>0.48</v>
      </c>
    </row>
    <row r="3407" spans="1:20">
      <c r="A3407" t="s">
        <v>162</v>
      </c>
      <c r="C3407" t="s">
        <v>306</v>
      </c>
      <c r="D3407" t="s">
        <v>121</v>
      </c>
      <c r="F3407" s="12" t="s">
        <v>1847</v>
      </c>
      <c r="G3407" s="1" t="s">
        <v>21</v>
      </c>
      <c r="H3407" s="1" t="s">
        <v>150</v>
      </c>
      <c r="I3407" s="12" t="s">
        <v>1513</v>
      </c>
      <c r="J3407" s="12" t="s">
        <v>1848</v>
      </c>
      <c r="K3407" s="13" t="s">
        <v>2087</v>
      </c>
      <c r="L3407" t="s">
        <v>117</v>
      </c>
      <c r="M3407">
        <v>2</v>
      </c>
      <c r="N3407" t="s">
        <v>118</v>
      </c>
      <c r="O3407" t="s">
        <v>119</v>
      </c>
      <c r="Q3407" t="s">
        <v>2090</v>
      </c>
      <c r="S3407" s="14">
        <v>1.18</v>
      </c>
      <c r="T3407" s="14">
        <v>2.87</v>
      </c>
    </row>
    <row r="3408" spans="1:20">
      <c r="A3408" t="s">
        <v>162</v>
      </c>
      <c r="C3408" t="s">
        <v>306</v>
      </c>
      <c r="D3408" t="s">
        <v>121</v>
      </c>
      <c r="F3408" s="12" t="s">
        <v>1008</v>
      </c>
      <c r="G3408" s="1" t="s">
        <v>21</v>
      </c>
      <c r="H3408" s="1" t="s">
        <v>150</v>
      </c>
      <c r="I3408" s="12" t="s">
        <v>308</v>
      </c>
      <c r="J3408" s="12" t="s">
        <v>1006</v>
      </c>
      <c r="K3408" s="13" t="s">
        <v>2087</v>
      </c>
      <c r="L3408" t="s">
        <v>117</v>
      </c>
      <c r="M3408">
        <v>2</v>
      </c>
      <c r="N3408" t="s">
        <v>118</v>
      </c>
      <c r="O3408" t="s">
        <v>119</v>
      </c>
      <c r="Q3408" t="s">
        <v>1009</v>
      </c>
      <c r="S3408" s="14">
        <v>1.75</v>
      </c>
      <c r="T3408" s="14">
        <v>4.63</v>
      </c>
    </row>
    <row r="3409" spans="1:20">
      <c r="A3409" t="s">
        <v>162</v>
      </c>
      <c r="C3409" t="s">
        <v>306</v>
      </c>
      <c r="D3409" t="s">
        <v>121</v>
      </c>
      <c r="F3409" s="12" t="s">
        <v>1008</v>
      </c>
      <c r="G3409" s="1" t="s">
        <v>21</v>
      </c>
      <c r="H3409" s="1" t="s">
        <v>150</v>
      </c>
      <c r="I3409" s="12" t="s">
        <v>308</v>
      </c>
      <c r="J3409" s="12" t="s">
        <v>1006</v>
      </c>
      <c r="K3409" s="13" t="s">
        <v>2087</v>
      </c>
      <c r="L3409" t="s">
        <v>117</v>
      </c>
      <c r="M3409">
        <v>2</v>
      </c>
      <c r="N3409" t="s">
        <v>118</v>
      </c>
      <c r="O3409" t="s">
        <v>119</v>
      </c>
      <c r="Q3409" t="s">
        <v>1009</v>
      </c>
      <c r="T3409" s="14">
        <v>2.64</v>
      </c>
    </row>
    <row r="3410" spans="1:20">
      <c r="A3410" t="s">
        <v>162</v>
      </c>
      <c r="C3410" t="s">
        <v>306</v>
      </c>
      <c r="D3410" t="s">
        <v>121</v>
      </c>
      <c r="F3410" s="12" t="s">
        <v>1853</v>
      </c>
      <c r="G3410" s="1" t="s">
        <v>21</v>
      </c>
      <c r="H3410" s="1" t="s">
        <v>150</v>
      </c>
      <c r="I3410" s="12" t="s">
        <v>1513</v>
      </c>
      <c r="J3410" s="12" t="s">
        <v>1854</v>
      </c>
      <c r="K3410" s="13" t="s">
        <v>2087</v>
      </c>
      <c r="L3410" t="s">
        <v>117</v>
      </c>
      <c r="M3410">
        <v>2</v>
      </c>
      <c r="N3410" t="s">
        <v>118</v>
      </c>
      <c r="O3410" t="s">
        <v>119</v>
      </c>
      <c r="Q3410" t="s">
        <v>1855</v>
      </c>
      <c r="S3410" s="14">
        <v>0.11</v>
      </c>
      <c r="T3410" s="14">
        <v>18.239999999999998</v>
      </c>
    </row>
    <row r="3411" spans="1:20">
      <c r="A3411" t="s">
        <v>162</v>
      </c>
      <c r="C3411" t="s">
        <v>306</v>
      </c>
      <c r="D3411" t="s">
        <v>121</v>
      </c>
      <c r="F3411" s="12" t="s">
        <v>2091</v>
      </c>
      <c r="G3411" s="1" t="s">
        <v>21</v>
      </c>
      <c r="H3411" s="1" t="s">
        <v>150</v>
      </c>
      <c r="I3411" s="12" t="s">
        <v>1513</v>
      </c>
      <c r="J3411" s="12" t="s">
        <v>2092</v>
      </c>
      <c r="K3411" s="13" t="s">
        <v>2087</v>
      </c>
      <c r="L3411" t="s">
        <v>117</v>
      </c>
      <c r="M3411">
        <v>2</v>
      </c>
      <c r="N3411" t="s">
        <v>118</v>
      </c>
      <c r="O3411" t="s">
        <v>119</v>
      </c>
      <c r="Q3411" t="s">
        <v>2093</v>
      </c>
      <c r="S3411" s="14">
        <v>0.4</v>
      </c>
      <c r="T3411" s="14">
        <v>0.75</v>
      </c>
    </row>
    <row r="3412" spans="1:20">
      <c r="A3412" t="s">
        <v>162</v>
      </c>
      <c r="C3412" t="s">
        <v>306</v>
      </c>
      <c r="D3412" t="s">
        <v>121</v>
      </c>
      <c r="F3412" s="12" t="s">
        <v>2044</v>
      </c>
      <c r="G3412" s="1" t="s">
        <v>21</v>
      </c>
      <c r="H3412" s="1" t="s">
        <v>150</v>
      </c>
      <c r="I3412" s="12" t="s">
        <v>156</v>
      </c>
      <c r="J3412" s="12" t="s">
        <v>1603</v>
      </c>
      <c r="K3412" s="13" t="s">
        <v>2087</v>
      </c>
      <c r="L3412" t="s">
        <v>117</v>
      </c>
      <c r="M3412">
        <v>2</v>
      </c>
      <c r="N3412" t="s">
        <v>118</v>
      </c>
      <c r="O3412" t="s">
        <v>119</v>
      </c>
      <c r="Q3412" t="s">
        <v>2094</v>
      </c>
      <c r="T3412" s="14">
        <v>0.89</v>
      </c>
    </row>
    <row r="3413" spans="1:20">
      <c r="A3413" t="s">
        <v>162</v>
      </c>
      <c r="C3413" t="s">
        <v>306</v>
      </c>
      <c r="D3413" t="s">
        <v>121</v>
      </c>
      <c r="F3413" s="12" t="s">
        <v>2244</v>
      </c>
      <c r="G3413" s="1" t="s">
        <v>21</v>
      </c>
      <c r="H3413" s="1" t="s">
        <v>150</v>
      </c>
      <c r="I3413" s="12" t="s">
        <v>156</v>
      </c>
      <c r="J3413" s="12" t="s">
        <v>1644</v>
      </c>
      <c r="K3413" s="13" t="s">
        <v>2245</v>
      </c>
      <c r="L3413" t="s">
        <v>117</v>
      </c>
      <c r="M3413">
        <v>2</v>
      </c>
      <c r="N3413" t="s">
        <v>118</v>
      </c>
      <c r="O3413" t="s">
        <v>119</v>
      </c>
      <c r="Q3413" t="s">
        <v>2246</v>
      </c>
      <c r="R3413" s="14">
        <v>0.9</v>
      </c>
      <c r="S3413" s="14">
        <v>0.15</v>
      </c>
      <c r="T3413" s="14">
        <v>15.8</v>
      </c>
    </row>
    <row r="3414" spans="1:20">
      <c r="A3414" t="s">
        <v>162</v>
      </c>
      <c r="C3414" t="s">
        <v>306</v>
      </c>
      <c r="D3414" t="s">
        <v>121</v>
      </c>
      <c r="F3414" s="12" t="s">
        <v>2244</v>
      </c>
      <c r="G3414" s="1" t="s">
        <v>21</v>
      </c>
      <c r="H3414" s="1" t="s">
        <v>150</v>
      </c>
      <c r="I3414" s="12" t="s">
        <v>156</v>
      </c>
      <c r="J3414" s="12" t="s">
        <v>1644</v>
      </c>
      <c r="K3414" s="13" t="s">
        <v>2245</v>
      </c>
      <c r="L3414" t="s">
        <v>117</v>
      </c>
      <c r="M3414">
        <v>2</v>
      </c>
      <c r="N3414" t="s">
        <v>118</v>
      </c>
      <c r="O3414" t="s">
        <v>119</v>
      </c>
      <c r="Q3414" t="s">
        <v>2246</v>
      </c>
      <c r="R3414" s="14">
        <v>0.8</v>
      </c>
      <c r="S3414" s="14">
        <v>0.17</v>
      </c>
      <c r="T3414" s="14">
        <v>1</v>
      </c>
    </row>
    <row r="3415" spans="1:20">
      <c r="A3415" t="s">
        <v>162</v>
      </c>
      <c r="C3415" t="s">
        <v>306</v>
      </c>
      <c r="D3415" t="s">
        <v>121</v>
      </c>
      <c r="F3415" s="12" t="s">
        <v>2565</v>
      </c>
      <c r="G3415" s="1" t="s">
        <v>21</v>
      </c>
      <c r="H3415" s="1" t="s">
        <v>150</v>
      </c>
      <c r="I3415" s="12" t="s">
        <v>1513</v>
      </c>
      <c r="J3415" s="12" t="s">
        <v>2092</v>
      </c>
      <c r="K3415" s="13" t="s">
        <v>2566</v>
      </c>
      <c r="L3415" t="s">
        <v>117</v>
      </c>
      <c r="M3415">
        <v>2</v>
      </c>
      <c r="N3415" t="s">
        <v>118</v>
      </c>
      <c r="O3415" t="s">
        <v>119</v>
      </c>
      <c r="Q3415" t="s">
        <v>2567</v>
      </c>
      <c r="R3415" s="14">
        <v>1.5</v>
      </c>
      <c r="T3415" s="14">
        <v>0.77</v>
      </c>
    </row>
    <row r="3416" spans="1:20">
      <c r="A3416" t="s">
        <v>162</v>
      </c>
      <c r="C3416" t="s">
        <v>306</v>
      </c>
      <c r="D3416" t="s">
        <v>121</v>
      </c>
      <c r="F3416" s="12" t="s">
        <v>2565</v>
      </c>
      <c r="G3416" s="1" t="s">
        <v>21</v>
      </c>
      <c r="H3416" s="1" t="s">
        <v>150</v>
      </c>
      <c r="I3416" s="12" t="s">
        <v>1513</v>
      </c>
      <c r="J3416" s="12" t="s">
        <v>2092</v>
      </c>
      <c r="K3416" s="13" t="s">
        <v>2566</v>
      </c>
      <c r="L3416" t="s">
        <v>117</v>
      </c>
      <c r="M3416">
        <v>2</v>
      </c>
      <c r="N3416" t="s">
        <v>118</v>
      </c>
      <c r="O3416" t="s">
        <v>119</v>
      </c>
      <c r="Q3416" t="s">
        <v>2567</v>
      </c>
      <c r="R3416" s="14">
        <v>3.2</v>
      </c>
      <c r="T3416" s="14">
        <v>0.61</v>
      </c>
    </row>
    <row r="3417" spans="1:20">
      <c r="A3417" t="s">
        <v>162</v>
      </c>
      <c r="C3417" t="s">
        <v>306</v>
      </c>
      <c r="D3417" t="s">
        <v>121</v>
      </c>
      <c r="F3417" s="12" t="s">
        <v>2565</v>
      </c>
      <c r="G3417" s="1" t="s">
        <v>21</v>
      </c>
      <c r="H3417" s="1" t="s">
        <v>150</v>
      </c>
      <c r="I3417" s="12" t="s">
        <v>1513</v>
      </c>
      <c r="J3417" s="12" t="s">
        <v>2092</v>
      </c>
      <c r="K3417" s="13" t="s">
        <v>2566</v>
      </c>
      <c r="L3417" t="s">
        <v>117</v>
      </c>
      <c r="M3417">
        <v>2</v>
      </c>
      <c r="N3417" t="s">
        <v>118</v>
      </c>
      <c r="O3417" t="s">
        <v>119</v>
      </c>
      <c r="Q3417" t="s">
        <v>2567</v>
      </c>
      <c r="R3417" s="14">
        <v>1.5</v>
      </c>
      <c r="T3417" s="14">
        <v>0.92</v>
      </c>
    </row>
    <row r="3418" spans="1:20">
      <c r="A3418" t="s">
        <v>162</v>
      </c>
      <c r="C3418" t="s">
        <v>306</v>
      </c>
      <c r="D3418" t="s">
        <v>121</v>
      </c>
      <c r="F3418" s="12" t="s">
        <v>2565</v>
      </c>
      <c r="G3418" s="1" t="s">
        <v>21</v>
      </c>
      <c r="H3418" s="1" t="s">
        <v>150</v>
      </c>
      <c r="I3418" s="12" t="s">
        <v>1513</v>
      </c>
      <c r="J3418" s="12" t="s">
        <v>2092</v>
      </c>
      <c r="K3418" s="13" t="s">
        <v>2566</v>
      </c>
      <c r="L3418" t="s">
        <v>117</v>
      </c>
      <c r="M3418">
        <v>2</v>
      </c>
      <c r="N3418" t="s">
        <v>118</v>
      </c>
      <c r="O3418" t="s">
        <v>119</v>
      </c>
      <c r="Q3418" t="s">
        <v>2567</v>
      </c>
      <c r="R3418" s="14">
        <v>2.2999999999999998</v>
      </c>
      <c r="T3418" s="14">
        <v>0.28999999999999998</v>
      </c>
    </row>
    <row r="3419" spans="1:20">
      <c r="A3419" t="s">
        <v>162</v>
      </c>
      <c r="C3419" t="s">
        <v>306</v>
      </c>
      <c r="D3419" t="s">
        <v>121</v>
      </c>
      <c r="F3419" s="12" t="s">
        <v>1712</v>
      </c>
      <c r="G3419" s="1" t="s">
        <v>21</v>
      </c>
      <c r="H3419" s="1" t="s">
        <v>150</v>
      </c>
      <c r="I3419" s="12" t="s">
        <v>156</v>
      </c>
      <c r="J3419" s="12" t="s">
        <v>1603</v>
      </c>
      <c r="K3419" s="13" t="s">
        <v>2571</v>
      </c>
      <c r="L3419" t="s">
        <v>117</v>
      </c>
      <c r="M3419">
        <v>2</v>
      </c>
      <c r="N3419" t="s">
        <v>118</v>
      </c>
      <c r="O3419" t="s">
        <v>119</v>
      </c>
      <c r="Q3419" t="s">
        <v>1605</v>
      </c>
      <c r="R3419" s="14">
        <v>2.36</v>
      </c>
      <c r="S3419" s="14">
        <v>2.37</v>
      </c>
      <c r="T3419" s="14">
        <v>2.73</v>
      </c>
    </row>
    <row r="3420" spans="1:20">
      <c r="A3420" t="s">
        <v>162</v>
      </c>
      <c r="C3420" t="s">
        <v>306</v>
      </c>
      <c r="D3420" t="s">
        <v>121</v>
      </c>
      <c r="F3420" s="12" t="s">
        <v>1712</v>
      </c>
      <c r="G3420" s="1" t="s">
        <v>21</v>
      </c>
      <c r="H3420" s="1" t="s">
        <v>150</v>
      </c>
      <c r="I3420" s="12" t="s">
        <v>156</v>
      </c>
      <c r="J3420" s="12" t="s">
        <v>1603</v>
      </c>
      <c r="K3420" s="13" t="s">
        <v>2571</v>
      </c>
      <c r="L3420" t="s">
        <v>117</v>
      </c>
      <c r="M3420">
        <v>2</v>
      </c>
      <c r="N3420" t="s">
        <v>118</v>
      </c>
      <c r="O3420" t="s">
        <v>119</v>
      </c>
      <c r="Q3420" t="s">
        <v>1605</v>
      </c>
      <c r="R3420" s="14">
        <v>1.71</v>
      </c>
      <c r="S3420" s="14">
        <v>1.71</v>
      </c>
      <c r="T3420" s="14">
        <v>2.61</v>
      </c>
    </row>
    <row r="3421" spans="1:20">
      <c r="A3421" t="s">
        <v>162</v>
      </c>
      <c r="C3421" t="s">
        <v>306</v>
      </c>
      <c r="D3421" t="s">
        <v>121</v>
      </c>
      <c r="F3421" s="12" t="s">
        <v>1712</v>
      </c>
      <c r="G3421" s="1" t="s">
        <v>21</v>
      </c>
      <c r="H3421" s="1" t="s">
        <v>150</v>
      </c>
      <c r="I3421" s="12" t="s">
        <v>156</v>
      </c>
      <c r="J3421" s="12" t="s">
        <v>1603</v>
      </c>
      <c r="K3421" s="13" t="s">
        <v>2571</v>
      </c>
      <c r="L3421" t="s">
        <v>117</v>
      </c>
      <c r="M3421">
        <v>2</v>
      </c>
      <c r="N3421" t="s">
        <v>118</v>
      </c>
      <c r="O3421" t="s">
        <v>119</v>
      </c>
      <c r="Q3421" t="s">
        <v>1605</v>
      </c>
      <c r="R3421" s="14">
        <v>8.33</v>
      </c>
      <c r="S3421" s="14">
        <v>6.28</v>
      </c>
      <c r="T3421" s="14">
        <v>2.87</v>
      </c>
    </row>
    <row r="3422" spans="1:20">
      <c r="A3422" t="s">
        <v>162</v>
      </c>
      <c r="C3422" t="s">
        <v>306</v>
      </c>
      <c r="D3422" t="s">
        <v>121</v>
      </c>
      <c r="F3422" s="12" t="s">
        <v>1712</v>
      </c>
      <c r="G3422" s="1" t="s">
        <v>21</v>
      </c>
      <c r="H3422" s="1" t="s">
        <v>150</v>
      </c>
      <c r="I3422" s="12" t="s">
        <v>156</v>
      </c>
      <c r="J3422" s="12" t="s">
        <v>1603</v>
      </c>
      <c r="K3422" s="13" t="s">
        <v>2571</v>
      </c>
      <c r="L3422" t="s">
        <v>117</v>
      </c>
      <c r="M3422">
        <v>2</v>
      </c>
      <c r="N3422" t="s">
        <v>118</v>
      </c>
      <c r="O3422" t="s">
        <v>119</v>
      </c>
      <c r="Q3422" t="s">
        <v>1605</v>
      </c>
      <c r="R3422" s="14">
        <v>6.32</v>
      </c>
      <c r="S3422" s="14">
        <v>5.8</v>
      </c>
      <c r="T3422" s="14">
        <v>3.38</v>
      </c>
    </row>
    <row r="3423" spans="1:20">
      <c r="A3423" t="s">
        <v>162</v>
      </c>
      <c r="C3423" t="s">
        <v>306</v>
      </c>
      <c r="D3423" t="s">
        <v>121</v>
      </c>
      <c r="F3423" s="12" t="s">
        <v>1712</v>
      </c>
      <c r="G3423" s="1" t="s">
        <v>21</v>
      </c>
      <c r="H3423" s="1" t="s">
        <v>150</v>
      </c>
      <c r="I3423" s="12" t="s">
        <v>156</v>
      </c>
      <c r="J3423" s="12" t="s">
        <v>1603</v>
      </c>
      <c r="K3423" s="13" t="s">
        <v>2571</v>
      </c>
      <c r="L3423" t="s">
        <v>117</v>
      </c>
      <c r="M3423">
        <v>2</v>
      </c>
      <c r="N3423" t="s">
        <v>118</v>
      </c>
      <c r="O3423" t="s">
        <v>119</v>
      </c>
      <c r="Q3423" t="s">
        <v>1605</v>
      </c>
      <c r="R3423" s="14">
        <v>2.5499999999999998</v>
      </c>
      <c r="S3423" s="14">
        <v>2.48</v>
      </c>
      <c r="T3423" s="14">
        <v>2.99</v>
      </c>
    </row>
    <row r="3424" spans="1:20">
      <c r="A3424" t="s">
        <v>162</v>
      </c>
      <c r="C3424" t="s">
        <v>306</v>
      </c>
      <c r="D3424" t="s">
        <v>121</v>
      </c>
      <c r="F3424" s="12" t="s">
        <v>1712</v>
      </c>
      <c r="G3424" s="1" t="s">
        <v>21</v>
      </c>
      <c r="H3424" s="1" t="s">
        <v>150</v>
      </c>
      <c r="I3424" s="12" t="s">
        <v>156</v>
      </c>
      <c r="J3424" s="12" t="s">
        <v>1603</v>
      </c>
      <c r="K3424" s="13" t="s">
        <v>2571</v>
      </c>
      <c r="L3424" t="s">
        <v>117</v>
      </c>
      <c r="M3424">
        <v>2</v>
      </c>
      <c r="N3424" t="s">
        <v>118</v>
      </c>
      <c r="O3424" t="s">
        <v>119</v>
      </c>
      <c r="Q3424" t="s">
        <v>1605</v>
      </c>
      <c r="R3424" s="14">
        <v>2.48</v>
      </c>
      <c r="S3424" s="14">
        <v>2.5299999999999998</v>
      </c>
      <c r="T3424" s="14">
        <v>3.27</v>
      </c>
    </row>
    <row r="3425" spans="1:20">
      <c r="A3425" t="s">
        <v>162</v>
      </c>
      <c r="C3425" t="s">
        <v>306</v>
      </c>
      <c r="D3425" t="s">
        <v>121</v>
      </c>
      <c r="F3425" s="12" t="s">
        <v>1712</v>
      </c>
      <c r="G3425" s="1" t="s">
        <v>21</v>
      </c>
      <c r="H3425" s="1" t="s">
        <v>150</v>
      </c>
      <c r="I3425" s="12" t="s">
        <v>156</v>
      </c>
      <c r="J3425" s="12" t="s">
        <v>1603</v>
      </c>
      <c r="K3425" s="13" t="s">
        <v>2571</v>
      </c>
      <c r="L3425" t="s">
        <v>117</v>
      </c>
      <c r="M3425">
        <v>2</v>
      </c>
      <c r="N3425" t="s">
        <v>118</v>
      </c>
      <c r="O3425" t="s">
        <v>119</v>
      </c>
      <c r="Q3425" t="s">
        <v>1605</v>
      </c>
      <c r="R3425" s="14">
        <v>7.97</v>
      </c>
      <c r="S3425" s="14">
        <v>6.95</v>
      </c>
      <c r="T3425" s="14">
        <v>3.22</v>
      </c>
    </row>
    <row r="3426" spans="1:20">
      <c r="A3426" t="s">
        <v>162</v>
      </c>
      <c r="C3426" t="s">
        <v>306</v>
      </c>
      <c r="D3426" t="s">
        <v>121</v>
      </c>
      <c r="F3426" s="12" t="s">
        <v>1712</v>
      </c>
      <c r="G3426" s="1" t="s">
        <v>21</v>
      </c>
      <c r="H3426" s="1" t="s">
        <v>150</v>
      </c>
      <c r="I3426" s="12" t="s">
        <v>156</v>
      </c>
      <c r="J3426" s="12" t="s">
        <v>1603</v>
      </c>
      <c r="K3426" s="13" t="s">
        <v>2571</v>
      </c>
      <c r="L3426" t="s">
        <v>117</v>
      </c>
      <c r="M3426">
        <v>2</v>
      </c>
      <c r="N3426" t="s">
        <v>118</v>
      </c>
      <c r="O3426" t="s">
        <v>119</v>
      </c>
      <c r="Q3426" t="s">
        <v>1605</v>
      </c>
      <c r="R3426" s="14">
        <v>7.36</v>
      </c>
      <c r="S3426" s="14">
        <v>6.43</v>
      </c>
      <c r="T3426" s="14">
        <v>3.08</v>
      </c>
    </row>
    <row r="3427" spans="1:20">
      <c r="A3427" t="s">
        <v>162</v>
      </c>
      <c r="C3427" t="s">
        <v>306</v>
      </c>
      <c r="D3427" t="s">
        <v>121</v>
      </c>
      <c r="F3427" s="12" t="s">
        <v>1712</v>
      </c>
      <c r="G3427" s="1" t="s">
        <v>21</v>
      </c>
      <c r="H3427" s="1" t="s">
        <v>150</v>
      </c>
      <c r="I3427" s="12" t="s">
        <v>156</v>
      </c>
      <c r="J3427" s="12" t="s">
        <v>1603</v>
      </c>
      <c r="K3427" s="13" t="s">
        <v>2571</v>
      </c>
      <c r="L3427" t="s">
        <v>117</v>
      </c>
      <c r="M3427">
        <v>2</v>
      </c>
      <c r="N3427" t="s">
        <v>118</v>
      </c>
      <c r="O3427" t="s">
        <v>119</v>
      </c>
      <c r="Q3427" t="s">
        <v>1605</v>
      </c>
      <c r="R3427" s="14">
        <v>7.71</v>
      </c>
      <c r="S3427" s="14">
        <v>7.22</v>
      </c>
      <c r="T3427" s="14">
        <v>3.18</v>
      </c>
    </row>
    <row r="3428" spans="1:20">
      <c r="A3428" t="s">
        <v>162</v>
      </c>
      <c r="C3428" t="s">
        <v>306</v>
      </c>
      <c r="D3428" t="s">
        <v>121</v>
      </c>
      <c r="F3428" s="12" t="s">
        <v>1712</v>
      </c>
      <c r="G3428" s="1" t="s">
        <v>21</v>
      </c>
      <c r="H3428" s="1" t="s">
        <v>150</v>
      </c>
      <c r="I3428" s="12" t="s">
        <v>156</v>
      </c>
      <c r="J3428" s="12" t="s">
        <v>1603</v>
      </c>
      <c r="K3428" s="13" t="s">
        <v>2571</v>
      </c>
      <c r="L3428" t="s">
        <v>117</v>
      </c>
      <c r="M3428">
        <v>2</v>
      </c>
      <c r="N3428" t="s">
        <v>118</v>
      </c>
      <c r="O3428" t="s">
        <v>119</v>
      </c>
      <c r="Q3428" t="s">
        <v>1605</v>
      </c>
      <c r="R3428" s="14">
        <v>7.69</v>
      </c>
      <c r="S3428" s="14">
        <v>6.15</v>
      </c>
      <c r="T3428" s="14">
        <v>3.06</v>
      </c>
    </row>
    <row r="3429" spans="1:20">
      <c r="A3429" t="s">
        <v>162</v>
      </c>
      <c r="C3429" t="s">
        <v>306</v>
      </c>
      <c r="D3429" t="s">
        <v>121</v>
      </c>
      <c r="F3429" s="12" t="s">
        <v>1712</v>
      </c>
      <c r="G3429" s="1" t="s">
        <v>21</v>
      </c>
      <c r="H3429" s="1" t="s">
        <v>150</v>
      </c>
      <c r="I3429" s="12" t="s">
        <v>156</v>
      </c>
      <c r="J3429" s="12" t="s">
        <v>1603</v>
      </c>
      <c r="K3429" s="13" t="s">
        <v>2571</v>
      </c>
      <c r="L3429" t="s">
        <v>117</v>
      </c>
      <c r="M3429">
        <v>2</v>
      </c>
      <c r="N3429" t="s">
        <v>118</v>
      </c>
      <c r="O3429" t="s">
        <v>119</v>
      </c>
      <c r="Q3429" t="s">
        <v>1605</v>
      </c>
      <c r="R3429" s="14">
        <v>6.73</v>
      </c>
      <c r="S3429" s="14">
        <v>6.19</v>
      </c>
      <c r="T3429" s="14">
        <v>3.07</v>
      </c>
    </row>
    <row r="3430" spans="1:20">
      <c r="A3430" t="s">
        <v>162</v>
      </c>
      <c r="C3430" t="s">
        <v>306</v>
      </c>
      <c r="D3430" t="s">
        <v>121</v>
      </c>
      <c r="F3430" s="12" t="s">
        <v>1712</v>
      </c>
      <c r="G3430" s="1" t="s">
        <v>21</v>
      </c>
      <c r="H3430" s="1" t="s">
        <v>150</v>
      </c>
      <c r="I3430" s="12" t="s">
        <v>156</v>
      </c>
      <c r="J3430" s="12" t="s">
        <v>1603</v>
      </c>
      <c r="K3430" s="13" t="s">
        <v>2571</v>
      </c>
      <c r="L3430" t="s">
        <v>117</v>
      </c>
      <c r="M3430">
        <v>2</v>
      </c>
      <c r="N3430" t="s">
        <v>118</v>
      </c>
      <c r="O3430" t="s">
        <v>119</v>
      </c>
      <c r="Q3430" t="s">
        <v>1605</v>
      </c>
      <c r="R3430" s="14">
        <v>7.41</v>
      </c>
      <c r="S3430" s="14">
        <v>6.27</v>
      </c>
      <c r="T3430" s="14">
        <v>3.07</v>
      </c>
    </row>
    <row r="3431" spans="1:20">
      <c r="A3431" t="s">
        <v>162</v>
      </c>
      <c r="C3431" t="s">
        <v>306</v>
      </c>
      <c r="D3431" t="s">
        <v>121</v>
      </c>
      <c r="F3431" s="12" t="s">
        <v>1712</v>
      </c>
      <c r="G3431" s="1" t="s">
        <v>21</v>
      </c>
      <c r="H3431" s="1" t="s">
        <v>150</v>
      </c>
      <c r="I3431" s="12" t="s">
        <v>156</v>
      </c>
      <c r="J3431" s="12" t="s">
        <v>1603</v>
      </c>
      <c r="K3431" s="13" t="s">
        <v>2571</v>
      </c>
      <c r="L3431" t="s">
        <v>117</v>
      </c>
      <c r="M3431">
        <v>2</v>
      </c>
      <c r="N3431" t="s">
        <v>118</v>
      </c>
      <c r="O3431" t="s">
        <v>119</v>
      </c>
      <c r="Q3431" t="s">
        <v>1605</v>
      </c>
      <c r="R3431" s="14">
        <v>5.59</v>
      </c>
      <c r="S3431" s="14">
        <v>4.41</v>
      </c>
      <c r="T3431" s="14">
        <v>2.89</v>
      </c>
    </row>
    <row r="3432" spans="1:20">
      <c r="A3432" t="s">
        <v>162</v>
      </c>
      <c r="C3432" t="s">
        <v>306</v>
      </c>
      <c r="D3432" t="s">
        <v>121</v>
      </c>
      <c r="F3432" s="12" t="s">
        <v>1712</v>
      </c>
      <c r="G3432" s="1" t="s">
        <v>21</v>
      </c>
      <c r="H3432" s="1" t="s">
        <v>150</v>
      </c>
      <c r="I3432" s="12" t="s">
        <v>156</v>
      </c>
      <c r="J3432" s="12" t="s">
        <v>1603</v>
      </c>
      <c r="K3432" s="13" t="s">
        <v>2571</v>
      </c>
      <c r="L3432" t="s">
        <v>117</v>
      </c>
      <c r="M3432">
        <v>2</v>
      </c>
      <c r="N3432" t="s">
        <v>118</v>
      </c>
      <c r="O3432" t="s">
        <v>119</v>
      </c>
      <c r="Q3432" t="s">
        <v>1605</v>
      </c>
      <c r="R3432" s="14">
        <v>6.68</v>
      </c>
      <c r="S3432" s="14">
        <v>5.65</v>
      </c>
      <c r="T3432" s="14">
        <v>3.31</v>
      </c>
    </row>
    <row r="3433" spans="1:20">
      <c r="A3433" t="s">
        <v>162</v>
      </c>
      <c r="C3433" t="s">
        <v>306</v>
      </c>
      <c r="D3433" t="s">
        <v>121</v>
      </c>
      <c r="F3433" s="12" t="s">
        <v>1712</v>
      </c>
      <c r="G3433" s="1" t="s">
        <v>21</v>
      </c>
      <c r="H3433" s="1" t="s">
        <v>150</v>
      </c>
      <c r="I3433" s="12" t="s">
        <v>156</v>
      </c>
      <c r="J3433" s="12" t="s">
        <v>1603</v>
      </c>
      <c r="K3433" s="13" t="s">
        <v>2571</v>
      </c>
      <c r="L3433" t="s">
        <v>117</v>
      </c>
      <c r="M3433">
        <v>2</v>
      </c>
      <c r="N3433" t="s">
        <v>118</v>
      </c>
      <c r="O3433" t="s">
        <v>119</v>
      </c>
      <c r="Q3433" t="s">
        <v>1605</v>
      </c>
      <c r="R3433" s="14">
        <v>5.9</v>
      </c>
      <c r="S3433" s="14">
        <v>4.7300000000000004</v>
      </c>
      <c r="T3433" s="14">
        <v>3.05</v>
      </c>
    </row>
    <row r="3434" spans="1:20">
      <c r="A3434" t="s">
        <v>162</v>
      </c>
      <c r="C3434" t="s">
        <v>306</v>
      </c>
      <c r="D3434" t="s">
        <v>121</v>
      </c>
      <c r="F3434" s="12" t="s">
        <v>1712</v>
      </c>
      <c r="G3434" s="1" t="s">
        <v>21</v>
      </c>
      <c r="H3434" s="1" t="s">
        <v>150</v>
      </c>
      <c r="I3434" s="12" t="s">
        <v>156</v>
      </c>
      <c r="J3434" s="12" t="s">
        <v>1603</v>
      </c>
      <c r="K3434" s="13" t="s">
        <v>2571</v>
      </c>
      <c r="L3434" t="s">
        <v>117</v>
      </c>
      <c r="M3434">
        <v>2</v>
      </c>
      <c r="N3434" t="s">
        <v>118</v>
      </c>
      <c r="O3434" t="s">
        <v>119</v>
      </c>
      <c r="Q3434" t="s">
        <v>1605</v>
      </c>
      <c r="R3434" s="14">
        <v>5.3</v>
      </c>
      <c r="S3434" s="14">
        <v>5.41</v>
      </c>
      <c r="T3434" s="14">
        <v>3.52</v>
      </c>
    </row>
    <row r="3435" spans="1:20">
      <c r="A3435" t="s">
        <v>162</v>
      </c>
      <c r="C3435" t="s">
        <v>306</v>
      </c>
      <c r="D3435" t="s">
        <v>121</v>
      </c>
      <c r="F3435" s="12" t="s">
        <v>1712</v>
      </c>
      <c r="G3435" s="1" t="s">
        <v>21</v>
      </c>
      <c r="H3435" s="1" t="s">
        <v>150</v>
      </c>
      <c r="I3435" s="12" t="s">
        <v>156</v>
      </c>
      <c r="J3435" s="12" t="s">
        <v>1603</v>
      </c>
      <c r="K3435" s="13" t="s">
        <v>2571</v>
      </c>
      <c r="L3435" t="s">
        <v>117</v>
      </c>
      <c r="M3435">
        <v>2</v>
      </c>
      <c r="N3435" t="s">
        <v>118</v>
      </c>
      <c r="O3435" t="s">
        <v>119</v>
      </c>
      <c r="Q3435" t="s">
        <v>1605</v>
      </c>
      <c r="R3435" s="14">
        <v>5.5</v>
      </c>
      <c r="S3435" s="14">
        <v>4.72</v>
      </c>
      <c r="T3435" s="14">
        <v>2.74</v>
      </c>
    </row>
    <row r="3436" spans="1:20">
      <c r="A3436" t="s">
        <v>162</v>
      </c>
      <c r="C3436" t="s">
        <v>306</v>
      </c>
      <c r="D3436" t="s">
        <v>121</v>
      </c>
      <c r="F3436" s="12" t="s">
        <v>1712</v>
      </c>
      <c r="G3436" s="1" t="s">
        <v>21</v>
      </c>
      <c r="H3436" s="1" t="s">
        <v>150</v>
      </c>
      <c r="I3436" s="12" t="s">
        <v>156</v>
      </c>
      <c r="J3436" s="12" t="s">
        <v>1603</v>
      </c>
      <c r="K3436" s="13" t="s">
        <v>2571</v>
      </c>
      <c r="L3436" t="s">
        <v>117</v>
      </c>
      <c r="M3436">
        <v>2</v>
      </c>
      <c r="N3436" t="s">
        <v>118</v>
      </c>
      <c r="O3436" t="s">
        <v>119</v>
      </c>
      <c r="Q3436" t="s">
        <v>1605</v>
      </c>
      <c r="R3436" s="14">
        <v>5.85</v>
      </c>
      <c r="S3436" s="14">
        <v>4.5999999999999996</v>
      </c>
      <c r="T3436" s="14">
        <v>2.59</v>
      </c>
    </row>
    <row r="3437" spans="1:20">
      <c r="A3437" t="s">
        <v>162</v>
      </c>
      <c r="C3437" t="s">
        <v>306</v>
      </c>
      <c r="D3437" t="s">
        <v>121</v>
      </c>
      <c r="F3437" s="12" t="s">
        <v>1851</v>
      </c>
      <c r="G3437" s="1" t="s">
        <v>21</v>
      </c>
      <c r="H3437" s="1" t="s">
        <v>150</v>
      </c>
      <c r="I3437" s="12" t="s">
        <v>1513</v>
      </c>
      <c r="J3437" s="12" t="s">
        <v>1848</v>
      </c>
      <c r="K3437" s="13" t="s">
        <v>2601</v>
      </c>
      <c r="L3437" t="s">
        <v>117</v>
      </c>
      <c r="M3437">
        <v>2</v>
      </c>
      <c r="N3437" t="s">
        <v>118</v>
      </c>
      <c r="O3437" t="s">
        <v>119</v>
      </c>
      <c r="Q3437" t="s">
        <v>1852</v>
      </c>
      <c r="R3437" s="14">
        <v>1.2</v>
      </c>
      <c r="T3437" s="14">
        <v>12.4</v>
      </c>
    </row>
    <row r="3438" spans="1:20">
      <c r="A3438" t="s">
        <v>162</v>
      </c>
      <c r="C3438" t="s">
        <v>306</v>
      </c>
      <c r="D3438" t="s">
        <v>121</v>
      </c>
      <c r="F3438" s="12" t="s">
        <v>1851</v>
      </c>
      <c r="G3438" s="1" t="s">
        <v>21</v>
      </c>
      <c r="H3438" s="1" t="s">
        <v>150</v>
      </c>
      <c r="I3438" s="12" t="s">
        <v>1513</v>
      </c>
      <c r="J3438" s="12" t="s">
        <v>1848</v>
      </c>
      <c r="K3438" s="13" t="s">
        <v>2601</v>
      </c>
      <c r="L3438" t="s">
        <v>117</v>
      </c>
      <c r="M3438">
        <v>2</v>
      </c>
      <c r="N3438" t="s">
        <v>118</v>
      </c>
      <c r="O3438" t="s">
        <v>119</v>
      </c>
      <c r="Q3438" t="s">
        <v>1852</v>
      </c>
      <c r="R3438" s="14">
        <v>0.2</v>
      </c>
      <c r="T3438" s="14">
        <v>21.9</v>
      </c>
    </row>
    <row r="3439" spans="1:20">
      <c r="A3439" t="s">
        <v>162</v>
      </c>
      <c r="C3439" t="s">
        <v>306</v>
      </c>
      <c r="D3439" t="s">
        <v>121</v>
      </c>
      <c r="F3439" s="12" t="s">
        <v>2660</v>
      </c>
      <c r="G3439" s="1" t="s">
        <v>21</v>
      </c>
      <c r="H3439" s="1" t="s">
        <v>150</v>
      </c>
      <c r="I3439" s="12" t="s">
        <v>308</v>
      </c>
      <c r="J3439" s="12" t="s">
        <v>1006</v>
      </c>
      <c r="K3439" s="13" t="s">
        <v>2661</v>
      </c>
      <c r="L3439" t="s">
        <v>117</v>
      </c>
      <c r="M3439">
        <v>2</v>
      </c>
      <c r="N3439" t="s">
        <v>118</v>
      </c>
      <c r="O3439" t="s">
        <v>119</v>
      </c>
      <c r="Q3439" t="s">
        <v>2662</v>
      </c>
      <c r="T3439" s="14">
        <v>1.7</v>
      </c>
    </row>
    <row r="3440" spans="1:20">
      <c r="A3440" t="s">
        <v>162</v>
      </c>
      <c r="C3440" t="s">
        <v>306</v>
      </c>
      <c r="D3440" t="s">
        <v>121</v>
      </c>
      <c r="F3440" s="12" t="s">
        <v>2660</v>
      </c>
      <c r="G3440" s="1" t="s">
        <v>21</v>
      </c>
      <c r="H3440" s="1" t="s">
        <v>150</v>
      </c>
      <c r="I3440" s="12" t="s">
        <v>308</v>
      </c>
      <c r="J3440" s="12" t="s">
        <v>1006</v>
      </c>
      <c r="K3440" s="13" t="s">
        <v>2661</v>
      </c>
      <c r="L3440" t="s">
        <v>117</v>
      </c>
      <c r="M3440">
        <v>2</v>
      </c>
      <c r="N3440" t="s">
        <v>118</v>
      </c>
      <c r="O3440" t="s">
        <v>119</v>
      </c>
      <c r="Q3440" t="s">
        <v>2662</v>
      </c>
      <c r="T3440" s="14">
        <v>1.7</v>
      </c>
    </row>
    <row r="3441" spans="1:20">
      <c r="A3441" t="s">
        <v>162</v>
      </c>
      <c r="C3441" t="s">
        <v>306</v>
      </c>
      <c r="D3441" t="s">
        <v>121</v>
      </c>
      <c r="F3441" s="12" t="s">
        <v>2660</v>
      </c>
      <c r="G3441" s="1" t="s">
        <v>21</v>
      </c>
      <c r="H3441" s="1" t="s">
        <v>150</v>
      </c>
      <c r="I3441" s="12" t="s">
        <v>308</v>
      </c>
      <c r="J3441" s="12" t="s">
        <v>1006</v>
      </c>
      <c r="K3441" s="13" t="s">
        <v>2661</v>
      </c>
      <c r="L3441" t="s">
        <v>117</v>
      </c>
      <c r="M3441">
        <v>2</v>
      </c>
      <c r="N3441" t="s">
        <v>118</v>
      </c>
      <c r="O3441" t="s">
        <v>119</v>
      </c>
      <c r="Q3441" t="s">
        <v>2662</v>
      </c>
      <c r="T3441" s="14">
        <v>2</v>
      </c>
    </row>
    <row r="3442" spans="1:20">
      <c r="A3442" t="s">
        <v>162</v>
      </c>
      <c r="C3442" t="s">
        <v>306</v>
      </c>
      <c r="D3442" t="s">
        <v>121</v>
      </c>
      <c r="F3442" s="12" t="s">
        <v>2660</v>
      </c>
      <c r="G3442" s="1" t="s">
        <v>21</v>
      </c>
      <c r="H3442" s="1" t="s">
        <v>150</v>
      </c>
      <c r="I3442" s="12" t="s">
        <v>308</v>
      </c>
      <c r="J3442" s="12" t="s">
        <v>1006</v>
      </c>
      <c r="K3442" s="13" t="s">
        <v>2661</v>
      </c>
      <c r="L3442" t="s">
        <v>117</v>
      </c>
      <c r="M3442">
        <v>2</v>
      </c>
      <c r="N3442" t="s">
        <v>118</v>
      </c>
      <c r="O3442" t="s">
        <v>119</v>
      </c>
      <c r="Q3442" t="s">
        <v>2662</v>
      </c>
      <c r="T3442" s="14">
        <v>1.7</v>
      </c>
    </row>
    <row r="3443" spans="1:20">
      <c r="A3443" t="s">
        <v>162</v>
      </c>
      <c r="C3443" t="s">
        <v>306</v>
      </c>
      <c r="D3443" t="s">
        <v>121</v>
      </c>
      <c r="F3443" s="12" t="s">
        <v>2660</v>
      </c>
      <c r="G3443" s="1" t="s">
        <v>21</v>
      </c>
      <c r="H3443" s="1" t="s">
        <v>150</v>
      </c>
      <c r="I3443" s="12" t="s">
        <v>308</v>
      </c>
      <c r="J3443" s="12" t="s">
        <v>1006</v>
      </c>
      <c r="K3443" s="13" t="s">
        <v>2661</v>
      </c>
      <c r="L3443" t="s">
        <v>117</v>
      </c>
      <c r="M3443">
        <v>2</v>
      </c>
      <c r="N3443" t="s">
        <v>118</v>
      </c>
      <c r="O3443" t="s">
        <v>119</v>
      </c>
      <c r="Q3443" t="s">
        <v>2662</v>
      </c>
      <c r="T3443" s="14">
        <v>1.6</v>
      </c>
    </row>
    <row r="3444" spans="1:20">
      <c r="A3444" t="s">
        <v>162</v>
      </c>
      <c r="C3444" t="s">
        <v>306</v>
      </c>
      <c r="D3444" t="s">
        <v>121</v>
      </c>
      <c r="F3444" s="12" t="s">
        <v>2660</v>
      </c>
      <c r="G3444" s="1" t="s">
        <v>21</v>
      </c>
      <c r="H3444" s="1" t="s">
        <v>150</v>
      </c>
      <c r="I3444" s="12" t="s">
        <v>308</v>
      </c>
      <c r="J3444" s="12" t="s">
        <v>1006</v>
      </c>
      <c r="K3444" s="13" t="s">
        <v>2661</v>
      </c>
      <c r="L3444" t="s">
        <v>117</v>
      </c>
      <c r="M3444">
        <v>2</v>
      </c>
      <c r="N3444" t="s">
        <v>118</v>
      </c>
      <c r="O3444" t="s">
        <v>119</v>
      </c>
      <c r="Q3444" t="s">
        <v>2662</v>
      </c>
      <c r="T3444" s="14">
        <v>1.5</v>
      </c>
    </row>
    <row r="3445" spans="1:20">
      <c r="A3445" t="s">
        <v>162</v>
      </c>
      <c r="C3445" t="s">
        <v>306</v>
      </c>
      <c r="D3445" t="s">
        <v>121</v>
      </c>
      <c r="F3445" s="12" t="s">
        <v>2660</v>
      </c>
      <c r="G3445" s="1" t="s">
        <v>21</v>
      </c>
      <c r="H3445" s="1" t="s">
        <v>150</v>
      </c>
      <c r="I3445" s="12" t="s">
        <v>308</v>
      </c>
      <c r="J3445" s="12" t="s">
        <v>1006</v>
      </c>
      <c r="K3445" s="13" t="s">
        <v>2661</v>
      </c>
      <c r="L3445" t="s">
        <v>117</v>
      </c>
      <c r="M3445">
        <v>2</v>
      </c>
      <c r="N3445" t="s">
        <v>118</v>
      </c>
      <c r="O3445" t="s">
        <v>119</v>
      </c>
      <c r="Q3445" t="s">
        <v>2662</v>
      </c>
      <c r="T3445" s="14">
        <v>2</v>
      </c>
    </row>
    <row r="3446" spans="1:20">
      <c r="A3446" t="s">
        <v>162</v>
      </c>
      <c r="C3446" t="s">
        <v>306</v>
      </c>
      <c r="D3446" t="s">
        <v>121</v>
      </c>
      <c r="F3446" s="12" t="s">
        <v>2660</v>
      </c>
      <c r="G3446" s="1" t="s">
        <v>21</v>
      </c>
      <c r="H3446" s="1" t="s">
        <v>150</v>
      </c>
      <c r="I3446" s="12" t="s">
        <v>308</v>
      </c>
      <c r="J3446" s="12" t="s">
        <v>1006</v>
      </c>
      <c r="K3446" s="13" t="s">
        <v>2661</v>
      </c>
      <c r="L3446" t="s">
        <v>117</v>
      </c>
      <c r="M3446">
        <v>2</v>
      </c>
      <c r="N3446" t="s">
        <v>118</v>
      </c>
      <c r="O3446" t="s">
        <v>119</v>
      </c>
      <c r="Q3446" t="s">
        <v>2662</v>
      </c>
      <c r="T3446" s="14">
        <v>2</v>
      </c>
    </row>
    <row r="3447" spans="1:20">
      <c r="A3447" t="s">
        <v>162</v>
      </c>
      <c r="C3447" t="s">
        <v>306</v>
      </c>
      <c r="D3447" t="s">
        <v>121</v>
      </c>
      <c r="F3447" s="12" t="s">
        <v>2660</v>
      </c>
      <c r="G3447" s="1" t="s">
        <v>21</v>
      </c>
      <c r="H3447" s="1" t="s">
        <v>150</v>
      </c>
      <c r="I3447" s="12" t="s">
        <v>308</v>
      </c>
      <c r="J3447" s="12" t="s">
        <v>1006</v>
      </c>
      <c r="K3447" s="13" t="s">
        <v>2661</v>
      </c>
      <c r="L3447" t="s">
        <v>117</v>
      </c>
      <c r="M3447">
        <v>2</v>
      </c>
      <c r="N3447" t="s">
        <v>118</v>
      </c>
      <c r="O3447" t="s">
        <v>119</v>
      </c>
      <c r="Q3447" t="s">
        <v>2662</v>
      </c>
      <c r="T3447" s="14">
        <v>2.1</v>
      </c>
    </row>
    <row r="3448" spans="1:20">
      <c r="A3448" t="s">
        <v>162</v>
      </c>
      <c r="C3448" t="s">
        <v>306</v>
      </c>
      <c r="D3448" t="s">
        <v>121</v>
      </c>
      <c r="F3448" s="12" t="s">
        <v>2660</v>
      </c>
      <c r="G3448" s="1" t="s">
        <v>21</v>
      </c>
      <c r="H3448" s="1" t="s">
        <v>150</v>
      </c>
      <c r="I3448" s="12" t="s">
        <v>308</v>
      </c>
      <c r="J3448" s="12" t="s">
        <v>1006</v>
      </c>
      <c r="K3448" s="13" t="s">
        <v>2661</v>
      </c>
      <c r="L3448" t="s">
        <v>117</v>
      </c>
      <c r="M3448">
        <v>2</v>
      </c>
      <c r="N3448" t="s">
        <v>118</v>
      </c>
      <c r="O3448" t="s">
        <v>119</v>
      </c>
      <c r="Q3448" t="s">
        <v>2662</v>
      </c>
      <c r="T3448" s="14">
        <v>1.7</v>
      </c>
    </row>
    <row r="3449" spans="1:20">
      <c r="A3449" t="s">
        <v>162</v>
      </c>
      <c r="C3449" t="s">
        <v>306</v>
      </c>
      <c r="D3449" t="s">
        <v>121</v>
      </c>
      <c r="F3449" s="12" t="s">
        <v>2660</v>
      </c>
      <c r="G3449" s="1" t="s">
        <v>21</v>
      </c>
      <c r="H3449" s="1" t="s">
        <v>150</v>
      </c>
      <c r="I3449" s="12" t="s">
        <v>308</v>
      </c>
      <c r="J3449" s="12" t="s">
        <v>1006</v>
      </c>
      <c r="K3449" s="13" t="s">
        <v>2661</v>
      </c>
      <c r="L3449" t="s">
        <v>117</v>
      </c>
      <c r="M3449">
        <v>2</v>
      </c>
      <c r="N3449" t="s">
        <v>118</v>
      </c>
      <c r="O3449" t="s">
        <v>119</v>
      </c>
      <c r="Q3449" t="s">
        <v>2662</v>
      </c>
      <c r="T3449" s="14">
        <v>1.7</v>
      </c>
    </row>
    <row r="3450" spans="1:20">
      <c r="A3450" t="s">
        <v>162</v>
      </c>
      <c r="C3450" t="s">
        <v>306</v>
      </c>
      <c r="D3450" t="s">
        <v>121</v>
      </c>
      <c r="F3450" s="12" t="s">
        <v>2660</v>
      </c>
      <c r="G3450" s="1" t="s">
        <v>21</v>
      </c>
      <c r="H3450" s="1" t="s">
        <v>150</v>
      </c>
      <c r="I3450" s="12" t="s">
        <v>308</v>
      </c>
      <c r="J3450" s="12" t="s">
        <v>1006</v>
      </c>
      <c r="K3450" s="13" t="s">
        <v>2661</v>
      </c>
      <c r="L3450" t="s">
        <v>117</v>
      </c>
      <c r="M3450">
        <v>2</v>
      </c>
      <c r="N3450" t="s">
        <v>118</v>
      </c>
      <c r="O3450" t="s">
        <v>119</v>
      </c>
      <c r="Q3450" t="s">
        <v>2662</v>
      </c>
      <c r="T3450" s="14">
        <v>1.8</v>
      </c>
    </row>
    <row r="3451" spans="1:20">
      <c r="A3451" t="s">
        <v>162</v>
      </c>
      <c r="C3451" t="s">
        <v>306</v>
      </c>
      <c r="D3451" t="s">
        <v>121</v>
      </c>
      <c r="F3451" s="12" t="s">
        <v>2660</v>
      </c>
      <c r="G3451" s="1" t="s">
        <v>21</v>
      </c>
      <c r="H3451" s="1" t="s">
        <v>150</v>
      </c>
      <c r="I3451" s="12" t="s">
        <v>308</v>
      </c>
      <c r="J3451" s="12" t="s">
        <v>1006</v>
      </c>
      <c r="K3451" s="13" t="s">
        <v>2661</v>
      </c>
      <c r="L3451" t="s">
        <v>117</v>
      </c>
      <c r="M3451">
        <v>2</v>
      </c>
      <c r="N3451" t="s">
        <v>118</v>
      </c>
      <c r="O3451" t="s">
        <v>119</v>
      </c>
      <c r="Q3451" t="s">
        <v>2662</v>
      </c>
      <c r="T3451" s="14">
        <v>2.9</v>
      </c>
    </row>
    <row r="3452" spans="1:20">
      <c r="A3452" t="s">
        <v>162</v>
      </c>
      <c r="C3452" t="s">
        <v>306</v>
      </c>
      <c r="D3452" t="s">
        <v>121</v>
      </c>
      <c r="F3452" s="12" t="s">
        <v>2660</v>
      </c>
      <c r="G3452" s="1" t="s">
        <v>21</v>
      </c>
      <c r="H3452" s="1" t="s">
        <v>150</v>
      </c>
      <c r="I3452" s="12" t="s">
        <v>308</v>
      </c>
      <c r="J3452" s="12" t="s">
        <v>1006</v>
      </c>
      <c r="K3452" s="13" t="s">
        <v>2661</v>
      </c>
      <c r="L3452" t="s">
        <v>117</v>
      </c>
      <c r="M3452">
        <v>2</v>
      </c>
      <c r="N3452" t="s">
        <v>118</v>
      </c>
      <c r="O3452" t="s">
        <v>119</v>
      </c>
      <c r="Q3452" t="s">
        <v>2662</v>
      </c>
      <c r="T3452" s="14">
        <v>3.1</v>
      </c>
    </row>
    <row r="3453" spans="1:20">
      <c r="A3453" t="s">
        <v>162</v>
      </c>
      <c r="C3453" t="s">
        <v>306</v>
      </c>
      <c r="D3453" t="s">
        <v>121</v>
      </c>
      <c r="F3453" s="12" t="s">
        <v>2660</v>
      </c>
      <c r="G3453" s="1" t="s">
        <v>21</v>
      </c>
      <c r="H3453" s="1" t="s">
        <v>150</v>
      </c>
      <c r="I3453" s="12" t="s">
        <v>308</v>
      </c>
      <c r="J3453" s="12" t="s">
        <v>1006</v>
      </c>
      <c r="K3453" s="13" t="s">
        <v>2661</v>
      </c>
      <c r="L3453" t="s">
        <v>117</v>
      </c>
      <c r="M3453">
        <v>2</v>
      </c>
      <c r="N3453" t="s">
        <v>118</v>
      </c>
      <c r="O3453" t="s">
        <v>119</v>
      </c>
      <c r="Q3453" t="s">
        <v>2662</v>
      </c>
      <c r="T3453" s="14">
        <v>5.3</v>
      </c>
    </row>
    <row r="3454" spans="1:20">
      <c r="A3454" t="s">
        <v>162</v>
      </c>
      <c r="C3454" t="s">
        <v>306</v>
      </c>
      <c r="D3454" t="s">
        <v>121</v>
      </c>
      <c r="F3454" s="12" t="s">
        <v>2660</v>
      </c>
      <c r="G3454" s="1" t="s">
        <v>21</v>
      </c>
      <c r="H3454" s="1" t="s">
        <v>150</v>
      </c>
      <c r="I3454" s="12" t="s">
        <v>308</v>
      </c>
      <c r="J3454" s="12" t="s">
        <v>1006</v>
      </c>
      <c r="K3454" s="13" t="s">
        <v>2661</v>
      </c>
      <c r="L3454" t="s">
        <v>117</v>
      </c>
      <c r="M3454">
        <v>2</v>
      </c>
      <c r="N3454" t="s">
        <v>118</v>
      </c>
      <c r="O3454" t="s">
        <v>119</v>
      </c>
      <c r="Q3454" t="s">
        <v>2662</v>
      </c>
      <c r="T3454" s="14">
        <v>3.5</v>
      </c>
    </row>
    <row r="3455" spans="1:20">
      <c r="A3455" t="s">
        <v>162</v>
      </c>
      <c r="C3455" t="s">
        <v>306</v>
      </c>
      <c r="D3455" t="s">
        <v>121</v>
      </c>
      <c r="F3455" s="12" t="s">
        <v>2660</v>
      </c>
      <c r="G3455" s="1" t="s">
        <v>21</v>
      </c>
      <c r="H3455" s="1" t="s">
        <v>150</v>
      </c>
      <c r="I3455" s="12" t="s">
        <v>308</v>
      </c>
      <c r="J3455" s="12" t="s">
        <v>1006</v>
      </c>
      <c r="K3455" s="13" t="s">
        <v>2661</v>
      </c>
      <c r="L3455" t="s">
        <v>117</v>
      </c>
      <c r="M3455">
        <v>2</v>
      </c>
      <c r="N3455" t="s">
        <v>118</v>
      </c>
      <c r="O3455" t="s">
        <v>119</v>
      </c>
      <c r="Q3455" t="s">
        <v>2662</v>
      </c>
      <c r="T3455" s="14">
        <v>2.1</v>
      </c>
    </row>
    <row r="3456" spans="1:20">
      <c r="A3456" t="s">
        <v>162</v>
      </c>
      <c r="C3456" t="s">
        <v>306</v>
      </c>
      <c r="D3456" t="s">
        <v>121</v>
      </c>
      <c r="F3456" s="12" t="s">
        <v>2660</v>
      </c>
      <c r="G3456" s="1" t="s">
        <v>21</v>
      </c>
      <c r="H3456" s="1" t="s">
        <v>150</v>
      </c>
      <c r="I3456" s="12" t="s">
        <v>308</v>
      </c>
      <c r="J3456" s="12" t="s">
        <v>1006</v>
      </c>
      <c r="K3456" s="13" t="s">
        <v>2661</v>
      </c>
      <c r="L3456" t="s">
        <v>117</v>
      </c>
      <c r="M3456">
        <v>2</v>
      </c>
      <c r="N3456" t="s">
        <v>118</v>
      </c>
      <c r="O3456" t="s">
        <v>119</v>
      </c>
      <c r="Q3456" t="s">
        <v>2662</v>
      </c>
      <c r="T3456" s="14">
        <v>2.8</v>
      </c>
    </row>
    <row r="3457" spans="1:20">
      <c r="A3457" t="s">
        <v>162</v>
      </c>
      <c r="C3457" t="s">
        <v>306</v>
      </c>
      <c r="D3457" t="s">
        <v>121</v>
      </c>
      <c r="F3457" s="12" t="s">
        <v>1750</v>
      </c>
      <c r="G3457" s="1" t="s">
        <v>21</v>
      </c>
      <c r="H3457" s="1" t="s">
        <v>150</v>
      </c>
      <c r="I3457" s="12" t="s">
        <v>308</v>
      </c>
      <c r="J3457" s="12" t="s">
        <v>309</v>
      </c>
      <c r="K3457" s="13" t="s">
        <v>2663</v>
      </c>
      <c r="L3457" t="s">
        <v>117</v>
      </c>
      <c r="M3457">
        <v>2</v>
      </c>
      <c r="N3457" t="s">
        <v>118</v>
      </c>
      <c r="O3457" t="s">
        <v>119</v>
      </c>
      <c r="Q3457" t="s">
        <v>2088</v>
      </c>
      <c r="R3457" s="14">
        <v>0.23</v>
      </c>
      <c r="S3457" s="14">
        <v>1.07</v>
      </c>
      <c r="T3457" s="14">
        <v>2.81</v>
      </c>
    </row>
    <row r="3458" spans="1:20">
      <c r="A3458" t="s">
        <v>162</v>
      </c>
      <c r="C3458" t="s">
        <v>306</v>
      </c>
      <c r="D3458" t="s">
        <v>121</v>
      </c>
      <c r="F3458" s="12" t="s">
        <v>1750</v>
      </c>
      <c r="G3458" s="1" t="s">
        <v>21</v>
      </c>
      <c r="H3458" s="1" t="s">
        <v>150</v>
      </c>
      <c r="I3458" s="12" t="s">
        <v>308</v>
      </c>
      <c r="J3458" s="12" t="s">
        <v>309</v>
      </c>
      <c r="K3458" s="13" t="s">
        <v>2663</v>
      </c>
      <c r="L3458" t="s">
        <v>117</v>
      </c>
      <c r="M3458">
        <v>2</v>
      </c>
      <c r="N3458" t="s">
        <v>118</v>
      </c>
      <c r="O3458" t="s">
        <v>119</v>
      </c>
      <c r="Q3458" t="s">
        <v>2089</v>
      </c>
      <c r="R3458" s="14">
        <v>0.09</v>
      </c>
      <c r="S3458" s="14">
        <v>0.62</v>
      </c>
      <c r="T3458" s="14">
        <v>1.48</v>
      </c>
    </row>
    <row r="3459" spans="1:20">
      <c r="A3459" t="s">
        <v>162</v>
      </c>
      <c r="C3459" t="s">
        <v>306</v>
      </c>
      <c r="D3459" t="s">
        <v>121</v>
      </c>
      <c r="F3459" s="12" t="s">
        <v>1750</v>
      </c>
      <c r="G3459" s="1" t="s">
        <v>21</v>
      </c>
      <c r="H3459" s="1" t="s">
        <v>150</v>
      </c>
      <c r="I3459" s="12" t="s">
        <v>308</v>
      </c>
      <c r="J3459" s="12" t="s">
        <v>1006</v>
      </c>
      <c r="K3459" s="13" t="s">
        <v>2663</v>
      </c>
      <c r="L3459" t="s">
        <v>117</v>
      </c>
      <c r="M3459">
        <v>2</v>
      </c>
      <c r="N3459" t="s">
        <v>118</v>
      </c>
      <c r="O3459" t="s">
        <v>119</v>
      </c>
      <c r="Q3459" t="s">
        <v>1007</v>
      </c>
      <c r="R3459" s="14">
        <v>0.11</v>
      </c>
      <c r="S3459" s="14">
        <v>1.44</v>
      </c>
      <c r="T3459" s="14">
        <v>2.13</v>
      </c>
    </row>
    <row r="3460" spans="1:20">
      <c r="A3460" t="s">
        <v>162</v>
      </c>
      <c r="C3460" t="s">
        <v>306</v>
      </c>
      <c r="D3460" t="s">
        <v>121</v>
      </c>
      <c r="F3460" s="12" t="s">
        <v>2721</v>
      </c>
      <c r="G3460" s="1" t="s">
        <v>21</v>
      </c>
      <c r="H3460" s="1" t="s">
        <v>150</v>
      </c>
      <c r="I3460" s="12" t="s">
        <v>308</v>
      </c>
      <c r="J3460" s="12" t="s">
        <v>1018</v>
      </c>
      <c r="K3460" s="13" t="s">
        <v>2722</v>
      </c>
      <c r="L3460" t="s">
        <v>117</v>
      </c>
      <c r="M3460">
        <v>2</v>
      </c>
      <c r="N3460" t="s">
        <v>118</v>
      </c>
      <c r="O3460" t="s">
        <v>119</v>
      </c>
      <c r="Q3460" t="s">
        <v>2723</v>
      </c>
      <c r="S3460" s="14">
        <v>0.4</v>
      </c>
      <c r="T3460" s="14">
        <v>1</v>
      </c>
    </row>
    <row r="3461" spans="1:20">
      <c r="A3461" t="s">
        <v>162</v>
      </c>
      <c r="C3461" t="s">
        <v>306</v>
      </c>
      <c r="D3461" t="s">
        <v>121</v>
      </c>
      <c r="F3461" s="12" t="s">
        <v>2721</v>
      </c>
      <c r="G3461" s="1" t="s">
        <v>21</v>
      </c>
      <c r="H3461" s="1" t="s">
        <v>150</v>
      </c>
      <c r="I3461" s="12" t="s">
        <v>308</v>
      </c>
      <c r="J3461" s="12" t="s">
        <v>1018</v>
      </c>
      <c r="K3461" s="13" t="s">
        <v>2722</v>
      </c>
      <c r="L3461" t="s">
        <v>117</v>
      </c>
      <c r="M3461">
        <v>2</v>
      </c>
      <c r="N3461" t="s">
        <v>118</v>
      </c>
      <c r="O3461" t="s">
        <v>119</v>
      </c>
      <c r="Q3461" t="s">
        <v>2723</v>
      </c>
      <c r="S3461" s="14">
        <v>0.4</v>
      </c>
      <c r="T3461" s="14">
        <v>0.9</v>
      </c>
    </row>
    <row r="3462" spans="1:20">
      <c r="A3462" t="s">
        <v>162</v>
      </c>
      <c r="C3462" t="s">
        <v>306</v>
      </c>
      <c r="D3462" t="s">
        <v>121</v>
      </c>
      <c r="F3462" s="12" t="s">
        <v>2721</v>
      </c>
      <c r="G3462" s="1" t="s">
        <v>21</v>
      </c>
      <c r="H3462" s="1" t="s">
        <v>150</v>
      </c>
      <c r="I3462" s="12" t="s">
        <v>308</v>
      </c>
      <c r="J3462" s="12" t="s">
        <v>1018</v>
      </c>
      <c r="K3462" s="13" t="s">
        <v>2722</v>
      </c>
      <c r="L3462" t="s">
        <v>117</v>
      </c>
      <c r="M3462">
        <v>2</v>
      </c>
      <c r="N3462" t="s">
        <v>118</v>
      </c>
      <c r="O3462" t="s">
        <v>119</v>
      </c>
      <c r="Q3462" t="s">
        <v>2723</v>
      </c>
      <c r="S3462" s="14">
        <v>0.7</v>
      </c>
      <c r="T3462" s="14">
        <v>1</v>
      </c>
    </row>
    <row r="3463" spans="1:20">
      <c r="A3463" t="s">
        <v>162</v>
      </c>
      <c r="C3463" t="s">
        <v>306</v>
      </c>
      <c r="D3463" t="s">
        <v>121</v>
      </c>
      <c r="F3463" s="12" t="s">
        <v>2042</v>
      </c>
      <c r="G3463" s="1" t="s">
        <v>21</v>
      </c>
      <c r="H3463" s="1" t="s">
        <v>150</v>
      </c>
      <c r="I3463" s="12" t="s">
        <v>308</v>
      </c>
      <c r="J3463" s="12" t="s">
        <v>1006</v>
      </c>
      <c r="K3463" s="13" t="s">
        <v>2780</v>
      </c>
      <c r="L3463" t="s">
        <v>117</v>
      </c>
      <c r="M3463">
        <v>2</v>
      </c>
      <c r="N3463" t="s">
        <v>118</v>
      </c>
      <c r="O3463" t="s">
        <v>119</v>
      </c>
      <c r="Q3463" t="s">
        <v>2781</v>
      </c>
      <c r="T3463" s="14">
        <v>0.16</v>
      </c>
    </row>
    <row r="3464" spans="1:20">
      <c r="A3464" t="s">
        <v>162</v>
      </c>
      <c r="C3464" t="s">
        <v>306</v>
      </c>
      <c r="D3464" t="s">
        <v>121</v>
      </c>
      <c r="F3464" s="12" t="s">
        <v>2042</v>
      </c>
      <c r="G3464" s="1" t="s">
        <v>21</v>
      </c>
      <c r="H3464" s="1" t="s">
        <v>150</v>
      </c>
      <c r="I3464" s="12" t="s">
        <v>308</v>
      </c>
      <c r="J3464" s="12" t="s">
        <v>1006</v>
      </c>
      <c r="K3464" s="13" t="s">
        <v>2780</v>
      </c>
      <c r="L3464" t="s">
        <v>117</v>
      </c>
      <c r="M3464">
        <v>2</v>
      </c>
      <c r="N3464" t="s">
        <v>118</v>
      </c>
      <c r="O3464" t="s">
        <v>119</v>
      </c>
      <c r="Q3464" t="s">
        <v>2781</v>
      </c>
      <c r="T3464" s="14">
        <v>0.49</v>
      </c>
    </row>
    <row r="3465" spans="1:20">
      <c r="A3465" t="s">
        <v>162</v>
      </c>
      <c r="C3465" t="s">
        <v>306</v>
      </c>
      <c r="D3465" t="s">
        <v>121</v>
      </c>
      <c r="F3465" s="12" t="s">
        <v>2042</v>
      </c>
      <c r="G3465" s="1" t="s">
        <v>21</v>
      </c>
      <c r="H3465" s="1" t="s">
        <v>150</v>
      </c>
      <c r="I3465" s="12" t="s">
        <v>308</v>
      </c>
      <c r="J3465" s="12" t="s">
        <v>1006</v>
      </c>
      <c r="K3465" s="13" t="s">
        <v>2780</v>
      </c>
      <c r="L3465" t="s">
        <v>117</v>
      </c>
      <c r="M3465">
        <v>2</v>
      </c>
      <c r="N3465" t="s">
        <v>118</v>
      </c>
      <c r="O3465" t="s">
        <v>119</v>
      </c>
      <c r="Q3465" t="s">
        <v>2781</v>
      </c>
      <c r="T3465" s="14">
        <v>0.24</v>
      </c>
    </row>
    <row r="3466" spans="1:20">
      <c r="A3466" t="s">
        <v>162</v>
      </c>
      <c r="C3466" t="s">
        <v>306</v>
      </c>
      <c r="D3466" t="s">
        <v>121</v>
      </c>
      <c r="F3466" s="12" t="s">
        <v>2042</v>
      </c>
      <c r="G3466" s="1" t="s">
        <v>21</v>
      </c>
      <c r="H3466" s="1" t="s">
        <v>150</v>
      </c>
      <c r="I3466" s="12" t="s">
        <v>308</v>
      </c>
      <c r="J3466" s="12" t="s">
        <v>1006</v>
      </c>
      <c r="K3466" s="13" t="s">
        <v>2780</v>
      </c>
      <c r="L3466" t="s">
        <v>117</v>
      </c>
      <c r="M3466">
        <v>2</v>
      </c>
      <c r="N3466" t="s">
        <v>118</v>
      </c>
      <c r="O3466" t="s">
        <v>119</v>
      </c>
      <c r="Q3466" t="s">
        <v>2781</v>
      </c>
      <c r="T3466" s="14">
        <v>0.05</v>
      </c>
    </row>
    <row r="3467" spans="1:20">
      <c r="A3467" t="s">
        <v>162</v>
      </c>
      <c r="C3467" t="s">
        <v>306</v>
      </c>
      <c r="D3467" t="s">
        <v>121</v>
      </c>
      <c r="F3467" s="12" t="s">
        <v>2042</v>
      </c>
      <c r="G3467" s="1" t="s">
        <v>21</v>
      </c>
      <c r="H3467" s="1" t="s">
        <v>150</v>
      </c>
      <c r="I3467" s="12" t="s">
        <v>308</v>
      </c>
      <c r="J3467" s="12" t="s">
        <v>1006</v>
      </c>
      <c r="K3467" s="13" t="s">
        <v>2780</v>
      </c>
      <c r="L3467" t="s">
        <v>117</v>
      </c>
      <c r="M3467">
        <v>2</v>
      </c>
      <c r="N3467" t="s">
        <v>118</v>
      </c>
      <c r="O3467" t="s">
        <v>119</v>
      </c>
      <c r="Q3467" t="s">
        <v>2781</v>
      </c>
      <c r="T3467" s="14">
        <v>0.21</v>
      </c>
    </row>
    <row r="3468" spans="1:20">
      <c r="A3468" t="s">
        <v>162</v>
      </c>
      <c r="C3468" t="s">
        <v>306</v>
      </c>
      <c r="D3468" t="s">
        <v>121</v>
      </c>
      <c r="F3468" s="12" t="s">
        <v>2042</v>
      </c>
      <c r="G3468" s="1" t="s">
        <v>21</v>
      </c>
      <c r="H3468" s="1" t="s">
        <v>150</v>
      </c>
      <c r="I3468" s="12" t="s">
        <v>308</v>
      </c>
      <c r="J3468" s="12" t="s">
        <v>1006</v>
      </c>
      <c r="K3468" s="13" t="s">
        <v>2780</v>
      </c>
      <c r="L3468" t="s">
        <v>117</v>
      </c>
      <c r="M3468">
        <v>2</v>
      </c>
      <c r="N3468" t="s">
        <v>118</v>
      </c>
      <c r="O3468" t="s">
        <v>119</v>
      </c>
      <c r="Q3468" t="s">
        <v>2781</v>
      </c>
      <c r="T3468" s="14">
        <v>0.13</v>
      </c>
    </row>
    <row r="3469" spans="1:20">
      <c r="A3469" t="s">
        <v>162</v>
      </c>
      <c r="C3469" t="s">
        <v>306</v>
      </c>
      <c r="D3469" t="s">
        <v>121</v>
      </c>
      <c r="F3469" s="12" t="s">
        <v>2042</v>
      </c>
      <c r="G3469" s="1" t="s">
        <v>21</v>
      </c>
      <c r="H3469" s="1" t="s">
        <v>150</v>
      </c>
      <c r="I3469" s="12" t="s">
        <v>308</v>
      </c>
      <c r="J3469" s="12" t="s">
        <v>1006</v>
      </c>
      <c r="K3469" s="13" t="s">
        <v>2780</v>
      </c>
      <c r="L3469" t="s">
        <v>117</v>
      </c>
      <c r="M3469">
        <v>2</v>
      </c>
      <c r="N3469" t="s">
        <v>118</v>
      </c>
      <c r="O3469" t="s">
        <v>119</v>
      </c>
      <c r="Q3469" t="s">
        <v>2781</v>
      </c>
      <c r="T3469" s="14">
        <v>7.0000000000000007E-2</v>
      </c>
    </row>
    <row r="3470" spans="1:20">
      <c r="A3470" t="s">
        <v>162</v>
      </c>
      <c r="C3470" t="s">
        <v>306</v>
      </c>
      <c r="D3470" t="s">
        <v>121</v>
      </c>
      <c r="F3470" s="12" t="s">
        <v>3060</v>
      </c>
      <c r="G3470" s="1" t="s">
        <v>21</v>
      </c>
      <c r="H3470" s="1" t="s">
        <v>150</v>
      </c>
      <c r="I3470" s="12" t="s">
        <v>3061</v>
      </c>
      <c r="J3470" s="12" t="s">
        <v>3062</v>
      </c>
      <c r="K3470" s="13" t="s">
        <v>3063</v>
      </c>
      <c r="L3470" t="s">
        <v>117</v>
      </c>
      <c r="M3470">
        <v>2</v>
      </c>
      <c r="N3470" t="s">
        <v>118</v>
      </c>
      <c r="O3470" t="s">
        <v>119</v>
      </c>
      <c r="Q3470" t="s">
        <v>3064</v>
      </c>
      <c r="R3470" s="14">
        <v>1.9</v>
      </c>
      <c r="S3470" s="14">
        <v>5.8</v>
      </c>
      <c r="T3470" s="14">
        <v>5.2</v>
      </c>
    </row>
    <row r="3471" spans="1:20">
      <c r="A3471" t="s">
        <v>162</v>
      </c>
      <c r="C3471" t="s">
        <v>306</v>
      </c>
      <c r="D3471" t="s">
        <v>121</v>
      </c>
      <c r="F3471" s="12" t="s">
        <v>3060</v>
      </c>
      <c r="G3471" s="1" t="s">
        <v>21</v>
      </c>
      <c r="H3471" s="1" t="s">
        <v>150</v>
      </c>
      <c r="I3471" s="12" t="s">
        <v>3061</v>
      </c>
      <c r="J3471" s="12" t="s">
        <v>3062</v>
      </c>
      <c r="K3471" s="13" t="s">
        <v>3063</v>
      </c>
      <c r="L3471" t="s">
        <v>117</v>
      </c>
      <c r="M3471">
        <v>2</v>
      </c>
      <c r="N3471" t="s">
        <v>118</v>
      </c>
      <c r="O3471" t="s">
        <v>119</v>
      </c>
      <c r="Q3471" t="s">
        <v>3064</v>
      </c>
      <c r="R3471" s="14">
        <v>1.9</v>
      </c>
      <c r="S3471" s="14">
        <v>5.0999999999999996</v>
      </c>
      <c r="T3471" s="14">
        <v>6.6</v>
      </c>
    </row>
    <row r="3472" spans="1:20">
      <c r="A3472" t="s">
        <v>162</v>
      </c>
      <c r="C3472" t="s">
        <v>306</v>
      </c>
      <c r="D3472" t="s">
        <v>121</v>
      </c>
      <c r="F3472" s="12" t="s">
        <v>1647</v>
      </c>
      <c r="G3472" s="1" t="s">
        <v>21</v>
      </c>
      <c r="H3472" s="1" t="s">
        <v>150</v>
      </c>
      <c r="I3472" s="12" t="s">
        <v>156</v>
      </c>
      <c r="J3472" s="12" t="s">
        <v>1603</v>
      </c>
      <c r="K3472" s="13" t="s">
        <v>3063</v>
      </c>
      <c r="L3472" t="s">
        <v>117</v>
      </c>
      <c r="M3472">
        <v>2</v>
      </c>
      <c r="N3472" t="s">
        <v>118</v>
      </c>
      <c r="O3472" t="s">
        <v>119</v>
      </c>
      <c r="Q3472" t="s">
        <v>3065</v>
      </c>
      <c r="R3472" s="14">
        <v>1.9</v>
      </c>
      <c r="S3472" s="14">
        <v>5.8</v>
      </c>
      <c r="T3472" s="14">
        <v>5.2</v>
      </c>
    </row>
    <row r="3473" spans="1:20">
      <c r="A3473" t="s">
        <v>162</v>
      </c>
      <c r="C3473" t="s">
        <v>306</v>
      </c>
      <c r="D3473" t="s">
        <v>121</v>
      </c>
      <c r="F3473" s="12" t="s">
        <v>1647</v>
      </c>
      <c r="G3473" s="1" t="s">
        <v>21</v>
      </c>
      <c r="H3473" s="1" t="s">
        <v>150</v>
      </c>
      <c r="I3473" s="12" t="s">
        <v>156</v>
      </c>
      <c r="J3473" s="12" t="s">
        <v>1603</v>
      </c>
      <c r="K3473" s="13" t="s">
        <v>3063</v>
      </c>
      <c r="L3473" t="s">
        <v>117</v>
      </c>
      <c r="M3473">
        <v>2</v>
      </c>
      <c r="N3473" t="s">
        <v>118</v>
      </c>
      <c r="O3473" t="s">
        <v>119</v>
      </c>
      <c r="Q3473" t="s">
        <v>3066</v>
      </c>
      <c r="R3473" s="14">
        <v>1.9</v>
      </c>
      <c r="S3473" s="14">
        <v>5.0999999999999996</v>
      </c>
      <c r="T3473" s="14">
        <v>6.6</v>
      </c>
    </row>
    <row r="3474" spans="1:20">
      <c r="A3474" t="s">
        <v>162</v>
      </c>
      <c r="C3474" t="s">
        <v>306</v>
      </c>
      <c r="D3474" t="s">
        <v>121</v>
      </c>
      <c r="F3474" s="12" t="s">
        <v>3118</v>
      </c>
      <c r="G3474" s="1" t="s">
        <v>21</v>
      </c>
      <c r="H3474" s="1" t="s">
        <v>150</v>
      </c>
      <c r="I3474" s="12" t="s">
        <v>3119</v>
      </c>
      <c r="J3474" s="12" t="s">
        <v>3120</v>
      </c>
      <c r="K3474" s="13" t="s">
        <v>3121</v>
      </c>
      <c r="L3474" t="s">
        <v>117</v>
      </c>
      <c r="M3474">
        <v>2</v>
      </c>
      <c r="N3474" t="s">
        <v>118</v>
      </c>
      <c r="O3474" t="s">
        <v>119</v>
      </c>
      <c r="Q3474" t="s">
        <v>3122</v>
      </c>
      <c r="T3474" s="14">
        <v>4.8</v>
      </c>
    </row>
    <row r="3475" spans="1:20">
      <c r="A3475" t="s">
        <v>162</v>
      </c>
      <c r="C3475" t="s">
        <v>306</v>
      </c>
      <c r="D3475" t="s">
        <v>121</v>
      </c>
      <c r="F3475" s="12" t="s">
        <v>3118</v>
      </c>
      <c r="G3475" s="1" t="s">
        <v>21</v>
      </c>
      <c r="H3475" s="1" t="s">
        <v>150</v>
      </c>
      <c r="I3475" s="12" t="s">
        <v>3119</v>
      </c>
      <c r="J3475" s="12" t="s">
        <v>3120</v>
      </c>
      <c r="K3475" s="13" t="s">
        <v>3121</v>
      </c>
      <c r="L3475" t="s">
        <v>117</v>
      </c>
      <c r="M3475">
        <v>2</v>
      </c>
      <c r="N3475" t="s">
        <v>118</v>
      </c>
      <c r="O3475" t="s">
        <v>119</v>
      </c>
      <c r="Q3475" t="s">
        <v>3122</v>
      </c>
      <c r="T3475" s="14">
        <v>3.4</v>
      </c>
    </row>
    <row r="3476" spans="1:20">
      <c r="A3476" t="s">
        <v>162</v>
      </c>
      <c r="C3476" t="s">
        <v>306</v>
      </c>
      <c r="D3476" t="s">
        <v>121</v>
      </c>
      <c r="F3476" s="12" t="s">
        <v>3118</v>
      </c>
      <c r="G3476" s="1" t="s">
        <v>21</v>
      </c>
      <c r="H3476" s="1" t="s">
        <v>150</v>
      </c>
      <c r="I3476" s="12" t="s">
        <v>3119</v>
      </c>
      <c r="J3476" s="12" t="s">
        <v>3120</v>
      </c>
      <c r="K3476" s="13" t="s">
        <v>3121</v>
      </c>
      <c r="L3476" t="s">
        <v>117</v>
      </c>
      <c r="M3476">
        <v>2</v>
      </c>
      <c r="N3476" t="s">
        <v>118</v>
      </c>
      <c r="O3476" t="s">
        <v>119</v>
      </c>
      <c r="Q3476" t="s">
        <v>3122</v>
      </c>
      <c r="T3476" s="14">
        <v>3.6</v>
      </c>
    </row>
    <row r="3477" spans="1:20">
      <c r="A3477" t="s">
        <v>162</v>
      </c>
      <c r="C3477" t="s">
        <v>306</v>
      </c>
      <c r="D3477" t="s">
        <v>121</v>
      </c>
      <c r="F3477" s="12" t="s">
        <v>3118</v>
      </c>
      <c r="G3477" s="1" t="s">
        <v>21</v>
      </c>
      <c r="H3477" s="1" t="s">
        <v>150</v>
      </c>
      <c r="I3477" s="12" t="s">
        <v>3119</v>
      </c>
      <c r="J3477" s="12" t="s">
        <v>3120</v>
      </c>
      <c r="K3477" s="13" t="s">
        <v>3121</v>
      </c>
      <c r="L3477" t="s">
        <v>117</v>
      </c>
      <c r="M3477">
        <v>2</v>
      </c>
      <c r="N3477" t="s">
        <v>118</v>
      </c>
      <c r="O3477" t="s">
        <v>119</v>
      </c>
      <c r="Q3477" t="s">
        <v>3122</v>
      </c>
      <c r="T3477" s="14">
        <v>3.7</v>
      </c>
    </row>
    <row r="3478" spans="1:20">
      <c r="A3478" t="s">
        <v>162</v>
      </c>
      <c r="C3478" t="s">
        <v>306</v>
      </c>
      <c r="D3478" t="s">
        <v>121</v>
      </c>
      <c r="F3478" s="12" t="s">
        <v>2042</v>
      </c>
      <c r="G3478" s="1" t="s">
        <v>21</v>
      </c>
      <c r="H3478" s="1" t="s">
        <v>150</v>
      </c>
      <c r="I3478" s="12" t="s">
        <v>308</v>
      </c>
      <c r="J3478" s="12" t="s">
        <v>1006</v>
      </c>
      <c r="K3478" s="13" t="s">
        <v>3140</v>
      </c>
      <c r="L3478" t="s">
        <v>117</v>
      </c>
      <c r="M3478">
        <v>2</v>
      </c>
      <c r="N3478" t="s">
        <v>118</v>
      </c>
      <c r="O3478" t="s">
        <v>119</v>
      </c>
      <c r="Q3478" t="s">
        <v>2781</v>
      </c>
      <c r="T3478" s="14">
        <v>1</v>
      </c>
    </row>
    <row r="3479" spans="1:20">
      <c r="A3479" t="s">
        <v>162</v>
      </c>
      <c r="C3479" t="s">
        <v>306</v>
      </c>
      <c r="D3479" t="s">
        <v>121</v>
      </c>
      <c r="F3479" s="12" t="s">
        <v>3198</v>
      </c>
      <c r="G3479" s="1" t="s">
        <v>21</v>
      </c>
      <c r="H3479" s="1" t="s">
        <v>150</v>
      </c>
      <c r="I3479" s="12" t="s">
        <v>156</v>
      </c>
      <c r="J3479" s="12" t="s">
        <v>1644</v>
      </c>
      <c r="K3479" s="13" t="s">
        <v>3199</v>
      </c>
      <c r="L3479" t="s">
        <v>117</v>
      </c>
      <c r="M3479">
        <v>2</v>
      </c>
      <c r="N3479" t="s">
        <v>118</v>
      </c>
      <c r="O3479" t="s">
        <v>119</v>
      </c>
      <c r="Q3479" t="s">
        <v>3200</v>
      </c>
      <c r="R3479" s="14">
        <v>0.31</v>
      </c>
      <c r="S3479" s="14">
        <v>1.07</v>
      </c>
      <c r="T3479" s="14">
        <v>2.14</v>
      </c>
    </row>
    <row r="3480" spans="1:20">
      <c r="A3480" t="s">
        <v>162</v>
      </c>
      <c r="C3480" t="s">
        <v>306</v>
      </c>
      <c r="D3480" t="s">
        <v>121</v>
      </c>
      <c r="F3480" s="12" t="s">
        <v>3198</v>
      </c>
      <c r="G3480" s="1" t="s">
        <v>21</v>
      </c>
      <c r="H3480" s="1" t="s">
        <v>150</v>
      </c>
      <c r="I3480" s="12" t="s">
        <v>156</v>
      </c>
      <c r="J3480" s="12" t="s">
        <v>1644</v>
      </c>
      <c r="K3480" s="13" t="s">
        <v>3199</v>
      </c>
      <c r="L3480" t="s">
        <v>117</v>
      </c>
      <c r="M3480">
        <v>2</v>
      </c>
      <c r="N3480" t="s">
        <v>118</v>
      </c>
      <c r="O3480" t="s">
        <v>119</v>
      </c>
      <c r="Q3480" t="s">
        <v>3200</v>
      </c>
      <c r="R3480" s="14">
        <v>0.36</v>
      </c>
      <c r="S3480" s="14">
        <v>1.61</v>
      </c>
      <c r="T3480" s="14">
        <v>2.0299999999999998</v>
      </c>
    </row>
    <row r="3481" spans="1:20">
      <c r="A3481" t="s">
        <v>162</v>
      </c>
      <c r="C3481" t="s">
        <v>306</v>
      </c>
      <c r="D3481" t="s">
        <v>121</v>
      </c>
      <c r="F3481" s="12" t="s">
        <v>3198</v>
      </c>
      <c r="G3481" s="1" t="s">
        <v>21</v>
      </c>
      <c r="H3481" s="1" t="s">
        <v>150</v>
      </c>
      <c r="I3481" s="12" t="s">
        <v>156</v>
      </c>
      <c r="J3481" s="12" t="s">
        <v>1644</v>
      </c>
      <c r="K3481" s="13" t="s">
        <v>3199</v>
      </c>
      <c r="L3481" t="s">
        <v>117</v>
      </c>
      <c r="M3481">
        <v>2</v>
      </c>
      <c r="N3481" t="s">
        <v>118</v>
      </c>
      <c r="O3481" t="s">
        <v>119</v>
      </c>
      <c r="Q3481" t="s">
        <v>3200</v>
      </c>
      <c r="R3481" s="14">
        <v>0.51</v>
      </c>
      <c r="S3481" s="14">
        <v>1.23</v>
      </c>
      <c r="T3481" s="14">
        <v>2.0499999999999998</v>
      </c>
    </row>
    <row r="3482" spans="1:20">
      <c r="A3482" t="s">
        <v>162</v>
      </c>
      <c r="C3482" t="s">
        <v>306</v>
      </c>
      <c r="D3482" t="s">
        <v>121</v>
      </c>
      <c r="F3482" s="12" t="s">
        <v>3198</v>
      </c>
      <c r="G3482" s="1" t="s">
        <v>21</v>
      </c>
      <c r="H3482" s="1" t="s">
        <v>150</v>
      </c>
      <c r="I3482" s="12" t="s">
        <v>156</v>
      </c>
      <c r="J3482" s="12" t="s">
        <v>1644</v>
      </c>
      <c r="K3482" s="13" t="s">
        <v>3199</v>
      </c>
      <c r="L3482" t="s">
        <v>117</v>
      </c>
      <c r="M3482">
        <v>2</v>
      </c>
      <c r="N3482" t="s">
        <v>118</v>
      </c>
      <c r="O3482" t="s">
        <v>119</v>
      </c>
      <c r="Q3482" t="s">
        <v>3200</v>
      </c>
      <c r="R3482" s="14">
        <v>0.3</v>
      </c>
      <c r="S3482" s="14">
        <v>0.96</v>
      </c>
      <c r="T3482" s="14">
        <v>1.78</v>
      </c>
    </row>
    <row r="3483" spans="1:20">
      <c r="A3483" t="s">
        <v>162</v>
      </c>
      <c r="C3483" t="s">
        <v>306</v>
      </c>
      <c r="D3483" t="s">
        <v>121</v>
      </c>
      <c r="F3483" s="12" t="s">
        <v>3198</v>
      </c>
      <c r="G3483" s="1" t="s">
        <v>21</v>
      </c>
      <c r="H3483" s="1" t="s">
        <v>150</v>
      </c>
      <c r="I3483" s="12" t="s">
        <v>156</v>
      </c>
      <c r="J3483" s="12" t="s">
        <v>1644</v>
      </c>
      <c r="K3483" s="13" t="s">
        <v>3199</v>
      </c>
      <c r="L3483" t="s">
        <v>117</v>
      </c>
      <c r="M3483">
        <v>2</v>
      </c>
      <c r="N3483" t="s">
        <v>118</v>
      </c>
      <c r="O3483" t="s">
        <v>119</v>
      </c>
      <c r="Q3483" t="s">
        <v>3200</v>
      </c>
      <c r="R3483" s="14">
        <v>0.1</v>
      </c>
      <c r="S3483" s="14">
        <v>0.31</v>
      </c>
      <c r="T3483" s="14">
        <v>0.54</v>
      </c>
    </row>
    <row r="3484" spans="1:20">
      <c r="A3484" t="s">
        <v>162</v>
      </c>
      <c r="C3484" t="s">
        <v>306</v>
      </c>
      <c r="D3484" t="s">
        <v>121</v>
      </c>
      <c r="F3484" s="12" t="s">
        <v>3198</v>
      </c>
      <c r="G3484" s="1" t="s">
        <v>21</v>
      </c>
      <c r="H3484" s="1" t="s">
        <v>150</v>
      </c>
      <c r="I3484" s="12" t="s">
        <v>156</v>
      </c>
      <c r="J3484" s="12" t="s">
        <v>1644</v>
      </c>
      <c r="K3484" s="13" t="s">
        <v>3199</v>
      </c>
      <c r="L3484" t="s">
        <v>117</v>
      </c>
      <c r="M3484">
        <v>2</v>
      </c>
      <c r="N3484" t="s">
        <v>118</v>
      </c>
      <c r="O3484" t="s">
        <v>119</v>
      </c>
      <c r="Q3484" t="s">
        <v>3201</v>
      </c>
      <c r="R3484" s="14">
        <v>0.31</v>
      </c>
      <c r="S3484" s="14">
        <v>1.07</v>
      </c>
      <c r="T3484" s="14">
        <v>2.14</v>
      </c>
    </row>
    <row r="3485" spans="1:20">
      <c r="A3485" t="s">
        <v>162</v>
      </c>
      <c r="C3485" t="s">
        <v>306</v>
      </c>
      <c r="D3485" t="s">
        <v>121</v>
      </c>
      <c r="F3485" s="12" t="s">
        <v>3198</v>
      </c>
      <c r="G3485" s="1" t="s">
        <v>21</v>
      </c>
      <c r="H3485" s="1" t="s">
        <v>150</v>
      </c>
      <c r="I3485" s="12" t="s">
        <v>156</v>
      </c>
      <c r="J3485" s="12" t="s">
        <v>1644</v>
      </c>
      <c r="K3485" s="13" t="s">
        <v>3199</v>
      </c>
      <c r="L3485" t="s">
        <v>117</v>
      </c>
      <c r="M3485">
        <v>2</v>
      </c>
      <c r="N3485" t="s">
        <v>118</v>
      </c>
      <c r="O3485" t="s">
        <v>119</v>
      </c>
      <c r="Q3485" t="s">
        <v>3201</v>
      </c>
      <c r="R3485" s="14">
        <v>0.1</v>
      </c>
      <c r="S3485" s="14">
        <v>0.31</v>
      </c>
      <c r="T3485" s="14">
        <v>0.54</v>
      </c>
    </row>
    <row r="3486" spans="1:20">
      <c r="A3486" t="s">
        <v>162</v>
      </c>
      <c r="C3486" t="s">
        <v>306</v>
      </c>
      <c r="D3486" t="s">
        <v>121</v>
      </c>
      <c r="F3486" s="12" t="s">
        <v>1851</v>
      </c>
      <c r="G3486" s="1" t="s">
        <v>21</v>
      </c>
      <c r="H3486" s="1" t="s">
        <v>150</v>
      </c>
      <c r="I3486" s="12" t="s">
        <v>1513</v>
      </c>
      <c r="J3486" s="12" t="s">
        <v>1848</v>
      </c>
      <c r="K3486" s="13" t="s">
        <v>3202</v>
      </c>
      <c r="L3486" t="s">
        <v>117</v>
      </c>
      <c r="M3486">
        <v>2</v>
      </c>
      <c r="N3486" t="s">
        <v>118</v>
      </c>
      <c r="O3486" t="s">
        <v>119</v>
      </c>
      <c r="Q3486" t="s">
        <v>1852</v>
      </c>
      <c r="S3486" s="14">
        <v>0.01</v>
      </c>
      <c r="T3486" s="14">
        <v>17.190000000000001</v>
      </c>
    </row>
    <row r="3487" spans="1:20">
      <c r="A3487" t="s">
        <v>162</v>
      </c>
      <c r="C3487" t="s">
        <v>306</v>
      </c>
      <c r="D3487" t="s">
        <v>121</v>
      </c>
      <c r="F3487" s="12" t="s">
        <v>1851</v>
      </c>
      <c r="G3487" s="1" t="s">
        <v>21</v>
      </c>
      <c r="H3487" s="1" t="s">
        <v>150</v>
      </c>
      <c r="I3487" s="12" t="s">
        <v>1513</v>
      </c>
      <c r="J3487" s="12" t="s">
        <v>1848</v>
      </c>
      <c r="K3487" s="13" t="s">
        <v>3202</v>
      </c>
      <c r="L3487" t="s">
        <v>117</v>
      </c>
      <c r="M3487">
        <v>2</v>
      </c>
      <c r="N3487" t="s">
        <v>118</v>
      </c>
      <c r="O3487" t="s">
        <v>119</v>
      </c>
      <c r="Q3487" t="s">
        <v>1852</v>
      </c>
      <c r="S3487" s="14">
        <v>0.14000000000000001</v>
      </c>
      <c r="T3487" s="14">
        <v>14.48</v>
      </c>
    </row>
    <row r="3488" spans="1:20">
      <c r="A3488" t="s">
        <v>162</v>
      </c>
      <c r="C3488" t="s">
        <v>306</v>
      </c>
      <c r="D3488" t="s">
        <v>121</v>
      </c>
      <c r="F3488" s="12" t="s">
        <v>1851</v>
      </c>
      <c r="G3488" s="1" t="s">
        <v>21</v>
      </c>
      <c r="H3488" s="1" t="s">
        <v>150</v>
      </c>
      <c r="I3488" s="12" t="s">
        <v>1513</v>
      </c>
      <c r="J3488" s="12" t="s">
        <v>1848</v>
      </c>
      <c r="K3488" s="13" t="s">
        <v>3202</v>
      </c>
      <c r="L3488" t="s">
        <v>117</v>
      </c>
      <c r="M3488">
        <v>2</v>
      </c>
      <c r="N3488" t="s">
        <v>118</v>
      </c>
      <c r="O3488" t="s">
        <v>119</v>
      </c>
      <c r="Q3488" t="s">
        <v>1852</v>
      </c>
      <c r="T3488" s="14">
        <v>16.059999999999999</v>
      </c>
    </row>
    <row r="3489" spans="1:20">
      <c r="A3489" t="s">
        <v>162</v>
      </c>
      <c r="C3489" t="s">
        <v>306</v>
      </c>
      <c r="D3489" t="s">
        <v>121</v>
      </c>
      <c r="F3489" s="12" t="s">
        <v>1851</v>
      </c>
      <c r="G3489" s="1" t="s">
        <v>21</v>
      </c>
      <c r="H3489" s="1" t="s">
        <v>150</v>
      </c>
      <c r="I3489" s="12" t="s">
        <v>1513</v>
      </c>
      <c r="J3489" s="12" t="s">
        <v>1848</v>
      </c>
      <c r="K3489" s="13" t="s">
        <v>3202</v>
      </c>
      <c r="L3489" t="s">
        <v>117</v>
      </c>
      <c r="M3489">
        <v>2</v>
      </c>
      <c r="N3489" t="s">
        <v>118</v>
      </c>
      <c r="O3489" t="s">
        <v>119</v>
      </c>
      <c r="Q3489" t="s">
        <v>1852</v>
      </c>
      <c r="T3489" s="14">
        <v>16.940000000000001</v>
      </c>
    </row>
    <row r="3490" spans="1:20">
      <c r="A3490" t="s">
        <v>162</v>
      </c>
      <c r="C3490" t="s">
        <v>306</v>
      </c>
      <c r="D3490" t="s">
        <v>121</v>
      </c>
      <c r="F3490" s="12" t="s">
        <v>1851</v>
      </c>
      <c r="G3490" s="1" t="s">
        <v>21</v>
      </c>
      <c r="H3490" s="1" t="s">
        <v>150</v>
      </c>
      <c r="I3490" s="12" t="s">
        <v>1513</v>
      </c>
      <c r="J3490" s="12" t="s">
        <v>1848</v>
      </c>
      <c r="K3490" s="13" t="s">
        <v>3202</v>
      </c>
      <c r="L3490" t="s">
        <v>117</v>
      </c>
      <c r="M3490">
        <v>2</v>
      </c>
      <c r="N3490" t="s">
        <v>118</v>
      </c>
      <c r="O3490" t="s">
        <v>119</v>
      </c>
      <c r="Q3490" t="s">
        <v>1852</v>
      </c>
      <c r="R3490" s="14">
        <v>0.23</v>
      </c>
      <c r="S3490" s="14">
        <v>0.28000000000000003</v>
      </c>
      <c r="T3490" s="14">
        <v>7.36</v>
      </c>
    </row>
    <row r="3491" spans="1:20">
      <c r="A3491" t="s">
        <v>162</v>
      </c>
      <c r="C3491" t="s">
        <v>306</v>
      </c>
      <c r="D3491" t="s">
        <v>121</v>
      </c>
      <c r="F3491" s="12" t="s">
        <v>1851</v>
      </c>
      <c r="G3491" s="1" t="s">
        <v>21</v>
      </c>
      <c r="H3491" s="1" t="s">
        <v>150</v>
      </c>
      <c r="I3491" s="12" t="s">
        <v>1513</v>
      </c>
      <c r="J3491" s="12" t="s">
        <v>1848</v>
      </c>
      <c r="K3491" s="13" t="s">
        <v>3202</v>
      </c>
      <c r="L3491" t="s">
        <v>117</v>
      </c>
      <c r="M3491">
        <v>2</v>
      </c>
      <c r="N3491" t="s">
        <v>118</v>
      </c>
      <c r="O3491" t="s">
        <v>119</v>
      </c>
      <c r="Q3491" t="s">
        <v>1852</v>
      </c>
      <c r="R3491" s="14">
        <v>0.09</v>
      </c>
      <c r="S3491" s="14">
        <v>0.83</v>
      </c>
      <c r="T3491" s="14">
        <v>5.25</v>
      </c>
    </row>
    <row r="3492" spans="1:20">
      <c r="A3492" t="s">
        <v>162</v>
      </c>
      <c r="C3492" t="s">
        <v>306</v>
      </c>
      <c r="D3492" t="s">
        <v>121</v>
      </c>
      <c r="F3492" s="12" t="s">
        <v>1851</v>
      </c>
      <c r="G3492" s="1" t="s">
        <v>21</v>
      </c>
      <c r="H3492" s="1" t="s">
        <v>150</v>
      </c>
      <c r="I3492" s="12" t="s">
        <v>1513</v>
      </c>
      <c r="J3492" s="12" t="s">
        <v>1848</v>
      </c>
      <c r="K3492" s="13" t="s">
        <v>3202</v>
      </c>
      <c r="L3492" t="s">
        <v>117</v>
      </c>
      <c r="M3492">
        <v>2</v>
      </c>
      <c r="N3492" t="s">
        <v>118</v>
      </c>
      <c r="O3492" t="s">
        <v>119</v>
      </c>
      <c r="Q3492" t="s">
        <v>1852</v>
      </c>
      <c r="R3492" s="14">
        <v>0.1</v>
      </c>
      <c r="S3492" s="14">
        <v>0.51</v>
      </c>
      <c r="T3492" s="14">
        <v>7.25</v>
      </c>
    </row>
    <row r="3493" spans="1:20">
      <c r="A3493" t="s">
        <v>162</v>
      </c>
      <c r="C3493" t="s">
        <v>306</v>
      </c>
      <c r="D3493" t="s">
        <v>121</v>
      </c>
      <c r="F3493" s="12" t="s">
        <v>1851</v>
      </c>
      <c r="G3493" s="1" t="s">
        <v>21</v>
      </c>
      <c r="H3493" s="1" t="s">
        <v>150</v>
      </c>
      <c r="I3493" s="12" t="s">
        <v>1513</v>
      </c>
      <c r="J3493" s="12" t="s">
        <v>1848</v>
      </c>
      <c r="K3493" s="13" t="s">
        <v>3202</v>
      </c>
      <c r="L3493" t="s">
        <v>117</v>
      </c>
      <c r="M3493">
        <v>2</v>
      </c>
      <c r="N3493" t="s">
        <v>118</v>
      </c>
      <c r="O3493" t="s">
        <v>119</v>
      </c>
      <c r="Q3493" t="s">
        <v>1852</v>
      </c>
      <c r="R3493" s="14">
        <v>0.36</v>
      </c>
      <c r="S3493" s="14">
        <v>0.71</v>
      </c>
      <c r="T3493" s="14">
        <v>5.72</v>
      </c>
    </row>
    <row r="3494" spans="1:20">
      <c r="A3494" t="s">
        <v>162</v>
      </c>
      <c r="C3494" t="s">
        <v>306</v>
      </c>
      <c r="D3494" t="s">
        <v>121</v>
      </c>
      <c r="F3494" s="12" t="s">
        <v>1851</v>
      </c>
      <c r="G3494" s="1" t="s">
        <v>21</v>
      </c>
      <c r="H3494" s="1" t="s">
        <v>150</v>
      </c>
      <c r="I3494" s="12" t="s">
        <v>1513</v>
      </c>
      <c r="J3494" s="12" t="s">
        <v>1848</v>
      </c>
      <c r="K3494" s="13" t="s">
        <v>3202</v>
      </c>
      <c r="L3494" t="s">
        <v>117</v>
      </c>
      <c r="M3494">
        <v>2</v>
      </c>
      <c r="N3494" t="s">
        <v>118</v>
      </c>
      <c r="O3494" t="s">
        <v>119</v>
      </c>
      <c r="Q3494" t="s">
        <v>1852</v>
      </c>
      <c r="R3494" s="14">
        <v>0.03</v>
      </c>
      <c r="S3494" s="14">
        <v>0.01</v>
      </c>
      <c r="T3494" s="14">
        <v>17.16</v>
      </c>
    </row>
    <row r="3495" spans="1:20">
      <c r="A3495" t="s">
        <v>162</v>
      </c>
      <c r="C3495" t="s">
        <v>306</v>
      </c>
      <c r="D3495" t="s">
        <v>121</v>
      </c>
      <c r="F3495" s="12" t="s">
        <v>1851</v>
      </c>
      <c r="G3495" s="1" t="s">
        <v>21</v>
      </c>
      <c r="H3495" s="1" t="s">
        <v>150</v>
      </c>
      <c r="I3495" s="12" t="s">
        <v>1513</v>
      </c>
      <c r="J3495" s="12" t="s">
        <v>1848</v>
      </c>
      <c r="K3495" s="13" t="s">
        <v>3202</v>
      </c>
      <c r="L3495" t="s">
        <v>117</v>
      </c>
      <c r="M3495">
        <v>2</v>
      </c>
      <c r="N3495" t="s">
        <v>118</v>
      </c>
      <c r="O3495" t="s">
        <v>119</v>
      </c>
      <c r="Q3495" t="s">
        <v>1852</v>
      </c>
      <c r="T3495" s="14">
        <v>19.989999999999998</v>
      </c>
    </row>
    <row r="3496" spans="1:20">
      <c r="A3496" t="s">
        <v>162</v>
      </c>
      <c r="C3496" t="s">
        <v>306</v>
      </c>
      <c r="D3496" t="s">
        <v>121</v>
      </c>
      <c r="F3496" s="12" t="s">
        <v>1851</v>
      </c>
      <c r="G3496" s="1" t="s">
        <v>21</v>
      </c>
      <c r="H3496" s="1" t="s">
        <v>150</v>
      </c>
      <c r="I3496" s="12" t="s">
        <v>1513</v>
      </c>
      <c r="J3496" s="12" t="s">
        <v>1848</v>
      </c>
      <c r="K3496" s="13" t="s">
        <v>3202</v>
      </c>
      <c r="L3496" t="s">
        <v>117</v>
      </c>
      <c r="M3496">
        <v>2</v>
      </c>
      <c r="N3496" t="s">
        <v>118</v>
      </c>
      <c r="O3496" t="s">
        <v>119</v>
      </c>
      <c r="Q3496" t="s">
        <v>1852</v>
      </c>
      <c r="S3496" s="14">
        <v>0.03</v>
      </c>
      <c r="T3496" s="14">
        <v>12.44</v>
      </c>
    </row>
    <row r="3497" spans="1:20">
      <c r="A3497" t="s">
        <v>162</v>
      </c>
      <c r="C3497" t="s">
        <v>306</v>
      </c>
      <c r="D3497" t="s">
        <v>121</v>
      </c>
      <c r="F3497" s="12" t="s">
        <v>1851</v>
      </c>
      <c r="G3497" s="1" t="s">
        <v>21</v>
      </c>
      <c r="H3497" s="1" t="s">
        <v>150</v>
      </c>
      <c r="I3497" s="12" t="s">
        <v>1513</v>
      </c>
      <c r="J3497" s="12" t="s">
        <v>1848</v>
      </c>
      <c r="K3497" s="13" t="s">
        <v>3202</v>
      </c>
      <c r="L3497" t="s">
        <v>117</v>
      </c>
      <c r="M3497">
        <v>2</v>
      </c>
      <c r="N3497" t="s">
        <v>118</v>
      </c>
      <c r="O3497" t="s">
        <v>119</v>
      </c>
      <c r="Q3497" t="s">
        <v>1852</v>
      </c>
      <c r="S3497" s="14">
        <v>0.06</v>
      </c>
      <c r="T3497" s="14">
        <v>18.079999999999998</v>
      </c>
    </row>
    <row r="3498" spans="1:20">
      <c r="A3498" t="s">
        <v>162</v>
      </c>
      <c r="C3498" t="s">
        <v>306</v>
      </c>
      <c r="D3498" t="s">
        <v>121</v>
      </c>
      <c r="F3498" s="12" t="s">
        <v>1851</v>
      </c>
      <c r="G3498" s="1" t="s">
        <v>21</v>
      </c>
      <c r="H3498" s="1" t="s">
        <v>150</v>
      </c>
      <c r="I3498" s="12" t="s">
        <v>1513</v>
      </c>
      <c r="J3498" s="12" t="s">
        <v>1848</v>
      </c>
      <c r="K3498" s="13" t="s">
        <v>3202</v>
      </c>
      <c r="L3498" t="s">
        <v>117</v>
      </c>
      <c r="M3498">
        <v>2</v>
      </c>
      <c r="N3498" t="s">
        <v>118</v>
      </c>
      <c r="O3498" t="s">
        <v>119</v>
      </c>
      <c r="Q3498" t="s">
        <v>1852</v>
      </c>
      <c r="S3498" s="14">
        <v>0.02</v>
      </c>
      <c r="T3498" s="14">
        <v>19.21</v>
      </c>
    </row>
    <row r="3499" spans="1:20">
      <c r="A3499" t="s">
        <v>162</v>
      </c>
      <c r="C3499" t="s">
        <v>306</v>
      </c>
      <c r="D3499" t="s">
        <v>121</v>
      </c>
      <c r="F3499" s="12" t="s">
        <v>1851</v>
      </c>
      <c r="G3499" s="1" t="s">
        <v>21</v>
      </c>
      <c r="H3499" s="1" t="s">
        <v>150</v>
      </c>
      <c r="I3499" s="12" t="s">
        <v>1513</v>
      </c>
      <c r="J3499" s="12" t="s">
        <v>1848</v>
      </c>
      <c r="K3499" s="13" t="s">
        <v>3202</v>
      </c>
      <c r="L3499" t="s">
        <v>117</v>
      </c>
      <c r="M3499">
        <v>2</v>
      </c>
      <c r="N3499" t="s">
        <v>118</v>
      </c>
      <c r="O3499" t="s">
        <v>119</v>
      </c>
      <c r="Q3499" t="s">
        <v>1852</v>
      </c>
      <c r="S3499" s="14">
        <v>0.03</v>
      </c>
      <c r="T3499" s="14">
        <v>20.78</v>
      </c>
    </row>
    <row r="3500" spans="1:20">
      <c r="A3500" t="s">
        <v>162</v>
      </c>
      <c r="B3500" t="s">
        <v>4206</v>
      </c>
      <c r="D3500" t="s">
        <v>121</v>
      </c>
      <c r="E3500" t="s">
        <v>4207</v>
      </c>
      <c r="F3500" t="s">
        <v>4208</v>
      </c>
      <c r="G3500" t="s">
        <v>21</v>
      </c>
      <c r="H3500" t="s">
        <v>150</v>
      </c>
      <c r="I3500" t="s">
        <v>1513</v>
      </c>
      <c r="J3500" t="s">
        <v>2092</v>
      </c>
      <c r="K3500" t="s">
        <v>4209</v>
      </c>
      <c r="L3500" t="s">
        <v>117</v>
      </c>
      <c r="M3500">
        <v>30</v>
      </c>
      <c r="N3500" s="57" t="s">
        <v>4210</v>
      </c>
      <c r="O3500" t="s">
        <v>4209</v>
      </c>
      <c r="Q3500" t="s">
        <v>4211</v>
      </c>
      <c r="R3500" s="14">
        <v>0.45</v>
      </c>
      <c r="T3500" s="14">
        <v>0.8</v>
      </c>
    </row>
    <row r="3501" spans="1:20">
      <c r="A3501" t="s">
        <v>162</v>
      </c>
      <c r="B3501" t="s">
        <v>4206</v>
      </c>
      <c r="D3501" t="s">
        <v>121</v>
      </c>
      <c r="E3501" t="s">
        <v>4212</v>
      </c>
      <c r="F3501" t="s">
        <v>4208</v>
      </c>
      <c r="G3501" t="s">
        <v>21</v>
      </c>
      <c r="H3501" t="s">
        <v>150</v>
      </c>
      <c r="I3501" t="s">
        <v>1513</v>
      </c>
      <c r="J3501" t="s">
        <v>2092</v>
      </c>
      <c r="K3501" t="s">
        <v>4209</v>
      </c>
      <c r="L3501" t="s">
        <v>117</v>
      </c>
      <c r="M3501">
        <v>30</v>
      </c>
      <c r="N3501" s="57" t="s">
        <v>4210</v>
      </c>
      <c r="O3501" t="s">
        <v>4209</v>
      </c>
      <c r="Q3501" t="s">
        <v>4211</v>
      </c>
      <c r="R3501" s="14">
        <v>0.46</v>
      </c>
      <c r="T3501" s="14">
        <v>0.84</v>
      </c>
    </row>
    <row r="3502" spans="1:20">
      <c r="A3502" t="s">
        <v>162</v>
      </c>
      <c r="B3502" t="s">
        <v>4206</v>
      </c>
      <c r="D3502" t="s">
        <v>121</v>
      </c>
      <c r="E3502" t="s">
        <v>4213</v>
      </c>
      <c r="F3502" t="s">
        <v>4208</v>
      </c>
      <c r="G3502" t="s">
        <v>21</v>
      </c>
      <c r="H3502" t="s">
        <v>150</v>
      </c>
      <c r="I3502" t="s">
        <v>1513</v>
      </c>
      <c r="J3502" t="s">
        <v>2092</v>
      </c>
      <c r="K3502" t="s">
        <v>4209</v>
      </c>
      <c r="L3502" t="s">
        <v>117</v>
      </c>
      <c r="M3502">
        <v>30</v>
      </c>
      <c r="N3502" s="57" t="s">
        <v>4210</v>
      </c>
      <c r="O3502" t="s">
        <v>4209</v>
      </c>
      <c r="Q3502" t="s">
        <v>4211</v>
      </c>
      <c r="R3502" s="14">
        <v>0.52</v>
      </c>
      <c r="T3502" s="14">
        <v>0.83</v>
      </c>
    </row>
    <row r="3503" spans="1:20">
      <c r="A3503" t="s">
        <v>162</v>
      </c>
      <c r="B3503" t="s">
        <v>4206</v>
      </c>
      <c r="D3503" t="s">
        <v>121</v>
      </c>
      <c r="E3503" t="s">
        <v>4214</v>
      </c>
      <c r="F3503" t="s">
        <v>4208</v>
      </c>
      <c r="G3503" t="s">
        <v>21</v>
      </c>
      <c r="H3503" t="s">
        <v>150</v>
      </c>
      <c r="I3503" t="s">
        <v>1513</v>
      </c>
      <c r="J3503" t="s">
        <v>2092</v>
      </c>
      <c r="K3503" t="s">
        <v>4209</v>
      </c>
      <c r="L3503" t="s">
        <v>117</v>
      </c>
      <c r="M3503">
        <v>30</v>
      </c>
      <c r="N3503" s="57" t="s">
        <v>4210</v>
      </c>
      <c r="O3503" t="s">
        <v>4209</v>
      </c>
      <c r="Q3503" t="s">
        <v>4211</v>
      </c>
      <c r="R3503" s="14">
        <v>0.44</v>
      </c>
      <c r="T3503" s="14">
        <v>0.84</v>
      </c>
    </row>
    <row r="3504" spans="1:20">
      <c r="A3504" t="s">
        <v>162</v>
      </c>
      <c r="D3504" t="s">
        <v>121</v>
      </c>
      <c r="E3504" t="s">
        <v>4220</v>
      </c>
      <c r="F3504" t="s">
        <v>4229</v>
      </c>
      <c r="G3504" t="s">
        <v>21</v>
      </c>
      <c r="H3504" t="s">
        <v>150</v>
      </c>
      <c r="I3504" t="s">
        <v>1513</v>
      </c>
      <c r="J3504" t="s">
        <v>2092</v>
      </c>
      <c r="K3504" t="s">
        <v>4218</v>
      </c>
      <c r="L3504" t="s">
        <v>117</v>
      </c>
      <c r="M3504">
        <v>32</v>
      </c>
      <c r="N3504" s="57" t="s">
        <v>4210</v>
      </c>
      <c r="O3504" t="s">
        <v>4218</v>
      </c>
      <c r="Q3504" t="s">
        <v>4219</v>
      </c>
      <c r="R3504" s="14">
        <v>0</v>
      </c>
      <c r="T3504" s="14">
        <v>0.48</v>
      </c>
    </row>
    <row r="3505" spans="1:20">
      <c r="A3505" t="s">
        <v>162</v>
      </c>
      <c r="D3505" t="s">
        <v>121</v>
      </c>
      <c r="E3505" t="s">
        <v>4221</v>
      </c>
      <c r="F3505" t="s">
        <v>4229</v>
      </c>
      <c r="G3505" t="s">
        <v>21</v>
      </c>
      <c r="H3505" t="s">
        <v>150</v>
      </c>
      <c r="I3505" t="s">
        <v>1513</v>
      </c>
      <c r="J3505" t="s">
        <v>2092</v>
      </c>
      <c r="K3505" t="s">
        <v>4218</v>
      </c>
      <c r="L3505" t="s">
        <v>117</v>
      </c>
      <c r="M3505">
        <v>32</v>
      </c>
      <c r="N3505" s="57" t="s">
        <v>4210</v>
      </c>
      <c r="O3505" t="s">
        <v>4218</v>
      </c>
      <c r="Q3505" t="s">
        <v>4219</v>
      </c>
      <c r="R3505" s="14">
        <v>0.24</v>
      </c>
      <c r="T3505" s="14">
        <v>0.72</v>
      </c>
    </row>
    <row r="3506" spans="1:20">
      <c r="A3506" t="s">
        <v>162</v>
      </c>
      <c r="D3506" t="s">
        <v>121</v>
      </c>
      <c r="E3506" t="s">
        <v>4222</v>
      </c>
      <c r="F3506" t="s">
        <v>4229</v>
      </c>
      <c r="G3506" t="s">
        <v>21</v>
      </c>
      <c r="H3506" t="s">
        <v>150</v>
      </c>
      <c r="I3506" t="s">
        <v>1513</v>
      </c>
      <c r="J3506" t="s">
        <v>2092</v>
      </c>
      <c r="K3506" t="s">
        <v>4218</v>
      </c>
      <c r="L3506" t="s">
        <v>117</v>
      </c>
      <c r="M3506">
        <v>32</v>
      </c>
      <c r="N3506" s="57" t="s">
        <v>4210</v>
      </c>
      <c r="O3506" t="s">
        <v>4218</v>
      </c>
      <c r="Q3506" t="s">
        <v>4219</v>
      </c>
      <c r="R3506" s="14">
        <v>0.19</v>
      </c>
      <c r="T3506" s="14">
        <v>0.43</v>
      </c>
    </row>
    <row r="3507" spans="1:20">
      <c r="A3507" t="s">
        <v>162</v>
      </c>
      <c r="D3507" t="s">
        <v>121</v>
      </c>
      <c r="E3507" t="s">
        <v>4223</v>
      </c>
      <c r="F3507" t="s">
        <v>4229</v>
      </c>
      <c r="G3507" t="s">
        <v>21</v>
      </c>
      <c r="H3507" t="s">
        <v>150</v>
      </c>
      <c r="I3507" t="s">
        <v>1513</v>
      </c>
      <c r="J3507" t="s">
        <v>2092</v>
      </c>
      <c r="K3507" t="s">
        <v>4218</v>
      </c>
      <c r="L3507" t="s">
        <v>117</v>
      </c>
      <c r="M3507">
        <v>32</v>
      </c>
      <c r="N3507" s="57" t="s">
        <v>4210</v>
      </c>
      <c r="O3507" t="s">
        <v>4218</v>
      </c>
      <c r="Q3507" t="s">
        <v>4219</v>
      </c>
      <c r="R3507" s="14">
        <v>12.42</v>
      </c>
    </row>
    <row r="3508" spans="1:20">
      <c r="A3508" t="s">
        <v>162</v>
      </c>
      <c r="D3508" t="s">
        <v>121</v>
      </c>
      <c r="E3508" t="s">
        <v>4224</v>
      </c>
      <c r="F3508" t="s">
        <v>4229</v>
      </c>
      <c r="G3508" t="s">
        <v>21</v>
      </c>
      <c r="H3508" t="s">
        <v>150</v>
      </c>
      <c r="I3508" t="s">
        <v>1513</v>
      </c>
      <c r="J3508" t="s">
        <v>2092</v>
      </c>
      <c r="K3508" t="s">
        <v>4218</v>
      </c>
      <c r="L3508" t="s">
        <v>117</v>
      </c>
      <c r="M3508">
        <v>32</v>
      </c>
      <c r="N3508" s="57" t="s">
        <v>4210</v>
      </c>
      <c r="O3508" t="s">
        <v>4218</v>
      </c>
      <c r="Q3508" t="s">
        <v>4219</v>
      </c>
      <c r="R3508" s="14">
        <v>11.26</v>
      </c>
    </row>
    <row r="3509" spans="1:20">
      <c r="A3509" t="s">
        <v>162</v>
      </c>
      <c r="D3509" t="s">
        <v>121</v>
      </c>
      <c r="E3509" t="s">
        <v>4225</v>
      </c>
      <c r="F3509" t="s">
        <v>4229</v>
      </c>
      <c r="G3509" t="s">
        <v>21</v>
      </c>
      <c r="H3509" t="s">
        <v>150</v>
      </c>
      <c r="I3509" t="s">
        <v>1513</v>
      </c>
      <c r="J3509" t="s">
        <v>2092</v>
      </c>
      <c r="K3509" t="s">
        <v>4218</v>
      </c>
      <c r="L3509" t="s">
        <v>117</v>
      </c>
      <c r="M3509">
        <v>32</v>
      </c>
      <c r="N3509" s="57" t="s">
        <v>4210</v>
      </c>
      <c r="O3509" t="s">
        <v>4218</v>
      </c>
      <c r="Q3509" t="s">
        <v>4219</v>
      </c>
      <c r="R3509" s="14">
        <v>10.6</v>
      </c>
    </row>
    <row r="3510" spans="1:20">
      <c r="A3510" t="s">
        <v>162</v>
      </c>
      <c r="D3510" t="s">
        <v>121</v>
      </c>
      <c r="E3510" t="s">
        <v>4226</v>
      </c>
      <c r="F3510" t="s">
        <v>4229</v>
      </c>
      <c r="G3510" t="s">
        <v>21</v>
      </c>
      <c r="H3510" t="s">
        <v>150</v>
      </c>
      <c r="I3510" t="s">
        <v>1513</v>
      </c>
      <c r="J3510" t="s">
        <v>2092</v>
      </c>
      <c r="K3510" t="s">
        <v>4218</v>
      </c>
      <c r="L3510" t="s">
        <v>117</v>
      </c>
      <c r="M3510">
        <v>32</v>
      </c>
      <c r="N3510" s="57" t="s">
        <v>4210</v>
      </c>
      <c r="O3510" t="s">
        <v>4218</v>
      </c>
      <c r="Q3510" t="s">
        <v>4219</v>
      </c>
      <c r="R3510" s="14">
        <v>9.31</v>
      </c>
    </row>
    <row r="3511" spans="1:20">
      <c r="A3511" t="s">
        <v>162</v>
      </c>
      <c r="D3511" t="s">
        <v>121</v>
      </c>
      <c r="E3511" t="s">
        <v>4227</v>
      </c>
      <c r="F3511" t="s">
        <v>4229</v>
      </c>
      <c r="G3511" t="s">
        <v>21</v>
      </c>
      <c r="H3511" t="s">
        <v>150</v>
      </c>
      <c r="I3511" t="s">
        <v>1513</v>
      </c>
      <c r="J3511" t="s">
        <v>2092</v>
      </c>
      <c r="K3511" t="s">
        <v>4218</v>
      </c>
      <c r="L3511" t="s">
        <v>117</v>
      </c>
      <c r="M3511">
        <v>32</v>
      </c>
      <c r="N3511" s="57" t="s">
        <v>4210</v>
      </c>
      <c r="O3511" t="s">
        <v>4218</v>
      </c>
      <c r="Q3511" t="s">
        <v>4219</v>
      </c>
      <c r="R3511" s="14">
        <v>7.51</v>
      </c>
    </row>
    <row r="3512" spans="1:20">
      <c r="A3512" t="s">
        <v>162</v>
      </c>
      <c r="D3512" t="s">
        <v>121</v>
      </c>
      <c r="E3512" t="s">
        <v>4228</v>
      </c>
      <c r="F3512" t="s">
        <v>4229</v>
      </c>
      <c r="G3512" t="s">
        <v>21</v>
      </c>
      <c r="H3512" t="s">
        <v>150</v>
      </c>
      <c r="I3512" t="s">
        <v>1513</v>
      </c>
      <c r="J3512" t="s">
        <v>2092</v>
      </c>
      <c r="K3512" t="s">
        <v>4218</v>
      </c>
      <c r="L3512" t="s">
        <v>117</v>
      </c>
      <c r="M3512">
        <v>32</v>
      </c>
      <c r="N3512" s="57" t="s">
        <v>4210</v>
      </c>
      <c r="O3512" t="s">
        <v>4218</v>
      </c>
      <c r="Q3512" t="s">
        <v>4219</v>
      </c>
      <c r="R3512" s="14">
        <v>6.67</v>
      </c>
    </row>
    <row r="3513" spans="1:20">
      <c r="A3513" t="s">
        <v>162</v>
      </c>
      <c r="D3513" t="s">
        <v>121</v>
      </c>
      <c r="E3513" t="s">
        <v>4230</v>
      </c>
      <c r="F3513" t="s">
        <v>4237</v>
      </c>
      <c r="G3513" t="s">
        <v>21</v>
      </c>
      <c r="H3513" t="s">
        <v>150</v>
      </c>
      <c r="I3513" t="s">
        <v>1513</v>
      </c>
      <c r="J3513" t="s">
        <v>4236</v>
      </c>
      <c r="K3513" t="s">
        <v>4238</v>
      </c>
      <c r="L3513" t="s">
        <v>117</v>
      </c>
      <c r="M3513">
        <v>32</v>
      </c>
      <c r="N3513" s="57" t="s">
        <v>4210</v>
      </c>
      <c r="O3513" t="s">
        <v>4238</v>
      </c>
      <c r="Q3513" t="s">
        <v>4239</v>
      </c>
      <c r="R3513" s="14">
        <v>0.18</v>
      </c>
      <c r="S3513" s="14">
        <v>0.12</v>
      </c>
      <c r="T3513" s="14">
        <v>2.34</v>
      </c>
    </row>
    <row r="3514" spans="1:20">
      <c r="A3514" t="s">
        <v>162</v>
      </c>
      <c r="D3514" t="s">
        <v>121</v>
      </c>
      <c r="E3514" t="s">
        <v>4231</v>
      </c>
      <c r="F3514" t="s">
        <v>4237</v>
      </c>
      <c r="G3514" t="s">
        <v>21</v>
      </c>
      <c r="H3514" t="s">
        <v>150</v>
      </c>
      <c r="I3514" t="s">
        <v>1513</v>
      </c>
      <c r="J3514" t="s">
        <v>4236</v>
      </c>
      <c r="K3514" t="s">
        <v>4238</v>
      </c>
      <c r="L3514" t="s">
        <v>117</v>
      </c>
      <c r="M3514">
        <v>32</v>
      </c>
      <c r="N3514" s="57" t="s">
        <v>4210</v>
      </c>
      <c r="O3514" t="s">
        <v>4238</v>
      </c>
      <c r="Q3514" t="s">
        <v>4239</v>
      </c>
      <c r="R3514" s="14">
        <v>1.58</v>
      </c>
      <c r="S3514" s="14">
        <v>1.8</v>
      </c>
      <c r="T3514" s="14">
        <v>2.35</v>
      </c>
    </row>
    <row r="3515" spans="1:20">
      <c r="A3515" t="s">
        <v>162</v>
      </c>
      <c r="D3515" t="s">
        <v>121</v>
      </c>
      <c r="E3515" t="s">
        <v>4232</v>
      </c>
      <c r="F3515" t="s">
        <v>4237</v>
      </c>
      <c r="G3515" t="s">
        <v>21</v>
      </c>
      <c r="H3515" t="s">
        <v>150</v>
      </c>
      <c r="I3515" t="s">
        <v>1513</v>
      </c>
      <c r="J3515" t="s">
        <v>4236</v>
      </c>
      <c r="K3515" t="s">
        <v>4238</v>
      </c>
      <c r="L3515" t="s">
        <v>117</v>
      </c>
      <c r="M3515">
        <v>32</v>
      </c>
      <c r="N3515" s="57" t="s">
        <v>4210</v>
      </c>
      <c r="O3515" t="s">
        <v>4238</v>
      </c>
      <c r="Q3515" t="s">
        <v>4239</v>
      </c>
      <c r="R3515" s="14">
        <v>0</v>
      </c>
      <c r="S3515" s="14">
        <v>0</v>
      </c>
      <c r="T3515" s="14">
        <v>2.23</v>
      </c>
    </row>
    <row r="3516" spans="1:20">
      <c r="A3516" t="s">
        <v>162</v>
      </c>
      <c r="D3516" t="s">
        <v>121</v>
      </c>
      <c r="E3516" t="s">
        <v>4233</v>
      </c>
      <c r="F3516" t="s">
        <v>4237</v>
      </c>
      <c r="G3516" t="s">
        <v>21</v>
      </c>
      <c r="H3516" t="s">
        <v>150</v>
      </c>
      <c r="I3516" t="s">
        <v>1513</v>
      </c>
      <c r="J3516" t="s">
        <v>4236</v>
      </c>
      <c r="K3516" t="s">
        <v>4238</v>
      </c>
      <c r="L3516" t="s">
        <v>117</v>
      </c>
      <c r="M3516">
        <v>32</v>
      </c>
      <c r="N3516" s="57" t="s">
        <v>4210</v>
      </c>
      <c r="O3516" t="s">
        <v>4238</v>
      </c>
      <c r="Q3516" t="s">
        <v>4239</v>
      </c>
      <c r="R3516" s="14">
        <v>0.11</v>
      </c>
      <c r="S3516" s="14">
        <v>0.17</v>
      </c>
      <c r="T3516" s="14">
        <v>2.21</v>
      </c>
    </row>
    <row r="3517" spans="1:20">
      <c r="A3517" t="s">
        <v>162</v>
      </c>
      <c r="D3517" t="s">
        <v>121</v>
      </c>
      <c r="E3517" t="s">
        <v>4234</v>
      </c>
      <c r="F3517" t="s">
        <v>4237</v>
      </c>
      <c r="G3517" t="s">
        <v>21</v>
      </c>
      <c r="H3517" t="s">
        <v>150</v>
      </c>
      <c r="I3517" t="s">
        <v>1513</v>
      </c>
      <c r="J3517" t="s">
        <v>4236</v>
      </c>
      <c r="K3517" t="s">
        <v>4238</v>
      </c>
      <c r="L3517" t="s">
        <v>117</v>
      </c>
      <c r="M3517">
        <v>32</v>
      </c>
      <c r="N3517" s="57" t="s">
        <v>4210</v>
      </c>
      <c r="O3517" t="s">
        <v>4238</v>
      </c>
      <c r="Q3517" t="s">
        <v>4239</v>
      </c>
      <c r="R3517" s="14">
        <v>28.41</v>
      </c>
      <c r="S3517" s="14">
        <v>0.18</v>
      </c>
      <c r="T3517" s="14">
        <v>0.76</v>
      </c>
    </row>
    <row r="3518" spans="1:20">
      <c r="A3518" t="s">
        <v>162</v>
      </c>
      <c r="D3518" t="s">
        <v>121</v>
      </c>
      <c r="E3518" t="s">
        <v>4235</v>
      </c>
      <c r="F3518" t="s">
        <v>4237</v>
      </c>
      <c r="G3518" t="s">
        <v>21</v>
      </c>
      <c r="H3518" t="s">
        <v>150</v>
      </c>
      <c r="I3518" t="s">
        <v>1513</v>
      </c>
      <c r="J3518" t="s">
        <v>4236</v>
      </c>
      <c r="K3518" t="s">
        <v>4238</v>
      </c>
      <c r="L3518" t="s">
        <v>117</v>
      </c>
      <c r="M3518">
        <v>32</v>
      </c>
      <c r="N3518" s="57" t="s">
        <v>4210</v>
      </c>
      <c r="O3518" t="s">
        <v>4238</v>
      </c>
      <c r="Q3518" t="s">
        <v>4239</v>
      </c>
      <c r="R3518" s="14">
        <v>21.78</v>
      </c>
      <c r="S3518" s="14">
        <v>1.63</v>
      </c>
      <c r="T3518" s="14">
        <v>0.73</v>
      </c>
    </row>
    <row r="3519" spans="1:20">
      <c r="A3519" t="s">
        <v>162</v>
      </c>
      <c r="C3519" t="s">
        <v>4215</v>
      </c>
      <c r="D3519" t="s">
        <v>121</v>
      </c>
      <c r="E3519" t="s">
        <v>4245</v>
      </c>
      <c r="F3519" t="s">
        <v>4247</v>
      </c>
      <c r="G3519" s="9" t="s">
        <v>21</v>
      </c>
      <c r="H3519" t="s">
        <v>150</v>
      </c>
      <c r="I3519" t="s">
        <v>3119</v>
      </c>
      <c r="J3519" t="s">
        <v>3120</v>
      </c>
      <c r="K3519" t="s">
        <v>4248</v>
      </c>
      <c r="L3519" t="s">
        <v>117</v>
      </c>
      <c r="M3519">
        <v>36</v>
      </c>
      <c r="N3519" s="57" t="s">
        <v>118</v>
      </c>
      <c r="O3519" t="s">
        <v>4248</v>
      </c>
      <c r="P3519" t="s">
        <v>28</v>
      </c>
      <c r="Q3519" t="s">
        <v>4249</v>
      </c>
      <c r="R3519" s="14">
        <v>0.08</v>
      </c>
      <c r="T3519" s="14">
        <v>3.14</v>
      </c>
    </row>
    <row r="3520" spans="1:20">
      <c r="A3520" t="s">
        <v>162</v>
      </c>
      <c r="C3520" t="s">
        <v>4215</v>
      </c>
      <c r="D3520" t="s">
        <v>121</v>
      </c>
      <c r="E3520" t="s">
        <v>4246</v>
      </c>
      <c r="F3520" t="s">
        <v>4247</v>
      </c>
      <c r="G3520" s="9" t="s">
        <v>21</v>
      </c>
      <c r="H3520" t="s">
        <v>150</v>
      </c>
      <c r="I3520" t="s">
        <v>3119</v>
      </c>
      <c r="J3520" t="s">
        <v>3120</v>
      </c>
      <c r="K3520" t="s">
        <v>4248</v>
      </c>
      <c r="L3520" t="s">
        <v>117</v>
      </c>
      <c r="M3520">
        <v>36</v>
      </c>
      <c r="N3520" s="57" t="s">
        <v>4250</v>
      </c>
      <c r="O3520" t="s">
        <v>4248</v>
      </c>
      <c r="P3520" t="s">
        <v>28</v>
      </c>
      <c r="Q3520" t="s">
        <v>4249</v>
      </c>
      <c r="R3520" s="14">
        <v>1.1200000000000001</v>
      </c>
      <c r="T3520" s="14">
        <v>2.16</v>
      </c>
    </row>
    <row r="3521" spans="1:20">
      <c r="A3521" t="s">
        <v>162</v>
      </c>
      <c r="C3521" t="s">
        <v>4215</v>
      </c>
      <c r="D3521" t="s">
        <v>121</v>
      </c>
      <c r="E3521" t="s">
        <v>3957</v>
      </c>
      <c r="F3521" t="s">
        <v>4247</v>
      </c>
      <c r="G3521" s="9" t="s">
        <v>21</v>
      </c>
      <c r="H3521" t="s">
        <v>150</v>
      </c>
      <c r="I3521" t="s">
        <v>3119</v>
      </c>
      <c r="J3521" t="s">
        <v>3120</v>
      </c>
      <c r="K3521" t="s">
        <v>4248</v>
      </c>
      <c r="L3521" t="s">
        <v>117</v>
      </c>
      <c r="M3521">
        <v>36</v>
      </c>
      <c r="N3521" s="57" t="s">
        <v>4251</v>
      </c>
      <c r="O3521" t="s">
        <v>4248</v>
      </c>
      <c r="P3521" t="s">
        <v>28</v>
      </c>
      <c r="Q3521" t="s">
        <v>4249</v>
      </c>
      <c r="R3521" s="14">
        <v>0.62</v>
      </c>
      <c r="T3521" s="14">
        <v>2.59</v>
      </c>
    </row>
    <row r="3522" spans="1:20">
      <c r="A3522" t="s">
        <v>162</v>
      </c>
      <c r="C3522" t="s">
        <v>4215</v>
      </c>
      <c r="D3522" t="s">
        <v>121</v>
      </c>
      <c r="E3522" t="s">
        <v>4214</v>
      </c>
      <c r="F3522" t="s">
        <v>4247</v>
      </c>
      <c r="G3522" s="9" t="s">
        <v>21</v>
      </c>
      <c r="H3522" t="s">
        <v>150</v>
      </c>
      <c r="I3522" t="s">
        <v>3119</v>
      </c>
      <c r="J3522" t="s">
        <v>3120</v>
      </c>
      <c r="K3522" t="s">
        <v>4248</v>
      </c>
      <c r="L3522" t="s">
        <v>117</v>
      </c>
      <c r="M3522">
        <v>36</v>
      </c>
      <c r="N3522" s="57" t="s">
        <v>4252</v>
      </c>
      <c r="O3522" t="s">
        <v>4248</v>
      </c>
      <c r="P3522" t="s">
        <v>28</v>
      </c>
      <c r="Q3522" t="s">
        <v>4249</v>
      </c>
      <c r="R3522" s="14">
        <v>0.03</v>
      </c>
      <c r="T3522" s="14">
        <v>3.93</v>
      </c>
    </row>
    <row r="3523" spans="1:20">
      <c r="A3523" t="s">
        <v>162</v>
      </c>
      <c r="C3523" t="s">
        <v>4253</v>
      </c>
      <c r="D3523" t="s">
        <v>121</v>
      </c>
      <c r="E3523" t="s">
        <v>4255</v>
      </c>
      <c r="F3523" t="s">
        <v>4256</v>
      </c>
      <c r="G3523" t="s">
        <v>21</v>
      </c>
      <c r="H3523" t="s">
        <v>150</v>
      </c>
      <c r="I3523" t="s">
        <v>3119</v>
      </c>
      <c r="J3523" t="s">
        <v>3120</v>
      </c>
      <c r="K3523" t="s">
        <v>4258</v>
      </c>
      <c r="L3523" t="s">
        <v>117</v>
      </c>
      <c r="M3523">
        <v>37</v>
      </c>
      <c r="N3523" t="s">
        <v>4259</v>
      </c>
      <c r="O3523" t="s">
        <v>4258</v>
      </c>
      <c r="P3523" t="s">
        <v>28</v>
      </c>
      <c r="Q3523" t="s">
        <v>4260</v>
      </c>
      <c r="T3523" s="58">
        <v>5.4455818929748983</v>
      </c>
    </row>
    <row r="3524" spans="1:20">
      <c r="A3524" t="s">
        <v>162</v>
      </c>
      <c r="C3524" t="s">
        <v>4254</v>
      </c>
      <c r="D3524" t="s">
        <v>121</v>
      </c>
      <c r="E3524" t="s">
        <v>4255</v>
      </c>
      <c r="F3524" t="s">
        <v>4256</v>
      </c>
      <c r="G3524" t="s">
        <v>21</v>
      </c>
      <c r="H3524" t="s">
        <v>150</v>
      </c>
      <c r="I3524" t="s">
        <v>3119</v>
      </c>
      <c r="J3524" t="s">
        <v>3120</v>
      </c>
      <c r="K3524" t="s">
        <v>4258</v>
      </c>
      <c r="L3524" t="s">
        <v>117</v>
      </c>
      <c r="M3524">
        <v>37</v>
      </c>
      <c r="N3524" t="s">
        <v>4259</v>
      </c>
      <c r="O3524" t="s">
        <v>4258</v>
      </c>
      <c r="P3524" t="s">
        <v>28</v>
      </c>
      <c r="Q3524" t="s">
        <v>4260</v>
      </c>
      <c r="T3524" s="59">
        <v>3.13</v>
      </c>
    </row>
    <row r="3525" spans="1:20">
      <c r="A3525" t="s">
        <v>162</v>
      </c>
      <c r="C3525" t="s">
        <v>4253</v>
      </c>
      <c r="D3525" t="s">
        <v>121</v>
      </c>
      <c r="E3525" t="s">
        <v>4257</v>
      </c>
      <c r="F3525" t="s">
        <v>4256</v>
      </c>
      <c r="G3525" t="s">
        <v>21</v>
      </c>
      <c r="H3525" t="s">
        <v>150</v>
      </c>
      <c r="I3525" t="s">
        <v>3119</v>
      </c>
      <c r="J3525" t="s">
        <v>3120</v>
      </c>
      <c r="K3525" t="s">
        <v>4258</v>
      </c>
      <c r="L3525" t="s">
        <v>117</v>
      </c>
      <c r="M3525">
        <v>37</v>
      </c>
      <c r="N3525" t="s">
        <v>4259</v>
      </c>
      <c r="O3525" t="s">
        <v>4258</v>
      </c>
      <c r="P3525" t="s">
        <v>28</v>
      </c>
      <c r="Q3525" t="s">
        <v>4260</v>
      </c>
      <c r="R3525" s="58">
        <v>17.799486147891752</v>
      </c>
      <c r="S3525" s="58">
        <v>2.6053972588346239</v>
      </c>
      <c r="T3525" s="58">
        <v>2.8808380005536223</v>
      </c>
    </row>
    <row r="3526" spans="1:20">
      <c r="A3526" t="s">
        <v>162</v>
      </c>
      <c r="C3526" t="s">
        <v>4254</v>
      </c>
      <c r="D3526" t="s">
        <v>121</v>
      </c>
      <c r="E3526" t="s">
        <v>4257</v>
      </c>
      <c r="F3526" t="s">
        <v>4256</v>
      </c>
      <c r="G3526" t="s">
        <v>21</v>
      </c>
      <c r="H3526" t="s">
        <v>150</v>
      </c>
      <c r="I3526" t="s">
        <v>3119</v>
      </c>
      <c r="J3526" t="s">
        <v>3120</v>
      </c>
      <c r="K3526" t="s">
        <v>4258</v>
      </c>
      <c r="L3526" t="s">
        <v>117</v>
      </c>
      <c r="M3526">
        <v>37</v>
      </c>
      <c r="N3526" t="s">
        <v>4259</v>
      </c>
      <c r="O3526" t="s">
        <v>4258</v>
      </c>
      <c r="P3526" t="s">
        <v>28</v>
      </c>
      <c r="Q3526" t="s">
        <v>4260</v>
      </c>
      <c r="R3526" s="58">
        <v>18.14526430009251</v>
      </c>
      <c r="S3526" s="58">
        <v>2.7910696452097929</v>
      </c>
      <c r="T3526" s="58">
        <v>2.5070957004501495</v>
      </c>
    </row>
    <row r="3527" spans="1:20">
      <c r="A3527" s="1" t="s">
        <v>162</v>
      </c>
      <c r="C3527" s="1" t="s">
        <v>4199</v>
      </c>
      <c r="D3527" s="30" t="s">
        <v>121</v>
      </c>
      <c r="F3527" s="1" t="s">
        <v>4200</v>
      </c>
      <c r="G3527" s="30" t="s">
        <v>21</v>
      </c>
      <c r="H3527" s="1" t="s">
        <v>4201</v>
      </c>
      <c r="I3527" s="1" t="s">
        <v>4204</v>
      </c>
      <c r="J3527" s="44" t="s">
        <v>4205</v>
      </c>
      <c r="K3527" s="1" t="s">
        <v>4202</v>
      </c>
      <c r="L3527" s="1" t="s">
        <v>4187</v>
      </c>
      <c r="M3527" s="1">
        <v>25</v>
      </c>
      <c r="N3527" s="1" t="s">
        <v>3866</v>
      </c>
      <c r="O3527" s="1" t="s">
        <v>4202</v>
      </c>
      <c r="P3527" s="1"/>
      <c r="Q3527" s="1" t="s">
        <v>4203</v>
      </c>
      <c r="R3527" s="70">
        <v>6.5</v>
      </c>
      <c r="S3527" s="70">
        <v>9</v>
      </c>
      <c r="T3527" s="70">
        <v>2.2000000000000002</v>
      </c>
    </row>
    <row r="3528" spans="1:20">
      <c r="A3528" s="1" t="s">
        <v>162</v>
      </c>
      <c r="C3528" s="1" t="s">
        <v>4199</v>
      </c>
      <c r="D3528" s="30" t="s">
        <v>121</v>
      </c>
      <c r="F3528" s="1" t="s">
        <v>4200</v>
      </c>
      <c r="G3528" s="30" t="s">
        <v>21</v>
      </c>
      <c r="H3528" s="1" t="s">
        <v>4201</v>
      </c>
      <c r="I3528" s="1" t="s">
        <v>4204</v>
      </c>
      <c r="J3528" s="44" t="s">
        <v>4205</v>
      </c>
      <c r="K3528" s="1" t="s">
        <v>4202</v>
      </c>
      <c r="L3528" s="1" t="s">
        <v>4187</v>
      </c>
      <c r="M3528" s="1">
        <v>25</v>
      </c>
      <c r="N3528" s="1" t="s">
        <v>3866</v>
      </c>
      <c r="O3528" s="1" t="s">
        <v>4202</v>
      </c>
      <c r="P3528" s="1"/>
      <c r="Q3528" s="1" t="s">
        <v>4203</v>
      </c>
      <c r="R3528" s="70">
        <v>2.7</v>
      </c>
      <c r="S3528" s="70">
        <v>4.4000000000000004</v>
      </c>
      <c r="T3528" s="70">
        <v>5.4</v>
      </c>
    </row>
    <row r="3529" spans="1:20">
      <c r="A3529" s="1" t="s">
        <v>162</v>
      </c>
      <c r="C3529" s="1" t="s">
        <v>4199</v>
      </c>
      <c r="D3529" s="30" t="s">
        <v>121</v>
      </c>
      <c r="F3529" s="1" t="s">
        <v>4200</v>
      </c>
      <c r="G3529" s="30" t="s">
        <v>21</v>
      </c>
      <c r="H3529" s="1" t="s">
        <v>4201</v>
      </c>
      <c r="I3529" s="1" t="s">
        <v>4204</v>
      </c>
      <c r="J3529" s="44" t="s">
        <v>4205</v>
      </c>
      <c r="K3529" s="1" t="s">
        <v>4202</v>
      </c>
      <c r="L3529" s="1" t="s">
        <v>4187</v>
      </c>
      <c r="M3529" s="1">
        <v>25</v>
      </c>
      <c r="N3529" s="1" t="s">
        <v>3866</v>
      </c>
      <c r="O3529" s="1" t="s">
        <v>4202</v>
      </c>
      <c r="P3529" s="1"/>
      <c r="Q3529" s="1" t="s">
        <v>4203</v>
      </c>
      <c r="R3529" s="70">
        <v>3.4</v>
      </c>
      <c r="S3529" s="70">
        <v>4.5</v>
      </c>
      <c r="T3529" s="70">
        <v>1.5</v>
      </c>
    </row>
    <row r="3530" spans="1:20">
      <c r="A3530" s="1" t="s">
        <v>162</v>
      </c>
      <c r="C3530" s="1" t="s">
        <v>4199</v>
      </c>
      <c r="D3530" s="30" t="s">
        <v>121</v>
      </c>
      <c r="F3530" s="1" t="s">
        <v>4200</v>
      </c>
      <c r="G3530" s="30" t="s">
        <v>21</v>
      </c>
      <c r="H3530" s="1" t="s">
        <v>4201</v>
      </c>
      <c r="I3530" s="1" t="s">
        <v>4204</v>
      </c>
      <c r="J3530" s="44" t="s">
        <v>4205</v>
      </c>
      <c r="K3530" s="1" t="s">
        <v>4202</v>
      </c>
      <c r="L3530" s="1" t="s">
        <v>4187</v>
      </c>
      <c r="M3530" s="1">
        <v>25</v>
      </c>
      <c r="N3530" s="1" t="s">
        <v>3866</v>
      </c>
      <c r="O3530" s="1" t="s">
        <v>4202</v>
      </c>
      <c r="P3530" s="1"/>
      <c r="Q3530" s="1" t="s">
        <v>4203</v>
      </c>
      <c r="R3530" s="70">
        <v>1.1000000000000001</v>
      </c>
      <c r="S3530" s="70">
        <v>2.5</v>
      </c>
      <c r="T3530" s="70">
        <v>4.7</v>
      </c>
    </row>
    <row r="3531" spans="1:20">
      <c r="A3531" s="38" t="s">
        <v>162</v>
      </c>
      <c r="D3531" s="39" t="s">
        <v>115</v>
      </c>
      <c r="F3531" s="38" t="s">
        <v>3942</v>
      </c>
      <c r="H3531" s="3" t="s">
        <v>3943</v>
      </c>
      <c r="K3531" s="23" t="s">
        <v>3899</v>
      </c>
      <c r="L3531"/>
      <c r="M3531" s="23">
        <v>10</v>
      </c>
      <c r="N3531"/>
      <c r="O3531" s="23" t="s">
        <v>3899</v>
      </c>
      <c r="Q3531" s="38" t="s">
        <v>162</v>
      </c>
      <c r="R3531" s="14">
        <v>0</v>
      </c>
      <c r="S3531" s="14">
        <v>0</v>
      </c>
      <c r="T3531" s="14" t="s">
        <v>3944</v>
      </c>
    </row>
    <row r="3532" spans="1:20">
      <c r="A3532" s="38" t="s">
        <v>162</v>
      </c>
      <c r="D3532" s="39" t="s">
        <v>115</v>
      </c>
      <c r="F3532" s="38" t="s">
        <v>3945</v>
      </c>
      <c r="H3532" s="3" t="s">
        <v>3943</v>
      </c>
      <c r="K3532" s="23" t="s">
        <v>3899</v>
      </c>
      <c r="L3532"/>
      <c r="M3532" s="23">
        <v>10</v>
      </c>
      <c r="N3532"/>
      <c r="O3532" s="23" t="s">
        <v>3899</v>
      </c>
      <c r="Q3532" s="38" t="s">
        <v>162</v>
      </c>
      <c r="R3532" s="14">
        <v>0</v>
      </c>
      <c r="S3532" s="14">
        <v>0</v>
      </c>
      <c r="T3532" s="14" t="s">
        <v>3946</v>
      </c>
    </row>
    <row r="3533" spans="1:20">
      <c r="A3533" s="38" t="s">
        <v>162</v>
      </c>
      <c r="D3533" s="39" t="s">
        <v>115</v>
      </c>
      <c r="F3533" s="38" t="s">
        <v>3939</v>
      </c>
      <c r="H3533" s="3" t="s">
        <v>3940</v>
      </c>
      <c r="K3533" s="23" t="s">
        <v>3899</v>
      </c>
      <c r="L3533"/>
      <c r="M3533" s="23">
        <v>10</v>
      </c>
      <c r="N3533"/>
      <c r="O3533" s="23" t="s">
        <v>3899</v>
      </c>
      <c r="Q3533" s="38" t="s">
        <v>162</v>
      </c>
      <c r="R3533" s="14">
        <v>0</v>
      </c>
      <c r="S3533" s="14">
        <v>0</v>
      </c>
      <c r="T3533" s="14" t="s">
        <v>3941</v>
      </c>
    </row>
    <row r="3534" spans="1:20">
      <c r="A3534" t="s">
        <v>162</v>
      </c>
      <c r="C3534" t="s">
        <v>175</v>
      </c>
      <c r="D3534" t="s">
        <v>115</v>
      </c>
      <c r="F3534" s="12" t="s">
        <v>176</v>
      </c>
      <c r="K3534" s="13" t="s">
        <v>169</v>
      </c>
      <c r="L3534" t="s">
        <v>117</v>
      </c>
      <c r="M3534">
        <v>2</v>
      </c>
      <c r="N3534" t="s">
        <v>118</v>
      </c>
      <c r="O3534" t="s">
        <v>119</v>
      </c>
      <c r="Q3534" t="s">
        <v>177</v>
      </c>
      <c r="T3534" s="14">
        <v>17.5</v>
      </c>
    </row>
    <row r="3535" spans="1:20">
      <c r="A3535" t="s">
        <v>162</v>
      </c>
      <c r="C3535" t="s">
        <v>175</v>
      </c>
      <c r="D3535" t="s">
        <v>115</v>
      </c>
      <c r="F3535" s="12" t="s">
        <v>184</v>
      </c>
      <c r="K3535" s="13" t="s">
        <v>185</v>
      </c>
      <c r="L3535" t="s">
        <v>117</v>
      </c>
      <c r="M3535">
        <v>2</v>
      </c>
      <c r="N3535" t="s">
        <v>118</v>
      </c>
      <c r="O3535" t="s">
        <v>119</v>
      </c>
      <c r="Q3535" t="s">
        <v>186</v>
      </c>
    </row>
    <row r="3536" spans="1:20">
      <c r="A3536" t="s">
        <v>162</v>
      </c>
      <c r="C3536" t="s">
        <v>175</v>
      </c>
      <c r="D3536" t="s">
        <v>115</v>
      </c>
      <c r="F3536" s="12" t="s">
        <v>187</v>
      </c>
      <c r="K3536" s="13" t="s">
        <v>185</v>
      </c>
      <c r="L3536" t="s">
        <v>117</v>
      </c>
      <c r="M3536">
        <v>2</v>
      </c>
      <c r="N3536" t="s">
        <v>118</v>
      </c>
      <c r="O3536" t="s">
        <v>119</v>
      </c>
      <c r="Q3536" t="s">
        <v>188</v>
      </c>
      <c r="T3536" s="14">
        <v>0.1</v>
      </c>
    </row>
    <row r="3537" spans="1:20">
      <c r="A3537" t="s">
        <v>162</v>
      </c>
      <c r="C3537" t="s">
        <v>175</v>
      </c>
      <c r="D3537" t="s">
        <v>115</v>
      </c>
      <c r="F3537" s="12" t="s">
        <v>187</v>
      </c>
      <c r="K3537" s="13" t="s">
        <v>185</v>
      </c>
      <c r="L3537" t="s">
        <v>117</v>
      </c>
      <c r="M3537">
        <v>2</v>
      </c>
      <c r="N3537" t="s">
        <v>118</v>
      </c>
      <c r="O3537" t="s">
        <v>119</v>
      </c>
      <c r="Q3537" t="s">
        <v>189</v>
      </c>
      <c r="T3537" s="14">
        <v>0.1</v>
      </c>
    </row>
    <row r="3538" spans="1:20">
      <c r="A3538" t="s">
        <v>162</v>
      </c>
      <c r="C3538" t="s">
        <v>175</v>
      </c>
      <c r="D3538" t="s">
        <v>115</v>
      </c>
      <c r="F3538" s="12" t="s">
        <v>187</v>
      </c>
      <c r="K3538" s="13" t="s">
        <v>185</v>
      </c>
      <c r="L3538" t="s">
        <v>117</v>
      </c>
      <c r="M3538">
        <v>2</v>
      </c>
      <c r="N3538" t="s">
        <v>118</v>
      </c>
      <c r="O3538" t="s">
        <v>119</v>
      </c>
      <c r="Q3538" t="s">
        <v>190</v>
      </c>
      <c r="T3538" s="14">
        <v>0.1</v>
      </c>
    </row>
    <row r="3539" spans="1:20">
      <c r="A3539" t="s">
        <v>162</v>
      </c>
      <c r="C3539" t="s">
        <v>175</v>
      </c>
      <c r="D3539" t="s">
        <v>115</v>
      </c>
      <c r="F3539" s="12" t="s">
        <v>295</v>
      </c>
      <c r="K3539" s="13" t="s">
        <v>296</v>
      </c>
      <c r="L3539" t="s">
        <v>117</v>
      </c>
      <c r="M3539">
        <v>2</v>
      </c>
      <c r="N3539" t="s">
        <v>118</v>
      </c>
      <c r="O3539" t="s">
        <v>119</v>
      </c>
      <c r="Q3539" t="s">
        <v>297</v>
      </c>
      <c r="T3539" s="14">
        <v>64</v>
      </c>
    </row>
    <row r="3540" spans="1:20">
      <c r="A3540" t="s">
        <v>162</v>
      </c>
      <c r="C3540" t="s">
        <v>175</v>
      </c>
      <c r="D3540" t="s">
        <v>115</v>
      </c>
      <c r="F3540" s="12" t="s">
        <v>298</v>
      </c>
      <c r="K3540" s="13" t="s">
        <v>296</v>
      </c>
      <c r="L3540" t="s">
        <v>117</v>
      </c>
      <c r="M3540">
        <v>2</v>
      </c>
      <c r="N3540" t="s">
        <v>118</v>
      </c>
      <c r="O3540" t="s">
        <v>119</v>
      </c>
      <c r="Q3540" t="s">
        <v>299</v>
      </c>
      <c r="T3540" s="14">
        <v>54.8</v>
      </c>
    </row>
    <row r="3541" spans="1:20">
      <c r="A3541" t="s">
        <v>162</v>
      </c>
      <c r="C3541" t="s">
        <v>175</v>
      </c>
      <c r="D3541" t="s">
        <v>115</v>
      </c>
      <c r="F3541" s="12" t="s">
        <v>300</v>
      </c>
      <c r="K3541" s="13" t="s">
        <v>296</v>
      </c>
      <c r="L3541" t="s">
        <v>117</v>
      </c>
      <c r="M3541">
        <v>2</v>
      </c>
      <c r="N3541" t="s">
        <v>118</v>
      </c>
      <c r="O3541" t="s">
        <v>119</v>
      </c>
      <c r="Q3541" t="s">
        <v>301</v>
      </c>
      <c r="T3541" s="14">
        <v>57.5</v>
      </c>
    </row>
    <row r="3542" spans="1:20">
      <c r="A3542" t="s">
        <v>162</v>
      </c>
      <c r="C3542" t="s">
        <v>175</v>
      </c>
      <c r="D3542" t="s">
        <v>115</v>
      </c>
      <c r="F3542" s="12" t="s">
        <v>413</v>
      </c>
      <c r="K3542" s="13" t="s">
        <v>414</v>
      </c>
      <c r="L3542" t="s">
        <v>117</v>
      </c>
      <c r="M3542">
        <v>2</v>
      </c>
      <c r="N3542" t="s">
        <v>118</v>
      </c>
      <c r="O3542" t="s">
        <v>119</v>
      </c>
      <c r="Q3542" t="s">
        <v>415</v>
      </c>
      <c r="T3542" s="14">
        <v>48.8</v>
      </c>
    </row>
    <row r="3543" spans="1:20">
      <c r="A3543" t="s">
        <v>162</v>
      </c>
      <c r="C3543" t="s">
        <v>175</v>
      </c>
      <c r="D3543" t="s">
        <v>115</v>
      </c>
      <c r="F3543" s="12" t="s">
        <v>413</v>
      </c>
      <c r="K3543" s="13" t="s">
        <v>414</v>
      </c>
      <c r="L3543" t="s">
        <v>117</v>
      </c>
      <c r="M3543">
        <v>2</v>
      </c>
      <c r="N3543" t="s">
        <v>118</v>
      </c>
      <c r="O3543" t="s">
        <v>119</v>
      </c>
      <c r="Q3543" t="s">
        <v>415</v>
      </c>
      <c r="T3543" s="14">
        <v>51</v>
      </c>
    </row>
    <row r="3544" spans="1:20">
      <c r="A3544" t="s">
        <v>162</v>
      </c>
      <c r="C3544" t="s">
        <v>175</v>
      </c>
      <c r="D3544" t="s">
        <v>115</v>
      </c>
      <c r="F3544" s="12" t="s">
        <v>413</v>
      </c>
      <c r="K3544" s="13" t="s">
        <v>414</v>
      </c>
      <c r="L3544" t="s">
        <v>117</v>
      </c>
      <c r="M3544">
        <v>2</v>
      </c>
      <c r="N3544" t="s">
        <v>118</v>
      </c>
      <c r="O3544" t="s">
        <v>119</v>
      </c>
      <c r="Q3544" t="s">
        <v>415</v>
      </c>
      <c r="T3544" s="14">
        <v>54.4</v>
      </c>
    </row>
    <row r="3545" spans="1:20">
      <c r="A3545" t="s">
        <v>162</v>
      </c>
      <c r="C3545" t="s">
        <v>175</v>
      </c>
      <c r="D3545" t="s">
        <v>115</v>
      </c>
      <c r="F3545" s="12" t="s">
        <v>413</v>
      </c>
      <c r="K3545" s="13" t="s">
        <v>414</v>
      </c>
      <c r="L3545" t="s">
        <v>117</v>
      </c>
      <c r="M3545">
        <v>2</v>
      </c>
      <c r="N3545" t="s">
        <v>118</v>
      </c>
      <c r="O3545" t="s">
        <v>119</v>
      </c>
      <c r="Q3545" t="s">
        <v>415</v>
      </c>
      <c r="T3545" s="14">
        <v>28.8</v>
      </c>
    </row>
    <row r="3546" spans="1:20">
      <c r="A3546" t="s">
        <v>162</v>
      </c>
      <c r="C3546" t="s">
        <v>175</v>
      </c>
      <c r="D3546" t="s">
        <v>115</v>
      </c>
      <c r="F3546" s="12" t="s">
        <v>413</v>
      </c>
      <c r="K3546" s="13" t="s">
        <v>414</v>
      </c>
      <c r="L3546" t="s">
        <v>117</v>
      </c>
      <c r="M3546">
        <v>2</v>
      </c>
      <c r="N3546" t="s">
        <v>118</v>
      </c>
      <c r="O3546" t="s">
        <v>119</v>
      </c>
      <c r="Q3546" t="s">
        <v>415</v>
      </c>
      <c r="T3546" s="14">
        <v>36.9</v>
      </c>
    </row>
    <row r="3547" spans="1:20">
      <c r="A3547" t="s">
        <v>162</v>
      </c>
      <c r="C3547" t="s">
        <v>175</v>
      </c>
      <c r="D3547" t="s">
        <v>115</v>
      </c>
      <c r="F3547" s="12" t="s">
        <v>451</v>
      </c>
      <c r="K3547" s="13" t="s">
        <v>452</v>
      </c>
      <c r="L3547" t="s">
        <v>117</v>
      </c>
      <c r="M3547">
        <v>2</v>
      </c>
      <c r="N3547" t="s">
        <v>118</v>
      </c>
      <c r="O3547" t="s">
        <v>119</v>
      </c>
      <c r="Q3547" t="s">
        <v>453</v>
      </c>
      <c r="T3547" s="14">
        <v>5.6</v>
      </c>
    </row>
    <row r="3548" spans="1:20">
      <c r="A3548" t="s">
        <v>162</v>
      </c>
      <c r="C3548" t="s">
        <v>175</v>
      </c>
      <c r="D3548" t="s">
        <v>115</v>
      </c>
      <c r="F3548" s="12" t="s">
        <v>454</v>
      </c>
      <c r="K3548" s="13" t="s">
        <v>452</v>
      </c>
      <c r="L3548" t="s">
        <v>117</v>
      </c>
      <c r="M3548">
        <v>2</v>
      </c>
      <c r="N3548" t="s">
        <v>118</v>
      </c>
      <c r="O3548" t="s">
        <v>119</v>
      </c>
      <c r="Q3548" t="s">
        <v>455</v>
      </c>
      <c r="T3548" s="14">
        <v>1.2</v>
      </c>
    </row>
    <row r="3549" spans="1:20">
      <c r="A3549" t="s">
        <v>162</v>
      </c>
      <c r="C3549" t="s">
        <v>175</v>
      </c>
      <c r="D3549" t="s">
        <v>115</v>
      </c>
      <c r="F3549" s="12" t="s">
        <v>456</v>
      </c>
      <c r="K3549" s="13" t="s">
        <v>452</v>
      </c>
      <c r="L3549" t="s">
        <v>117</v>
      </c>
      <c r="M3549">
        <v>2</v>
      </c>
      <c r="N3549" t="s">
        <v>118</v>
      </c>
      <c r="O3549" t="s">
        <v>119</v>
      </c>
      <c r="Q3549" t="s">
        <v>457</v>
      </c>
      <c r="T3549" s="14">
        <v>0.4</v>
      </c>
    </row>
    <row r="3550" spans="1:20">
      <c r="A3550" t="s">
        <v>162</v>
      </c>
      <c r="C3550" t="s">
        <v>175</v>
      </c>
      <c r="D3550" t="s">
        <v>115</v>
      </c>
      <c r="F3550" s="12" t="s">
        <v>458</v>
      </c>
      <c r="K3550" s="13" t="s">
        <v>452</v>
      </c>
      <c r="L3550" t="s">
        <v>117</v>
      </c>
      <c r="M3550">
        <v>2</v>
      </c>
      <c r="N3550" t="s">
        <v>118</v>
      </c>
      <c r="O3550" t="s">
        <v>119</v>
      </c>
      <c r="Q3550" t="s">
        <v>459</v>
      </c>
      <c r="T3550" s="14">
        <v>2.1</v>
      </c>
    </row>
    <row r="3551" spans="1:20">
      <c r="A3551" t="s">
        <v>162</v>
      </c>
      <c r="C3551" t="s">
        <v>175</v>
      </c>
      <c r="D3551" t="s">
        <v>115</v>
      </c>
      <c r="F3551" s="12" t="s">
        <v>460</v>
      </c>
      <c r="K3551" s="13" t="s">
        <v>452</v>
      </c>
      <c r="L3551" t="s">
        <v>117</v>
      </c>
      <c r="M3551">
        <v>2</v>
      </c>
      <c r="N3551" t="s">
        <v>118</v>
      </c>
      <c r="O3551" t="s">
        <v>119</v>
      </c>
      <c r="Q3551" t="s">
        <v>461</v>
      </c>
      <c r="T3551" s="14">
        <v>3.2</v>
      </c>
    </row>
    <row r="3552" spans="1:20">
      <c r="A3552" t="s">
        <v>162</v>
      </c>
      <c r="C3552" t="s">
        <v>175</v>
      </c>
      <c r="D3552" t="s">
        <v>115</v>
      </c>
      <c r="F3552" s="12" t="s">
        <v>462</v>
      </c>
      <c r="K3552" s="13" t="s">
        <v>452</v>
      </c>
      <c r="L3552" t="s">
        <v>117</v>
      </c>
      <c r="M3552">
        <v>2</v>
      </c>
      <c r="N3552" t="s">
        <v>118</v>
      </c>
      <c r="O3552" t="s">
        <v>119</v>
      </c>
      <c r="Q3552" t="s">
        <v>463</v>
      </c>
      <c r="T3552" s="14">
        <v>0.2</v>
      </c>
    </row>
    <row r="3553" spans="1:20">
      <c r="A3553" t="s">
        <v>162</v>
      </c>
      <c r="C3553" t="s">
        <v>175</v>
      </c>
      <c r="D3553" t="s">
        <v>115</v>
      </c>
      <c r="F3553" s="12" t="s">
        <v>462</v>
      </c>
      <c r="K3553" s="13" t="s">
        <v>452</v>
      </c>
      <c r="L3553" t="s">
        <v>117</v>
      </c>
      <c r="M3553">
        <v>2</v>
      </c>
      <c r="N3553" t="s">
        <v>118</v>
      </c>
      <c r="O3553" t="s">
        <v>119</v>
      </c>
      <c r="Q3553" t="s">
        <v>463</v>
      </c>
      <c r="T3553" s="14">
        <v>0.3</v>
      </c>
    </row>
    <row r="3554" spans="1:20">
      <c r="A3554" t="s">
        <v>162</v>
      </c>
      <c r="C3554" t="s">
        <v>175</v>
      </c>
      <c r="D3554" t="s">
        <v>115</v>
      </c>
      <c r="F3554" s="12" t="s">
        <v>464</v>
      </c>
      <c r="K3554" s="13" t="s">
        <v>452</v>
      </c>
      <c r="L3554" t="s">
        <v>117</v>
      </c>
      <c r="M3554">
        <v>2</v>
      </c>
      <c r="N3554" t="s">
        <v>118</v>
      </c>
      <c r="O3554" t="s">
        <v>119</v>
      </c>
      <c r="Q3554" t="s">
        <v>465</v>
      </c>
      <c r="T3554" s="14">
        <v>2</v>
      </c>
    </row>
    <row r="3555" spans="1:20">
      <c r="A3555" t="s">
        <v>162</v>
      </c>
      <c r="C3555" t="s">
        <v>175</v>
      </c>
      <c r="D3555" t="s">
        <v>115</v>
      </c>
      <c r="F3555" s="12" t="s">
        <v>466</v>
      </c>
      <c r="K3555" s="13" t="s">
        <v>452</v>
      </c>
      <c r="L3555" t="s">
        <v>117</v>
      </c>
      <c r="M3555">
        <v>2</v>
      </c>
      <c r="N3555" t="s">
        <v>118</v>
      </c>
      <c r="O3555" t="s">
        <v>119</v>
      </c>
      <c r="Q3555" t="s">
        <v>467</v>
      </c>
      <c r="T3555" s="14">
        <v>17.399999999999999</v>
      </c>
    </row>
    <row r="3556" spans="1:20">
      <c r="A3556" t="s">
        <v>162</v>
      </c>
      <c r="C3556" t="s">
        <v>175</v>
      </c>
      <c r="D3556" t="s">
        <v>115</v>
      </c>
      <c r="F3556" s="12" t="s">
        <v>468</v>
      </c>
      <c r="K3556" s="13" t="s">
        <v>452</v>
      </c>
      <c r="L3556" t="s">
        <v>117</v>
      </c>
      <c r="M3556">
        <v>2</v>
      </c>
      <c r="N3556" t="s">
        <v>118</v>
      </c>
      <c r="O3556" t="s">
        <v>119</v>
      </c>
      <c r="Q3556" t="s">
        <v>469</v>
      </c>
      <c r="T3556" s="14">
        <v>1.4</v>
      </c>
    </row>
    <row r="3557" spans="1:20">
      <c r="A3557" t="s">
        <v>162</v>
      </c>
      <c r="C3557" t="s">
        <v>175</v>
      </c>
      <c r="D3557" t="s">
        <v>115</v>
      </c>
      <c r="F3557" s="12" t="s">
        <v>470</v>
      </c>
      <c r="K3557" s="13" t="s">
        <v>452</v>
      </c>
      <c r="L3557" t="s">
        <v>117</v>
      </c>
      <c r="M3557">
        <v>2</v>
      </c>
      <c r="N3557" t="s">
        <v>118</v>
      </c>
      <c r="O3557" t="s">
        <v>119</v>
      </c>
      <c r="Q3557" t="s">
        <v>471</v>
      </c>
      <c r="T3557" s="14">
        <v>1.5</v>
      </c>
    </row>
    <row r="3558" spans="1:20">
      <c r="A3558" t="s">
        <v>162</v>
      </c>
      <c r="C3558" t="s">
        <v>175</v>
      </c>
      <c r="D3558" t="s">
        <v>115</v>
      </c>
      <c r="F3558" s="12" t="s">
        <v>472</v>
      </c>
      <c r="K3558" s="13" t="s">
        <v>452</v>
      </c>
      <c r="L3558" t="s">
        <v>117</v>
      </c>
      <c r="M3558">
        <v>2</v>
      </c>
      <c r="N3558" t="s">
        <v>118</v>
      </c>
      <c r="O3558" t="s">
        <v>119</v>
      </c>
      <c r="Q3558" t="s">
        <v>473</v>
      </c>
      <c r="T3558" s="14">
        <v>1</v>
      </c>
    </row>
    <row r="3559" spans="1:20">
      <c r="A3559" t="s">
        <v>162</v>
      </c>
      <c r="C3559" t="s">
        <v>175</v>
      </c>
      <c r="D3559" t="s">
        <v>115</v>
      </c>
      <c r="F3559" s="12" t="s">
        <v>474</v>
      </c>
      <c r="K3559" s="13" t="s">
        <v>452</v>
      </c>
      <c r="L3559" t="s">
        <v>117</v>
      </c>
      <c r="M3559">
        <v>2</v>
      </c>
      <c r="N3559" t="s">
        <v>118</v>
      </c>
      <c r="O3559" t="s">
        <v>119</v>
      </c>
      <c r="Q3559" t="s">
        <v>475</v>
      </c>
      <c r="T3559" s="14">
        <v>0.6</v>
      </c>
    </row>
    <row r="3560" spans="1:20">
      <c r="A3560" t="s">
        <v>162</v>
      </c>
      <c r="C3560" t="s">
        <v>175</v>
      </c>
      <c r="D3560" t="s">
        <v>115</v>
      </c>
      <c r="F3560" s="12" t="s">
        <v>476</v>
      </c>
      <c r="K3560" s="13" t="s">
        <v>452</v>
      </c>
      <c r="L3560" t="s">
        <v>117</v>
      </c>
      <c r="M3560">
        <v>2</v>
      </c>
      <c r="N3560" t="s">
        <v>118</v>
      </c>
      <c r="O3560" t="s">
        <v>119</v>
      </c>
      <c r="Q3560" t="s">
        <v>477</v>
      </c>
      <c r="T3560" s="14">
        <v>0.9</v>
      </c>
    </row>
    <row r="3561" spans="1:20">
      <c r="A3561" t="s">
        <v>162</v>
      </c>
      <c r="C3561" t="s">
        <v>175</v>
      </c>
      <c r="D3561" t="s">
        <v>115</v>
      </c>
      <c r="F3561" s="12" t="s">
        <v>478</v>
      </c>
      <c r="K3561" s="13" t="s">
        <v>452</v>
      </c>
      <c r="L3561" t="s">
        <v>117</v>
      </c>
      <c r="M3561">
        <v>2</v>
      </c>
      <c r="N3561" t="s">
        <v>118</v>
      </c>
      <c r="O3561" t="s">
        <v>119</v>
      </c>
      <c r="Q3561" t="s">
        <v>479</v>
      </c>
      <c r="T3561" s="14">
        <v>0.4</v>
      </c>
    </row>
    <row r="3562" spans="1:20">
      <c r="A3562" t="s">
        <v>162</v>
      </c>
      <c r="C3562" t="s">
        <v>175</v>
      </c>
      <c r="D3562" t="s">
        <v>115</v>
      </c>
      <c r="F3562" s="12" t="s">
        <v>480</v>
      </c>
      <c r="K3562" s="13" t="s">
        <v>452</v>
      </c>
      <c r="L3562" t="s">
        <v>117</v>
      </c>
      <c r="M3562">
        <v>2</v>
      </c>
      <c r="N3562" t="s">
        <v>118</v>
      </c>
      <c r="O3562" t="s">
        <v>119</v>
      </c>
      <c r="Q3562" t="s">
        <v>481</v>
      </c>
      <c r="T3562" s="14">
        <v>0.2</v>
      </c>
    </row>
    <row r="3563" spans="1:20">
      <c r="A3563" t="s">
        <v>162</v>
      </c>
      <c r="C3563" t="s">
        <v>175</v>
      </c>
      <c r="D3563" t="s">
        <v>115</v>
      </c>
      <c r="F3563" s="12" t="s">
        <v>482</v>
      </c>
      <c r="K3563" s="13" t="s">
        <v>452</v>
      </c>
      <c r="L3563" t="s">
        <v>117</v>
      </c>
      <c r="M3563">
        <v>2</v>
      </c>
      <c r="N3563" t="s">
        <v>118</v>
      </c>
      <c r="O3563" t="s">
        <v>119</v>
      </c>
      <c r="Q3563" t="s">
        <v>483</v>
      </c>
      <c r="T3563" s="14">
        <v>41</v>
      </c>
    </row>
    <row r="3564" spans="1:20">
      <c r="A3564" t="s">
        <v>162</v>
      </c>
      <c r="C3564" t="s">
        <v>175</v>
      </c>
      <c r="D3564" t="s">
        <v>115</v>
      </c>
      <c r="F3564" s="12" t="s">
        <v>484</v>
      </c>
      <c r="K3564" s="13" t="s">
        <v>452</v>
      </c>
      <c r="L3564" t="s">
        <v>117</v>
      </c>
      <c r="M3564">
        <v>2</v>
      </c>
      <c r="N3564" t="s">
        <v>118</v>
      </c>
      <c r="O3564" t="s">
        <v>119</v>
      </c>
      <c r="Q3564" t="s">
        <v>485</v>
      </c>
      <c r="T3564" s="14">
        <v>14.7</v>
      </c>
    </row>
    <row r="3565" spans="1:20">
      <c r="A3565" t="s">
        <v>162</v>
      </c>
      <c r="C3565" t="s">
        <v>175</v>
      </c>
      <c r="D3565" t="s">
        <v>115</v>
      </c>
      <c r="F3565" s="12" t="s">
        <v>486</v>
      </c>
      <c r="K3565" s="13" t="s">
        <v>452</v>
      </c>
      <c r="L3565" t="s">
        <v>117</v>
      </c>
      <c r="M3565">
        <v>2</v>
      </c>
      <c r="N3565" t="s">
        <v>118</v>
      </c>
      <c r="O3565" t="s">
        <v>119</v>
      </c>
      <c r="Q3565" t="s">
        <v>487</v>
      </c>
      <c r="T3565" s="14">
        <v>0.2</v>
      </c>
    </row>
    <row r="3566" spans="1:20">
      <c r="A3566" t="s">
        <v>162</v>
      </c>
      <c r="C3566" t="s">
        <v>175</v>
      </c>
      <c r="D3566" t="s">
        <v>115</v>
      </c>
      <c r="F3566" s="12" t="s">
        <v>488</v>
      </c>
      <c r="K3566" s="13" t="s">
        <v>452</v>
      </c>
      <c r="L3566" t="s">
        <v>117</v>
      </c>
      <c r="M3566">
        <v>2</v>
      </c>
      <c r="N3566" t="s">
        <v>118</v>
      </c>
      <c r="O3566" t="s">
        <v>119</v>
      </c>
      <c r="Q3566" t="s">
        <v>489</v>
      </c>
      <c r="T3566" s="14">
        <v>0.2</v>
      </c>
    </row>
    <row r="3567" spans="1:20">
      <c r="A3567" t="s">
        <v>162</v>
      </c>
      <c r="C3567" t="s">
        <v>175</v>
      </c>
      <c r="D3567" t="s">
        <v>115</v>
      </c>
      <c r="F3567" s="12" t="s">
        <v>490</v>
      </c>
      <c r="K3567" s="13" t="s">
        <v>452</v>
      </c>
      <c r="L3567" t="s">
        <v>117</v>
      </c>
      <c r="M3567">
        <v>2</v>
      </c>
      <c r="N3567" t="s">
        <v>118</v>
      </c>
      <c r="O3567" t="s">
        <v>119</v>
      </c>
      <c r="Q3567" t="s">
        <v>491</v>
      </c>
      <c r="T3567" s="14">
        <v>0.3</v>
      </c>
    </row>
    <row r="3568" spans="1:20">
      <c r="A3568" t="s">
        <v>162</v>
      </c>
      <c r="C3568" t="s">
        <v>175</v>
      </c>
      <c r="D3568" t="s">
        <v>115</v>
      </c>
      <c r="F3568" s="12" t="s">
        <v>492</v>
      </c>
      <c r="K3568" s="13" t="s">
        <v>452</v>
      </c>
      <c r="L3568" t="s">
        <v>117</v>
      </c>
      <c r="M3568">
        <v>2</v>
      </c>
      <c r="N3568" t="s">
        <v>118</v>
      </c>
      <c r="O3568" t="s">
        <v>119</v>
      </c>
      <c r="Q3568" t="s">
        <v>493</v>
      </c>
      <c r="T3568" s="14">
        <v>1.7</v>
      </c>
    </row>
    <row r="3569" spans="1:20">
      <c r="A3569" t="s">
        <v>162</v>
      </c>
      <c r="C3569" t="s">
        <v>175</v>
      </c>
      <c r="D3569" t="s">
        <v>115</v>
      </c>
      <c r="F3569" s="12" t="s">
        <v>494</v>
      </c>
      <c r="K3569" s="13" t="s">
        <v>452</v>
      </c>
      <c r="L3569" t="s">
        <v>117</v>
      </c>
      <c r="M3569">
        <v>2</v>
      </c>
      <c r="N3569" t="s">
        <v>118</v>
      </c>
      <c r="O3569" t="s">
        <v>119</v>
      </c>
      <c r="Q3569" t="s">
        <v>495</v>
      </c>
      <c r="T3569" s="14">
        <v>63.7</v>
      </c>
    </row>
    <row r="3570" spans="1:20">
      <c r="A3570" t="s">
        <v>162</v>
      </c>
      <c r="C3570" t="s">
        <v>175</v>
      </c>
      <c r="D3570" t="s">
        <v>115</v>
      </c>
      <c r="F3570" s="12" t="s">
        <v>496</v>
      </c>
      <c r="K3570" s="13" t="s">
        <v>452</v>
      </c>
      <c r="L3570" t="s">
        <v>117</v>
      </c>
      <c r="M3570">
        <v>2</v>
      </c>
      <c r="N3570" t="s">
        <v>118</v>
      </c>
      <c r="O3570" t="s">
        <v>119</v>
      </c>
      <c r="Q3570" t="s">
        <v>497</v>
      </c>
      <c r="T3570" s="14">
        <v>16.2</v>
      </c>
    </row>
    <row r="3571" spans="1:20">
      <c r="A3571" t="s">
        <v>162</v>
      </c>
      <c r="C3571" t="s">
        <v>175</v>
      </c>
      <c r="D3571" t="s">
        <v>115</v>
      </c>
      <c r="F3571" s="12" t="s">
        <v>498</v>
      </c>
      <c r="K3571" s="13" t="s">
        <v>452</v>
      </c>
      <c r="L3571" t="s">
        <v>117</v>
      </c>
      <c r="M3571">
        <v>2</v>
      </c>
      <c r="N3571" t="s">
        <v>118</v>
      </c>
      <c r="O3571" t="s">
        <v>119</v>
      </c>
      <c r="Q3571" t="s">
        <v>499</v>
      </c>
      <c r="T3571" s="14">
        <v>0.4</v>
      </c>
    </row>
    <row r="3572" spans="1:20">
      <c r="A3572" t="s">
        <v>162</v>
      </c>
      <c r="C3572" t="s">
        <v>175</v>
      </c>
      <c r="D3572" t="s">
        <v>115</v>
      </c>
      <c r="F3572" s="12" t="s">
        <v>500</v>
      </c>
      <c r="K3572" s="13" t="s">
        <v>452</v>
      </c>
      <c r="L3572" t="s">
        <v>117</v>
      </c>
      <c r="M3572">
        <v>2</v>
      </c>
      <c r="N3572" t="s">
        <v>118</v>
      </c>
      <c r="O3572" t="s">
        <v>119</v>
      </c>
      <c r="Q3572" t="s">
        <v>501</v>
      </c>
      <c r="T3572" s="14">
        <v>0.6</v>
      </c>
    </row>
    <row r="3573" spans="1:20">
      <c r="A3573" t="s">
        <v>162</v>
      </c>
      <c r="C3573" t="s">
        <v>175</v>
      </c>
      <c r="D3573" t="s">
        <v>115</v>
      </c>
      <c r="F3573" s="12" t="s">
        <v>502</v>
      </c>
      <c r="K3573" s="13" t="s">
        <v>452</v>
      </c>
      <c r="L3573" t="s">
        <v>117</v>
      </c>
      <c r="M3573">
        <v>2</v>
      </c>
      <c r="N3573" t="s">
        <v>118</v>
      </c>
      <c r="O3573" t="s">
        <v>119</v>
      </c>
      <c r="Q3573" t="s">
        <v>503</v>
      </c>
      <c r="T3573" s="14">
        <v>0.4</v>
      </c>
    </row>
    <row r="3574" spans="1:20">
      <c r="A3574" t="s">
        <v>162</v>
      </c>
      <c r="C3574" t="s">
        <v>175</v>
      </c>
      <c r="D3574" t="s">
        <v>115</v>
      </c>
      <c r="F3574" s="12" t="s">
        <v>504</v>
      </c>
      <c r="K3574" s="13" t="s">
        <v>452</v>
      </c>
      <c r="L3574" t="s">
        <v>117</v>
      </c>
      <c r="M3574">
        <v>2</v>
      </c>
      <c r="N3574" t="s">
        <v>118</v>
      </c>
      <c r="O3574" t="s">
        <v>119</v>
      </c>
      <c r="Q3574" t="s">
        <v>505</v>
      </c>
      <c r="T3574" s="14">
        <v>9</v>
      </c>
    </row>
    <row r="3575" spans="1:20">
      <c r="A3575" t="s">
        <v>162</v>
      </c>
      <c r="C3575" t="s">
        <v>175</v>
      </c>
      <c r="D3575" t="s">
        <v>115</v>
      </c>
      <c r="F3575" s="12" t="s">
        <v>506</v>
      </c>
      <c r="K3575" s="13" t="s">
        <v>452</v>
      </c>
      <c r="L3575" t="s">
        <v>117</v>
      </c>
      <c r="M3575">
        <v>2</v>
      </c>
      <c r="N3575" t="s">
        <v>118</v>
      </c>
      <c r="O3575" t="s">
        <v>119</v>
      </c>
      <c r="Q3575" t="s">
        <v>507</v>
      </c>
      <c r="T3575" s="14">
        <v>7</v>
      </c>
    </row>
    <row r="3576" spans="1:20">
      <c r="A3576" t="s">
        <v>162</v>
      </c>
      <c r="C3576" t="s">
        <v>175</v>
      </c>
      <c r="D3576" t="s">
        <v>115</v>
      </c>
      <c r="F3576" s="12" t="s">
        <v>508</v>
      </c>
      <c r="K3576" s="13" t="s">
        <v>452</v>
      </c>
      <c r="L3576" t="s">
        <v>117</v>
      </c>
      <c r="M3576">
        <v>2</v>
      </c>
      <c r="N3576" t="s">
        <v>118</v>
      </c>
      <c r="O3576" t="s">
        <v>119</v>
      </c>
      <c r="Q3576" t="s">
        <v>509</v>
      </c>
      <c r="T3576" s="14">
        <v>0.8</v>
      </c>
    </row>
    <row r="3577" spans="1:20">
      <c r="A3577" t="s">
        <v>162</v>
      </c>
      <c r="C3577" t="s">
        <v>175</v>
      </c>
      <c r="D3577" t="s">
        <v>115</v>
      </c>
      <c r="F3577" s="12" t="s">
        <v>508</v>
      </c>
      <c r="K3577" s="13" t="s">
        <v>452</v>
      </c>
      <c r="L3577" t="s">
        <v>117</v>
      </c>
      <c r="M3577">
        <v>2</v>
      </c>
      <c r="N3577" t="s">
        <v>118</v>
      </c>
      <c r="O3577" t="s">
        <v>119</v>
      </c>
      <c r="Q3577" t="s">
        <v>509</v>
      </c>
      <c r="T3577" s="14">
        <v>0.6</v>
      </c>
    </row>
    <row r="3578" spans="1:20">
      <c r="A3578" t="s">
        <v>162</v>
      </c>
      <c r="C3578" t="s">
        <v>175</v>
      </c>
      <c r="D3578" t="s">
        <v>115</v>
      </c>
      <c r="F3578" s="12" t="s">
        <v>510</v>
      </c>
      <c r="K3578" s="13" t="s">
        <v>452</v>
      </c>
      <c r="L3578" t="s">
        <v>117</v>
      </c>
      <c r="M3578">
        <v>2</v>
      </c>
      <c r="N3578" t="s">
        <v>118</v>
      </c>
      <c r="O3578" t="s">
        <v>119</v>
      </c>
      <c r="Q3578" t="s">
        <v>511</v>
      </c>
      <c r="T3578" s="14">
        <v>10.6</v>
      </c>
    </row>
    <row r="3579" spans="1:20">
      <c r="A3579" t="s">
        <v>162</v>
      </c>
      <c r="C3579" t="s">
        <v>175</v>
      </c>
      <c r="D3579" t="s">
        <v>115</v>
      </c>
      <c r="F3579" s="12" t="s">
        <v>512</v>
      </c>
      <c r="K3579" s="13" t="s">
        <v>452</v>
      </c>
      <c r="L3579" t="s">
        <v>117</v>
      </c>
      <c r="M3579">
        <v>2</v>
      </c>
      <c r="N3579" t="s">
        <v>118</v>
      </c>
      <c r="O3579" t="s">
        <v>119</v>
      </c>
      <c r="Q3579" t="s">
        <v>513</v>
      </c>
      <c r="T3579" s="14">
        <v>8.6999999999999993</v>
      </c>
    </row>
    <row r="3580" spans="1:20">
      <c r="A3580" t="s">
        <v>162</v>
      </c>
      <c r="C3580" t="s">
        <v>175</v>
      </c>
      <c r="D3580" t="s">
        <v>115</v>
      </c>
      <c r="F3580" s="12" t="s">
        <v>514</v>
      </c>
      <c r="K3580" s="13" t="s">
        <v>452</v>
      </c>
      <c r="L3580" t="s">
        <v>117</v>
      </c>
      <c r="M3580">
        <v>2</v>
      </c>
      <c r="N3580" t="s">
        <v>118</v>
      </c>
      <c r="O3580" t="s">
        <v>119</v>
      </c>
      <c r="Q3580" t="s">
        <v>515</v>
      </c>
      <c r="T3580" s="14">
        <v>19</v>
      </c>
    </row>
    <row r="3581" spans="1:20">
      <c r="A3581" t="s">
        <v>162</v>
      </c>
      <c r="C3581" t="s">
        <v>175</v>
      </c>
      <c r="D3581" t="s">
        <v>115</v>
      </c>
      <c r="F3581" s="12" t="s">
        <v>516</v>
      </c>
      <c r="K3581" s="13" t="s">
        <v>452</v>
      </c>
      <c r="L3581" t="s">
        <v>117</v>
      </c>
      <c r="M3581">
        <v>2</v>
      </c>
      <c r="N3581" t="s">
        <v>118</v>
      </c>
      <c r="O3581" t="s">
        <v>119</v>
      </c>
      <c r="Q3581" t="s">
        <v>517</v>
      </c>
      <c r="T3581" s="14">
        <v>12.9</v>
      </c>
    </row>
    <row r="3582" spans="1:20">
      <c r="A3582" t="s">
        <v>162</v>
      </c>
      <c r="C3582" t="s">
        <v>175</v>
      </c>
      <c r="D3582" t="s">
        <v>115</v>
      </c>
      <c r="F3582" s="12" t="s">
        <v>518</v>
      </c>
      <c r="K3582" s="13" t="s">
        <v>452</v>
      </c>
      <c r="L3582" t="s">
        <v>117</v>
      </c>
      <c r="M3582">
        <v>2</v>
      </c>
      <c r="N3582" t="s">
        <v>118</v>
      </c>
      <c r="O3582" t="s">
        <v>119</v>
      </c>
      <c r="Q3582" t="s">
        <v>519</v>
      </c>
      <c r="T3582" s="14">
        <v>8.6999999999999993</v>
      </c>
    </row>
    <row r="3583" spans="1:20">
      <c r="A3583" t="s">
        <v>162</v>
      </c>
      <c r="C3583" t="s">
        <v>175</v>
      </c>
      <c r="D3583" t="s">
        <v>115</v>
      </c>
      <c r="F3583" s="12" t="s">
        <v>520</v>
      </c>
      <c r="K3583" s="13" t="s">
        <v>452</v>
      </c>
      <c r="L3583" t="s">
        <v>117</v>
      </c>
      <c r="M3583">
        <v>2</v>
      </c>
      <c r="N3583" t="s">
        <v>118</v>
      </c>
      <c r="O3583" t="s">
        <v>119</v>
      </c>
      <c r="Q3583" t="s">
        <v>521</v>
      </c>
      <c r="T3583" s="14">
        <v>11.4</v>
      </c>
    </row>
    <row r="3584" spans="1:20">
      <c r="A3584" t="s">
        <v>162</v>
      </c>
      <c r="C3584" t="s">
        <v>175</v>
      </c>
      <c r="D3584" t="s">
        <v>115</v>
      </c>
      <c r="F3584" s="12" t="s">
        <v>522</v>
      </c>
      <c r="K3584" s="13" t="s">
        <v>452</v>
      </c>
      <c r="L3584" t="s">
        <v>117</v>
      </c>
      <c r="M3584">
        <v>2</v>
      </c>
      <c r="N3584" t="s">
        <v>118</v>
      </c>
      <c r="O3584" t="s">
        <v>119</v>
      </c>
      <c r="Q3584" t="s">
        <v>523</v>
      </c>
      <c r="T3584" s="14">
        <v>0.3</v>
      </c>
    </row>
    <row r="3585" spans="1:20">
      <c r="A3585" t="s">
        <v>162</v>
      </c>
      <c r="C3585" t="s">
        <v>175</v>
      </c>
      <c r="D3585" t="s">
        <v>115</v>
      </c>
      <c r="F3585" s="12" t="s">
        <v>524</v>
      </c>
      <c r="K3585" s="13" t="s">
        <v>452</v>
      </c>
      <c r="L3585" t="s">
        <v>117</v>
      </c>
      <c r="M3585">
        <v>2</v>
      </c>
      <c r="N3585" t="s">
        <v>118</v>
      </c>
      <c r="O3585" t="s">
        <v>119</v>
      </c>
      <c r="Q3585" t="s">
        <v>525</v>
      </c>
      <c r="T3585" s="14">
        <v>0.6</v>
      </c>
    </row>
    <row r="3586" spans="1:20">
      <c r="A3586" t="s">
        <v>162</v>
      </c>
      <c r="C3586" t="s">
        <v>175</v>
      </c>
      <c r="D3586" t="s">
        <v>115</v>
      </c>
      <c r="F3586" s="12" t="s">
        <v>526</v>
      </c>
      <c r="K3586" s="13" t="s">
        <v>452</v>
      </c>
      <c r="L3586" t="s">
        <v>117</v>
      </c>
      <c r="M3586">
        <v>2</v>
      </c>
      <c r="N3586" t="s">
        <v>118</v>
      </c>
      <c r="O3586" t="s">
        <v>119</v>
      </c>
      <c r="Q3586" t="s">
        <v>527</v>
      </c>
      <c r="T3586" s="14">
        <v>25.4</v>
      </c>
    </row>
    <row r="3587" spans="1:20">
      <c r="A3587" t="s">
        <v>162</v>
      </c>
      <c r="C3587" t="s">
        <v>175</v>
      </c>
      <c r="D3587" t="s">
        <v>115</v>
      </c>
      <c r="F3587" s="12" t="s">
        <v>528</v>
      </c>
      <c r="K3587" s="13" t="s">
        <v>452</v>
      </c>
      <c r="L3587" t="s">
        <v>117</v>
      </c>
      <c r="M3587">
        <v>2</v>
      </c>
      <c r="N3587" t="s">
        <v>118</v>
      </c>
      <c r="O3587" t="s">
        <v>119</v>
      </c>
      <c r="Q3587" t="s">
        <v>529</v>
      </c>
      <c r="T3587" s="14">
        <v>2.1</v>
      </c>
    </row>
    <row r="3588" spans="1:20">
      <c r="A3588" t="s">
        <v>162</v>
      </c>
      <c r="C3588" t="s">
        <v>175</v>
      </c>
      <c r="D3588" t="s">
        <v>115</v>
      </c>
      <c r="F3588" s="12" t="s">
        <v>530</v>
      </c>
      <c r="K3588" s="13" t="s">
        <v>452</v>
      </c>
      <c r="L3588" t="s">
        <v>117</v>
      </c>
      <c r="M3588">
        <v>2</v>
      </c>
      <c r="N3588" t="s">
        <v>118</v>
      </c>
      <c r="O3588" t="s">
        <v>119</v>
      </c>
      <c r="Q3588" t="s">
        <v>531</v>
      </c>
      <c r="T3588" s="14">
        <v>44.8</v>
      </c>
    </row>
    <row r="3589" spans="1:20">
      <c r="A3589" t="s">
        <v>162</v>
      </c>
      <c r="C3589" t="s">
        <v>175</v>
      </c>
      <c r="D3589" t="s">
        <v>115</v>
      </c>
      <c r="F3589" s="12" t="s">
        <v>532</v>
      </c>
      <c r="K3589" s="13" t="s">
        <v>452</v>
      </c>
      <c r="L3589" t="s">
        <v>117</v>
      </c>
      <c r="M3589">
        <v>2</v>
      </c>
      <c r="N3589" t="s">
        <v>118</v>
      </c>
      <c r="O3589" t="s">
        <v>119</v>
      </c>
      <c r="Q3589" t="s">
        <v>533</v>
      </c>
      <c r="T3589" s="14">
        <v>29.5</v>
      </c>
    </row>
    <row r="3590" spans="1:20">
      <c r="A3590" t="s">
        <v>162</v>
      </c>
      <c r="C3590" t="s">
        <v>175</v>
      </c>
      <c r="D3590" t="s">
        <v>115</v>
      </c>
      <c r="F3590" s="12" t="s">
        <v>532</v>
      </c>
      <c r="K3590" s="13" t="s">
        <v>452</v>
      </c>
      <c r="L3590" t="s">
        <v>117</v>
      </c>
      <c r="M3590">
        <v>2</v>
      </c>
      <c r="N3590" t="s">
        <v>118</v>
      </c>
      <c r="O3590" t="s">
        <v>119</v>
      </c>
      <c r="Q3590" t="s">
        <v>533</v>
      </c>
      <c r="T3590" s="14">
        <v>30.7</v>
      </c>
    </row>
    <row r="3591" spans="1:20">
      <c r="A3591" t="s">
        <v>162</v>
      </c>
      <c r="C3591" t="s">
        <v>175</v>
      </c>
      <c r="D3591" t="s">
        <v>115</v>
      </c>
      <c r="F3591" s="12" t="s">
        <v>532</v>
      </c>
      <c r="K3591" s="13" t="s">
        <v>452</v>
      </c>
      <c r="L3591" t="s">
        <v>117</v>
      </c>
      <c r="M3591">
        <v>2</v>
      </c>
      <c r="N3591" t="s">
        <v>118</v>
      </c>
      <c r="O3591" t="s">
        <v>119</v>
      </c>
      <c r="Q3591" t="s">
        <v>533</v>
      </c>
      <c r="T3591" s="14">
        <v>31.5</v>
      </c>
    </row>
    <row r="3592" spans="1:20">
      <c r="A3592" t="s">
        <v>162</v>
      </c>
      <c r="C3592" t="s">
        <v>175</v>
      </c>
      <c r="D3592" t="s">
        <v>115</v>
      </c>
      <c r="F3592" s="12" t="s">
        <v>532</v>
      </c>
      <c r="K3592" s="13" t="s">
        <v>452</v>
      </c>
      <c r="L3592" t="s">
        <v>117</v>
      </c>
      <c r="M3592">
        <v>2</v>
      </c>
      <c r="N3592" t="s">
        <v>118</v>
      </c>
      <c r="O3592" t="s">
        <v>119</v>
      </c>
      <c r="Q3592" t="s">
        <v>533</v>
      </c>
      <c r="T3592" s="14">
        <v>26.1</v>
      </c>
    </row>
    <row r="3593" spans="1:20">
      <c r="A3593" t="s">
        <v>162</v>
      </c>
      <c r="C3593" t="s">
        <v>175</v>
      </c>
      <c r="D3593" t="s">
        <v>115</v>
      </c>
      <c r="F3593" s="12" t="s">
        <v>534</v>
      </c>
      <c r="K3593" s="13" t="s">
        <v>452</v>
      </c>
      <c r="L3593" t="s">
        <v>117</v>
      </c>
      <c r="M3593">
        <v>2</v>
      </c>
      <c r="N3593" t="s">
        <v>118</v>
      </c>
      <c r="O3593" t="s">
        <v>119</v>
      </c>
      <c r="Q3593" t="s">
        <v>535</v>
      </c>
      <c r="T3593" s="14">
        <v>3.8</v>
      </c>
    </row>
    <row r="3594" spans="1:20">
      <c r="A3594" t="s">
        <v>162</v>
      </c>
      <c r="C3594" t="s">
        <v>175</v>
      </c>
      <c r="D3594" t="s">
        <v>115</v>
      </c>
      <c r="F3594" s="12" t="s">
        <v>536</v>
      </c>
      <c r="K3594" s="13" t="s">
        <v>452</v>
      </c>
      <c r="L3594" t="s">
        <v>117</v>
      </c>
      <c r="M3594">
        <v>2</v>
      </c>
      <c r="N3594" t="s">
        <v>118</v>
      </c>
      <c r="O3594" t="s">
        <v>119</v>
      </c>
      <c r="Q3594" t="s">
        <v>537</v>
      </c>
      <c r="T3594" s="14">
        <v>21.6</v>
      </c>
    </row>
    <row r="3595" spans="1:20">
      <c r="A3595" t="s">
        <v>162</v>
      </c>
      <c r="C3595" t="s">
        <v>175</v>
      </c>
      <c r="D3595" t="s">
        <v>115</v>
      </c>
      <c r="F3595" s="12" t="s">
        <v>538</v>
      </c>
      <c r="K3595" s="13" t="s">
        <v>452</v>
      </c>
      <c r="L3595" t="s">
        <v>117</v>
      </c>
      <c r="M3595">
        <v>2</v>
      </c>
      <c r="N3595" t="s">
        <v>118</v>
      </c>
      <c r="O3595" t="s">
        <v>119</v>
      </c>
      <c r="Q3595" t="s">
        <v>539</v>
      </c>
      <c r="T3595" s="14">
        <v>24.5</v>
      </c>
    </row>
    <row r="3596" spans="1:20">
      <c r="A3596" t="s">
        <v>162</v>
      </c>
      <c r="C3596" t="s">
        <v>175</v>
      </c>
      <c r="D3596" t="s">
        <v>115</v>
      </c>
      <c r="F3596" s="12" t="s">
        <v>540</v>
      </c>
      <c r="K3596" s="13" t="s">
        <v>452</v>
      </c>
      <c r="L3596" t="s">
        <v>117</v>
      </c>
      <c r="M3596">
        <v>2</v>
      </c>
      <c r="N3596" t="s">
        <v>118</v>
      </c>
      <c r="O3596" t="s">
        <v>119</v>
      </c>
      <c r="Q3596" t="s">
        <v>541</v>
      </c>
      <c r="T3596" s="14">
        <v>0.2</v>
      </c>
    </row>
    <row r="3597" spans="1:20">
      <c r="A3597" t="s">
        <v>162</v>
      </c>
      <c r="C3597" t="s">
        <v>175</v>
      </c>
      <c r="D3597" t="s">
        <v>115</v>
      </c>
      <c r="F3597" s="12" t="s">
        <v>542</v>
      </c>
      <c r="K3597" s="13" t="s">
        <v>452</v>
      </c>
      <c r="L3597" t="s">
        <v>117</v>
      </c>
      <c r="M3597">
        <v>2</v>
      </c>
      <c r="N3597" t="s">
        <v>118</v>
      </c>
      <c r="O3597" t="s">
        <v>119</v>
      </c>
      <c r="Q3597" t="s">
        <v>543</v>
      </c>
      <c r="T3597" s="14">
        <v>0.3</v>
      </c>
    </row>
    <row r="3598" spans="1:20">
      <c r="A3598" t="s">
        <v>162</v>
      </c>
      <c r="C3598" t="s">
        <v>175</v>
      </c>
      <c r="D3598" t="s">
        <v>115</v>
      </c>
      <c r="F3598" s="12" t="s">
        <v>542</v>
      </c>
      <c r="K3598" s="13" t="s">
        <v>452</v>
      </c>
      <c r="L3598" t="s">
        <v>117</v>
      </c>
      <c r="M3598">
        <v>2</v>
      </c>
      <c r="N3598" t="s">
        <v>118</v>
      </c>
      <c r="O3598" t="s">
        <v>119</v>
      </c>
      <c r="Q3598" t="s">
        <v>543</v>
      </c>
      <c r="T3598" s="14">
        <v>0.2</v>
      </c>
    </row>
    <row r="3599" spans="1:20">
      <c r="A3599" t="s">
        <v>162</v>
      </c>
      <c r="C3599" t="s">
        <v>175</v>
      </c>
      <c r="D3599" t="s">
        <v>115</v>
      </c>
      <c r="F3599" s="12" t="s">
        <v>542</v>
      </c>
      <c r="K3599" s="13" t="s">
        <v>452</v>
      </c>
      <c r="L3599" t="s">
        <v>117</v>
      </c>
      <c r="M3599">
        <v>2</v>
      </c>
      <c r="N3599" t="s">
        <v>118</v>
      </c>
      <c r="O3599" t="s">
        <v>119</v>
      </c>
      <c r="Q3599" t="s">
        <v>543</v>
      </c>
      <c r="T3599" s="14">
        <v>0.3</v>
      </c>
    </row>
    <row r="3600" spans="1:20">
      <c r="A3600" t="s">
        <v>162</v>
      </c>
      <c r="C3600" t="s">
        <v>175</v>
      </c>
      <c r="D3600" t="s">
        <v>115</v>
      </c>
      <c r="F3600" s="12" t="s">
        <v>542</v>
      </c>
      <c r="K3600" s="13" t="s">
        <v>452</v>
      </c>
      <c r="L3600" t="s">
        <v>117</v>
      </c>
      <c r="M3600">
        <v>2</v>
      </c>
      <c r="N3600" t="s">
        <v>118</v>
      </c>
      <c r="O3600" t="s">
        <v>119</v>
      </c>
      <c r="Q3600" t="s">
        <v>543</v>
      </c>
      <c r="T3600" s="14">
        <v>0.4</v>
      </c>
    </row>
    <row r="3601" spans="1:20">
      <c r="A3601" t="s">
        <v>162</v>
      </c>
      <c r="C3601" t="s">
        <v>175</v>
      </c>
      <c r="D3601" t="s">
        <v>115</v>
      </c>
      <c r="F3601" s="12" t="s">
        <v>544</v>
      </c>
      <c r="K3601" s="13" t="s">
        <v>452</v>
      </c>
      <c r="L3601" t="s">
        <v>117</v>
      </c>
      <c r="M3601">
        <v>2</v>
      </c>
      <c r="N3601" t="s">
        <v>118</v>
      </c>
      <c r="O3601" t="s">
        <v>119</v>
      </c>
      <c r="Q3601" t="s">
        <v>545</v>
      </c>
      <c r="T3601" s="14">
        <v>4.8</v>
      </c>
    </row>
    <row r="3602" spans="1:20">
      <c r="A3602" t="s">
        <v>162</v>
      </c>
      <c r="C3602" t="s">
        <v>175</v>
      </c>
      <c r="D3602" t="s">
        <v>115</v>
      </c>
      <c r="F3602" s="12" t="s">
        <v>546</v>
      </c>
      <c r="K3602" s="13" t="s">
        <v>452</v>
      </c>
      <c r="L3602" t="s">
        <v>117</v>
      </c>
      <c r="M3602">
        <v>2</v>
      </c>
      <c r="N3602" t="s">
        <v>118</v>
      </c>
      <c r="O3602" t="s">
        <v>119</v>
      </c>
      <c r="Q3602" t="s">
        <v>547</v>
      </c>
      <c r="T3602" s="14">
        <v>0.3</v>
      </c>
    </row>
    <row r="3603" spans="1:20">
      <c r="A3603" t="s">
        <v>162</v>
      </c>
      <c r="C3603" t="s">
        <v>175</v>
      </c>
      <c r="D3603" t="s">
        <v>115</v>
      </c>
      <c r="F3603" s="12" t="s">
        <v>548</v>
      </c>
      <c r="K3603" s="13" t="s">
        <v>452</v>
      </c>
      <c r="L3603" t="s">
        <v>117</v>
      </c>
      <c r="M3603">
        <v>2</v>
      </c>
      <c r="N3603" t="s">
        <v>118</v>
      </c>
      <c r="O3603" t="s">
        <v>119</v>
      </c>
      <c r="Q3603" t="s">
        <v>549</v>
      </c>
      <c r="T3603" s="14">
        <v>0.4</v>
      </c>
    </row>
    <row r="3604" spans="1:20">
      <c r="A3604" t="s">
        <v>162</v>
      </c>
      <c r="C3604" t="s">
        <v>175</v>
      </c>
      <c r="D3604" t="s">
        <v>115</v>
      </c>
      <c r="F3604" s="12" t="s">
        <v>550</v>
      </c>
      <c r="K3604" s="13" t="s">
        <v>452</v>
      </c>
      <c r="L3604" t="s">
        <v>117</v>
      </c>
      <c r="M3604">
        <v>2</v>
      </c>
      <c r="N3604" t="s">
        <v>118</v>
      </c>
      <c r="O3604" t="s">
        <v>119</v>
      </c>
      <c r="Q3604" t="s">
        <v>551</v>
      </c>
      <c r="T3604" s="14">
        <v>6.3</v>
      </c>
    </row>
    <row r="3605" spans="1:20">
      <c r="A3605" t="s">
        <v>162</v>
      </c>
      <c r="C3605" t="s">
        <v>175</v>
      </c>
      <c r="D3605" t="s">
        <v>115</v>
      </c>
      <c r="F3605" s="12" t="s">
        <v>550</v>
      </c>
      <c r="K3605" s="13" t="s">
        <v>452</v>
      </c>
      <c r="L3605" t="s">
        <v>117</v>
      </c>
      <c r="M3605">
        <v>2</v>
      </c>
      <c r="N3605" t="s">
        <v>118</v>
      </c>
      <c r="O3605" t="s">
        <v>119</v>
      </c>
      <c r="Q3605" t="s">
        <v>551</v>
      </c>
      <c r="T3605" s="14">
        <v>6</v>
      </c>
    </row>
    <row r="3606" spans="1:20">
      <c r="A3606" t="s">
        <v>162</v>
      </c>
      <c r="C3606" t="s">
        <v>175</v>
      </c>
      <c r="D3606" t="s">
        <v>115</v>
      </c>
      <c r="F3606" s="12" t="s">
        <v>552</v>
      </c>
      <c r="K3606" s="13" t="s">
        <v>452</v>
      </c>
      <c r="L3606" t="s">
        <v>117</v>
      </c>
      <c r="M3606">
        <v>2</v>
      </c>
      <c r="N3606" t="s">
        <v>118</v>
      </c>
      <c r="O3606" t="s">
        <v>119</v>
      </c>
      <c r="Q3606" t="s">
        <v>553</v>
      </c>
      <c r="T3606" s="14">
        <v>1.2</v>
      </c>
    </row>
    <row r="3607" spans="1:20">
      <c r="A3607" t="s">
        <v>162</v>
      </c>
      <c r="C3607" t="s">
        <v>175</v>
      </c>
      <c r="D3607" t="s">
        <v>115</v>
      </c>
      <c r="F3607" s="12" t="s">
        <v>554</v>
      </c>
      <c r="K3607" s="13" t="s">
        <v>452</v>
      </c>
      <c r="L3607" t="s">
        <v>117</v>
      </c>
      <c r="M3607">
        <v>2</v>
      </c>
      <c r="N3607" t="s">
        <v>118</v>
      </c>
      <c r="O3607" t="s">
        <v>119</v>
      </c>
      <c r="Q3607" t="s">
        <v>555</v>
      </c>
      <c r="T3607" s="14">
        <v>0.7</v>
      </c>
    </row>
    <row r="3608" spans="1:20">
      <c r="A3608" t="s">
        <v>162</v>
      </c>
      <c r="C3608" t="s">
        <v>175</v>
      </c>
      <c r="D3608" t="s">
        <v>115</v>
      </c>
      <c r="F3608" s="12" t="s">
        <v>556</v>
      </c>
      <c r="K3608" s="13" t="s">
        <v>452</v>
      </c>
      <c r="L3608" t="s">
        <v>117</v>
      </c>
      <c r="M3608">
        <v>2</v>
      </c>
      <c r="N3608" t="s">
        <v>118</v>
      </c>
      <c r="O3608" t="s">
        <v>119</v>
      </c>
      <c r="Q3608" t="s">
        <v>557</v>
      </c>
      <c r="T3608" s="14">
        <v>5</v>
      </c>
    </row>
    <row r="3609" spans="1:20">
      <c r="A3609" t="s">
        <v>162</v>
      </c>
      <c r="C3609" t="s">
        <v>175</v>
      </c>
      <c r="D3609" t="s">
        <v>115</v>
      </c>
      <c r="F3609" s="12" t="s">
        <v>558</v>
      </c>
      <c r="K3609" s="13" t="s">
        <v>452</v>
      </c>
      <c r="L3609" t="s">
        <v>117</v>
      </c>
      <c r="M3609">
        <v>2</v>
      </c>
      <c r="N3609" t="s">
        <v>118</v>
      </c>
      <c r="O3609" t="s">
        <v>119</v>
      </c>
      <c r="Q3609" t="s">
        <v>559</v>
      </c>
      <c r="T3609" s="14">
        <v>0.4</v>
      </c>
    </row>
    <row r="3610" spans="1:20">
      <c r="A3610" t="s">
        <v>162</v>
      </c>
      <c r="C3610" t="s">
        <v>175</v>
      </c>
      <c r="D3610" t="s">
        <v>115</v>
      </c>
      <c r="F3610" s="12" t="s">
        <v>560</v>
      </c>
      <c r="K3610" s="13" t="s">
        <v>452</v>
      </c>
      <c r="L3610" t="s">
        <v>117</v>
      </c>
      <c r="M3610">
        <v>2</v>
      </c>
      <c r="N3610" t="s">
        <v>118</v>
      </c>
      <c r="O3610" t="s">
        <v>119</v>
      </c>
      <c r="Q3610" t="s">
        <v>561</v>
      </c>
      <c r="T3610" s="14">
        <v>2.2000000000000002</v>
      </c>
    </row>
    <row r="3611" spans="1:20">
      <c r="A3611" t="s">
        <v>162</v>
      </c>
      <c r="C3611" t="s">
        <v>175</v>
      </c>
      <c r="D3611" t="s">
        <v>115</v>
      </c>
      <c r="F3611" s="12" t="s">
        <v>562</v>
      </c>
      <c r="K3611" s="13" t="s">
        <v>452</v>
      </c>
      <c r="L3611" t="s">
        <v>117</v>
      </c>
      <c r="M3611">
        <v>2</v>
      </c>
      <c r="N3611" t="s">
        <v>118</v>
      </c>
      <c r="O3611" t="s">
        <v>119</v>
      </c>
      <c r="Q3611" t="s">
        <v>563</v>
      </c>
      <c r="T3611" s="14">
        <v>5.8</v>
      </c>
    </row>
    <row r="3612" spans="1:20">
      <c r="A3612" t="s">
        <v>162</v>
      </c>
      <c r="C3612" t="s">
        <v>175</v>
      </c>
      <c r="D3612" t="s">
        <v>115</v>
      </c>
      <c r="F3612" s="12" t="s">
        <v>564</v>
      </c>
      <c r="K3612" s="13" t="s">
        <v>452</v>
      </c>
      <c r="L3612" t="s">
        <v>117</v>
      </c>
      <c r="M3612">
        <v>2</v>
      </c>
      <c r="N3612" t="s">
        <v>118</v>
      </c>
      <c r="O3612" t="s">
        <v>119</v>
      </c>
      <c r="Q3612" t="s">
        <v>565</v>
      </c>
      <c r="T3612" s="14">
        <v>61.1</v>
      </c>
    </row>
    <row r="3613" spans="1:20">
      <c r="A3613" t="s">
        <v>162</v>
      </c>
      <c r="C3613" t="s">
        <v>175</v>
      </c>
      <c r="D3613" t="s">
        <v>115</v>
      </c>
      <c r="F3613" s="12" t="s">
        <v>566</v>
      </c>
      <c r="K3613" s="13" t="s">
        <v>452</v>
      </c>
      <c r="L3613" t="s">
        <v>117</v>
      </c>
      <c r="M3613">
        <v>2</v>
      </c>
      <c r="N3613" t="s">
        <v>118</v>
      </c>
      <c r="O3613" t="s">
        <v>119</v>
      </c>
      <c r="Q3613" t="s">
        <v>567</v>
      </c>
      <c r="T3613" s="14" t="s">
        <v>568</v>
      </c>
    </row>
    <row r="3614" spans="1:20">
      <c r="A3614" t="s">
        <v>162</v>
      </c>
      <c r="C3614" t="s">
        <v>175</v>
      </c>
      <c r="D3614" t="s">
        <v>115</v>
      </c>
      <c r="F3614" s="12" t="s">
        <v>569</v>
      </c>
      <c r="K3614" s="13" t="s">
        <v>452</v>
      </c>
      <c r="L3614" t="s">
        <v>117</v>
      </c>
      <c r="M3614">
        <v>2</v>
      </c>
      <c r="N3614" t="s">
        <v>118</v>
      </c>
      <c r="O3614" t="s">
        <v>119</v>
      </c>
      <c r="Q3614" t="s">
        <v>570</v>
      </c>
      <c r="T3614" s="14">
        <v>1.5</v>
      </c>
    </row>
    <row r="3615" spans="1:20">
      <c r="A3615" t="s">
        <v>162</v>
      </c>
      <c r="C3615" t="s">
        <v>175</v>
      </c>
      <c r="D3615" t="s">
        <v>115</v>
      </c>
      <c r="F3615" s="12" t="s">
        <v>571</v>
      </c>
      <c r="K3615" s="13" t="s">
        <v>452</v>
      </c>
      <c r="L3615" t="s">
        <v>117</v>
      </c>
      <c r="M3615">
        <v>2</v>
      </c>
      <c r="N3615" t="s">
        <v>118</v>
      </c>
      <c r="O3615" t="s">
        <v>119</v>
      </c>
      <c r="Q3615" t="s">
        <v>572</v>
      </c>
      <c r="T3615" s="14">
        <v>0.6</v>
      </c>
    </row>
    <row r="3616" spans="1:20">
      <c r="A3616" t="s">
        <v>162</v>
      </c>
      <c r="C3616" t="s">
        <v>175</v>
      </c>
      <c r="D3616" t="s">
        <v>115</v>
      </c>
      <c r="F3616" s="12" t="s">
        <v>573</v>
      </c>
      <c r="K3616" s="13" t="s">
        <v>452</v>
      </c>
      <c r="L3616" t="s">
        <v>117</v>
      </c>
      <c r="M3616">
        <v>2</v>
      </c>
      <c r="N3616" t="s">
        <v>118</v>
      </c>
      <c r="O3616" t="s">
        <v>119</v>
      </c>
      <c r="Q3616" t="s">
        <v>574</v>
      </c>
      <c r="T3616" s="14">
        <v>14.1</v>
      </c>
    </row>
    <row r="3617" spans="1:20">
      <c r="A3617" t="s">
        <v>162</v>
      </c>
      <c r="C3617" t="s">
        <v>175</v>
      </c>
      <c r="D3617" t="s">
        <v>115</v>
      </c>
      <c r="F3617" s="12" t="s">
        <v>575</v>
      </c>
      <c r="K3617" s="13" t="s">
        <v>452</v>
      </c>
      <c r="L3617" t="s">
        <v>117</v>
      </c>
      <c r="M3617">
        <v>2</v>
      </c>
      <c r="N3617" t="s">
        <v>118</v>
      </c>
      <c r="O3617" t="s">
        <v>119</v>
      </c>
      <c r="Q3617" t="s">
        <v>576</v>
      </c>
      <c r="T3617" s="14">
        <v>1</v>
      </c>
    </row>
    <row r="3618" spans="1:20">
      <c r="A3618" t="s">
        <v>162</v>
      </c>
      <c r="C3618" t="s">
        <v>175</v>
      </c>
      <c r="D3618" t="s">
        <v>115</v>
      </c>
      <c r="F3618" s="12" t="s">
        <v>577</v>
      </c>
      <c r="K3618" s="13" t="s">
        <v>452</v>
      </c>
      <c r="L3618" t="s">
        <v>117</v>
      </c>
      <c r="M3618">
        <v>2</v>
      </c>
      <c r="N3618" t="s">
        <v>118</v>
      </c>
      <c r="O3618" t="s">
        <v>119</v>
      </c>
      <c r="Q3618" t="s">
        <v>578</v>
      </c>
      <c r="T3618" s="14">
        <v>0.4</v>
      </c>
    </row>
    <row r="3619" spans="1:20">
      <c r="A3619" t="s">
        <v>162</v>
      </c>
      <c r="C3619" t="s">
        <v>175</v>
      </c>
      <c r="D3619" t="s">
        <v>115</v>
      </c>
      <c r="F3619" s="12" t="s">
        <v>579</v>
      </c>
      <c r="K3619" s="13" t="s">
        <v>452</v>
      </c>
      <c r="L3619" t="s">
        <v>117</v>
      </c>
      <c r="M3619">
        <v>2</v>
      </c>
      <c r="N3619" t="s">
        <v>118</v>
      </c>
      <c r="O3619" t="s">
        <v>119</v>
      </c>
      <c r="Q3619" t="s">
        <v>580</v>
      </c>
      <c r="T3619" s="14">
        <v>6</v>
      </c>
    </row>
    <row r="3620" spans="1:20">
      <c r="A3620" t="s">
        <v>162</v>
      </c>
      <c r="C3620" t="s">
        <v>175</v>
      </c>
      <c r="D3620" t="s">
        <v>115</v>
      </c>
      <c r="F3620" s="12" t="s">
        <v>581</v>
      </c>
      <c r="K3620" s="13" t="s">
        <v>452</v>
      </c>
      <c r="L3620" t="s">
        <v>117</v>
      </c>
      <c r="M3620">
        <v>2</v>
      </c>
      <c r="N3620" t="s">
        <v>118</v>
      </c>
      <c r="O3620" t="s">
        <v>119</v>
      </c>
      <c r="Q3620" t="s">
        <v>582</v>
      </c>
      <c r="T3620" s="14">
        <v>0.3</v>
      </c>
    </row>
    <row r="3621" spans="1:20">
      <c r="A3621" t="s">
        <v>162</v>
      </c>
      <c r="C3621" t="s">
        <v>175</v>
      </c>
      <c r="D3621" t="s">
        <v>115</v>
      </c>
      <c r="F3621" s="12" t="s">
        <v>583</v>
      </c>
      <c r="K3621" s="13" t="s">
        <v>452</v>
      </c>
      <c r="L3621" t="s">
        <v>117</v>
      </c>
      <c r="M3621">
        <v>2</v>
      </c>
      <c r="N3621" t="s">
        <v>118</v>
      </c>
      <c r="O3621" t="s">
        <v>119</v>
      </c>
      <c r="Q3621" t="s">
        <v>584</v>
      </c>
      <c r="T3621" s="14">
        <v>0.4</v>
      </c>
    </row>
    <row r="3622" spans="1:20">
      <c r="A3622" t="s">
        <v>162</v>
      </c>
      <c r="C3622" t="s">
        <v>175</v>
      </c>
      <c r="D3622" t="s">
        <v>115</v>
      </c>
      <c r="F3622" s="12" t="s">
        <v>585</v>
      </c>
      <c r="K3622" s="13" t="s">
        <v>452</v>
      </c>
      <c r="L3622" t="s">
        <v>117</v>
      </c>
      <c r="M3622">
        <v>2</v>
      </c>
      <c r="N3622" t="s">
        <v>118</v>
      </c>
      <c r="O3622" t="s">
        <v>119</v>
      </c>
      <c r="Q3622" t="s">
        <v>586</v>
      </c>
      <c r="T3622" s="14">
        <v>0.9</v>
      </c>
    </row>
    <row r="3623" spans="1:20">
      <c r="A3623" t="s">
        <v>162</v>
      </c>
      <c r="C3623" t="s">
        <v>175</v>
      </c>
      <c r="D3623" t="s">
        <v>115</v>
      </c>
      <c r="F3623" s="12" t="s">
        <v>587</v>
      </c>
      <c r="K3623" s="13" t="s">
        <v>452</v>
      </c>
      <c r="L3623" t="s">
        <v>117</v>
      </c>
      <c r="M3623">
        <v>2</v>
      </c>
      <c r="N3623" t="s">
        <v>118</v>
      </c>
      <c r="O3623" t="s">
        <v>119</v>
      </c>
      <c r="Q3623" t="s">
        <v>588</v>
      </c>
      <c r="T3623" s="14">
        <v>1.5</v>
      </c>
    </row>
    <row r="3624" spans="1:20">
      <c r="A3624" t="s">
        <v>162</v>
      </c>
      <c r="C3624" t="s">
        <v>175</v>
      </c>
      <c r="D3624" t="s">
        <v>115</v>
      </c>
      <c r="F3624" s="12" t="s">
        <v>587</v>
      </c>
      <c r="K3624" s="13" t="s">
        <v>452</v>
      </c>
      <c r="L3624" t="s">
        <v>117</v>
      </c>
      <c r="M3624">
        <v>2</v>
      </c>
      <c r="N3624" t="s">
        <v>118</v>
      </c>
      <c r="O3624" t="s">
        <v>119</v>
      </c>
      <c r="Q3624" t="s">
        <v>588</v>
      </c>
      <c r="T3624" s="14">
        <v>1.9</v>
      </c>
    </row>
    <row r="3625" spans="1:20">
      <c r="A3625" t="s">
        <v>162</v>
      </c>
      <c r="C3625" t="s">
        <v>175</v>
      </c>
      <c r="D3625" t="s">
        <v>115</v>
      </c>
      <c r="F3625" s="12" t="s">
        <v>589</v>
      </c>
      <c r="K3625" s="13" t="s">
        <v>452</v>
      </c>
      <c r="L3625" t="s">
        <v>117</v>
      </c>
      <c r="M3625">
        <v>2</v>
      </c>
      <c r="N3625" t="s">
        <v>118</v>
      </c>
      <c r="O3625" t="s">
        <v>119</v>
      </c>
      <c r="Q3625" t="s">
        <v>590</v>
      </c>
      <c r="T3625" s="14">
        <v>1.9</v>
      </c>
    </row>
    <row r="3626" spans="1:20">
      <c r="A3626" t="s">
        <v>162</v>
      </c>
      <c r="C3626" t="s">
        <v>175</v>
      </c>
      <c r="D3626" t="s">
        <v>115</v>
      </c>
      <c r="F3626" s="12" t="s">
        <v>591</v>
      </c>
      <c r="K3626" s="13" t="s">
        <v>452</v>
      </c>
      <c r="L3626" t="s">
        <v>117</v>
      </c>
      <c r="M3626">
        <v>2</v>
      </c>
      <c r="N3626" t="s">
        <v>118</v>
      </c>
      <c r="O3626" t="s">
        <v>119</v>
      </c>
      <c r="Q3626" t="s">
        <v>592</v>
      </c>
      <c r="T3626" s="14">
        <v>0.4</v>
      </c>
    </row>
    <row r="3627" spans="1:20">
      <c r="A3627" t="s">
        <v>162</v>
      </c>
      <c r="C3627" t="s">
        <v>175</v>
      </c>
      <c r="D3627" t="s">
        <v>115</v>
      </c>
      <c r="F3627" s="12" t="s">
        <v>593</v>
      </c>
      <c r="K3627" s="13" t="s">
        <v>452</v>
      </c>
      <c r="L3627" t="s">
        <v>117</v>
      </c>
      <c r="M3627">
        <v>2</v>
      </c>
      <c r="N3627" t="s">
        <v>118</v>
      </c>
      <c r="O3627" t="s">
        <v>119</v>
      </c>
      <c r="Q3627" t="s">
        <v>594</v>
      </c>
      <c r="T3627" s="14">
        <v>0.5</v>
      </c>
    </row>
    <row r="3628" spans="1:20">
      <c r="A3628" t="s">
        <v>162</v>
      </c>
      <c r="C3628" t="s">
        <v>175</v>
      </c>
      <c r="D3628" t="s">
        <v>115</v>
      </c>
      <c r="F3628" s="12" t="s">
        <v>595</v>
      </c>
      <c r="K3628" s="13" t="s">
        <v>452</v>
      </c>
      <c r="L3628" t="s">
        <v>117</v>
      </c>
      <c r="M3628">
        <v>2</v>
      </c>
      <c r="N3628" t="s">
        <v>118</v>
      </c>
      <c r="O3628" t="s">
        <v>119</v>
      </c>
      <c r="Q3628" t="s">
        <v>596</v>
      </c>
      <c r="T3628" s="14">
        <v>38.5</v>
      </c>
    </row>
    <row r="3629" spans="1:20">
      <c r="A3629" t="s">
        <v>162</v>
      </c>
      <c r="C3629" t="s">
        <v>175</v>
      </c>
      <c r="D3629" t="s">
        <v>115</v>
      </c>
      <c r="F3629" s="12" t="s">
        <v>595</v>
      </c>
      <c r="K3629" s="13" t="s">
        <v>452</v>
      </c>
      <c r="L3629" t="s">
        <v>117</v>
      </c>
      <c r="M3629">
        <v>2</v>
      </c>
      <c r="N3629" t="s">
        <v>118</v>
      </c>
      <c r="O3629" t="s">
        <v>119</v>
      </c>
      <c r="Q3629" t="s">
        <v>596</v>
      </c>
      <c r="T3629" s="14">
        <v>35.6</v>
      </c>
    </row>
    <row r="3630" spans="1:20">
      <c r="A3630" t="s">
        <v>162</v>
      </c>
      <c r="C3630" t="s">
        <v>175</v>
      </c>
      <c r="D3630" t="s">
        <v>115</v>
      </c>
      <c r="F3630" s="12" t="s">
        <v>597</v>
      </c>
      <c r="K3630" s="13" t="s">
        <v>452</v>
      </c>
      <c r="L3630" t="s">
        <v>117</v>
      </c>
      <c r="M3630">
        <v>2</v>
      </c>
      <c r="N3630" t="s">
        <v>118</v>
      </c>
      <c r="O3630" t="s">
        <v>119</v>
      </c>
      <c r="Q3630" t="s">
        <v>598</v>
      </c>
      <c r="T3630" s="14">
        <v>7.1</v>
      </c>
    </row>
    <row r="3631" spans="1:20">
      <c r="A3631" t="s">
        <v>162</v>
      </c>
      <c r="C3631" t="s">
        <v>175</v>
      </c>
      <c r="D3631" t="s">
        <v>115</v>
      </c>
      <c r="F3631" s="12" t="s">
        <v>599</v>
      </c>
      <c r="K3631" s="13" t="s">
        <v>452</v>
      </c>
      <c r="L3631" t="s">
        <v>117</v>
      </c>
      <c r="M3631">
        <v>2</v>
      </c>
      <c r="N3631" t="s">
        <v>118</v>
      </c>
      <c r="O3631" t="s">
        <v>119</v>
      </c>
      <c r="Q3631" t="s">
        <v>600</v>
      </c>
      <c r="T3631" s="14">
        <v>2.2999999999999998</v>
      </c>
    </row>
    <row r="3632" spans="1:20">
      <c r="A3632" t="s">
        <v>162</v>
      </c>
      <c r="C3632" t="s">
        <v>175</v>
      </c>
      <c r="D3632" t="s">
        <v>115</v>
      </c>
      <c r="F3632" s="12" t="s">
        <v>601</v>
      </c>
      <c r="K3632" s="13" t="s">
        <v>452</v>
      </c>
      <c r="L3632" t="s">
        <v>117</v>
      </c>
      <c r="M3632">
        <v>2</v>
      </c>
      <c r="N3632" t="s">
        <v>118</v>
      </c>
      <c r="O3632" t="s">
        <v>119</v>
      </c>
      <c r="Q3632" t="s">
        <v>602</v>
      </c>
      <c r="T3632" s="14">
        <v>1.6</v>
      </c>
    </row>
    <row r="3633" spans="1:20">
      <c r="A3633" t="s">
        <v>162</v>
      </c>
      <c r="C3633" t="s">
        <v>175</v>
      </c>
      <c r="D3633" t="s">
        <v>115</v>
      </c>
      <c r="F3633" s="12" t="s">
        <v>603</v>
      </c>
      <c r="K3633" s="13" t="s">
        <v>452</v>
      </c>
      <c r="L3633" t="s">
        <v>117</v>
      </c>
      <c r="M3633">
        <v>2</v>
      </c>
      <c r="N3633" t="s">
        <v>118</v>
      </c>
      <c r="O3633" t="s">
        <v>119</v>
      </c>
      <c r="Q3633" t="s">
        <v>604</v>
      </c>
      <c r="T3633" s="14">
        <v>0.3</v>
      </c>
    </row>
    <row r="3634" spans="1:20">
      <c r="A3634" t="s">
        <v>162</v>
      </c>
      <c r="C3634" t="s">
        <v>175</v>
      </c>
      <c r="D3634" t="s">
        <v>115</v>
      </c>
      <c r="F3634" s="12" t="s">
        <v>605</v>
      </c>
      <c r="K3634" s="13" t="s">
        <v>452</v>
      </c>
      <c r="L3634" t="s">
        <v>117</v>
      </c>
      <c r="M3634">
        <v>2</v>
      </c>
      <c r="N3634" t="s">
        <v>118</v>
      </c>
      <c r="O3634" t="s">
        <v>119</v>
      </c>
      <c r="Q3634" t="s">
        <v>606</v>
      </c>
      <c r="T3634" s="14">
        <v>16.3</v>
      </c>
    </row>
    <row r="3635" spans="1:20">
      <c r="A3635" t="s">
        <v>162</v>
      </c>
      <c r="C3635" t="s">
        <v>175</v>
      </c>
      <c r="D3635" t="s">
        <v>115</v>
      </c>
      <c r="F3635" s="12" t="s">
        <v>607</v>
      </c>
      <c r="K3635" s="13" t="s">
        <v>452</v>
      </c>
      <c r="L3635" t="s">
        <v>117</v>
      </c>
      <c r="M3635">
        <v>2</v>
      </c>
      <c r="N3635" t="s">
        <v>118</v>
      </c>
      <c r="O3635" t="s">
        <v>119</v>
      </c>
      <c r="Q3635" t="s">
        <v>608</v>
      </c>
      <c r="T3635" s="14">
        <v>0.6</v>
      </c>
    </row>
    <row r="3636" spans="1:20">
      <c r="A3636" t="s">
        <v>162</v>
      </c>
      <c r="C3636" t="s">
        <v>175</v>
      </c>
      <c r="D3636" t="s">
        <v>115</v>
      </c>
      <c r="F3636" s="12" t="s">
        <v>609</v>
      </c>
      <c r="K3636" s="13" t="s">
        <v>452</v>
      </c>
      <c r="L3636" t="s">
        <v>117</v>
      </c>
      <c r="M3636">
        <v>2</v>
      </c>
      <c r="N3636" t="s">
        <v>118</v>
      </c>
      <c r="O3636" t="s">
        <v>119</v>
      </c>
      <c r="Q3636" t="s">
        <v>610</v>
      </c>
      <c r="T3636" s="14">
        <v>42.6</v>
      </c>
    </row>
    <row r="3637" spans="1:20">
      <c r="A3637" t="s">
        <v>162</v>
      </c>
      <c r="C3637" t="s">
        <v>175</v>
      </c>
      <c r="D3637" t="s">
        <v>115</v>
      </c>
      <c r="F3637" s="12" t="s">
        <v>611</v>
      </c>
      <c r="K3637" s="13" t="s">
        <v>452</v>
      </c>
      <c r="L3637" t="s">
        <v>117</v>
      </c>
      <c r="M3637">
        <v>2</v>
      </c>
      <c r="N3637" t="s">
        <v>118</v>
      </c>
      <c r="O3637" t="s">
        <v>119</v>
      </c>
      <c r="Q3637" t="s">
        <v>612</v>
      </c>
      <c r="T3637" s="14">
        <v>65.8</v>
      </c>
    </row>
    <row r="3638" spans="1:20">
      <c r="A3638" t="s">
        <v>162</v>
      </c>
      <c r="C3638" t="s">
        <v>175</v>
      </c>
      <c r="D3638" t="s">
        <v>115</v>
      </c>
      <c r="F3638" s="12" t="s">
        <v>613</v>
      </c>
      <c r="K3638" s="13" t="s">
        <v>452</v>
      </c>
      <c r="L3638" t="s">
        <v>117</v>
      </c>
      <c r="M3638">
        <v>2</v>
      </c>
      <c r="N3638" t="s">
        <v>118</v>
      </c>
      <c r="O3638" t="s">
        <v>119</v>
      </c>
      <c r="Q3638" t="s">
        <v>614</v>
      </c>
      <c r="T3638" s="14">
        <v>65.7</v>
      </c>
    </row>
    <row r="3639" spans="1:20">
      <c r="A3639" t="s">
        <v>162</v>
      </c>
      <c r="C3639" t="s">
        <v>175</v>
      </c>
      <c r="D3639" t="s">
        <v>115</v>
      </c>
      <c r="F3639" s="12" t="s">
        <v>615</v>
      </c>
      <c r="K3639" s="13" t="s">
        <v>452</v>
      </c>
      <c r="L3639" t="s">
        <v>117</v>
      </c>
      <c r="M3639">
        <v>2</v>
      </c>
      <c r="N3639" t="s">
        <v>118</v>
      </c>
      <c r="O3639" t="s">
        <v>119</v>
      </c>
      <c r="Q3639" t="s">
        <v>616</v>
      </c>
      <c r="T3639" s="14">
        <v>59.1</v>
      </c>
    </row>
    <row r="3640" spans="1:20">
      <c r="A3640" t="s">
        <v>162</v>
      </c>
      <c r="C3640" t="s">
        <v>175</v>
      </c>
      <c r="D3640" t="s">
        <v>115</v>
      </c>
      <c r="F3640" s="12" t="s">
        <v>617</v>
      </c>
      <c r="K3640" s="13" t="s">
        <v>452</v>
      </c>
      <c r="L3640" t="s">
        <v>117</v>
      </c>
      <c r="M3640">
        <v>2</v>
      </c>
      <c r="N3640" t="s">
        <v>118</v>
      </c>
      <c r="O3640" t="s">
        <v>119</v>
      </c>
      <c r="Q3640" t="s">
        <v>618</v>
      </c>
      <c r="T3640" s="14">
        <v>38.6</v>
      </c>
    </row>
    <row r="3641" spans="1:20">
      <c r="A3641" t="s">
        <v>162</v>
      </c>
      <c r="C3641" t="s">
        <v>175</v>
      </c>
      <c r="D3641" t="s">
        <v>115</v>
      </c>
      <c r="F3641" s="12" t="s">
        <v>619</v>
      </c>
      <c r="K3641" s="13" t="s">
        <v>452</v>
      </c>
      <c r="L3641" t="s">
        <v>117</v>
      </c>
      <c r="M3641">
        <v>2</v>
      </c>
      <c r="N3641" t="s">
        <v>118</v>
      </c>
      <c r="O3641" t="s">
        <v>119</v>
      </c>
      <c r="Q3641" t="s">
        <v>620</v>
      </c>
      <c r="T3641" s="14">
        <v>4.2</v>
      </c>
    </row>
    <row r="3642" spans="1:20">
      <c r="A3642" t="s">
        <v>162</v>
      </c>
      <c r="C3642" t="s">
        <v>175</v>
      </c>
      <c r="D3642" t="s">
        <v>115</v>
      </c>
      <c r="F3642" s="12" t="s">
        <v>621</v>
      </c>
      <c r="K3642" s="13" t="s">
        <v>452</v>
      </c>
      <c r="L3642" t="s">
        <v>117</v>
      </c>
      <c r="M3642">
        <v>2</v>
      </c>
      <c r="N3642" t="s">
        <v>118</v>
      </c>
      <c r="O3642" t="s">
        <v>119</v>
      </c>
      <c r="Q3642" t="s">
        <v>622</v>
      </c>
      <c r="T3642" s="14">
        <v>1.4</v>
      </c>
    </row>
    <row r="3643" spans="1:20">
      <c r="A3643" t="s">
        <v>162</v>
      </c>
      <c r="C3643" t="s">
        <v>175</v>
      </c>
      <c r="D3643" t="s">
        <v>115</v>
      </c>
      <c r="F3643" s="12" t="s">
        <v>623</v>
      </c>
      <c r="K3643" s="13" t="s">
        <v>452</v>
      </c>
      <c r="L3643" t="s">
        <v>117</v>
      </c>
      <c r="M3643">
        <v>2</v>
      </c>
      <c r="N3643" t="s">
        <v>118</v>
      </c>
      <c r="O3643" t="s">
        <v>119</v>
      </c>
      <c r="Q3643" t="s">
        <v>624</v>
      </c>
      <c r="T3643" s="14">
        <v>10.1</v>
      </c>
    </row>
    <row r="3644" spans="1:20">
      <c r="A3644" t="s">
        <v>162</v>
      </c>
      <c r="C3644" t="s">
        <v>175</v>
      </c>
      <c r="D3644" t="s">
        <v>115</v>
      </c>
      <c r="F3644" s="12" t="s">
        <v>625</v>
      </c>
      <c r="K3644" s="13" t="s">
        <v>452</v>
      </c>
      <c r="L3644" t="s">
        <v>117</v>
      </c>
      <c r="M3644">
        <v>2</v>
      </c>
      <c r="N3644" t="s">
        <v>118</v>
      </c>
      <c r="O3644" t="s">
        <v>119</v>
      </c>
      <c r="Q3644" t="s">
        <v>626</v>
      </c>
      <c r="T3644" s="14">
        <v>8.1</v>
      </c>
    </row>
    <row r="3645" spans="1:20">
      <c r="A3645" t="s">
        <v>162</v>
      </c>
      <c r="C3645" t="s">
        <v>175</v>
      </c>
      <c r="D3645" t="s">
        <v>115</v>
      </c>
      <c r="F3645" s="12" t="s">
        <v>627</v>
      </c>
      <c r="K3645" s="13" t="s">
        <v>452</v>
      </c>
      <c r="L3645" t="s">
        <v>117</v>
      </c>
      <c r="M3645">
        <v>2</v>
      </c>
      <c r="N3645" t="s">
        <v>118</v>
      </c>
      <c r="O3645" t="s">
        <v>119</v>
      </c>
      <c r="Q3645" t="s">
        <v>628</v>
      </c>
      <c r="T3645" s="14">
        <v>0.2</v>
      </c>
    </row>
    <row r="3646" spans="1:20">
      <c r="A3646" t="s">
        <v>162</v>
      </c>
      <c r="C3646" t="s">
        <v>175</v>
      </c>
      <c r="D3646" t="s">
        <v>115</v>
      </c>
      <c r="F3646" s="12" t="s">
        <v>629</v>
      </c>
      <c r="K3646" s="13" t="s">
        <v>452</v>
      </c>
      <c r="L3646" t="s">
        <v>117</v>
      </c>
      <c r="M3646">
        <v>2</v>
      </c>
      <c r="N3646" t="s">
        <v>118</v>
      </c>
      <c r="O3646" t="s">
        <v>119</v>
      </c>
      <c r="Q3646" t="s">
        <v>630</v>
      </c>
      <c r="T3646" s="14">
        <v>0.3</v>
      </c>
    </row>
    <row r="3647" spans="1:20">
      <c r="A3647" t="s">
        <v>162</v>
      </c>
      <c r="C3647" t="s">
        <v>175</v>
      </c>
      <c r="D3647" t="s">
        <v>115</v>
      </c>
      <c r="F3647" s="12" t="s">
        <v>631</v>
      </c>
      <c r="K3647" s="13" t="s">
        <v>452</v>
      </c>
      <c r="L3647" t="s">
        <v>117</v>
      </c>
      <c r="M3647">
        <v>2</v>
      </c>
      <c r="N3647" t="s">
        <v>118</v>
      </c>
      <c r="O3647" t="s">
        <v>119</v>
      </c>
      <c r="Q3647" t="s">
        <v>632</v>
      </c>
      <c r="T3647" s="14">
        <v>10.7</v>
      </c>
    </row>
    <row r="3648" spans="1:20">
      <c r="A3648" t="s">
        <v>162</v>
      </c>
      <c r="C3648" t="s">
        <v>175</v>
      </c>
      <c r="D3648" t="s">
        <v>115</v>
      </c>
      <c r="F3648" s="12" t="s">
        <v>633</v>
      </c>
      <c r="K3648" s="13" t="s">
        <v>452</v>
      </c>
      <c r="L3648" t="s">
        <v>117</v>
      </c>
      <c r="M3648">
        <v>2</v>
      </c>
      <c r="N3648" t="s">
        <v>118</v>
      </c>
      <c r="O3648" t="s">
        <v>119</v>
      </c>
      <c r="Q3648" t="s">
        <v>634</v>
      </c>
      <c r="T3648" s="14">
        <v>4</v>
      </c>
    </row>
    <row r="3649" spans="1:20">
      <c r="A3649" t="s">
        <v>162</v>
      </c>
      <c r="C3649" t="s">
        <v>175</v>
      </c>
      <c r="D3649" t="s">
        <v>115</v>
      </c>
      <c r="F3649" s="12" t="s">
        <v>635</v>
      </c>
      <c r="K3649" s="13" t="s">
        <v>452</v>
      </c>
      <c r="L3649" t="s">
        <v>117</v>
      </c>
      <c r="M3649">
        <v>2</v>
      </c>
      <c r="N3649" t="s">
        <v>118</v>
      </c>
      <c r="O3649" t="s">
        <v>119</v>
      </c>
      <c r="Q3649" t="s">
        <v>636</v>
      </c>
      <c r="T3649" s="14">
        <v>1.8</v>
      </c>
    </row>
    <row r="3650" spans="1:20">
      <c r="A3650" t="s">
        <v>162</v>
      </c>
      <c r="C3650" t="s">
        <v>175</v>
      </c>
      <c r="D3650" t="s">
        <v>115</v>
      </c>
      <c r="F3650" s="12" t="s">
        <v>637</v>
      </c>
      <c r="K3650" s="13" t="s">
        <v>452</v>
      </c>
      <c r="L3650" t="s">
        <v>117</v>
      </c>
      <c r="M3650">
        <v>2</v>
      </c>
      <c r="N3650" t="s">
        <v>118</v>
      </c>
      <c r="O3650" t="s">
        <v>119</v>
      </c>
      <c r="Q3650" t="s">
        <v>638</v>
      </c>
      <c r="T3650" s="14">
        <v>1.1000000000000001</v>
      </c>
    </row>
    <row r="3651" spans="1:20">
      <c r="A3651" t="s">
        <v>162</v>
      </c>
      <c r="C3651" t="s">
        <v>175</v>
      </c>
      <c r="D3651" t="s">
        <v>115</v>
      </c>
      <c r="F3651" s="12" t="s">
        <v>637</v>
      </c>
      <c r="K3651" s="13" t="s">
        <v>452</v>
      </c>
      <c r="L3651" t="s">
        <v>117</v>
      </c>
      <c r="M3651">
        <v>2</v>
      </c>
      <c r="N3651" t="s">
        <v>118</v>
      </c>
      <c r="O3651" t="s">
        <v>119</v>
      </c>
      <c r="Q3651" t="s">
        <v>638</v>
      </c>
      <c r="T3651" s="14">
        <v>1.5</v>
      </c>
    </row>
    <row r="3652" spans="1:20">
      <c r="A3652" t="s">
        <v>162</v>
      </c>
      <c r="C3652" t="s">
        <v>175</v>
      </c>
      <c r="D3652" t="s">
        <v>115</v>
      </c>
      <c r="F3652" s="12" t="s">
        <v>639</v>
      </c>
      <c r="K3652" s="13" t="s">
        <v>452</v>
      </c>
      <c r="L3652" t="s">
        <v>117</v>
      </c>
      <c r="M3652">
        <v>2</v>
      </c>
      <c r="N3652" t="s">
        <v>118</v>
      </c>
      <c r="O3652" t="s">
        <v>119</v>
      </c>
      <c r="Q3652" t="s">
        <v>640</v>
      </c>
      <c r="T3652" s="14">
        <v>1.1000000000000001</v>
      </c>
    </row>
    <row r="3653" spans="1:20">
      <c r="A3653" t="s">
        <v>162</v>
      </c>
      <c r="C3653" t="s">
        <v>175</v>
      </c>
      <c r="D3653" t="s">
        <v>115</v>
      </c>
      <c r="F3653" s="12" t="s">
        <v>639</v>
      </c>
      <c r="K3653" s="13" t="s">
        <v>452</v>
      </c>
      <c r="L3653" t="s">
        <v>117</v>
      </c>
      <c r="M3653">
        <v>2</v>
      </c>
      <c r="N3653" t="s">
        <v>118</v>
      </c>
      <c r="O3653" t="s">
        <v>119</v>
      </c>
      <c r="Q3653" t="s">
        <v>640</v>
      </c>
      <c r="T3653" s="14">
        <v>1.4</v>
      </c>
    </row>
    <row r="3654" spans="1:20">
      <c r="A3654" t="s">
        <v>162</v>
      </c>
      <c r="C3654" t="s">
        <v>175</v>
      </c>
      <c r="D3654" t="s">
        <v>115</v>
      </c>
      <c r="F3654" s="12" t="s">
        <v>641</v>
      </c>
      <c r="K3654" s="13" t="s">
        <v>452</v>
      </c>
      <c r="L3654" t="s">
        <v>117</v>
      </c>
      <c r="M3654">
        <v>2</v>
      </c>
      <c r="N3654" t="s">
        <v>118</v>
      </c>
      <c r="O3654" t="s">
        <v>119</v>
      </c>
      <c r="Q3654" t="s">
        <v>642</v>
      </c>
      <c r="T3654" s="14">
        <v>2.4</v>
      </c>
    </row>
    <row r="3655" spans="1:20">
      <c r="A3655" t="s">
        <v>162</v>
      </c>
      <c r="C3655" t="s">
        <v>175</v>
      </c>
      <c r="D3655" t="s">
        <v>115</v>
      </c>
      <c r="F3655" s="12" t="s">
        <v>643</v>
      </c>
      <c r="K3655" s="13" t="s">
        <v>452</v>
      </c>
      <c r="L3655" t="s">
        <v>117</v>
      </c>
      <c r="M3655">
        <v>2</v>
      </c>
      <c r="N3655" t="s">
        <v>118</v>
      </c>
      <c r="O3655" t="s">
        <v>119</v>
      </c>
      <c r="Q3655" t="s">
        <v>644</v>
      </c>
      <c r="T3655" s="14" t="s">
        <v>568</v>
      </c>
    </row>
    <row r="3656" spans="1:20">
      <c r="A3656" t="s">
        <v>162</v>
      </c>
      <c r="C3656" t="s">
        <v>175</v>
      </c>
      <c r="D3656" t="s">
        <v>115</v>
      </c>
      <c r="F3656" s="12" t="s">
        <v>643</v>
      </c>
      <c r="K3656" s="13" t="s">
        <v>452</v>
      </c>
      <c r="L3656" t="s">
        <v>117</v>
      </c>
      <c r="M3656">
        <v>2</v>
      </c>
      <c r="N3656" t="s">
        <v>118</v>
      </c>
      <c r="O3656" t="s">
        <v>119</v>
      </c>
      <c r="Q3656" t="s">
        <v>644</v>
      </c>
      <c r="T3656" s="14">
        <v>1.1000000000000001</v>
      </c>
    </row>
    <row r="3657" spans="1:20">
      <c r="A3657" t="s">
        <v>162</v>
      </c>
      <c r="C3657" t="s">
        <v>175</v>
      </c>
      <c r="D3657" t="s">
        <v>115</v>
      </c>
      <c r="F3657" s="12" t="s">
        <v>645</v>
      </c>
      <c r="K3657" s="13" t="s">
        <v>452</v>
      </c>
      <c r="L3657" t="s">
        <v>117</v>
      </c>
      <c r="M3657">
        <v>2</v>
      </c>
      <c r="N3657" t="s">
        <v>118</v>
      </c>
      <c r="O3657" t="s">
        <v>119</v>
      </c>
      <c r="Q3657" t="s">
        <v>646</v>
      </c>
      <c r="T3657" s="14">
        <v>0.8</v>
      </c>
    </row>
    <row r="3658" spans="1:20">
      <c r="A3658" t="s">
        <v>162</v>
      </c>
      <c r="C3658" t="s">
        <v>175</v>
      </c>
      <c r="D3658" t="s">
        <v>115</v>
      </c>
      <c r="F3658" s="12" t="s">
        <v>647</v>
      </c>
      <c r="K3658" s="13" t="s">
        <v>452</v>
      </c>
      <c r="L3658" t="s">
        <v>117</v>
      </c>
      <c r="M3658">
        <v>2</v>
      </c>
      <c r="N3658" t="s">
        <v>118</v>
      </c>
      <c r="O3658" t="s">
        <v>119</v>
      </c>
      <c r="Q3658" t="s">
        <v>648</v>
      </c>
      <c r="T3658" s="14">
        <v>0.4</v>
      </c>
    </row>
    <row r="3659" spans="1:20">
      <c r="A3659" t="s">
        <v>162</v>
      </c>
      <c r="C3659" t="s">
        <v>175</v>
      </c>
      <c r="D3659" t="s">
        <v>115</v>
      </c>
      <c r="F3659" s="12" t="s">
        <v>649</v>
      </c>
      <c r="K3659" s="13" t="s">
        <v>452</v>
      </c>
      <c r="L3659" t="s">
        <v>117</v>
      </c>
      <c r="M3659">
        <v>2</v>
      </c>
      <c r="N3659" t="s">
        <v>118</v>
      </c>
      <c r="O3659" t="s">
        <v>119</v>
      </c>
      <c r="Q3659" t="s">
        <v>650</v>
      </c>
      <c r="T3659" s="14">
        <v>1.3</v>
      </c>
    </row>
    <row r="3660" spans="1:20">
      <c r="A3660" t="s">
        <v>162</v>
      </c>
      <c r="C3660" t="s">
        <v>175</v>
      </c>
      <c r="D3660" t="s">
        <v>115</v>
      </c>
      <c r="F3660" s="12" t="s">
        <v>651</v>
      </c>
      <c r="K3660" s="13" t="s">
        <v>452</v>
      </c>
      <c r="L3660" t="s">
        <v>117</v>
      </c>
      <c r="M3660">
        <v>2</v>
      </c>
      <c r="N3660" t="s">
        <v>118</v>
      </c>
      <c r="O3660" t="s">
        <v>119</v>
      </c>
      <c r="Q3660" t="s">
        <v>652</v>
      </c>
      <c r="T3660" s="14">
        <v>0.3</v>
      </c>
    </row>
    <row r="3661" spans="1:20">
      <c r="A3661" t="s">
        <v>162</v>
      </c>
      <c r="C3661" t="s">
        <v>175</v>
      </c>
      <c r="D3661" t="s">
        <v>115</v>
      </c>
      <c r="F3661" s="12" t="s">
        <v>653</v>
      </c>
      <c r="K3661" s="13" t="s">
        <v>452</v>
      </c>
      <c r="L3661" t="s">
        <v>117</v>
      </c>
      <c r="M3661">
        <v>2</v>
      </c>
      <c r="N3661" t="s">
        <v>118</v>
      </c>
      <c r="O3661" t="s">
        <v>119</v>
      </c>
      <c r="Q3661" t="s">
        <v>654</v>
      </c>
      <c r="T3661" s="14">
        <v>1.6</v>
      </c>
    </row>
    <row r="3662" spans="1:20">
      <c r="A3662" t="s">
        <v>162</v>
      </c>
      <c r="C3662" t="s">
        <v>175</v>
      </c>
      <c r="D3662" t="s">
        <v>115</v>
      </c>
      <c r="F3662" s="12" t="s">
        <v>655</v>
      </c>
      <c r="K3662" s="13" t="s">
        <v>452</v>
      </c>
      <c r="L3662" t="s">
        <v>117</v>
      </c>
      <c r="M3662">
        <v>2</v>
      </c>
      <c r="N3662" t="s">
        <v>118</v>
      </c>
      <c r="O3662" t="s">
        <v>119</v>
      </c>
      <c r="Q3662" t="s">
        <v>656</v>
      </c>
      <c r="T3662" s="14">
        <v>4.5999999999999996</v>
      </c>
    </row>
    <row r="3663" spans="1:20">
      <c r="A3663" t="s">
        <v>162</v>
      </c>
      <c r="C3663" t="s">
        <v>175</v>
      </c>
      <c r="D3663" t="s">
        <v>115</v>
      </c>
      <c r="F3663" s="12" t="s">
        <v>657</v>
      </c>
      <c r="K3663" s="13" t="s">
        <v>452</v>
      </c>
      <c r="L3663" t="s">
        <v>117</v>
      </c>
      <c r="M3663">
        <v>2</v>
      </c>
      <c r="N3663" t="s">
        <v>118</v>
      </c>
      <c r="O3663" t="s">
        <v>119</v>
      </c>
      <c r="Q3663" t="s">
        <v>658</v>
      </c>
      <c r="T3663" s="14">
        <v>0.3</v>
      </c>
    </row>
    <row r="3664" spans="1:20">
      <c r="A3664" t="s">
        <v>162</v>
      </c>
      <c r="C3664" t="s">
        <v>175</v>
      </c>
      <c r="D3664" t="s">
        <v>115</v>
      </c>
      <c r="F3664" s="12" t="s">
        <v>659</v>
      </c>
      <c r="K3664" s="13" t="s">
        <v>452</v>
      </c>
      <c r="L3664" t="s">
        <v>117</v>
      </c>
      <c r="M3664">
        <v>2</v>
      </c>
      <c r="N3664" t="s">
        <v>118</v>
      </c>
      <c r="O3664" t="s">
        <v>119</v>
      </c>
      <c r="Q3664" t="s">
        <v>660</v>
      </c>
      <c r="T3664" s="14">
        <v>1</v>
      </c>
    </row>
    <row r="3665" spans="1:20">
      <c r="A3665" t="s">
        <v>162</v>
      </c>
      <c r="C3665" t="s">
        <v>175</v>
      </c>
      <c r="D3665" t="s">
        <v>115</v>
      </c>
      <c r="F3665" s="12" t="s">
        <v>661</v>
      </c>
      <c r="K3665" s="13" t="s">
        <v>452</v>
      </c>
      <c r="L3665" t="s">
        <v>117</v>
      </c>
      <c r="M3665">
        <v>2</v>
      </c>
      <c r="N3665" t="s">
        <v>118</v>
      </c>
      <c r="O3665" t="s">
        <v>119</v>
      </c>
      <c r="Q3665" t="s">
        <v>662</v>
      </c>
      <c r="T3665" s="14">
        <v>0.3</v>
      </c>
    </row>
    <row r="3666" spans="1:20">
      <c r="A3666" t="s">
        <v>162</v>
      </c>
      <c r="C3666" t="s">
        <v>175</v>
      </c>
      <c r="D3666" t="s">
        <v>115</v>
      </c>
      <c r="F3666" s="12" t="s">
        <v>663</v>
      </c>
      <c r="K3666" s="13" t="s">
        <v>452</v>
      </c>
      <c r="L3666" t="s">
        <v>117</v>
      </c>
      <c r="M3666">
        <v>2</v>
      </c>
      <c r="N3666" t="s">
        <v>118</v>
      </c>
      <c r="O3666" t="s">
        <v>119</v>
      </c>
      <c r="Q3666" t="s">
        <v>664</v>
      </c>
      <c r="T3666" s="14">
        <v>13.9</v>
      </c>
    </row>
    <row r="3667" spans="1:20">
      <c r="A3667" t="s">
        <v>162</v>
      </c>
      <c r="C3667" t="s">
        <v>175</v>
      </c>
      <c r="D3667" t="s">
        <v>115</v>
      </c>
      <c r="F3667" s="12" t="s">
        <v>665</v>
      </c>
      <c r="K3667" s="13" t="s">
        <v>452</v>
      </c>
      <c r="L3667" t="s">
        <v>117</v>
      </c>
      <c r="M3667">
        <v>2</v>
      </c>
      <c r="N3667" t="s">
        <v>118</v>
      </c>
      <c r="O3667" t="s">
        <v>119</v>
      </c>
      <c r="Q3667" t="s">
        <v>666</v>
      </c>
      <c r="T3667" s="14">
        <v>2.1</v>
      </c>
    </row>
    <row r="3668" spans="1:20">
      <c r="A3668" t="s">
        <v>162</v>
      </c>
      <c r="C3668" t="s">
        <v>175</v>
      </c>
      <c r="D3668" t="s">
        <v>115</v>
      </c>
      <c r="F3668" s="12" t="s">
        <v>667</v>
      </c>
      <c r="K3668" s="13" t="s">
        <v>452</v>
      </c>
      <c r="L3668" t="s">
        <v>117</v>
      </c>
      <c r="M3668">
        <v>2</v>
      </c>
      <c r="N3668" t="s">
        <v>118</v>
      </c>
      <c r="O3668" t="s">
        <v>119</v>
      </c>
      <c r="Q3668" t="s">
        <v>668</v>
      </c>
      <c r="T3668" s="14">
        <v>6.9</v>
      </c>
    </row>
    <row r="3669" spans="1:20">
      <c r="A3669" t="s">
        <v>162</v>
      </c>
      <c r="C3669" t="s">
        <v>175</v>
      </c>
      <c r="D3669" t="s">
        <v>115</v>
      </c>
      <c r="F3669" s="12" t="s">
        <v>669</v>
      </c>
      <c r="K3669" s="13" t="s">
        <v>452</v>
      </c>
      <c r="L3669" t="s">
        <v>117</v>
      </c>
      <c r="M3669">
        <v>2</v>
      </c>
      <c r="N3669" t="s">
        <v>118</v>
      </c>
      <c r="O3669" t="s">
        <v>119</v>
      </c>
      <c r="Q3669" t="s">
        <v>670</v>
      </c>
      <c r="T3669" s="14">
        <v>10.5</v>
      </c>
    </row>
    <row r="3670" spans="1:20">
      <c r="A3670" t="s">
        <v>162</v>
      </c>
      <c r="C3670" t="s">
        <v>175</v>
      </c>
      <c r="D3670" t="s">
        <v>115</v>
      </c>
      <c r="F3670" s="12" t="s">
        <v>671</v>
      </c>
      <c r="K3670" s="13" t="s">
        <v>452</v>
      </c>
      <c r="L3670" t="s">
        <v>117</v>
      </c>
      <c r="M3670">
        <v>2</v>
      </c>
      <c r="N3670" t="s">
        <v>118</v>
      </c>
      <c r="O3670" t="s">
        <v>119</v>
      </c>
      <c r="Q3670" t="s">
        <v>672</v>
      </c>
      <c r="T3670" s="14">
        <v>11.6</v>
      </c>
    </row>
    <row r="3671" spans="1:20">
      <c r="A3671" t="s">
        <v>162</v>
      </c>
      <c r="C3671" t="s">
        <v>175</v>
      </c>
      <c r="D3671" t="s">
        <v>115</v>
      </c>
      <c r="F3671" s="12" t="s">
        <v>673</v>
      </c>
      <c r="K3671" s="13" t="s">
        <v>452</v>
      </c>
      <c r="L3671" t="s">
        <v>117</v>
      </c>
      <c r="M3671">
        <v>2</v>
      </c>
      <c r="N3671" t="s">
        <v>118</v>
      </c>
      <c r="O3671" t="s">
        <v>119</v>
      </c>
      <c r="Q3671" t="s">
        <v>672</v>
      </c>
      <c r="T3671" s="14">
        <v>21.2</v>
      </c>
    </row>
    <row r="3672" spans="1:20">
      <c r="A3672" t="s">
        <v>162</v>
      </c>
      <c r="C3672" t="s">
        <v>175</v>
      </c>
      <c r="D3672" t="s">
        <v>115</v>
      </c>
      <c r="F3672" s="12" t="s">
        <v>674</v>
      </c>
      <c r="K3672" s="13" t="s">
        <v>452</v>
      </c>
      <c r="L3672" t="s">
        <v>117</v>
      </c>
      <c r="M3672">
        <v>2</v>
      </c>
      <c r="N3672" t="s">
        <v>118</v>
      </c>
      <c r="O3672" t="s">
        <v>119</v>
      </c>
      <c r="Q3672" t="s">
        <v>675</v>
      </c>
      <c r="T3672" s="14">
        <v>35.700000000000003</v>
      </c>
    </row>
    <row r="3673" spans="1:20">
      <c r="A3673" t="s">
        <v>162</v>
      </c>
      <c r="C3673" t="s">
        <v>175</v>
      </c>
      <c r="D3673" t="s">
        <v>115</v>
      </c>
      <c r="F3673" s="12" t="s">
        <v>676</v>
      </c>
      <c r="K3673" s="13" t="s">
        <v>452</v>
      </c>
      <c r="L3673" t="s">
        <v>117</v>
      </c>
      <c r="M3673">
        <v>2</v>
      </c>
      <c r="N3673" t="s">
        <v>118</v>
      </c>
      <c r="O3673" t="s">
        <v>119</v>
      </c>
      <c r="Q3673" t="s">
        <v>677</v>
      </c>
      <c r="T3673" s="14">
        <v>1</v>
      </c>
    </row>
    <row r="3674" spans="1:20">
      <c r="A3674" t="s">
        <v>162</v>
      </c>
      <c r="C3674" t="s">
        <v>175</v>
      </c>
      <c r="D3674" t="s">
        <v>115</v>
      </c>
      <c r="F3674" s="12" t="s">
        <v>678</v>
      </c>
      <c r="K3674" s="13" t="s">
        <v>452</v>
      </c>
      <c r="L3674" t="s">
        <v>117</v>
      </c>
      <c r="M3674">
        <v>2</v>
      </c>
      <c r="N3674" t="s">
        <v>118</v>
      </c>
      <c r="O3674" t="s">
        <v>119</v>
      </c>
      <c r="Q3674" t="s">
        <v>679</v>
      </c>
      <c r="T3674" s="14">
        <v>45.1</v>
      </c>
    </row>
    <row r="3675" spans="1:20">
      <c r="A3675" t="s">
        <v>162</v>
      </c>
      <c r="C3675" t="s">
        <v>175</v>
      </c>
      <c r="D3675" t="s">
        <v>115</v>
      </c>
      <c r="F3675" s="12" t="s">
        <v>680</v>
      </c>
      <c r="K3675" s="13" t="s">
        <v>452</v>
      </c>
      <c r="L3675" t="s">
        <v>117</v>
      </c>
      <c r="M3675">
        <v>2</v>
      </c>
      <c r="N3675" t="s">
        <v>118</v>
      </c>
      <c r="O3675" t="s">
        <v>119</v>
      </c>
      <c r="Q3675" t="s">
        <v>681</v>
      </c>
      <c r="T3675" s="14">
        <v>2.7</v>
      </c>
    </row>
    <row r="3676" spans="1:20">
      <c r="A3676" t="s">
        <v>162</v>
      </c>
      <c r="C3676" t="s">
        <v>175</v>
      </c>
      <c r="D3676" t="s">
        <v>115</v>
      </c>
      <c r="F3676" s="12" t="s">
        <v>682</v>
      </c>
      <c r="K3676" s="13" t="s">
        <v>452</v>
      </c>
      <c r="L3676" t="s">
        <v>117</v>
      </c>
      <c r="M3676">
        <v>2</v>
      </c>
      <c r="N3676" t="s">
        <v>118</v>
      </c>
      <c r="O3676" t="s">
        <v>119</v>
      </c>
      <c r="Q3676" t="s">
        <v>683</v>
      </c>
      <c r="T3676" s="14">
        <v>5.4</v>
      </c>
    </row>
    <row r="3677" spans="1:20">
      <c r="A3677" t="s">
        <v>162</v>
      </c>
      <c r="C3677" t="s">
        <v>175</v>
      </c>
      <c r="D3677" t="s">
        <v>115</v>
      </c>
      <c r="F3677" s="12" t="s">
        <v>684</v>
      </c>
      <c r="K3677" s="13" t="s">
        <v>452</v>
      </c>
      <c r="L3677" t="s">
        <v>117</v>
      </c>
      <c r="M3677">
        <v>2</v>
      </c>
      <c r="N3677" t="s">
        <v>118</v>
      </c>
      <c r="O3677" t="s">
        <v>119</v>
      </c>
      <c r="Q3677" t="s">
        <v>685</v>
      </c>
      <c r="T3677" s="14">
        <v>0.1</v>
      </c>
    </row>
    <row r="3678" spans="1:20">
      <c r="A3678" t="s">
        <v>162</v>
      </c>
      <c r="C3678" t="s">
        <v>175</v>
      </c>
      <c r="D3678" t="s">
        <v>115</v>
      </c>
      <c r="F3678" s="12" t="s">
        <v>686</v>
      </c>
      <c r="K3678" s="13" t="s">
        <v>452</v>
      </c>
      <c r="L3678" t="s">
        <v>117</v>
      </c>
      <c r="M3678">
        <v>2</v>
      </c>
      <c r="N3678" t="s">
        <v>118</v>
      </c>
      <c r="O3678" t="s">
        <v>119</v>
      </c>
      <c r="Q3678" t="s">
        <v>687</v>
      </c>
      <c r="T3678" s="14">
        <v>0.9</v>
      </c>
    </row>
    <row r="3679" spans="1:20">
      <c r="A3679" t="s">
        <v>162</v>
      </c>
      <c r="C3679" t="s">
        <v>175</v>
      </c>
      <c r="D3679" t="s">
        <v>115</v>
      </c>
      <c r="F3679" s="12" t="s">
        <v>688</v>
      </c>
      <c r="K3679" s="13" t="s">
        <v>452</v>
      </c>
      <c r="L3679" t="s">
        <v>117</v>
      </c>
      <c r="M3679">
        <v>2</v>
      </c>
      <c r="N3679" t="s">
        <v>118</v>
      </c>
      <c r="O3679" t="s">
        <v>119</v>
      </c>
      <c r="Q3679" t="s">
        <v>689</v>
      </c>
      <c r="T3679" s="14">
        <v>0.2</v>
      </c>
    </row>
    <row r="3680" spans="1:20">
      <c r="A3680" t="s">
        <v>162</v>
      </c>
      <c r="C3680" t="s">
        <v>175</v>
      </c>
      <c r="D3680" t="s">
        <v>115</v>
      </c>
      <c r="F3680" s="12" t="s">
        <v>690</v>
      </c>
      <c r="K3680" s="13" t="s">
        <v>452</v>
      </c>
      <c r="L3680" t="s">
        <v>117</v>
      </c>
      <c r="M3680">
        <v>2</v>
      </c>
      <c r="N3680" t="s">
        <v>118</v>
      </c>
      <c r="O3680" t="s">
        <v>119</v>
      </c>
      <c r="Q3680" t="s">
        <v>487</v>
      </c>
      <c r="T3680" s="14">
        <v>0.2</v>
      </c>
    </row>
    <row r="3681" spans="1:20">
      <c r="A3681" t="s">
        <v>162</v>
      </c>
      <c r="C3681" t="s">
        <v>175</v>
      </c>
      <c r="D3681" t="s">
        <v>115</v>
      </c>
      <c r="F3681" s="12" t="s">
        <v>690</v>
      </c>
      <c r="K3681" s="13" t="s">
        <v>452</v>
      </c>
      <c r="L3681" t="s">
        <v>117</v>
      </c>
      <c r="M3681">
        <v>2</v>
      </c>
      <c r="N3681" t="s">
        <v>118</v>
      </c>
      <c r="O3681" t="s">
        <v>119</v>
      </c>
      <c r="Q3681" t="s">
        <v>487</v>
      </c>
      <c r="T3681" s="14">
        <v>0.3</v>
      </c>
    </row>
    <row r="3682" spans="1:20">
      <c r="A3682" t="s">
        <v>162</v>
      </c>
      <c r="C3682" t="s">
        <v>175</v>
      </c>
      <c r="D3682" t="s">
        <v>115</v>
      </c>
      <c r="F3682" s="12" t="s">
        <v>691</v>
      </c>
      <c r="K3682" s="13" t="s">
        <v>452</v>
      </c>
      <c r="L3682" t="s">
        <v>117</v>
      </c>
      <c r="M3682">
        <v>2</v>
      </c>
      <c r="N3682" t="s">
        <v>118</v>
      </c>
      <c r="O3682" t="s">
        <v>119</v>
      </c>
      <c r="Q3682" t="s">
        <v>692</v>
      </c>
      <c r="T3682" s="14">
        <v>0.3</v>
      </c>
    </row>
    <row r="3683" spans="1:20">
      <c r="A3683" t="s">
        <v>162</v>
      </c>
      <c r="C3683" t="s">
        <v>175</v>
      </c>
      <c r="D3683" t="s">
        <v>115</v>
      </c>
      <c r="F3683" s="12" t="s">
        <v>691</v>
      </c>
      <c r="K3683" s="13" t="s">
        <v>452</v>
      </c>
      <c r="L3683" t="s">
        <v>117</v>
      </c>
      <c r="M3683">
        <v>2</v>
      </c>
      <c r="N3683" t="s">
        <v>118</v>
      </c>
      <c r="O3683" t="s">
        <v>119</v>
      </c>
      <c r="Q3683" t="s">
        <v>692</v>
      </c>
      <c r="T3683" s="14">
        <v>0.3</v>
      </c>
    </row>
    <row r="3684" spans="1:20">
      <c r="A3684" t="s">
        <v>162</v>
      </c>
      <c r="C3684" t="s">
        <v>175</v>
      </c>
      <c r="D3684" t="s">
        <v>115</v>
      </c>
      <c r="F3684" s="12" t="s">
        <v>693</v>
      </c>
      <c r="K3684" s="13" t="s">
        <v>452</v>
      </c>
      <c r="L3684" t="s">
        <v>117</v>
      </c>
      <c r="M3684">
        <v>2</v>
      </c>
      <c r="N3684" t="s">
        <v>118</v>
      </c>
      <c r="O3684" t="s">
        <v>119</v>
      </c>
      <c r="Q3684" t="s">
        <v>694</v>
      </c>
      <c r="T3684" s="14">
        <v>16.399999999999999</v>
      </c>
    </row>
    <row r="3685" spans="1:20">
      <c r="A3685" t="s">
        <v>162</v>
      </c>
      <c r="C3685" t="s">
        <v>175</v>
      </c>
      <c r="D3685" t="s">
        <v>115</v>
      </c>
      <c r="F3685" s="12" t="s">
        <v>695</v>
      </c>
      <c r="K3685" s="13" t="s">
        <v>452</v>
      </c>
      <c r="L3685" t="s">
        <v>117</v>
      </c>
      <c r="M3685">
        <v>2</v>
      </c>
      <c r="N3685" t="s">
        <v>118</v>
      </c>
      <c r="O3685" t="s">
        <v>119</v>
      </c>
      <c r="Q3685" t="s">
        <v>696</v>
      </c>
      <c r="T3685" s="14">
        <v>7.7</v>
      </c>
    </row>
    <row r="3686" spans="1:20">
      <c r="A3686" t="s">
        <v>162</v>
      </c>
      <c r="C3686" t="s">
        <v>175</v>
      </c>
      <c r="D3686" t="s">
        <v>115</v>
      </c>
      <c r="F3686" s="12" t="s">
        <v>697</v>
      </c>
      <c r="K3686" s="13" t="s">
        <v>452</v>
      </c>
      <c r="L3686" t="s">
        <v>117</v>
      </c>
      <c r="M3686">
        <v>2</v>
      </c>
      <c r="N3686" t="s">
        <v>118</v>
      </c>
      <c r="O3686" t="s">
        <v>119</v>
      </c>
      <c r="Q3686" t="s">
        <v>698</v>
      </c>
      <c r="T3686" s="14">
        <v>71.099999999999994</v>
      </c>
    </row>
    <row r="3687" spans="1:20">
      <c r="A3687" t="s">
        <v>162</v>
      </c>
      <c r="C3687" t="s">
        <v>175</v>
      </c>
      <c r="D3687" t="s">
        <v>115</v>
      </c>
      <c r="F3687" s="12" t="s">
        <v>699</v>
      </c>
      <c r="K3687" s="13" t="s">
        <v>452</v>
      </c>
      <c r="L3687" t="s">
        <v>117</v>
      </c>
      <c r="M3687">
        <v>2</v>
      </c>
      <c r="N3687" t="s">
        <v>118</v>
      </c>
      <c r="O3687" t="s">
        <v>119</v>
      </c>
      <c r="Q3687" t="s">
        <v>700</v>
      </c>
      <c r="T3687" s="14">
        <v>0.4</v>
      </c>
    </row>
    <row r="3688" spans="1:20">
      <c r="A3688" t="s">
        <v>162</v>
      </c>
      <c r="C3688" t="s">
        <v>175</v>
      </c>
      <c r="D3688" t="s">
        <v>115</v>
      </c>
      <c r="F3688" s="12" t="s">
        <v>701</v>
      </c>
      <c r="K3688" s="13" t="s">
        <v>452</v>
      </c>
      <c r="L3688" t="s">
        <v>117</v>
      </c>
      <c r="M3688">
        <v>2</v>
      </c>
      <c r="N3688" t="s">
        <v>118</v>
      </c>
      <c r="O3688" t="s">
        <v>119</v>
      </c>
      <c r="Q3688" t="s">
        <v>702</v>
      </c>
      <c r="T3688" s="14">
        <v>0.4</v>
      </c>
    </row>
    <row r="3689" spans="1:20">
      <c r="A3689" t="s">
        <v>162</v>
      </c>
      <c r="C3689" t="s">
        <v>175</v>
      </c>
      <c r="D3689" t="s">
        <v>115</v>
      </c>
      <c r="F3689" s="12" t="s">
        <v>703</v>
      </c>
      <c r="K3689" s="13" t="s">
        <v>452</v>
      </c>
      <c r="L3689" t="s">
        <v>117</v>
      </c>
      <c r="M3689">
        <v>2</v>
      </c>
      <c r="N3689" t="s">
        <v>118</v>
      </c>
      <c r="O3689" t="s">
        <v>119</v>
      </c>
      <c r="Q3689" t="s">
        <v>704</v>
      </c>
      <c r="T3689" s="14">
        <v>0.5</v>
      </c>
    </row>
    <row r="3690" spans="1:20">
      <c r="A3690" t="s">
        <v>162</v>
      </c>
      <c r="C3690" t="s">
        <v>175</v>
      </c>
      <c r="D3690" t="s">
        <v>115</v>
      </c>
      <c r="F3690" s="12" t="s">
        <v>705</v>
      </c>
      <c r="K3690" s="13" t="s">
        <v>452</v>
      </c>
      <c r="L3690" t="s">
        <v>117</v>
      </c>
      <c r="M3690">
        <v>2</v>
      </c>
      <c r="N3690" t="s">
        <v>118</v>
      </c>
      <c r="O3690" t="s">
        <v>119</v>
      </c>
      <c r="Q3690" t="s">
        <v>706</v>
      </c>
      <c r="T3690" s="14">
        <v>29.2</v>
      </c>
    </row>
    <row r="3691" spans="1:20">
      <c r="A3691" t="s">
        <v>162</v>
      </c>
      <c r="C3691" t="s">
        <v>175</v>
      </c>
      <c r="D3691" t="s">
        <v>115</v>
      </c>
      <c r="F3691" s="12" t="s">
        <v>707</v>
      </c>
      <c r="K3691" s="13" t="s">
        <v>452</v>
      </c>
      <c r="L3691" t="s">
        <v>117</v>
      </c>
      <c r="M3691">
        <v>2</v>
      </c>
      <c r="N3691" t="s">
        <v>118</v>
      </c>
      <c r="O3691" t="s">
        <v>119</v>
      </c>
      <c r="Q3691" t="s">
        <v>708</v>
      </c>
      <c r="T3691" s="14">
        <v>17.8</v>
      </c>
    </row>
    <row r="3692" spans="1:20">
      <c r="A3692" t="s">
        <v>162</v>
      </c>
      <c r="C3692" t="s">
        <v>175</v>
      </c>
      <c r="D3692" t="s">
        <v>115</v>
      </c>
      <c r="F3692" s="12" t="s">
        <v>709</v>
      </c>
      <c r="K3692" s="13" t="s">
        <v>452</v>
      </c>
      <c r="L3692" t="s">
        <v>117</v>
      </c>
      <c r="M3692">
        <v>2</v>
      </c>
      <c r="N3692" t="s">
        <v>118</v>
      </c>
      <c r="O3692" t="s">
        <v>119</v>
      </c>
      <c r="Q3692" t="s">
        <v>710</v>
      </c>
      <c r="T3692" s="14">
        <v>10</v>
      </c>
    </row>
    <row r="3693" spans="1:20">
      <c r="A3693" t="s">
        <v>162</v>
      </c>
      <c r="C3693" t="s">
        <v>175</v>
      </c>
      <c r="D3693" t="s">
        <v>115</v>
      </c>
      <c r="F3693" s="12" t="s">
        <v>711</v>
      </c>
      <c r="K3693" s="13" t="s">
        <v>452</v>
      </c>
      <c r="L3693" t="s">
        <v>117</v>
      </c>
      <c r="M3693">
        <v>2</v>
      </c>
      <c r="N3693" t="s">
        <v>118</v>
      </c>
      <c r="O3693" t="s">
        <v>119</v>
      </c>
      <c r="Q3693" t="s">
        <v>712</v>
      </c>
      <c r="T3693" s="14">
        <v>0.5</v>
      </c>
    </row>
    <row r="3694" spans="1:20">
      <c r="A3694" t="s">
        <v>162</v>
      </c>
      <c r="C3694" t="s">
        <v>175</v>
      </c>
      <c r="D3694" t="s">
        <v>115</v>
      </c>
      <c r="F3694" s="12" t="s">
        <v>713</v>
      </c>
      <c r="K3694" s="13" t="s">
        <v>452</v>
      </c>
      <c r="L3694" t="s">
        <v>117</v>
      </c>
      <c r="M3694">
        <v>2</v>
      </c>
      <c r="N3694" t="s">
        <v>118</v>
      </c>
      <c r="O3694" t="s">
        <v>119</v>
      </c>
      <c r="Q3694" t="s">
        <v>714</v>
      </c>
      <c r="T3694" s="14">
        <v>53.6</v>
      </c>
    </row>
    <row r="3695" spans="1:20">
      <c r="A3695" t="s">
        <v>162</v>
      </c>
      <c r="C3695" t="s">
        <v>175</v>
      </c>
      <c r="D3695" t="s">
        <v>115</v>
      </c>
      <c r="F3695" s="12" t="s">
        <v>715</v>
      </c>
      <c r="K3695" s="13" t="s">
        <v>452</v>
      </c>
      <c r="L3695" t="s">
        <v>117</v>
      </c>
      <c r="M3695">
        <v>2</v>
      </c>
      <c r="N3695" t="s">
        <v>118</v>
      </c>
      <c r="O3695" t="s">
        <v>119</v>
      </c>
      <c r="Q3695" t="s">
        <v>716</v>
      </c>
      <c r="T3695" s="14">
        <v>0.7</v>
      </c>
    </row>
    <row r="3696" spans="1:20">
      <c r="A3696" t="s">
        <v>162</v>
      </c>
      <c r="C3696" t="s">
        <v>175</v>
      </c>
      <c r="D3696" t="s">
        <v>115</v>
      </c>
      <c r="F3696" s="12" t="s">
        <v>717</v>
      </c>
      <c r="K3696" s="13" t="s">
        <v>452</v>
      </c>
      <c r="L3696" t="s">
        <v>117</v>
      </c>
      <c r="M3696">
        <v>2</v>
      </c>
      <c r="N3696" t="s">
        <v>118</v>
      </c>
      <c r="O3696" t="s">
        <v>119</v>
      </c>
      <c r="Q3696" t="s">
        <v>718</v>
      </c>
      <c r="T3696" s="14">
        <v>1.6</v>
      </c>
    </row>
    <row r="3697" spans="1:20">
      <c r="A3697" t="s">
        <v>162</v>
      </c>
      <c r="C3697" t="s">
        <v>175</v>
      </c>
      <c r="D3697" t="s">
        <v>115</v>
      </c>
      <c r="F3697" s="12" t="s">
        <v>717</v>
      </c>
      <c r="K3697" s="13" t="s">
        <v>452</v>
      </c>
      <c r="L3697" t="s">
        <v>117</v>
      </c>
      <c r="M3697">
        <v>2</v>
      </c>
      <c r="N3697" t="s">
        <v>118</v>
      </c>
      <c r="O3697" t="s">
        <v>119</v>
      </c>
      <c r="Q3697" t="s">
        <v>718</v>
      </c>
      <c r="T3697" s="14">
        <v>1.6</v>
      </c>
    </row>
    <row r="3698" spans="1:20">
      <c r="A3698" t="s">
        <v>162</v>
      </c>
      <c r="C3698" t="s">
        <v>175</v>
      </c>
      <c r="D3698" t="s">
        <v>115</v>
      </c>
      <c r="F3698" s="12" t="s">
        <v>717</v>
      </c>
      <c r="K3698" s="13" t="s">
        <v>452</v>
      </c>
      <c r="L3698" t="s">
        <v>117</v>
      </c>
      <c r="M3698">
        <v>2</v>
      </c>
      <c r="N3698" t="s">
        <v>118</v>
      </c>
      <c r="O3698" t="s">
        <v>119</v>
      </c>
      <c r="Q3698" t="s">
        <v>718</v>
      </c>
      <c r="T3698" s="14">
        <v>1.1000000000000001</v>
      </c>
    </row>
    <row r="3699" spans="1:20">
      <c r="A3699" t="s">
        <v>162</v>
      </c>
      <c r="C3699" t="s">
        <v>175</v>
      </c>
      <c r="D3699" t="s">
        <v>115</v>
      </c>
      <c r="F3699" s="12" t="s">
        <v>719</v>
      </c>
      <c r="K3699" s="13" t="s">
        <v>452</v>
      </c>
      <c r="L3699" t="s">
        <v>117</v>
      </c>
      <c r="M3699">
        <v>2</v>
      </c>
      <c r="N3699" t="s">
        <v>118</v>
      </c>
      <c r="O3699" t="s">
        <v>119</v>
      </c>
      <c r="Q3699" t="s">
        <v>720</v>
      </c>
      <c r="T3699" s="14">
        <v>2.6</v>
      </c>
    </row>
    <row r="3700" spans="1:20">
      <c r="A3700" t="s">
        <v>162</v>
      </c>
      <c r="C3700" t="s">
        <v>175</v>
      </c>
      <c r="D3700" t="s">
        <v>115</v>
      </c>
      <c r="F3700" s="12" t="s">
        <v>721</v>
      </c>
      <c r="K3700" s="13" t="s">
        <v>452</v>
      </c>
      <c r="L3700" t="s">
        <v>117</v>
      </c>
      <c r="M3700">
        <v>2</v>
      </c>
      <c r="N3700" t="s">
        <v>118</v>
      </c>
      <c r="O3700" t="s">
        <v>119</v>
      </c>
      <c r="Q3700" t="s">
        <v>722</v>
      </c>
      <c r="T3700" s="14">
        <v>1.5</v>
      </c>
    </row>
    <row r="3701" spans="1:20">
      <c r="A3701" t="s">
        <v>162</v>
      </c>
      <c r="C3701" t="s">
        <v>175</v>
      </c>
      <c r="D3701" t="s">
        <v>115</v>
      </c>
      <c r="F3701" s="12" t="s">
        <v>723</v>
      </c>
      <c r="K3701" s="13" t="s">
        <v>452</v>
      </c>
      <c r="L3701" t="s">
        <v>117</v>
      </c>
      <c r="M3701">
        <v>2</v>
      </c>
      <c r="N3701" t="s">
        <v>118</v>
      </c>
      <c r="O3701" t="s">
        <v>119</v>
      </c>
      <c r="Q3701" t="s">
        <v>724</v>
      </c>
      <c r="T3701" s="14">
        <v>0.5</v>
      </c>
    </row>
    <row r="3702" spans="1:20">
      <c r="A3702" t="s">
        <v>162</v>
      </c>
      <c r="C3702" t="s">
        <v>175</v>
      </c>
      <c r="D3702" t="s">
        <v>115</v>
      </c>
      <c r="F3702" s="12" t="s">
        <v>725</v>
      </c>
      <c r="K3702" s="13" t="s">
        <v>452</v>
      </c>
      <c r="L3702" t="s">
        <v>117</v>
      </c>
      <c r="M3702">
        <v>2</v>
      </c>
      <c r="N3702" t="s">
        <v>118</v>
      </c>
      <c r="O3702" t="s">
        <v>119</v>
      </c>
      <c r="Q3702" t="s">
        <v>726</v>
      </c>
      <c r="T3702" s="14">
        <v>0.6</v>
      </c>
    </row>
    <row r="3703" spans="1:20">
      <c r="A3703" t="s">
        <v>162</v>
      </c>
      <c r="C3703" t="s">
        <v>175</v>
      </c>
      <c r="D3703" t="s">
        <v>115</v>
      </c>
      <c r="F3703" s="12" t="s">
        <v>725</v>
      </c>
      <c r="K3703" s="13" t="s">
        <v>452</v>
      </c>
      <c r="L3703" t="s">
        <v>117</v>
      </c>
      <c r="M3703">
        <v>2</v>
      </c>
      <c r="N3703" t="s">
        <v>118</v>
      </c>
      <c r="O3703" t="s">
        <v>119</v>
      </c>
      <c r="Q3703" t="s">
        <v>726</v>
      </c>
      <c r="T3703" s="14">
        <v>0.5</v>
      </c>
    </row>
    <row r="3704" spans="1:20">
      <c r="A3704" t="s">
        <v>162</v>
      </c>
      <c r="C3704" t="s">
        <v>175</v>
      </c>
      <c r="D3704" t="s">
        <v>115</v>
      </c>
      <c r="F3704" s="12" t="s">
        <v>725</v>
      </c>
      <c r="K3704" s="13" t="s">
        <v>452</v>
      </c>
      <c r="L3704" t="s">
        <v>117</v>
      </c>
      <c r="M3704">
        <v>2</v>
      </c>
      <c r="N3704" t="s">
        <v>118</v>
      </c>
      <c r="O3704" t="s">
        <v>119</v>
      </c>
      <c r="Q3704" t="s">
        <v>726</v>
      </c>
      <c r="T3704" s="14">
        <v>0.6</v>
      </c>
    </row>
    <row r="3705" spans="1:20">
      <c r="A3705" t="s">
        <v>162</v>
      </c>
      <c r="C3705" t="s">
        <v>175</v>
      </c>
      <c r="D3705" t="s">
        <v>115</v>
      </c>
      <c r="F3705" s="12" t="s">
        <v>725</v>
      </c>
      <c r="K3705" s="13" t="s">
        <v>452</v>
      </c>
      <c r="L3705" t="s">
        <v>117</v>
      </c>
      <c r="M3705">
        <v>2</v>
      </c>
      <c r="N3705" t="s">
        <v>118</v>
      </c>
      <c r="O3705" t="s">
        <v>119</v>
      </c>
      <c r="Q3705" t="s">
        <v>726</v>
      </c>
      <c r="T3705" s="14">
        <v>0.6</v>
      </c>
    </row>
    <row r="3706" spans="1:20">
      <c r="A3706" t="s">
        <v>162</v>
      </c>
      <c r="C3706" t="s">
        <v>175</v>
      </c>
      <c r="D3706" t="s">
        <v>115</v>
      </c>
      <c r="F3706" s="12" t="s">
        <v>727</v>
      </c>
      <c r="K3706" s="13" t="s">
        <v>452</v>
      </c>
      <c r="L3706" t="s">
        <v>117</v>
      </c>
      <c r="M3706">
        <v>2</v>
      </c>
      <c r="N3706" t="s">
        <v>118</v>
      </c>
      <c r="O3706" t="s">
        <v>119</v>
      </c>
      <c r="Q3706" t="s">
        <v>728</v>
      </c>
      <c r="T3706" s="14">
        <v>1.6</v>
      </c>
    </row>
    <row r="3707" spans="1:20">
      <c r="A3707" t="s">
        <v>162</v>
      </c>
      <c r="C3707" t="s">
        <v>175</v>
      </c>
      <c r="D3707" t="s">
        <v>115</v>
      </c>
      <c r="F3707" s="12" t="s">
        <v>729</v>
      </c>
      <c r="K3707" s="13" t="s">
        <v>452</v>
      </c>
      <c r="L3707" t="s">
        <v>117</v>
      </c>
      <c r="M3707">
        <v>2</v>
      </c>
      <c r="N3707" t="s">
        <v>118</v>
      </c>
      <c r="O3707" t="s">
        <v>119</v>
      </c>
      <c r="Q3707" t="s">
        <v>730</v>
      </c>
      <c r="T3707" s="14">
        <v>3.2</v>
      </c>
    </row>
    <row r="3708" spans="1:20">
      <c r="A3708" t="s">
        <v>162</v>
      </c>
      <c r="C3708" t="s">
        <v>175</v>
      </c>
      <c r="D3708" t="s">
        <v>115</v>
      </c>
      <c r="F3708" s="12" t="s">
        <v>731</v>
      </c>
      <c r="K3708" s="13" t="s">
        <v>452</v>
      </c>
      <c r="L3708" t="s">
        <v>117</v>
      </c>
      <c r="M3708">
        <v>2</v>
      </c>
      <c r="N3708" t="s">
        <v>118</v>
      </c>
      <c r="O3708" t="s">
        <v>119</v>
      </c>
      <c r="Q3708" t="s">
        <v>732</v>
      </c>
      <c r="T3708" s="14">
        <v>0.3</v>
      </c>
    </row>
    <row r="3709" spans="1:20">
      <c r="A3709" t="s">
        <v>162</v>
      </c>
      <c r="C3709" t="s">
        <v>175</v>
      </c>
      <c r="D3709" t="s">
        <v>115</v>
      </c>
      <c r="F3709" s="12" t="s">
        <v>731</v>
      </c>
      <c r="K3709" s="13" t="s">
        <v>452</v>
      </c>
      <c r="L3709" t="s">
        <v>117</v>
      </c>
      <c r="M3709">
        <v>2</v>
      </c>
      <c r="N3709" t="s">
        <v>118</v>
      </c>
      <c r="O3709" t="s">
        <v>119</v>
      </c>
      <c r="Q3709" t="s">
        <v>732</v>
      </c>
      <c r="T3709" s="14">
        <v>0.3</v>
      </c>
    </row>
    <row r="3710" spans="1:20">
      <c r="A3710" t="s">
        <v>162</v>
      </c>
      <c r="C3710" t="s">
        <v>175</v>
      </c>
      <c r="D3710" t="s">
        <v>115</v>
      </c>
      <c r="F3710" s="12" t="s">
        <v>733</v>
      </c>
      <c r="K3710" s="13" t="s">
        <v>452</v>
      </c>
      <c r="L3710" t="s">
        <v>117</v>
      </c>
      <c r="M3710">
        <v>2</v>
      </c>
      <c r="N3710" t="s">
        <v>118</v>
      </c>
      <c r="O3710" t="s">
        <v>119</v>
      </c>
      <c r="Q3710" t="s">
        <v>734</v>
      </c>
      <c r="T3710" s="14">
        <v>6.6</v>
      </c>
    </row>
    <row r="3711" spans="1:20">
      <c r="A3711" t="s">
        <v>162</v>
      </c>
      <c r="C3711" t="s">
        <v>175</v>
      </c>
      <c r="D3711" t="s">
        <v>115</v>
      </c>
      <c r="F3711" s="12" t="s">
        <v>735</v>
      </c>
      <c r="K3711" s="13" t="s">
        <v>452</v>
      </c>
      <c r="L3711" t="s">
        <v>117</v>
      </c>
      <c r="M3711">
        <v>2</v>
      </c>
      <c r="N3711" t="s">
        <v>118</v>
      </c>
      <c r="O3711" t="s">
        <v>119</v>
      </c>
      <c r="Q3711" t="s">
        <v>736</v>
      </c>
      <c r="T3711" s="14">
        <v>2.2000000000000002</v>
      </c>
    </row>
    <row r="3712" spans="1:20">
      <c r="A3712" t="s">
        <v>162</v>
      </c>
      <c r="C3712" t="s">
        <v>175</v>
      </c>
      <c r="D3712" t="s">
        <v>115</v>
      </c>
      <c r="F3712" s="12" t="s">
        <v>737</v>
      </c>
      <c r="K3712" s="13" t="s">
        <v>452</v>
      </c>
      <c r="L3712" t="s">
        <v>117</v>
      </c>
      <c r="M3712">
        <v>2</v>
      </c>
      <c r="N3712" t="s">
        <v>118</v>
      </c>
      <c r="O3712" t="s">
        <v>119</v>
      </c>
      <c r="Q3712" t="s">
        <v>738</v>
      </c>
      <c r="T3712" s="14">
        <v>37.4</v>
      </c>
    </row>
    <row r="3713" spans="1:20">
      <c r="A3713" t="s">
        <v>162</v>
      </c>
      <c r="C3713" t="s">
        <v>175</v>
      </c>
      <c r="D3713" t="s">
        <v>115</v>
      </c>
      <c r="F3713" s="12" t="s">
        <v>739</v>
      </c>
      <c r="K3713" s="13" t="s">
        <v>452</v>
      </c>
      <c r="L3713" t="s">
        <v>117</v>
      </c>
      <c r="M3713">
        <v>2</v>
      </c>
      <c r="N3713" t="s">
        <v>118</v>
      </c>
      <c r="O3713" t="s">
        <v>119</v>
      </c>
      <c r="Q3713" t="s">
        <v>740</v>
      </c>
      <c r="T3713" s="14">
        <v>8.1</v>
      </c>
    </row>
    <row r="3714" spans="1:20">
      <c r="A3714" t="s">
        <v>162</v>
      </c>
      <c r="C3714" t="s">
        <v>175</v>
      </c>
      <c r="D3714" t="s">
        <v>115</v>
      </c>
      <c r="F3714" s="12" t="s">
        <v>739</v>
      </c>
      <c r="K3714" s="13" t="s">
        <v>452</v>
      </c>
      <c r="L3714" t="s">
        <v>117</v>
      </c>
      <c r="M3714">
        <v>2</v>
      </c>
      <c r="N3714" t="s">
        <v>118</v>
      </c>
      <c r="O3714" t="s">
        <v>119</v>
      </c>
      <c r="Q3714" t="s">
        <v>740</v>
      </c>
      <c r="T3714" s="14">
        <v>5.6</v>
      </c>
    </row>
    <row r="3715" spans="1:20">
      <c r="A3715" t="s">
        <v>162</v>
      </c>
      <c r="C3715" t="s">
        <v>175</v>
      </c>
      <c r="D3715" t="s">
        <v>115</v>
      </c>
      <c r="F3715" s="12" t="s">
        <v>741</v>
      </c>
      <c r="K3715" s="13" t="s">
        <v>452</v>
      </c>
      <c r="L3715" t="s">
        <v>117</v>
      </c>
      <c r="M3715">
        <v>2</v>
      </c>
      <c r="N3715" t="s">
        <v>118</v>
      </c>
      <c r="O3715" t="s">
        <v>119</v>
      </c>
      <c r="Q3715" t="s">
        <v>742</v>
      </c>
      <c r="T3715" s="14">
        <v>1.4</v>
      </c>
    </row>
    <row r="3716" spans="1:20">
      <c r="A3716" t="s">
        <v>162</v>
      </c>
      <c r="C3716" t="s">
        <v>175</v>
      </c>
      <c r="D3716" t="s">
        <v>115</v>
      </c>
      <c r="F3716" s="12" t="s">
        <v>743</v>
      </c>
      <c r="K3716" s="13" t="s">
        <v>452</v>
      </c>
      <c r="L3716" t="s">
        <v>117</v>
      </c>
      <c r="M3716">
        <v>2</v>
      </c>
      <c r="N3716" t="s">
        <v>118</v>
      </c>
      <c r="O3716" t="s">
        <v>119</v>
      </c>
      <c r="Q3716" t="s">
        <v>744</v>
      </c>
      <c r="T3716" s="14">
        <v>1.4</v>
      </c>
    </row>
    <row r="3717" spans="1:20">
      <c r="A3717" t="s">
        <v>162</v>
      </c>
      <c r="C3717" t="s">
        <v>175</v>
      </c>
      <c r="D3717" t="s">
        <v>115</v>
      </c>
      <c r="F3717" s="12" t="s">
        <v>745</v>
      </c>
      <c r="K3717" s="13" t="s">
        <v>452</v>
      </c>
      <c r="L3717" t="s">
        <v>117</v>
      </c>
      <c r="M3717">
        <v>2</v>
      </c>
      <c r="N3717" t="s">
        <v>118</v>
      </c>
      <c r="O3717" t="s">
        <v>119</v>
      </c>
      <c r="Q3717" t="s">
        <v>746</v>
      </c>
      <c r="T3717" s="14">
        <v>5.6</v>
      </c>
    </row>
    <row r="3718" spans="1:20">
      <c r="A3718" t="s">
        <v>162</v>
      </c>
      <c r="C3718" t="s">
        <v>175</v>
      </c>
      <c r="D3718" t="s">
        <v>115</v>
      </c>
      <c r="F3718" s="12" t="s">
        <v>747</v>
      </c>
      <c r="K3718" s="13" t="s">
        <v>452</v>
      </c>
      <c r="L3718" t="s">
        <v>117</v>
      </c>
      <c r="M3718">
        <v>2</v>
      </c>
      <c r="N3718" t="s">
        <v>118</v>
      </c>
      <c r="O3718" t="s">
        <v>119</v>
      </c>
      <c r="Q3718" t="s">
        <v>748</v>
      </c>
      <c r="T3718" s="14">
        <v>8.8000000000000007</v>
      </c>
    </row>
    <row r="3719" spans="1:20">
      <c r="A3719" t="s">
        <v>162</v>
      </c>
      <c r="C3719" t="s">
        <v>175</v>
      </c>
      <c r="D3719" t="s">
        <v>115</v>
      </c>
      <c r="F3719" s="12" t="s">
        <v>749</v>
      </c>
      <c r="K3719" s="13" t="s">
        <v>452</v>
      </c>
      <c r="L3719" t="s">
        <v>117</v>
      </c>
      <c r="M3719">
        <v>2</v>
      </c>
      <c r="N3719" t="s">
        <v>118</v>
      </c>
      <c r="O3719" t="s">
        <v>119</v>
      </c>
      <c r="Q3719" t="s">
        <v>750</v>
      </c>
      <c r="T3719" s="14">
        <v>3.9</v>
      </c>
    </row>
    <row r="3720" spans="1:20">
      <c r="A3720" t="s">
        <v>162</v>
      </c>
      <c r="C3720" t="s">
        <v>175</v>
      </c>
      <c r="D3720" t="s">
        <v>115</v>
      </c>
      <c r="F3720" s="12" t="s">
        <v>749</v>
      </c>
      <c r="K3720" s="13" t="s">
        <v>452</v>
      </c>
      <c r="L3720" t="s">
        <v>117</v>
      </c>
      <c r="M3720">
        <v>2</v>
      </c>
      <c r="N3720" t="s">
        <v>118</v>
      </c>
      <c r="O3720" t="s">
        <v>119</v>
      </c>
      <c r="Q3720" t="s">
        <v>750</v>
      </c>
      <c r="T3720" s="14">
        <v>6.6</v>
      </c>
    </row>
    <row r="3721" spans="1:20">
      <c r="A3721" t="s">
        <v>162</v>
      </c>
      <c r="C3721" t="s">
        <v>175</v>
      </c>
      <c r="D3721" t="s">
        <v>115</v>
      </c>
      <c r="F3721" s="12" t="s">
        <v>751</v>
      </c>
      <c r="K3721" s="13" t="s">
        <v>452</v>
      </c>
      <c r="L3721" t="s">
        <v>117</v>
      </c>
      <c r="M3721">
        <v>2</v>
      </c>
      <c r="N3721" t="s">
        <v>118</v>
      </c>
      <c r="O3721" t="s">
        <v>119</v>
      </c>
      <c r="Q3721" t="s">
        <v>752</v>
      </c>
      <c r="T3721" s="14">
        <v>45.2</v>
      </c>
    </row>
    <row r="3722" spans="1:20">
      <c r="A3722" t="s">
        <v>162</v>
      </c>
      <c r="C3722" t="s">
        <v>175</v>
      </c>
      <c r="D3722" t="s">
        <v>115</v>
      </c>
      <c r="F3722" s="12" t="s">
        <v>753</v>
      </c>
      <c r="K3722" s="13" t="s">
        <v>452</v>
      </c>
      <c r="L3722" t="s">
        <v>117</v>
      </c>
      <c r="M3722">
        <v>2</v>
      </c>
      <c r="N3722" t="s">
        <v>118</v>
      </c>
      <c r="O3722" t="s">
        <v>119</v>
      </c>
      <c r="Q3722" t="s">
        <v>754</v>
      </c>
      <c r="T3722" s="14">
        <v>28.8</v>
      </c>
    </row>
    <row r="3723" spans="1:20">
      <c r="A3723" t="s">
        <v>162</v>
      </c>
      <c r="C3723" t="s">
        <v>175</v>
      </c>
      <c r="D3723" t="s">
        <v>115</v>
      </c>
      <c r="F3723" s="12" t="s">
        <v>755</v>
      </c>
      <c r="K3723" s="13" t="s">
        <v>452</v>
      </c>
      <c r="L3723" t="s">
        <v>117</v>
      </c>
      <c r="M3723">
        <v>2</v>
      </c>
      <c r="N3723" t="s">
        <v>118</v>
      </c>
      <c r="O3723" t="s">
        <v>119</v>
      </c>
      <c r="Q3723" t="s">
        <v>756</v>
      </c>
      <c r="T3723" s="14">
        <v>47.9</v>
      </c>
    </row>
    <row r="3724" spans="1:20">
      <c r="A3724" t="s">
        <v>162</v>
      </c>
      <c r="C3724" t="s">
        <v>175</v>
      </c>
      <c r="D3724" t="s">
        <v>115</v>
      </c>
      <c r="F3724" s="12" t="s">
        <v>757</v>
      </c>
      <c r="K3724" s="13" t="s">
        <v>452</v>
      </c>
      <c r="L3724" t="s">
        <v>117</v>
      </c>
      <c r="M3724">
        <v>2</v>
      </c>
      <c r="N3724" t="s">
        <v>118</v>
      </c>
      <c r="O3724" t="s">
        <v>119</v>
      </c>
      <c r="Q3724" t="s">
        <v>758</v>
      </c>
      <c r="T3724" s="14">
        <v>28.6</v>
      </c>
    </row>
    <row r="3725" spans="1:20">
      <c r="A3725" t="s">
        <v>162</v>
      </c>
      <c r="C3725" t="s">
        <v>175</v>
      </c>
      <c r="D3725" t="s">
        <v>115</v>
      </c>
      <c r="F3725" s="12" t="s">
        <v>759</v>
      </c>
      <c r="K3725" s="13" t="s">
        <v>452</v>
      </c>
      <c r="L3725" t="s">
        <v>117</v>
      </c>
      <c r="M3725">
        <v>2</v>
      </c>
      <c r="N3725" t="s">
        <v>118</v>
      </c>
      <c r="O3725" t="s">
        <v>119</v>
      </c>
      <c r="Q3725" t="s">
        <v>760</v>
      </c>
      <c r="T3725" s="14">
        <v>37</v>
      </c>
    </row>
    <row r="3726" spans="1:20">
      <c r="A3726" t="s">
        <v>162</v>
      </c>
      <c r="C3726" t="s">
        <v>175</v>
      </c>
      <c r="D3726" t="s">
        <v>115</v>
      </c>
      <c r="F3726" s="12" t="s">
        <v>761</v>
      </c>
      <c r="K3726" s="13" t="s">
        <v>452</v>
      </c>
      <c r="L3726" t="s">
        <v>117</v>
      </c>
      <c r="M3726">
        <v>2</v>
      </c>
      <c r="N3726" t="s">
        <v>118</v>
      </c>
      <c r="O3726" t="s">
        <v>119</v>
      </c>
      <c r="Q3726" t="s">
        <v>762</v>
      </c>
      <c r="T3726" s="14">
        <v>4</v>
      </c>
    </row>
    <row r="3727" spans="1:20">
      <c r="A3727" t="s">
        <v>162</v>
      </c>
      <c r="C3727" t="s">
        <v>175</v>
      </c>
      <c r="D3727" t="s">
        <v>115</v>
      </c>
      <c r="F3727" s="12" t="s">
        <v>763</v>
      </c>
      <c r="K3727" s="13" t="s">
        <v>452</v>
      </c>
      <c r="L3727" t="s">
        <v>117</v>
      </c>
      <c r="M3727">
        <v>2</v>
      </c>
      <c r="N3727" t="s">
        <v>118</v>
      </c>
      <c r="O3727" t="s">
        <v>119</v>
      </c>
      <c r="Q3727" t="s">
        <v>764</v>
      </c>
      <c r="T3727" s="14">
        <v>41.5</v>
      </c>
    </row>
    <row r="3728" spans="1:20">
      <c r="A3728" t="s">
        <v>162</v>
      </c>
      <c r="C3728" t="s">
        <v>175</v>
      </c>
      <c r="D3728" t="s">
        <v>115</v>
      </c>
      <c r="F3728" s="12" t="s">
        <v>765</v>
      </c>
      <c r="K3728" s="13" t="s">
        <v>452</v>
      </c>
      <c r="L3728" t="s">
        <v>117</v>
      </c>
      <c r="M3728">
        <v>2</v>
      </c>
      <c r="N3728" t="s">
        <v>118</v>
      </c>
      <c r="O3728" t="s">
        <v>119</v>
      </c>
      <c r="Q3728" t="s">
        <v>766</v>
      </c>
      <c r="T3728" s="14">
        <v>1.3</v>
      </c>
    </row>
    <row r="3729" spans="1:20">
      <c r="A3729" t="s">
        <v>162</v>
      </c>
      <c r="C3729" t="s">
        <v>175</v>
      </c>
      <c r="D3729" t="s">
        <v>115</v>
      </c>
      <c r="F3729" s="12" t="s">
        <v>767</v>
      </c>
      <c r="K3729" s="13" t="s">
        <v>452</v>
      </c>
      <c r="L3729" t="s">
        <v>117</v>
      </c>
      <c r="M3729">
        <v>2</v>
      </c>
      <c r="N3729" t="s">
        <v>118</v>
      </c>
      <c r="O3729" t="s">
        <v>119</v>
      </c>
      <c r="Q3729" t="s">
        <v>768</v>
      </c>
      <c r="T3729" s="14">
        <v>0.9</v>
      </c>
    </row>
    <row r="3730" spans="1:20">
      <c r="A3730" t="s">
        <v>162</v>
      </c>
      <c r="C3730" t="s">
        <v>175</v>
      </c>
      <c r="D3730" t="s">
        <v>115</v>
      </c>
      <c r="F3730" s="12" t="s">
        <v>767</v>
      </c>
      <c r="K3730" s="13" t="s">
        <v>452</v>
      </c>
      <c r="L3730" t="s">
        <v>117</v>
      </c>
      <c r="M3730">
        <v>2</v>
      </c>
      <c r="N3730" t="s">
        <v>118</v>
      </c>
      <c r="O3730" t="s">
        <v>119</v>
      </c>
      <c r="Q3730" t="s">
        <v>768</v>
      </c>
      <c r="T3730" s="14">
        <v>2</v>
      </c>
    </row>
    <row r="3731" spans="1:20">
      <c r="A3731" t="s">
        <v>162</v>
      </c>
      <c r="C3731" t="s">
        <v>175</v>
      </c>
      <c r="D3731" t="s">
        <v>115</v>
      </c>
      <c r="F3731" s="12" t="s">
        <v>769</v>
      </c>
      <c r="K3731" s="13" t="s">
        <v>452</v>
      </c>
      <c r="L3731" t="s">
        <v>117</v>
      </c>
      <c r="M3731">
        <v>2</v>
      </c>
      <c r="N3731" t="s">
        <v>118</v>
      </c>
      <c r="O3731" t="s">
        <v>119</v>
      </c>
      <c r="Q3731" t="s">
        <v>770</v>
      </c>
      <c r="T3731" s="14">
        <v>1.7</v>
      </c>
    </row>
    <row r="3732" spans="1:20">
      <c r="A3732" t="s">
        <v>162</v>
      </c>
      <c r="C3732" t="s">
        <v>175</v>
      </c>
      <c r="D3732" t="s">
        <v>115</v>
      </c>
      <c r="F3732" s="12" t="s">
        <v>771</v>
      </c>
      <c r="K3732" s="13" t="s">
        <v>452</v>
      </c>
      <c r="L3732" t="s">
        <v>117</v>
      </c>
      <c r="M3732">
        <v>2</v>
      </c>
      <c r="N3732" t="s">
        <v>118</v>
      </c>
      <c r="O3732" t="s">
        <v>119</v>
      </c>
      <c r="Q3732" t="s">
        <v>772</v>
      </c>
      <c r="T3732" s="14">
        <v>0.7</v>
      </c>
    </row>
    <row r="3733" spans="1:20">
      <c r="A3733" t="s">
        <v>162</v>
      </c>
      <c r="C3733" t="s">
        <v>175</v>
      </c>
      <c r="D3733" t="s">
        <v>115</v>
      </c>
      <c r="F3733" s="12" t="s">
        <v>773</v>
      </c>
      <c r="K3733" s="13" t="s">
        <v>452</v>
      </c>
      <c r="L3733" t="s">
        <v>117</v>
      </c>
      <c r="M3733">
        <v>2</v>
      </c>
      <c r="N3733" t="s">
        <v>118</v>
      </c>
      <c r="O3733" t="s">
        <v>119</v>
      </c>
      <c r="Q3733" t="s">
        <v>774</v>
      </c>
      <c r="T3733" s="14">
        <v>2.1</v>
      </c>
    </row>
    <row r="3734" spans="1:20">
      <c r="A3734" t="s">
        <v>162</v>
      </c>
      <c r="C3734" t="s">
        <v>175</v>
      </c>
      <c r="D3734" t="s">
        <v>115</v>
      </c>
      <c r="F3734" s="12" t="s">
        <v>775</v>
      </c>
      <c r="K3734" s="13" t="s">
        <v>452</v>
      </c>
      <c r="L3734" t="s">
        <v>117</v>
      </c>
      <c r="M3734">
        <v>2</v>
      </c>
      <c r="N3734" t="s">
        <v>118</v>
      </c>
      <c r="O3734" t="s">
        <v>119</v>
      </c>
      <c r="Q3734" t="s">
        <v>776</v>
      </c>
      <c r="T3734" s="14">
        <v>1.2</v>
      </c>
    </row>
    <row r="3735" spans="1:20">
      <c r="A3735" t="s">
        <v>162</v>
      </c>
      <c r="C3735" t="s">
        <v>175</v>
      </c>
      <c r="D3735" t="s">
        <v>115</v>
      </c>
      <c r="F3735" s="12" t="s">
        <v>777</v>
      </c>
      <c r="K3735" s="13" t="s">
        <v>452</v>
      </c>
      <c r="L3735" t="s">
        <v>117</v>
      </c>
      <c r="M3735">
        <v>2</v>
      </c>
      <c r="N3735" t="s">
        <v>118</v>
      </c>
      <c r="O3735" t="s">
        <v>119</v>
      </c>
      <c r="Q3735" t="s">
        <v>778</v>
      </c>
      <c r="T3735" s="14">
        <v>0.4</v>
      </c>
    </row>
    <row r="3736" spans="1:20">
      <c r="A3736" t="s">
        <v>162</v>
      </c>
      <c r="C3736" t="s">
        <v>175</v>
      </c>
      <c r="D3736" t="s">
        <v>115</v>
      </c>
      <c r="F3736" s="12" t="s">
        <v>779</v>
      </c>
      <c r="K3736" s="13" t="s">
        <v>452</v>
      </c>
      <c r="L3736" t="s">
        <v>117</v>
      </c>
      <c r="M3736">
        <v>2</v>
      </c>
      <c r="N3736" t="s">
        <v>118</v>
      </c>
      <c r="O3736" t="s">
        <v>119</v>
      </c>
      <c r="Q3736" t="s">
        <v>780</v>
      </c>
      <c r="T3736" s="14">
        <v>1.6</v>
      </c>
    </row>
    <row r="3737" spans="1:20">
      <c r="A3737" t="s">
        <v>162</v>
      </c>
      <c r="C3737" t="s">
        <v>175</v>
      </c>
      <c r="D3737" t="s">
        <v>115</v>
      </c>
      <c r="F3737" s="12" t="s">
        <v>781</v>
      </c>
      <c r="K3737" s="13" t="s">
        <v>452</v>
      </c>
      <c r="L3737" t="s">
        <v>117</v>
      </c>
      <c r="M3737">
        <v>2</v>
      </c>
      <c r="N3737" t="s">
        <v>118</v>
      </c>
      <c r="O3737" t="s">
        <v>119</v>
      </c>
      <c r="Q3737" t="s">
        <v>782</v>
      </c>
      <c r="T3737" s="14">
        <v>2.4</v>
      </c>
    </row>
    <row r="3738" spans="1:20">
      <c r="A3738" t="s">
        <v>162</v>
      </c>
      <c r="C3738" t="s">
        <v>175</v>
      </c>
      <c r="D3738" t="s">
        <v>115</v>
      </c>
      <c r="F3738" s="12" t="s">
        <v>783</v>
      </c>
      <c r="K3738" s="13" t="s">
        <v>452</v>
      </c>
      <c r="L3738" t="s">
        <v>117</v>
      </c>
      <c r="M3738">
        <v>2</v>
      </c>
      <c r="N3738" t="s">
        <v>118</v>
      </c>
      <c r="O3738" t="s">
        <v>119</v>
      </c>
      <c r="Q3738" t="s">
        <v>784</v>
      </c>
      <c r="T3738" s="14">
        <v>3.6</v>
      </c>
    </row>
    <row r="3739" spans="1:20">
      <c r="A3739" t="s">
        <v>162</v>
      </c>
      <c r="C3739" t="s">
        <v>175</v>
      </c>
      <c r="D3739" t="s">
        <v>115</v>
      </c>
      <c r="F3739" s="12" t="s">
        <v>785</v>
      </c>
      <c r="K3739" s="13" t="s">
        <v>452</v>
      </c>
      <c r="L3739" t="s">
        <v>117</v>
      </c>
      <c r="M3739">
        <v>2</v>
      </c>
      <c r="N3739" t="s">
        <v>118</v>
      </c>
      <c r="O3739" t="s">
        <v>119</v>
      </c>
      <c r="Q3739" t="s">
        <v>786</v>
      </c>
      <c r="T3739" s="14">
        <v>3.5</v>
      </c>
    </row>
    <row r="3740" spans="1:20">
      <c r="A3740" t="s">
        <v>162</v>
      </c>
      <c r="C3740" t="s">
        <v>175</v>
      </c>
      <c r="D3740" t="s">
        <v>115</v>
      </c>
      <c r="F3740" s="12" t="s">
        <v>787</v>
      </c>
      <c r="K3740" s="13" t="s">
        <v>452</v>
      </c>
      <c r="L3740" t="s">
        <v>117</v>
      </c>
      <c r="M3740">
        <v>2</v>
      </c>
      <c r="N3740" t="s">
        <v>118</v>
      </c>
      <c r="O3740" t="s">
        <v>119</v>
      </c>
      <c r="Q3740" t="s">
        <v>788</v>
      </c>
      <c r="T3740" s="14">
        <v>3.6</v>
      </c>
    </row>
    <row r="3741" spans="1:20">
      <c r="A3741" t="s">
        <v>162</v>
      </c>
      <c r="C3741" t="s">
        <v>175</v>
      </c>
      <c r="D3741" t="s">
        <v>115</v>
      </c>
      <c r="F3741" s="12" t="s">
        <v>789</v>
      </c>
      <c r="K3741" s="13" t="s">
        <v>452</v>
      </c>
      <c r="L3741" t="s">
        <v>117</v>
      </c>
      <c r="M3741">
        <v>2</v>
      </c>
      <c r="N3741" t="s">
        <v>118</v>
      </c>
      <c r="O3741" t="s">
        <v>119</v>
      </c>
      <c r="Q3741" t="s">
        <v>790</v>
      </c>
      <c r="T3741" s="14">
        <v>0.8</v>
      </c>
    </row>
    <row r="3742" spans="1:20">
      <c r="A3742" t="s">
        <v>162</v>
      </c>
      <c r="C3742" t="s">
        <v>175</v>
      </c>
      <c r="D3742" t="s">
        <v>115</v>
      </c>
      <c r="F3742" s="12" t="s">
        <v>791</v>
      </c>
      <c r="K3742" s="13" t="s">
        <v>452</v>
      </c>
      <c r="L3742" t="s">
        <v>117</v>
      </c>
      <c r="M3742">
        <v>2</v>
      </c>
      <c r="N3742" t="s">
        <v>118</v>
      </c>
      <c r="O3742" t="s">
        <v>119</v>
      </c>
      <c r="Q3742" t="s">
        <v>792</v>
      </c>
      <c r="T3742" s="14">
        <v>11.8</v>
      </c>
    </row>
    <row r="3743" spans="1:20">
      <c r="A3743" t="s">
        <v>162</v>
      </c>
      <c r="C3743" t="s">
        <v>175</v>
      </c>
      <c r="D3743" t="s">
        <v>115</v>
      </c>
      <c r="F3743" s="12" t="s">
        <v>793</v>
      </c>
      <c r="K3743" s="13" t="s">
        <v>452</v>
      </c>
      <c r="L3743" t="s">
        <v>117</v>
      </c>
      <c r="M3743">
        <v>2</v>
      </c>
      <c r="N3743" t="s">
        <v>118</v>
      </c>
      <c r="O3743" t="s">
        <v>119</v>
      </c>
      <c r="Q3743" t="s">
        <v>794</v>
      </c>
      <c r="T3743" s="14">
        <v>29.2</v>
      </c>
    </row>
    <row r="3744" spans="1:20">
      <c r="A3744" t="s">
        <v>162</v>
      </c>
      <c r="C3744" t="s">
        <v>175</v>
      </c>
      <c r="D3744" t="s">
        <v>115</v>
      </c>
      <c r="F3744" s="12" t="s">
        <v>795</v>
      </c>
      <c r="K3744" s="13" t="s">
        <v>452</v>
      </c>
      <c r="L3744" t="s">
        <v>117</v>
      </c>
      <c r="M3744">
        <v>2</v>
      </c>
      <c r="N3744" t="s">
        <v>118</v>
      </c>
      <c r="O3744" t="s">
        <v>119</v>
      </c>
      <c r="Q3744" t="s">
        <v>796</v>
      </c>
      <c r="T3744" s="14">
        <v>1.3</v>
      </c>
    </row>
    <row r="3745" spans="1:20">
      <c r="A3745" t="s">
        <v>162</v>
      </c>
      <c r="C3745" t="s">
        <v>175</v>
      </c>
      <c r="D3745" t="s">
        <v>115</v>
      </c>
      <c r="F3745" s="12" t="s">
        <v>797</v>
      </c>
      <c r="K3745" s="13" t="s">
        <v>452</v>
      </c>
      <c r="L3745" t="s">
        <v>117</v>
      </c>
      <c r="M3745">
        <v>2</v>
      </c>
      <c r="N3745" t="s">
        <v>118</v>
      </c>
      <c r="O3745" t="s">
        <v>119</v>
      </c>
      <c r="Q3745" t="s">
        <v>798</v>
      </c>
      <c r="T3745" s="14">
        <v>0.3</v>
      </c>
    </row>
    <row r="3746" spans="1:20">
      <c r="A3746" t="s">
        <v>162</v>
      </c>
      <c r="C3746" t="s">
        <v>175</v>
      </c>
      <c r="D3746" t="s">
        <v>115</v>
      </c>
      <c r="F3746" s="12" t="s">
        <v>799</v>
      </c>
      <c r="K3746" s="13" t="s">
        <v>452</v>
      </c>
      <c r="L3746" t="s">
        <v>117</v>
      </c>
      <c r="M3746">
        <v>2</v>
      </c>
      <c r="N3746" t="s">
        <v>118</v>
      </c>
      <c r="O3746" t="s">
        <v>119</v>
      </c>
      <c r="Q3746" t="s">
        <v>800</v>
      </c>
      <c r="T3746" s="14">
        <v>0.6</v>
      </c>
    </row>
    <row r="3747" spans="1:20">
      <c r="A3747" t="s">
        <v>162</v>
      </c>
      <c r="C3747" t="s">
        <v>175</v>
      </c>
      <c r="D3747" t="s">
        <v>115</v>
      </c>
      <c r="F3747" s="12" t="s">
        <v>801</v>
      </c>
      <c r="K3747" s="13" t="s">
        <v>452</v>
      </c>
      <c r="L3747" t="s">
        <v>117</v>
      </c>
      <c r="M3747">
        <v>2</v>
      </c>
      <c r="N3747" t="s">
        <v>118</v>
      </c>
      <c r="O3747" t="s">
        <v>119</v>
      </c>
      <c r="Q3747" t="s">
        <v>802</v>
      </c>
      <c r="T3747" s="14">
        <v>4.5</v>
      </c>
    </row>
    <row r="3748" spans="1:20">
      <c r="A3748" t="s">
        <v>162</v>
      </c>
      <c r="C3748" t="s">
        <v>175</v>
      </c>
      <c r="D3748" t="s">
        <v>115</v>
      </c>
      <c r="F3748" s="12" t="s">
        <v>803</v>
      </c>
      <c r="K3748" s="13" t="s">
        <v>452</v>
      </c>
      <c r="L3748" t="s">
        <v>117</v>
      </c>
      <c r="M3748">
        <v>2</v>
      </c>
      <c r="N3748" t="s">
        <v>118</v>
      </c>
      <c r="O3748" t="s">
        <v>119</v>
      </c>
      <c r="Q3748" t="s">
        <v>804</v>
      </c>
      <c r="T3748" s="14">
        <v>1.1000000000000001</v>
      </c>
    </row>
    <row r="3749" spans="1:20">
      <c r="A3749" t="s">
        <v>162</v>
      </c>
      <c r="C3749" t="s">
        <v>175</v>
      </c>
      <c r="D3749" t="s">
        <v>115</v>
      </c>
      <c r="F3749" s="12" t="s">
        <v>805</v>
      </c>
      <c r="K3749" s="13" t="s">
        <v>452</v>
      </c>
      <c r="L3749" t="s">
        <v>117</v>
      </c>
      <c r="M3749">
        <v>2</v>
      </c>
      <c r="N3749" t="s">
        <v>118</v>
      </c>
      <c r="O3749" t="s">
        <v>119</v>
      </c>
      <c r="Q3749" t="s">
        <v>806</v>
      </c>
      <c r="T3749" s="14">
        <v>3.7</v>
      </c>
    </row>
    <row r="3750" spans="1:20">
      <c r="A3750" t="s">
        <v>162</v>
      </c>
      <c r="C3750" t="s">
        <v>175</v>
      </c>
      <c r="D3750" t="s">
        <v>115</v>
      </c>
      <c r="F3750" s="12" t="s">
        <v>807</v>
      </c>
      <c r="K3750" s="13" t="s">
        <v>452</v>
      </c>
      <c r="L3750" t="s">
        <v>117</v>
      </c>
      <c r="M3750">
        <v>2</v>
      </c>
      <c r="N3750" t="s">
        <v>118</v>
      </c>
      <c r="O3750" t="s">
        <v>119</v>
      </c>
      <c r="Q3750" t="s">
        <v>808</v>
      </c>
      <c r="T3750" s="14">
        <v>2.1</v>
      </c>
    </row>
    <row r="3751" spans="1:20">
      <c r="A3751" t="s">
        <v>162</v>
      </c>
      <c r="C3751" t="s">
        <v>175</v>
      </c>
      <c r="D3751" t="s">
        <v>115</v>
      </c>
      <c r="F3751" s="12" t="s">
        <v>809</v>
      </c>
      <c r="K3751" s="13" t="s">
        <v>452</v>
      </c>
      <c r="L3751" t="s">
        <v>117</v>
      </c>
      <c r="M3751">
        <v>2</v>
      </c>
      <c r="N3751" t="s">
        <v>118</v>
      </c>
      <c r="O3751" t="s">
        <v>119</v>
      </c>
      <c r="Q3751" t="s">
        <v>810</v>
      </c>
      <c r="T3751" s="14">
        <v>0.8</v>
      </c>
    </row>
    <row r="3752" spans="1:20">
      <c r="A3752" t="s">
        <v>162</v>
      </c>
      <c r="C3752" t="s">
        <v>175</v>
      </c>
      <c r="D3752" t="s">
        <v>115</v>
      </c>
      <c r="F3752" s="12" t="s">
        <v>811</v>
      </c>
      <c r="K3752" s="13" t="s">
        <v>452</v>
      </c>
      <c r="L3752" t="s">
        <v>117</v>
      </c>
      <c r="M3752">
        <v>2</v>
      </c>
      <c r="N3752" t="s">
        <v>118</v>
      </c>
      <c r="O3752" t="s">
        <v>119</v>
      </c>
      <c r="Q3752" t="s">
        <v>812</v>
      </c>
      <c r="T3752" s="14">
        <v>33.5</v>
      </c>
    </row>
    <row r="3753" spans="1:20">
      <c r="A3753" t="s">
        <v>162</v>
      </c>
      <c r="C3753" t="s">
        <v>175</v>
      </c>
      <c r="D3753" t="s">
        <v>115</v>
      </c>
      <c r="F3753" s="12" t="s">
        <v>813</v>
      </c>
      <c r="K3753" s="13" t="s">
        <v>452</v>
      </c>
      <c r="L3753" t="s">
        <v>117</v>
      </c>
      <c r="M3753">
        <v>2</v>
      </c>
      <c r="N3753" t="s">
        <v>118</v>
      </c>
      <c r="O3753" t="s">
        <v>119</v>
      </c>
      <c r="Q3753" t="s">
        <v>814</v>
      </c>
      <c r="T3753" s="14">
        <v>8.1999999999999993</v>
      </c>
    </row>
    <row r="3754" spans="1:20">
      <c r="A3754" t="s">
        <v>162</v>
      </c>
      <c r="C3754" t="s">
        <v>175</v>
      </c>
      <c r="D3754" t="s">
        <v>115</v>
      </c>
      <c r="F3754" s="12" t="s">
        <v>815</v>
      </c>
      <c r="K3754" s="13" t="s">
        <v>452</v>
      </c>
      <c r="L3754" t="s">
        <v>117</v>
      </c>
      <c r="M3754">
        <v>2</v>
      </c>
      <c r="N3754" t="s">
        <v>118</v>
      </c>
      <c r="O3754" t="s">
        <v>119</v>
      </c>
      <c r="Q3754" t="s">
        <v>816</v>
      </c>
      <c r="T3754" s="14">
        <v>0.2</v>
      </c>
    </row>
    <row r="3755" spans="1:20">
      <c r="A3755" t="s">
        <v>162</v>
      </c>
      <c r="C3755" t="s">
        <v>175</v>
      </c>
      <c r="D3755" t="s">
        <v>115</v>
      </c>
      <c r="F3755" s="12" t="s">
        <v>817</v>
      </c>
      <c r="K3755" s="13" t="s">
        <v>452</v>
      </c>
      <c r="L3755" t="s">
        <v>117</v>
      </c>
      <c r="M3755">
        <v>2</v>
      </c>
      <c r="N3755" t="s">
        <v>118</v>
      </c>
      <c r="O3755" t="s">
        <v>119</v>
      </c>
      <c r="Q3755" t="s">
        <v>818</v>
      </c>
      <c r="T3755" s="14">
        <v>0.4</v>
      </c>
    </row>
    <row r="3756" spans="1:20">
      <c r="A3756" t="s">
        <v>162</v>
      </c>
      <c r="C3756" t="s">
        <v>175</v>
      </c>
      <c r="D3756" t="s">
        <v>115</v>
      </c>
      <c r="F3756" s="12" t="s">
        <v>819</v>
      </c>
      <c r="K3756" s="13" t="s">
        <v>452</v>
      </c>
      <c r="L3756" t="s">
        <v>117</v>
      </c>
      <c r="M3756">
        <v>2</v>
      </c>
      <c r="N3756" t="s">
        <v>118</v>
      </c>
      <c r="O3756" t="s">
        <v>119</v>
      </c>
      <c r="Q3756" t="s">
        <v>820</v>
      </c>
      <c r="T3756" s="14">
        <v>5.7</v>
      </c>
    </row>
    <row r="3757" spans="1:20">
      <c r="A3757" t="s">
        <v>162</v>
      </c>
      <c r="C3757" t="s">
        <v>175</v>
      </c>
      <c r="D3757" t="s">
        <v>115</v>
      </c>
      <c r="F3757" s="12" t="s">
        <v>821</v>
      </c>
      <c r="K3757" s="13" t="s">
        <v>452</v>
      </c>
      <c r="L3757" t="s">
        <v>117</v>
      </c>
      <c r="M3757">
        <v>2</v>
      </c>
      <c r="N3757" t="s">
        <v>118</v>
      </c>
      <c r="O3757" t="s">
        <v>119</v>
      </c>
      <c r="Q3757" t="s">
        <v>822</v>
      </c>
      <c r="T3757" s="14">
        <v>0.5</v>
      </c>
    </row>
    <row r="3758" spans="1:20">
      <c r="A3758" t="s">
        <v>162</v>
      </c>
      <c r="C3758" t="s">
        <v>175</v>
      </c>
      <c r="D3758" t="s">
        <v>115</v>
      </c>
      <c r="F3758" s="12" t="s">
        <v>823</v>
      </c>
      <c r="K3758" s="13" t="s">
        <v>452</v>
      </c>
      <c r="L3758" t="s">
        <v>117</v>
      </c>
      <c r="M3758">
        <v>2</v>
      </c>
      <c r="N3758" t="s">
        <v>118</v>
      </c>
      <c r="O3758" t="s">
        <v>119</v>
      </c>
      <c r="Q3758" t="s">
        <v>824</v>
      </c>
      <c r="T3758" s="14">
        <v>1.3</v>
      </c>
    </row>
    <row r="3759" spans="1:20">
      <c r="A3759" t="s">
        <v>162</v>
      </c>
      <c r="C3759" t="s">
        <v>175</v>
      </c>
      <c r="D3759" t="s">
        <v>115</v>
      </c>
      <c r="F3759" s="12" t="s">
        <v>825</v>
      </c>
      <c r="K3759" s="13" t="s">
        <v>452</v>
      </c>
      <c r="L3759" t="s">
        <v>117</v>
      </c>
      <c r="M3759">
        <v>2</v>
      </c>
      <c r="N3759" t="s">
        <v>118</v>
      </c>
      <c r="O3759" t="s">
        <v>119</v>
      </c>
      <c r="Q3759" t="s">
        <v>826</v>
      </c>
      <c r="T3759" s="14">
        <v>0.7</v>
      </c>
    </row>
    <row r="3760" spans="1:20">
      <c r="A3760" t="s">
        <v>162</v>
      </c>
      <c r="C3760" t="s">
        <v>175</v>
      </c>
      <c r="D3760" t="s">
        <v>115</v>
      </c>
      <c r="F3760" s="12" t="s">
        <v>827</v>
      </c>
      <c r="K3760" s="13" t="s">
        <v>452</v>
      </c>
      <c r="L3760" t="s">
        <v>117</v>
      </c>
      <c r="M3760">
        <v>2</v>
      </c>
      <c r="N3760" t="s">
        <v>118</v>
      </c>
      <c r="O3760" t="s">
        <v>119</v>
      </c>
      <c r="Q3760" t="s">
        <v>828</v>
      </c>
      <c r="T3760" s="14">
        <v>0.8</v>
      </c>
    </row>
    <row r="3761" spans="1:20">
      <c r="A3761" t="s">
        <v>162</v>
      </c>
      <c r="C3761" t="s">
        <v>175</v>
      </c>
      <c r="D3761" t="s">
        <v>115</v>
      </c>
      <c r="F3761" s="12" t="s">
        <v>829</v>
      </c>
      <c r="K3761" s="13" t="s">
        <v>452</v>
      </c>
      <c r="L3761" t="s">
        <v>117</v>
      </c>
      <c r="M3761">
        <v>2</v>
      </c>
      <c r="N3761" t="s">
        <v>118</v>
      </c>
      <c r="O3761" t="s">
        <v>119</v>
      </c>
      <c r="Q3761" t="s">
        <v>830</v>
      </c>
      <c r="T3761" s="14">
        <v>54.1</v>
      </c>
    </row>
    <row r="3762" spans="1:20">
      <c r="A3762" t="s">
        <v>162</v>
      </c>
      <c r="C3762" t="s">
        <v>175</v>
      </c>
      <c r="D3762" t="s">
        <v>115</v>
      </c>
      <c r="F3762" s="12" t="s">
        <v>831</v>
      </c>
      <c r="K3762" s="13" t="s">
        <v>452</v>
      </c>
      <c r="L3762" t="s">
        <v>117</v>
      </c>
      <c r="M3762">
        <v>2</v>
      </c>
      <c r="N3762" t="s">
        <v>118</v>
      </c>
      <c r="O3762" t="s">
        <v>119</v>
      </c>
      <c r="Q3762" t="s">
        <v>832</v>
      </c>
      <c r="T3762" s="14">
        <v>0.1</v>
      </c>
    </row>
    <row r="3763" spans="1:20">
      <c r="A3763" t="s">
        <v>162</v>
      </c>
      <c r="C3763" t="s">
        <v>175</v>
      </c>
      <c r="D3763" t="s">
        <v>115</v>
      </c>
      <c r="F3763" s="12" t="s">
        <v>833</v>
      </c>
      <c r="K3763" s="13" t="s">
        <v>452</v>
      </c>
      <c r="L3763" t="s">
        <v>117</v>
      </c>
      <c r="M3763">
        <v>2</v>
      </c>
      <c r="N3763" t="s">
        <v>118</v>
      </c>
      <c r="O3763" t="s">
        <v>119</v>
      </c>
      <c r="Q3763" t="s">
        <v>834</v>
      </c>
      <c r="T3763" s="14">
        <v>4.2</v>
      </c>
    </row>
    <row r="3764" spans="1:20">
      <c r="A3764" t="s">
        <v>162</v>
      </c>
      <c r="C3764" t="s">
        <v>175</v>
      </c>
      <c r="D3764" t="s">
        <v>115</v>
      </c>
      <c r="F3764" s="12" t="s">
        <v>835</v>
      </c>
      <c r="K3764" s="13" t="s">
        <v>452</v>
      </c>
      <c r="L3764" t="s">
        <v>117</v>
      </c>
      <c r="M3764">
        <v>2</v>
      </c>
      <c r="N3764" t="s">
        <v>118</v>
      </c>
      <c r="O3764" t="s">
        <v>119</v>
      </c>
      <c r="Q3764" t="s">
        <v>836</v>
      </c>
      <c r="T3764" s="14">
        <v>0.3</v>
      </c>
    </row>
    <row r="3765" spans="1:20">
      <c r="A3765" t="s">
        <v>162</v>
      </c>
      <c r="C3765" t="s">
        <v>175</v>
      </c>
      <c r="D3765" t="s">
        <v>115</v>
      </c>
      <c r="F3765" s="12" t="s">
        <v>837</v>
      </c>
      <c r="K3765" s="13" t="s">
        <v>452</v>
      </c>
      <c r="L3765" t="s">
        <v>117</v>
      </c>
      <c r="M3765">
        <v>2</v>
      </c>
      <c r="N3765" t="s">
        <v>118</v>
      </c>
      <c r="O3765" t="s">
        <v>119</v>
      </c>
      <c r="Q3765" t="s">
        <v>838</v>
      </c>
      <c r="T3765" s="14">
        <v>6.9</v>
      </c>
    </row>
    <row r="3766" spans="1:20">
      <c r="A3766" t="s">
        <v>162</v>
      </c>
      <c r="C3766" t="s">
        <v>175</v>
      </c>
      <c r="D3766" t="s">
        <v>115</v>
      </c>
      <c r="F3766" s="12" t="s">
        <v>839</v>
      </c>
      <c r="K3766" s="13" t="s">
        <v>452</v>
      </c>
      <c r="L3766" t="s">
        <v>117</v>
      </c>
      <c r="M3766">
        <v>2</v>
      </c>
      <c r="N3766" t="s">
        <v>118</v>
      </c>
      <c r="O3766" t="s">
        <v>119</v>
      </c>
      <c r="Q3766" t="s">
        <v>840</v>
      </c>
      <c r="T3766" s="14">
        <v>0.7</v>
      </c>
    </row>
    <row r="3767" spans="1:20">
      <c r="A3767" t="s">
        <v>162</v>
      </c>
      <c r="C3767" t="s">
        <v>175</v>
      </c>
      <c r="D3767" t="s">
        <v>115</v>
      </c>
      <c r="F3767" s="12" t="s">
        <v>839</v>
      </c>
      <c r="K3767" s="13" t="s">
        <v>452</v>
      </c>
      <c r="L3767" t="s">
        <v>117</v>
      </c>
      <c r="M3767">
        <v>2</v>
      </c>
      <c r="N3767" t="s">
        <v>118</v>
      </c>
      <c r="O3767" t="s">
        <v>119</v>
      </c>
      <c r="Q3767" t="s">
        <v>840</v>
      </c>
      <c r="T3767" s="14">
        <v>0.5</v>
      </c>
    </row>
    <row r="3768" spans="1:20">
      <c r="A3768" t="s">
        <v>162</v>
      </c>
      <c r="C3768" t="s">
        <v>175</v>
      </c>
      <c r="D3768" t="s">
        <v>115</v>
      </c>
      <c r="F3768" s="12" t="s">
        <v>841</v>
      </c>
      <c r="K3768" s="13" t="s">
        <v>452</v>
      </c>
      <c r="L3768" t="s">
        <v>117</v>
      </c>
      <c r="M3768">
        <v>2</v>
      </c>
      <c r="N3768" t="s">
        <v>118</v>
      </c>
      <c r="O3768" t="s">
        <v>119</v>
      </c>
      <c r="Q3768" t="s">
        <v>499</v>
      </c>
      <c r="T3768" s="14">
        <v>2.7</v>
      </c>
    </row>
    <row r="3769" spans="1:20">
      <c r="A3769" t="s">
        <v>162</v>
      </c>
      <c r="C3769" t="s">
        <v>175</v>
      </c>
      <c r="D3769" t="s">
        <v>115</v>
      </c>
      <c r="F3769" s="12" t="s">
        <v>928</v>
      </c>
      <c r="K3769" s="13" t="s">
        <v>929</v>
      </c>
      <c r="L3769" t="s">
        <v>117</v>
      </c>
      <c r="M3769">
        <v>2</v>
      </c>
      <c r="N3769" t="s">
        <v>118</v>
      </c>
      <c r="O3769" t="s">
        <v>119</v>
      </c>
      <c r="Q3769" t="s">
        <v>930</v>
      </c>
      <c r="T3769" s="14">
        <v>0.36499999999999999</v>
      </c>
    </row>
    <row r="3770" spans="1:20">
      <c r="A3770" t="s">
        <v>162</v>
      </c>
      <c r="C3770" t="s">
        <v>175</v>
      </c>
      <c r="D3770" t="s">
        <v>115</v>
      </c>
      <c r="F3770" s="12" t="s">
        <v>928</v>
      </c>
      <c r="K3770" s="13" t="s">
        <v>929</v>
      </c>
      <c r="L3770" t="s">
        <v>117</v>
      </c>
      <c r="M3770">
        <v>2</v>
      </c>
      <c r="N3770" t="s">
        <v>118</v>
      </c>
      <c r="O3770" t="s">
        <v>119</v>
      </c>
      <c r="Q3770" t="s">
        <v>930</v>
      </c>
      <c r="T3770" s="14">
        <v>0.32500000000000001</v>
      </c>
    </row>
    <row r="3771" spans="1:20">
      <c r="A3771" t="s">
        <v>162</v>
      </c>
      <c r="C3771" t="s">
        <v>175</v>
      </c>
      <c r="D3771" t="s">
        <v>115</v>
      </c>
      <c r="F3771" s="12" t="s">
        <v>928</v>
      </c>
      <c r="K3771" s="13" t="s">
        <v>929</v>
      </c>
      <c r="L3771" t="s">
        <v>117</v>
      </c>
      <c r="M3771">
        <v>2</v>
      </c>
      <c r="N3771" t="s">
        <v>118</v>
      </c>
      <c r="O3771" t="s">
        <v>119</v>
      </c>
      <c r="Q3771" t="s">
        <v>930</v>
      </c>
      <c r="T3771" s="14">
        <v>0.5</v>
      </c>
    </row>
    <row r="3772" spans="1:20">
      <c r="A3772" t="s">
        <v>162</v>
      </c>
      <c r="C3772" t="s">
        <v>175</v>
      </c>
      <c r="D3772" t="s">
        <v>115</v>
      </c>
      <c r="F3772" s="12" t="s">
        <v>928</v>
      </c>
      <c r="K3772" s="13" t="s">
        <v>929</v>
      </c>
      <c r="L3772" t="s">
        <v>117</v>
      </c>
      <c r="M3772">
        <v>2</v>
      </c>
      <c r="N3772" t="s">
        <v>118</v>
      </c>
      <c r="O3772" t="s">
        <v>119</v>
      </c>
      <c r="Q3772" t="s">
        <v>930</v>
      </c>
      <c r="T3772" s="14">
        <v>1.27</v>
      </c>
    </row>
    <row r="3773" spans="1:20">
      <c r="A3773" t="s">
        <v>162</v>
      </c>
      <c r="C3773" t="s">
        <v>175</v>
      </c>
      <c r="D3773" t="s">
        <v>115</v>
      </c>
      <c r="F3773" s="12" t="s">
        <v>928</v>
      </c>
      <c r="K3773" s="13" t="s">
        <v>929</v>
      </c>
      <c r="L3773" t="s">
        <v>117</v>
      </c>
      <c r="M3773">
        <v>2</v>
      </c>
      <c r="N3773" t="s">
        <v>118</v>
      </c>
      <c r="O3773" t="s">
        <v>119</v>
      </c>
      <c r="Q3773" t="s">
        <v>930</v>
      </c>
      <c r="T3773" s="14">
        <v>0.97</v>
      </c>
    </row>
    <row r="3774" spans="1:20">
      <c r="A3774" t="s">
        <v>162</v>
      </c>
      <c r="C3774" t="s">
        <v>175</v>
      </c>
      <c r="D3774" t="s">
        <v>115</v>
      </c>
      <c r="F3774" s="12" t="s">
        <v>928</v>
      </c>
      <c r="K3774" s="13" t="s">
        <v>929</v>
      </c>
      <c r="L3774" t="s">
        <v>117</v>
      </c>
      <c r="M3774">
        <v>2</v>
      </c>
      <c r="N3774" t="s">
        <v>118</v>
      </c>
      <c r="O3774" t="s">
        <v>119</v>
      </c>
      <c r="Q3774" t="s">
        <v>930</v>
      </c>
      <c r="T3774" s="14">
        <v>0.34499999999999997</v>
      </c>
    </row>
    <row r="3775" spans="1:20">
      <c r="A3775" t="s">
        <v>162</v>
      </c>
      <c r="C3775" t="s">
        <v>175</v>
      </c>
      <c r="D3775" t="s">
        <v>115</v>
      </c>
      <c r="F3775" s="12" t="s">
        <v>928</v>
      </c>
      <c r="K3775" s="13" t="s">
        <v>929</v>
      </c>
      <c r="L3775" t="s">
        <v>117</v>
      </c>
      <c r="M3775">
        <v>2</v>
      </c>
      <c r="N3775" t="s">
        <v>118</v>
      </c>
      <c r="O3775" t="s">
        <v>119</v>
      </c>
      <c r="Q3775" t="s">
        <v>930</v>
      </c>
      <c r="T3775" s="14">
        <v>0.31</v>
      </c>
    </row>
    <row r="3776" spans="1:20">
      <c r="A3776" t="s">
        <v>162</v>
      </c>
      <c r="C3776" t="s">
        <v>175</v>
      </c>
      <c r="D3776" t="s">
        <v>115</v>
      </c>
      <c r="F3776" s="12" t="s">
        <v>1169</v>
      </c>
      <c r="K3776" s="13" t="s">
        <v>1170</v>
      </c>
      <c r="L3776" t="s">
        <v>117</v>
      </c>
      <c r="M3776">
        <v>2</v>
      </c>
      <c r="N3776" t="s">
        <v>118</v>
      </c>
      <c r="O3776" t="s">
        <v>119</v>
      </c>
      <c r="Q3776" t="s">
        <v>1171</v>
      </c>
      <c r="T3776" s="14">
        <v>0.6</v>
      </c>
    </row>
    <row r="3777" spans="1:20">
      <c r="A3777" t="s">
        <v>162</v>
      </c>
      <c r="C3777" t="s">
        <v>175</v>
      </c>
      <c r="D3777" t="s">
        <v>115</v>
      </c>
      <c r="F3777" s="12" t="s">
        <v>1172</v>
      </c>
      <c r="K3777" s="13" t="s">
        <v>1170</v>
      </c>
      <c r="L3777" t="s">
        <v>117</v>
      </c>
      <c r="M3777">
        <v>2</v>
      </c>
      <c r="N3777" t="s">
        <v>118</v>
      </c>
      <c r="O3777" t="s">
        <v>119</v>
      </c>
      <c r="Q3777" t="s">
        <v>1173</v>
      </c>
      <c r="T3777" s="14">
        <v>5.2</v>
      </c>
    </row>
    <row r="3778" spans="1:20">
      <c r="A3778" t="s">
        <v>162</v>
      </c>
      <c r="C3778" t="s">
        <v>175</v>
      </c>
      <c r="D3778" t="s">
        <v>115</v>
      </c>
      <c r="F3778" s="12" t="s">
        <v>1174</v>
      </c>
      <c r="K3778" s="13" t="s">
        <v>1170</v>
      </c>
      <c r="L3778" t="s">
        <v>117</v>
      </c>
      <c r="M3778">
        <v>2</v>
      </c>
      <c r="N3778" t="s">
        <v>118</v>
      </c>
      <c r="O3778" t="s">
        <v>119</v>
      </c>
      <c r="Q3778" t="s">
        <v>1175</v>
      </c>
      <c r="T3778" s="14">
        <v>9</v>
      </c>
    </row>
    <row r="3779" spans="1:20">
      <c r="A3779" t="s">
        <v>162</v>
      </c>
      <c r="C3779" t="s">
        <v>175</v>
      </c>
      <c r="D3779" t="s">
        <v>115</v>
      </c>
      <c r="F3779" s="12" t="s">
        <v>1176</v>
      </c>
      <c r="K3779" s="13" t="s">
        <v>1170</v>
      </c>
      <c r="L3779" t="s">
        <v>117</v>
      </c>
      <c r="M3779">
        <v>2</v>
      </c>
      <c r="N3779" t="s">
        <v>118</v>
      </c>
      <c r="O3779" t="s">
        <v>119</v>
      </c>
      <c r="Q3779" t="s">
        <v>1177</v>
      </c>
      <c r="T3779" s="14">
        <v>0.3</v>
      </c>
    </row>
    <row r="3780" spans="1:20">
      <c r="A3780" t="s">
        <v>162</v>
      </c>
      <c r="C3780" t="s">
        <v>175</v>
      </c>
      <c r="D3780" t="s">
        <v>115</v>
      </c>
      <c r="F3780" s="12" t="s">
        <v>1178</v>
      </c>
      <c r="K3780" s="13" t="s">
        <v>1170</v>
      </c>
      <c r="L3780" t="s">
        <v>117</v>
      </c>
      <c r="M3780">
        <v>2</v>
      </c>
      <c r="N3780" t="s">
        <v>118</v>
      </c>
      <c r="O3780" t="s">
        <v>119</v>
      </c>
      <c r="Q3780" t="s">
        <v>1179</v>
      </c>
      <c r="T3780" s="14">
        <v>0.8</v>
      </c>
    </row>
    <row r="3781" spans="1:20">
      <c r="A3781" t="s">
        <v>162</v>
      </c>
      <c r="C3781" t="s">
        <v>175</v>
      </c>
      <c r="D3781" t="s">
        <v>115</v>
      </c>
      <c r="F3781" s="12" t="s">
        <v>1180</v>
      </c>
      <c r="K3781" s="13" t="s">
        <v>1170</v>
      </c>
      <c r="L3781" t="s">
        <v>117</v>
      </c>
      <c r="M3781">
        <v>2</v>
      </c>
      <c r="N3781" t="s">
        <v>118</v>
      </c>
      <c r="O3781" t="s">
        <v>119</v>
      </c>
      <c r="Q3781" t="s">
        <v>1179</v>
      </c>
    </row>
    <row r="3782" spans="1:20">
      <c r="A3782" t="s">
        <v>162</v>
      </c>
      <c r="C3782" t="s">
        <v>175</v>
      </c>
      <c r="D3782" t="s">
        <v>115</v>
      </c>
      <c r="F3782" s="12" t="s">
        <v>1181</v>
      </c>
      <c r="K3782" s="13" t="s">
        <v>1170</v>
      </c>
      <c r="L3782" t="s">
        <v>117</v>
      </c>
      <c r="M3782">
        <v>2</v>
      </c>
      <c r="N3782" t="s">
        <v>118</v>
      </c>
      <c r="O3782" t="s">
        <v>119</v>
      </c>
      <c r="Q3782" t="s">
        <v>1179</v>
      </c>
      <c r="T3782" s="14">
        <v>0.7</v>
      </c>
    </row>
    <row r="3783" spans="1:20">
      <c r="A3783" t="s">
        <v>162</v>
      </c>
      <c r="C3783" t="s">
        <v>175</v>
      </c>
      <c r="D3783" t="s">
        <v>115</v>
      </c>
      <c r="F3783" s="12" t="s">
        <v>1182</v>
      </c>
      <c r="K3783" s="13" t="s">
        <v>1170</v>
      </c>
      <c r="L3783" t="s">
        <v>117</v>
      </c>
      <c r="M3783">
        <v>2</v>
      </c>
      <c r="N3783" t="s">
        <v>118</v>
      </c>
      <c r="O3783" t="s">
        <v>119</v>
      </c>
      <c r="Q3783" t="s">
        <v>1183</v>
      </c>
      <c r="T3783" s="14">
        <v>0.4</v>
      </c>
    </row>
    <row r="3784" spans="1:20">
      <c r="A3784" t="s">
        <v>162</v>
      </c>
      <c r="C3784" t="s">
        <v>175</v>
      </c>
      <c r="D3784" t="s">
        <v>115</v>
      </c>
      <c r="F3784" s="12" t="s">
        <v>1184</v>
      </c>
      <c r="K3784" s="13" t="s">
        <v>1170</v>
      </c>
      <c r="L3784" t="s">
        <v>117</v>
      </c>
      <c r="M3784">
        <v>2</v>
      </c>
      <c r="N3784" t="s">
        <v>118</v>
      </c>
      <c r="O3784" t="s">
        <v>119</v>
      </c>
      <c r="Q3784" t="s">
        <v>1185</v>
      </c>
      <c r="T3784" s="14">
        <v>1.4</v>
      </c>
    </row>
    <row r="3785" spans="1:20">
      <c r="A3785" t="s">
        <v>162</v>
      </c>
      <c r="C3785" t="s">
        <v>175</v>
      </c>
      <c r="D3785" t="s">
        <v>115</v>
      </c>
      <c r="F3785" s="12" t="s">
        <v>1186</v>
      </c>
      <c r="K3785" s="13" t="s">
        <v>1170</v>
      </c>
      <c r="L3785" t="s">
        <v>117</v>
      </c>
      <c r="M3785">
        <v>2</v>
      </c>
      <c r="N3785" t="s">
        <v>118</v>
      </c>
      <c r="O3785" t="s">
        <v>119</v>
      </c>
      <c r="Q3785" t="s">
        <v>1187</v>
      </c>
      <c r="T3785" s="14">
        <v>1.3</v>
      </c>
    </row>
    <row r="3786" spans="1:20">
      <c r="A3786" t="s">
        <v>162</v>
      </c>
      <c r="C3786" t="s">
        <v>175</v>
      </c>
      <c r="D3786" t="s">
        <v>115</v>
      </c>
      <c r="F3786" s="12" t="s">
        <v>1188</v>
      </c>
      <c r="K3786" s="13" t="s">
        <v>1170</v>
      </c>
      <c r="L3786" t="s">
        <v>117</v>
      </c>
      <c r="M3786">
        <v>2</v>
      </c>
      <c r="N3786" t="s">
        <v>118</v>
      </c>
      <c r="O3786" t="s">
        <v>119</v>
      </c>
      <c r="Q3786" t="s">
        <v>1189</v>
      </c>
      <c r="T3786" s="14">
        <v>0.4</v>
      </c>
    </row>
    <row r="3787" spans="1:20">
      <c r="A3787" t="s">
        <v>162</v>
      </c>
      <c r="C3787" t="s">
        <v>175</v>
      </c>
      <c r="D3787" t="s">
        <v>115</v>
      </c>
      <c r="F3787" s="12" t="s">
        <v>1190</v>
      </c>
      <c r="K3787" s="13" t="s">
        <v>1170</v>
      </c>
      <c r="L3787" t="s">
        <v>117</v>
      </c>
      <c r="M3787">
        <v>2</v>
      </c>
      <c r="N3787" t="s">
        <v>118</v>
      </c>
      <c r="O3787" t="s">
        <v>119</v>
      </c>
      <c r="Q3787" t="s">
        <v>1191</v>
      </c>
      <c r="T3787" s="14">
        <v>12.5</v>
      </c>
    </row>
    <row r="3788" spans="1:20">
      <c r="A3788" t="s">
        <v>162</v>
      </c>
      <c r="C3788" t="s">
        <v>175</v>
      </c>
      <c r="D3788" t="s">
        <v>115</v>
      </c>
      <c r="F3788" s="12" t="s">
        <v>1192</v>
      </c>
      <c r="K3788" s="13" t="s">
        <v>1170</v>
      </c>
      <c r="L3788" t="s">
        <v>117</v>
      </c>
      <c r="M3788">
        <v>2</v>
      </c>
      <c r="N3788" t="s">
        <v>118</v>
      </c>
      <c r="O3788" t="s">
        <v>119</v>
      </c>
      <c r="Q3788" t="s">
        <v>1193</v>
      </c>
      <c r="T3788" s="14">
        <v>9.9</v>
      </c>
    </row>
    <row r="3789" spans="1:20">
      <c r="A3789" t="s">
        <v>162</v>
      </c>
      <c r="C3789" t="s">
        <v>175</v>
      </c>
      <c r="D3789" t="s">
        <v>115</v>
      </c>
      <c r="F3789" s="12" t="s">
        <v>530</v>
      </c>
      <c r="K3789" s="13" t="s">
        <v>1170</v>
      </c>
      <c r="L3789" t="s">
        <v>117</v>
      </c>
      <c r="M3789">
        <v>2</v>
      </c>
      <c r="N3789" t="s">
        <v>118</v>
      </c>
      <c r="O3789" t="s">
        <v>119</v>
      </c>
      <c r="Q3789" t="s">
        <v>1194</v>
      </c>
      <c r="T3789" s="14">
        <v>38.1</v>
      </c>
    </row>
    <row r="3790" spans="1:20">
      <c r="A3790" t="s">
        <v>162</v>
      </c>
      <c r="C3790" t="s">
        <v>175</v>
      </c>
      <c r="D3790" t="s">
        <v>115</v>
      </c>
      <c r="F3790" s="12" t="s">
        <v>1195</v>
      </c>
      <c r="K3790" s="13" t="s">
        <v>1170</v>
      </c>
      <c r="L3790" t="s">
        <v>117</v>
      </c>
      <c r="M3790">
        <v>2</v>
      </c>
      <c r="N3790" t="s">
        <v>118</v>
      </c>
      <c r="O3790" t="s">
        <v>119</v>
      </c>
      <c r="Q3790" t="s">
        <v>1196</v>
      </c>
      <c r="T3790" s="14">
        <v>0.5</v>
      </c>
    </row>
    <row r="3791" spans="1:20">
      <c r="A3791" t="s">
        <v>162</v>
      </c>
      <c r="C3791" t="s">
        <v>175</v>
      </c>
      <c r="D3791" t="s">
        <v>115</v>
      </c>
      <c r="F3791" s="12" t="s">
        <v>1197</v>
      </c>
      <c r="K3791" s="13" t="s">
        <v>1170</v>
      </c>
      <c r="L3791" t="s">
        <v>117</v>
      </c>
      <c r="M3791">
        <v>2</v>
      </c>
      <c r="N3791" t="s">
        <v>118</v>
      </c>
      <c r="O3791" t="s">
        <v>119</v>
      </c>
      <c r="Q3791" t="s">
        <v>1198</v>
      </c>
      <c r="T3791" s="14">
        <v>19.7</v>
      </c>
    </row>
    <row r="3792" spans="1:20">
      <c r="A3792" t="s">
        <v>162</v>
      </c>
      <c r="C3792" t="s">
        <v>175</v>
      </c>
      <c r="D3792" t="s">
        <v>115</v>
      </c>
      <c r="F3792" s="12" t="s">
        <v>1199</v>
      </c>
      <c r="K3792" s="13" t="s">
        <v>1170</v>
      </c>
      <c r="L3792" t="s">
        <v>117</v>
      </c>
      <c r="M3792">
        <v>2</v>
      </c>
      <c r="N3792" t="s">
        <v>118</v>
      </c>
      <c r="O3792" t="s">
        <v>119</v>
      </c>
      <c r="Q3792" t="s">
        <v>1200</v>
      </c>
    </row>
    <row r="3793" spans="1:20">
      <c r="A3793" t="s">
        <v>162</v>
      </c>
      <c r="C3793" t="s">
        <v>175</v>
      </c>
      <c r="D3793" t="s">
        <v>115</v>
      </c>
      <c r="F3793" s="12" t="s">
        <v>1201</v>
      </c>
      <c r="K3793" s="13" t="s">
        <v>1170</v>
      </c>
      <c r="L3793" t="s">
        <v>117</v>
      </c>
      <c r="M3793">
        <v>2</v>
      </c>
      <c r="N3793" t="s">
        <v>118</v>
      </c>
      <c r="O3793" t="s">
        <v>119</v>
      </c>
      <c r="Q3793" t="s">
        <v>1202</v>
      </c>
      <c r="T3793" s="14">
        <v>7</v>
      </c>
    </row>
    <row r="3794" spans="1:20">
      <c r="A3794" t="s">
        <v>162</v>
      </c>
      <c r="C3794" t="s">
        <v>175</v>
      </c>
      <c r="D3794" t="s">
        <v>115</v>
      </c>
      <c r="F3794" s="12" t="s">
        <v>1203</v>
      </c>
      <c r="K3794" s="13" t="s">
        <v>1170</v>
      </c>
      <c r="L3794" t="s">
        <v>117</v>
      </c>
      <c r="M3794">
        <v>2</v>
      </c>
      <c r="N3794" t="s">
        <v>118</v>
      </c>
      <c r="O3794" t="s">
        <v>119</v>
      </c>
      <c r="Q3794" t="s">
        <v>1204</v>
      </c>
      <c r="T3794" s="14">
        <v>0.4</v>
      </c>
    </row>
    <row r="3795" spans="1:20">
      <c r="A3795" t="s">
        <v>162</v>
      </c>
      <c r="C3795" t="s">
        <v>175</v>
      </c>
      <c r="D3795" t="s">
        <v>115</v>
      </c>
      <c r="F3795" s="12" t="s">
        <v>1205</v>
      </c>
      <c r="K3795" s="13" t="s">
        <v>1170</v>
      </c>
      <c r="L3795" t="s">
        <v>117</v>
      </c>
      <c r="M3795">
        <v>2</v>
      </c>
      <c r="N3795" t="s">
        <v>118</v>
      </c>
      <c r="O3795" t="s">
        <v>119</v>
      </c>
      <c r="Q3795" t="s">
        <v>1206</v>
      </c>
      <c r="T3795" s="14">
        <v>0.1</v>
      </c>
    </row>
    <row r="3796" spans="1:20">
      <c r="A3796" t="s">
        <v>162</v>
      </c>
      <c r="C3796" t="s">
        <v>175</v>
      </c>
      <c r="D3796" t="s">
        <v>115</v>
      </c>
      <c r="F3796" s="12" t="s">
        <v>1207</v>
      </c>
      <c r="K3796" s="13" t="s">
        <v>1170</v>
      </c>
      <c r="L3796" t="s">
        <v>117</v>
      </c>
      <c r="M3796">
        <v>2</v>
      </c>
      <c r="N3796" t="s">
        <v>118</v>
      </c>
      <c r="O3796" t="s">
        <v>119</v>
      </c>
      <c r="Q3796" t="s">
        <v>1208</v>
      </c>
      <c r="T3796" s="14">
        <v>0.1</v>
      </c>
    </row>
    <row r="3797" spans="1:20">
      <c r="A3797" t="s">
        <v>162</v>
      </c>
      <c r="C3797" t="s">
        <v>175</v>
      </c>
      <c r="D3797" t="s">
        <v>115</v>
      </c>
      <c r="F3797" s="12" t="s">
        <v>1209</v>
      </c>
      <c r="K3797" s="13" t="s">
        <v>1170</v>
      </c>
      <c r="L3797" t="s">
        <v>117</v>
      </c>
      <c r="M3797">
        <v>2</v>
      </c>
      <c r="N3797" t="s">
        <v>118</v>
      </c>
      <c r="O3797" t="s">
        <v>119</v>
      </c>
      <c r="Q3797" t="s">
        <v>1210</v>
      </c>
      <c r="T3797" s="14">
        <v>4.8</v>
      </c>
    </row>
    <row r="3798" spans="1:20">
      <c r="A3798" t="s">
        <v>162</v>
      </c>
      <c r="C3798" t="s">
        <v>175</v>
      </c>
      <c r="D3798" t="s">
        <v>115</v>
      </c>
      <c r="F3798" s="12" t="s">
        <v>1211</v>
      </c>
      <c r="K3798" s="13" t="s">
        <v>1170</v>
      </c>
      <c r="L3798" t="s">
        <v>117</v>
      </c>
      <c r="M3798">
        <v>2</v>
      </c>
      <c r="N3798" t="s">
        <v>118</v>
      </c>
      <c r="O3798" t="s">
        <v>119</v>
      </c>
      <c r="Q3798" t="s">
        <v>1212</v>
      </c>
      <c r="T3798" s="14">
        <v>0.2</v>
      </c>
    </row>
    <row r="3799" spans="1:20">
      <c r="A3799" t="s">
        <v>162</v>
      </c>
      <c r="C3799" t="s">
        <v>175</v>
      </c>
      <c r="D3799" t="s">
        <v>115</v>
      </c>
      <c r="F3799" s="12" t="s">
        <v>1213</v>
      </c>
      <c r="K3799" s="13" t="s">
        <v>1170</v>
      </c>
      <c r="L3799" t="s">
        <v>117</v>
      </c>
      <c r="M3799">
        <v>2</v>
      </c>
      <c r="N3799" t="s">
        <v>118</v>
      </c>
      <c r="O3799" t="s">
        <v>119</v>
      </c>
      <c r="Q3799" t="s">
        <v>1214</v>
      </c>
      <c r="T3799" s="14">
        <v>0.2</v>
      </c>
    </row>
    <row r="3800" spans="1:20">
      <c r="A3800" t="s">
        <v>162</v>
      </c>
      <c r="C3800" t="s">
        <v>175</v>
      </c>
      <c r="D3800" t="s">
        <v>115</v>
      </c>
      <c r="F3800" s="12" t="s">
        <v>1215</v>
      </c>
      <c r="K3800" s="13" t="s">
        <v>1170</v>
      </c>
      <c r="L3800" t="s">
        <v>117</v>
      </c>
      <c r="M3800">
        <v>2</v>
      </c>
      <c r="N3800" t="s">
        <v>118</v>
      </c>
      <c r="O3800" t="s">
        <v>119</v>
      </c>
      <c r="Q3800" t="s">
        <v>1216</v>
      </c>
      <c r="T3800" s="14">
        <v>4.2</v>
      </c>
    </row>
    <row r="3801" spans="1:20">
      <c r="A3801" t="s">
        <v>162</v>
      </c>
      <c r="C3801" t="s">
        <v>175</v>
      </c>
      <c r="D3801" t="s">
        <v>115</v>
      </c>
      <c r="F3801" s="12" t="s">
        <v>1217</v>
      </c>
      <c r="K3801" s="13" t="s">
        <v>1170</v>
      </c>
      <c r="L3801" t="s">
        <v>117</v>
      </c>
      <c r="M3801">
        <v>2</v>
      </c>
      <c r="N3801" t="s">
        <v>118</v>
      </c>
      <c r="O3801" t="s">
        <v>119</v>
      </c>
      <c r="Q3801" t="s">
        <v>1216</v>
      </c>
      <c r="T3801" s="14">
        <v>4.3</v>
      </c>
    </row>
    <row r="3802" spans="1:20">
      <c r="A3802" t="s">
        <v>162</v>
      </c>
      <c r="C3802" t="s">
        <v>175</v>
      </c>
      <c r="D3802" t="s">
        <v>115</v>
      </c>
      <c r="F3802" s="12" t="s">
        <v>1218</v>
      </c>
      <c r="K3802" s="13" t="s">
        <v>1170</v>
      </c>
      <c r="L3802" t="s">
        <v>117</v>
      </c>
      <c r="M3802">
        <v>2</v>
      </c>
      <c r="N3802" t="s">
        <v>118</v>
      </c>
      <c r="O3802" t="s">
        <v>119</v>
      </c>
      <c r="Q3802" t="s">
        <v>1216</v>
      </c>
      <c r="T3802" s="14">
        <v>2</v>
      </c>
    </row>
    <row r="3803" spans="1:20">
      <c r="A3803" t="s">
        <v>162</v>
      </c>
      <c r="C3803" t="s">
        <v>175</v>
      </c>
      <c r="D3803" t="s">
        <v>115</v>
      </c>
      <c r="F3803" s="12" t="s">
        <v>1219</v>
      </c>
      <c r="K3803" s="13" t="s">
        <v>1170</v>
      </c>
      <c r="L3803" t="s">
        <v>117</v>
      </c>
      <c r="M3803">
        <v>2</v>
      </c>
      <c r="N3803" t="s">
        <v>118</v>
      </c>
      <c r="O3803" t="s">
        <v>119</v>
      </c>
      <c r="Q3803" t="s">
        <v>1216</v>
      </c>
      <c r="T3803" s="14">
        <v>5.3</v>
      </c>
    </row>
    <row r="3804" spans="1:20">
      <c r="A3804" t="s">
        <v>162</v>
      </c>
      <c r="C3804" t="s">
        <v>175</v>
      </c>
      <c r="D3804" t="s">
        <v>115</v>
      </c>
      <c r="F3804" s="12" t="s">
        <v>1220</v>
      </c>
      <c r="K3804" s="13" t="s">
        <v>1170</v>
      </c>
      <c r="L3804" t="s">
        <v>117</v>
      </c>
      <c r="M3804">
        <v>2</v>
      </c>
      <c r="N3804" t="s">
        <v>118</v>
      </c>
      <c r="O3804" t="s">
        <v>119</v>
      </c>
      <c r="Q3804" t="s">
        <v>1216</v>
      </c>
      <c r="T3804" s="14">
        <v>5.0999999999999996</v>
      </c>
    </row>
    <row r="3805" spans="1:20">
      <c r="A3805" t="s">
        <v>162</v>
      </c>
      <c r="C3805" t="s">
        <v>175</v>
      </c>
      <c r="D3805" t="s">
        <v>115</v>
      </c>
      <c r="F3805" s="12" t="s">
        <v>1221</v>
      </c>
      <c r="K3805" s="13" t="s">
        <v>1170</v>
      </c>
      <c r="L3805" t="s">
        <v>117</v>
      </c>
      <c r="M3805">
        <v>2</v>
      </c>
      <c r="N3805" t="s">
        <v>118</v>
      </c>
      <c r="O3805" t="s">
        <v>119</v>
      </c>
      <c r="Q3805" t="s">
        <v>1222</v>
      </c>
    </row>
    <row r="3806" spans="1:20">
      <c r="A3806" t="s">
        <v>162</v>
      </c>
      <c r="C3806" t="s">
        <v>175</v>
      </c>
      <c r="D3806" t="s">
        <v>115</v>
      </c>
      <c r="F3806" s="12" t="s">
        <v>1223</v>
      </c>
      <c r="K3806" s="13" t="s">
        <v>1170</v>
      </c>
      <c r="L3806" t="s">
        <v>117</v>
      </c>
      <c r="M3806">
        <v>2</v>
      </c>
      <c r="N3806" t="s">
        <v>118</v>
      </c>
      <c r="O3806" t="s">
        <v>119</v>
      </c>
      <c r="Q3806" t="s">
        <v>1224</v>
      </c>
      <c r="T3806" s="14">
        <v>0.4</v>
      </c>
    </row>
    <row r="3807" spans="1:20">
      <c r="A3807" t="s">
        <v>162</v>
      </c>
      <c r="C3807" t="s">
        <v>175</v>
      </c>
      <c r="D3807" t="s">
        <v>115</v>
      </c>
      <c r="F3807" s="12" t="s">
        <v>1225</v>
      </c>
      <c r="K3807" s="13" t="s">
        <v>1170</v>
      </c>
      <c r="L3807" t="s">
        <v>117</v>
      </c>
      <c r="M3807">
        <v>2</v>
      </c>
      <c r="N3807" t="s">
        <v>118</v>
      </c>
      <c r="O3807" t="s">
        <v>119</v>
      </c>
      <c r="Q3807" t="s">
        <v>1171</v>
      </c>
      <c r="T3807" s="14">
        <v>0.3</v>
      </c>
    </row>
    <row r="3808" spans="1:20">
      <c r="A3808" t="s">
        <v>162</v>
      </c>
      <c r="C3808" t="s">
        <v>175</v>
      </c>
      <c r="D3808" t="s">
        <v>115</v>
      </c>
      <c r="F3808" s="12" t="s">
        <v>1225</v>
      </c>
      <c r="K3808" s="13" t="s">
        <v>1170</v>
      </c>
      <c r="L3808" t="s">
        <v>117</v>
      </c>
      <c r="M3808">
        <v>2</v>
      </c>
      <c r="N3808" t="s">
        <v>118</v>
      </c>
      <c r="O3808" t="s">
        <v>119</v>
      </c>
      <c r="Q3808" t="s">
        <v>1226</v>
      </c>
    </row>
    <row r="3809" spans="1:20">
      <c r="A3809" t="s">
        <v>162</v>
      </c>
      <c r="C3809" t="s">
        <v>175</v>
      </c>
      <c r="D3809" t="s">
        <v>115</v>
      </c>
      <c r="F3809" s="12" t="s">
        <v>1227</v>
      </c>
      <c r="K3809" s="13" t="s">
        <v>1170</v>
      </c>
      <c r="L3809" t="s">
        <v>117</v>
      </c>
      <c r="M3809">
        <v>2</v>
      </c>
      <c r="N3809" t="s">
        <v>118</v>
      </c>
      <c r="O3809" t="s">
        <v>119</v>
      </c>
      <c r="Q3809" t="s">
        <v>1228</v>
      </c>
      <c r="T3809" s="14">
        <v>7.8</v>
      </c>
    </row>
    <row r="3810" spans="1:20">
      <c r="A3810" t="s">
        <v>162</v>
      </c>
      <c r="C3810" t="s">
        <v>175</v>
      </c>
      <c r="D3810" t="s">
        <v>115</v>
      </c>
      <c r="F3810" s="12" t="s">
        <v>1229</v>
      </c>
      <c r="K3810" s="13" t="s">
        <v>1170</v>
      </c>
      <c r="L3810" t="s">
        <v>117</v>
      </c>
      <c r="M3810">
        <v>2</v>
      </c>
      <c r="N3810" t="s">
        <v>118</v>
      </c>
      <c r="O3810" t="s">
        <v>119</v>
      </c>
      <c r="Q3810" t="s">
        <v>1230</v>
      </c>
      <c r="T3810" s="14">
        <v>0.1</v>
      </c>
    </row>
    <row r="3811" spans="1:20">
      <c r="A3811" t="s">
        <v>162</v>
      </c>
      <c r="C3811" t="s">
        <v>175</v>
      </c>
      <c r="D3811" t="s">
        <v>115</v>
      </c>
      <c r="F3811" s="12" t="s">
        <v>1231</v>
      </c>
      <c r="K3811" s="13" t="s">
        <v>1170</v>
      </c>
      <c r="L3811" t="s">
        <v>117</v>
      </c>
      <c r="M3811">
        <v>2</v>
      </c>
      <c r="N3811" t="s">
        <v>118</v>
      </c>
      <c r="O3811" t="s">
        <v>119</v>
      </c>
      <c r="Q3811" t="s">
        <v>1232</v>
      </c>
      <c r="T3811" s="14">
        <v>0.5</v>
      </c>
    </row>
    <row r="3812" spans="1:20">
      <c r="A3812" t="s">
        <v>162</v>
      </c>
      <c r="C3812" t="s">
        <v>175</v>
      </c>
      <c r="D3812" t="s">
        <v>115</v>
      </c>
      <c r="F3812" s="12" t="s">
        <v>1233</v>
      </c>
      <c r="K3812" s="13" t="s">
        <v>1170</v>
      </c>
      <c r="L3812" t="s">
        <v>117</v>
      </c>
      <c r="M3812">
        <v>2</v>
      </c>
      <c r="N3812" t="s">
        <v>118</v>
      </c>
      <c r="O3812" t="s">
        <v>119</v>
      </c>
      <c r="Q3812" t="s">
        <v>1234</v>
      </c>
      <c r="T3812" s="14">
        <v>0.7</v>
      </c>
    </row>
    <row r="3813" spans="1:20">
      <c r="A3813" t="s">
        <v>162</v>
      </c>
      <c r="C3813" t="s">
        <v>175</v>
      </c>
      <c r="D3813" t="s">
        <v>115</v>
      </c>
      <c r="F3813" s="12" t="s">
        <v>1235</v>
      </c>
      <c r="K3813" s="13" t="s">
        <v>1170</v>
      </c>
      <c r="L3813" t="s">
        <v>117</v>
      </c>
      <c r="M3813">
        <v>2</v>
      </c>
      <c r="N3813" t="s">
        <v>118</v>
      </c>
      <c r="O3813" t="s">
        <v>119</v>
      </c>
      <c r="Q3813" t="s">
        <v>1236</v>
      </c>
      <c r="T3813" s="14">
        <v>8.8000000000000007</v>
      </c>
    </row>
    <row r="3814" spans="1:20">
      <c r="A3814" t="s">
        <v>162</v>
      </c>
      <c r="C3814" t="s">
        <v>175</v>
      </c>
      <c r="D3814" t="s">
        <v>115</v>
      </c>
      <c r="F3814" s="12" t="s">
        <v>1237</v>
      </c>
      <c r="K3814" s="13" t="s">
        <v>1170</v>
      </c>
      <c r="L3814" t="s">
        <v>117</v>
      </c>
      <c r="M3814">
        <v>2</v>
      </c>
      <c r="N3814" t="s">
        <v>118</v>
      </c>
      <c r="O3814" t="s">
        <v>119</v>
      </c>
      <c r="Q3814" t="s">
        <v>1238</v>
      </c>
      <c r="T3814" s="14" t="s">
        <v>568</v>
      </c>
    </row>
    <row r="3815" spans="1:20">
      <c r="A3815" t="s">
        <v>162</v>
      </c>
      <c r="C3815" t="s">
        <v>175</v>
      </c>
      <c r="D3815" t="s">
        <v>115</v>
      </c>
      <c r="F3815" s="12" t="s">
        <v>1239</v>
      </c>
      <c r="K3815" s="13" t="s">
        <v>1170</v>
      </c>
      <c r="L3815" t="s">
        <v>117</v>
      </c>
      <c r="M3815">
        <v>2</v>
      </c>
      <c r="N3815" t="s">
        <v>118</v>
      </c>
      <c r="O3815" t="s">
        <v>119</v>
      </c>
      <c r="Q3815" t="s">
        <v>1240</v>
      </c>
      <c r="T3815" s="14">
        <v>0.2</v>
      </c>
    </row>
    <row r="3816" spans="1:20">
      <c r="A3816" t="s">
        <v>162</v>
      </c>
      <c r="C3816" t="s">
        <v>175</v>
      </c>
      <c r="D3816" t="s">
        <v>115</v>
      </c>
      <c r="F3816" s="12" t="s">
        <v>1241</v>
      </c>
      <c r="K3816" s="13" t="s">
        <v>1170</v>
      </c>
      <c r="L3816" t="s">
        <v>117</v>
      </c>
      <c r="M3816">
        <v>2</v>
      </c>
      <c r="N3816" t="s">
        <v>118</v>
      </c>
      <c r="O3816" t="s">
        <v>119</v>
      </c>
      <c r="Q3816" t="s">
        <v>1242</v>
      </c>
      <c r="T3816" s="14">
        <v>10</v>
      </c>
    </row>
    <row r="3817" spans="1:20">
      <c r="A3817" t="s">
        <v>162</v>
      </c>
      <c r="C3817" t="s">
        <v>175</v>
      </c>
      <c r="D3817" t="s">
        <v>115</v>
      </c>
      <c r="F3817" s="12" t="s">
        <v>1243</v>
      </c>
      <c r="K3817" s="13" t="s">
        <v>1170</v>
      </c>
      <c r="L3817" t="s">
        <v>117</v>
      </c>
      <c r="M3817">
        <v>2</v>
      </c>
      <c r="N3817" t="s">
        <v>118</v>
      </c>
      <c r="O3817" t="s">
        <v>119</v>
      </c>
      <c r="Q3817" t="s">
        <v>1244</v>
      </c>
      <c r="T3817" s="14">
        <v>55</v>
      </c>
    </row>
    <row r="3818" spans="1:20">
      <c r="A3818" t="s">
        <v>162</v>
      </c>
      <c r="C3818" t="s">
        <v>175</v>
      </c>
      <c r="D3818" t="s">
        <v>115</v>
      </c>
      <c r="F3818" s="12" t="s">
        <v>1245</v>
      </c>
      <c r="K3818" s="13" t="s">
        <v>1170</v>
      </c>
      <c r="L3818" t="s">
        <v>117</v>
      </c>
      <c r="M3818">
        <v>2</v>
      </c>
      <c r="N3818" t="s">
        <v>118</v>
      </c>
      <c r="O3818" t="s">
        <v>119</v>
      </c>
      <c r="Q3818" t="s">
        <v>1246</v>
      </c>
      <c r="T3818" s="14">
        <v>8.1999999999999993</v>
      </c>
    </row>
    <row r="3819" spans="1:20">
      <c r="A3819" t="s">
        <v>162</v>
      </c>
      <c r="C3819" t="s">
        <v>175</v>
      </c>
      <c r="D3819" t="s">
        <v>115</v>
      </c>
      <c r="F3819" s="12" t="s">
        <v>1247</v>
      </c>
      <c r="K3819" s="13" t="s">
        <v>1170</v>
      </c>
      <c r="L3819" t="s">
        <v>117</v>
      </c>
      <c r="M3819">
        <v>2</v>
      </c>
      <c r="N3819" t="s">
        <v>118</v>
      </c>
      <c r="O3819" t="s">
        <v>119</v>
      </c>
      <c r="Q3819" t="s">
        <v>1248</v>
      </c>
      <c r="T3819" s="14">
        <v>0.2</v>
      </c>
    </row>
    <row r="3820" spans="1:20">
      <c r="A3820" t="s">
        <v>162</v>
      </c>
      <c r="C3820" t="s">
        <v>175</v>
      </c>
      <c r="D3820" t="s">
        <v>115</v>
      </c>
      <c r="F3820" s="12" t="s">
        <v>1249</v>
      </c>
      <c r="K3820" s="13" t="s">
        <v>1170</v>
      </c>
      <c r="L3820" t="s">
        <v>117</v>
      </c>
      <c r="M3820">
        <v>2</v>
      </c>
      <c r="N3820" t="s">
        <v>118</v>
      </c>
      <c r="O3820" t="s">
        <v>119</v>
      </c>
      <c r="Q3820" t="s">
        <v>1250</v>
      </c>
      <c r="T3820" s="14">
        <v>0.5</v>
      </c>
    </row>
    <row r="3821" spans="1:20">
      <c r="A3821" t="s">
        <v>162</v>
      </c>
      <c r="C3821" t="s">
        <v>175</v>
      </c>
      <c r="D3821" t="s">
        <v>115</v>
      </c>
      <c r="F3821" s="12" t="s">
        <v>1251</v>
      </c>
      <c r="K3821" s="13" t="s">
        <v>1170</v>
      </c>
      <c r="L3821" t="s">
        <v>117</v>
      </c>
      <c r="M3821">
        <v>2</v>
      </c>
      <c r="N3821" t="s">
        <v>118</v>
      </c>
      <c r="O3821" t="s">
        <v>119</v>
      </c>
      <c r="Q3821" t="s">
        <v>1252</v>
      </c>
      <c r="T3821" s="14">
        <v>43.9</v>
      </c>
    </row>
    <row r="3822" spans="1:20">
      <c r="A3822" t="s">
        <v>162</v>
      </c>
      <c r="C3822" t="s">
        <v>175</v>
      </c>
      <c r="D3822" t="s">
        <v>115</v>
      </c>
      <c r="F3822" s="12" t="s">
        <v>1253</v>
      </c>
      <c r="K3822" s="13" t="s">
        <v>1170</v>
      </c>
      <c r="L3822" t="s">
        <v>117</v>
      </c>
      <c r="M3822">
        <v>2</v>
      </c>
      <c r="N3822" t="s">
        <v>118</v>
      </c>
      <c r="O3822" t="s">
        <v>119</v>
      </c>
      <c r="Q3822" t="s">
        <v>1254</v>
      </c>
      <c r="T3822" s="14">
        <v>0.2</v>
      </c>
    </row>
    <row r="3823" spans="1:20">
      <c r="A3823" t="s">
        <v>162</v>
      </c>
      <c r="C3823" t="s">
        <v>175</v>
      </c>
      <c r="D3823" t="s">
        <v>115</v>
      </c>
      <c r="F3823" s="12" t="s">
        <v>1255</v>
      </c>
      <c r="K3823" s="13" t="s">
        <v>1170</v>
      </c>
      <c r="L3823" t="s">
        <v>117</v>
      </c>
      <c r="M3823">
        <v>2</v>
      </c>
      <c r="N3823" t="s">
        <v>118</v>
      </c>
      <c r="O3823" t="s">
        <v>119</v>
      </c>
      <c r="Q3823" t="s">
        <v>1256</v>
      </c>
      <c r="T3823" s="14">
        <v>0.9</v>
      </c>
    </row>
    <row r="3824" spans="1:20">
      <c r="A3824" t="s">
        <v>162</v>
      </c>
      <c r="C3824" t="s">
        <v>175</v>
      </c>
      <c r="D3824" t="s">
        <v>115</v>
      </c>
      <c r="F3824" s="12" t="s">
        <v>1257</v>
      </c>
      <c r="K3824" s="13" t="s">
        <v>1170</v>
      </c>
      <c r="L3824" t="s">
        <v>117</v>
      </c>
      <c r="M3824">
        <v>2</v>
      </c>
      <c r="N3824" t="s">
        <v>118</v>
      </c>
      <c r="O3824" t="s">
        <v>119</v>
      </c>
      <c r="Q3824" t="s">
        <v>1258</v>
      </c>
      <c r="T3824" s="14">
        <v>2.4</v>
      </c>
    </row>
    <row r="3825" spans="1:20">
      <c r="A3825" t="s">
        <v>162</v>
      </c>
      <c r="C3825" t="s">
        <v>175</v>
      </c>
      <c r="D3825" t="s">
        <v>115</v>
      </c>
      <c r="F3825" s="12" t="s">
        <v>1259</v>
      </c>
      <c r="K3825" s="13" t="s">
        <v>1170</v>
      </c>
      <c r="L3825" t="s">
        <v>117</v>
      </c>
      <c r="M3825">
        <v>2</v>
      </c>
      <c r="N3825" t="s">
        <v>118</v>
      </c>
      <c r="O3825" t="s">
        <v>119</v>
      </c>
      <c r="Q3825" t="s">
        <v>1260</v>
      </c>
      <c r="T3825" s="14">
        <v>0.1</v>
      </c>
    </row>
    <row r="3826" spans="1:20">
      <c r="A3826" t="s">
        <v>162</v>
      </c>
      <c r="C3826" t="s">
        <v>175</v>
      </c>
      <c r="D3826" t="s">
        <v>115</v>
      </c>
      <c r="F3826" s="12" t="s">
        <v>1261</v>
      </c>
      <c r="K3826" s="13" t="s">
        <v>1170</v>
      </c>
      <c r="L3826" t="s">
        <v>117</v>
      </c>
      <c r="M3826">
        <v>2</v>
      </c>
      <c r="N3826" t="s">
        <v>118</v>
      </c>
      <c r="O3826" t="s">
        <v>119</v>
      </c>
      <c r="Q3826" t="s">
        <v>1262</v>
      </c>
      <c r="T3826" s="14">
        <v>0.6</v>
      </c>
    </row>
    <row r="3827" spans="1:20">
      <c r="A3827" t="s">
        <v>162</v>
      </c>
      <c r="C3827" t="s">
        <v>175</v>
      </c>
      <c r="D3827" t="s">
        <v>115</v>
      </c>
      <c r="F3827" s="12" t="s">
        <v>1263</v>
      </c>
      <c r="K3827" s="13" t="s">
        <v>1170</v>
      </c>
      <c r="L3827" t="s">
        <v>117</v>
      </c>
      <c r="M3827">
        <v>2</v>
      </c>
      <c r="N3827" t="s">
        <v>118</v>
      </c>
      <c r="O3827" t="s">
        <v>119</v>
      </c>
      <c r="Q3827" t="s">
        <v>1264</v>
      </c>
      <c r="T3827" s="14">
        <v>7.3</v>
      </c>
    </row>
    <row r="3828" spans="1:20">
      <c r="A3828" t="s">
        <v>162</v>
      </c>
      <c r="C3828" t="s">
        <v>175</v>
      </c>
      <c r="D3828" t="s">
        <v>115</v>
      </c>
      <c r="F3828" s="12" t="s">
        <v>1265</v>
      </c>
      <c r="K3828" s="13" t="s">
        <v>1170</v>
      </c>
      <c r="L3828" t="s">
        <v>117</v>
      </c>
      <c r="M3828">
        <v>2</v>
      </c>
      <c r="N3828" t="s">
        <v>118</v>
      </c>
      <c r="O3828" t="s">
        <v>119</v>
      </c>
      <c r="Q3828" t="s">
        <v>1266</v>
      </c>
    </row>
    <row r="3829" spans="1:20">
      <c r="A3829" t="s">
        <v>162</v>
      </c>
      <c r="C3829" t="s">
        <v>175</v>
      </c>
      <c r="D3829" t="s">
        <v>115</v>
      </c>
      <c r="F3829" s="12" t="s">
        <v>1267</v>
      </c>
      <c r="K3829" s="13" t="s">
        <v>1170</v>
      </c>
      <c r="L3829" t="s">
        <v>117</v>
      </c>
      <c r="M3829">
        <v>2</v>
      </c>
      <c r="N3829" t="s">
        <v>118</v>
      </c>
      <c r="O3829" t="s">
        <v>119</v>
      </c>
      <c r="Q3829" t="s">
        <v>1268</v>
      </c>
      <c r="T3829" s="14">
        <v>1.2</v>
      </c>
    </row>
    <row r="3830" spans="1:20">
      <c r="A3830" t="s">
        <v>162</v>
      </c>
      <c r="C3830" t="s">
        <v>175</v>
      </c>
      <c r="D3830" t="s">
        <v>115</v>
      </c>
      <c r="F3830" s="12" t="s">
        <v>1269</v>
      </c>
      <c r="K3830" s="13" t="s">
        <v>1170</v>
      </c>
      <c r="L3830" t="s">
        <v>117</v>
      </c>
      <c r="M3830">
        <v>2</v>
      </c>
      <c r="N3830" t="s">
        <v>118</v>
      </c>
      <c r="O3830" t="s">
        <v>119</v>
      </c>
      <c r="Q3830" t="s">
        <v>1270</v>
      </c>
      <c r="R3830" s="14">
        <v>3.7</v>
      </c>
    </row>
    <row r="3831" spans="1:20">
      <c r="A3831" t="s">
        <v>162</v>
      </c>
      <c r="C3831" t="s">
        <v>175</v>
      </c>
      <c r="D3831" t="s">
        <v>115</v>
      </c>
      <c r="F3831" s="12" t="s">
        <v>1271</v>
      </c>
      <c r="K3831" s="13" t="s">
        <v>1170</v>
      </c>
      <c r="L3831" t="s">
        <v>117</v>
      </c>
      <c r="M3831">
        <v>2</v>
      </c>
      <c r="N3831" t="s">
        <v>118</v>
      </c>
      <c r="O3831" t="s">
        <v>119</v>
      </c>
      <c r="Q3831" t="s">
        <v>1272</v>
      </c>
      <c r="T3831" s="14">
        <v>55</v>
      </c>
    </row>
    <row r="3832" spans="1:20">
      <c r="A3832" t="s">
        <v>162</v>
      </c>
      <c r="C3832" t="s">
        <v>175</v>
      </c>
      <c r="D3832" t="s">
        <v>115</v>
      </c>
      <c r="F3832" s="12" t="s">
        <v>1273</v>
      </c>
      <c r="K3832" s="13" t="s">
        <v>1170</v>
      </c>
      <c r="L3832" t="s">
        <v>117</v>
      </c>
      <c r="M3832">
        <v>2</v>
      </c>
      <c r="N3832" t="s">
        <v>118</v>
      </c>
      <c r="O3832" t="s">
        <v>119</v>
      </c>
      <c r="Q3832" t="s">
        <v>1274</v>
      </c>
      <c r="T3832" s="14">
        <v>1.4</v>
      </c>
    </row>
    <row r="3833" spans="1:20">
      <c r="A3833" t="s">
        <v>162</v>
      </c>
      <c r="C3833" t="s">
        <v>175</v>
      </c>
      <c r="D3833" t="s">
        <v>115</v>
      </c>
      <c r="F3833" s="12" t="s">
        <v>1275</v>
      </c>
      <c r="K3833" s="13" t="s">
        <v>1170</v>
      </c>
      <c r="L3833" t="s">
        <v>117</v>
      </c>
      <c r="M3833">
        <v>2</v>
      </c>
      <c r="N3833" t="s">
        <v>118</v>
      </c>
      <c r="O3833" t="s">
        <v>119</v>
      </c>
      <c r="Q3833" t="s">
        <v>1276</v>
      </c>
    </row>
    <row r="3834" spans="1:20">
      <c r="A3834" t="s">
        <v>162</v>
      </c>
      <c r="C3834" t="s">
        <v>175</v>
      </c>
      <c r="D3834" t="s">
        <v>115</v>
      </c>
      <c r="F3834" s="12" t="s">
        <v>1277</v>
      </c>
      <c r="K3834" s="13" t="s">
        <v>1170</v>
      </c>
      <c r="L3834" t="s">
        <v>117</v>
      </c>
      <c r="M3834">
        <v>2</v>
      </c>
      <c r="N3834" t="s">
        <v>118</v>
      </c>
      <c r="O3834" t="s">
        <v>119</v>
      </c>
      <c r="Q3834" t="s">
        <v>1278</v>
      </c>
      <c r="T3834" s="14">
        <v>1.9</v>
      </c>
    </row>
    <row r="3835" spans="1:20">
      <c r="A3835" t="s">
        <v>162</v>
      </c>
      <c r="C3835" t="s">
        <v>175</v>
      </c>
      <c r="D3835" t="s">
        <v>115</v>
      </c>
      <c r="F3835" s="12" t="s">
        <v>1279</v>
      </c>
      <c r="K3835" s="13" t="s">
        <v>1170</v>
      </c>
      <c r="L3835" t="s">
        <v>117</v>
      </c>
      <c r="M3835">
        <v>2</v>
      </c>
      <c r="N3835" t="s">
        <v>118</v>
      </c>
      <c r="O3835" t="s">
        <v>119</v>
      </c>
      <c r="Q3835" t="s">
        <v>1280</v>
      </c>
      <c r="T3835" s="14">
        <v>32.4</v>
      </c>
    </row>
    <row r="3836" spans="1:20">
      <c r="A3836" t="s">
        <v>162</v>
      </c>
      <c r="C3836" t="s">
        <v>175</v>
      </c>
      <c r="D3836" t="s">
        <v>115</v>
      </c>
      <c r="F3836" s="12" t="s">
        <v>1281</v>
      </c>
      <c r="K3836" s="13" t="s">
        <v>1170</v>
      </c>
      <c r="L3836" t="s">
        <v>117</v>
      </c>
      <c r="M3836">
        <v>2</v>
      </c>
      <c r="N3836" t="s">
        <v>118</v>
      </c>
      <c r="O3836" t="s">
        <v>119</v>
      </c>
      <c r="Q3836" t="s">
        <v>1282</v>
      </c>
      <c r="T3836" s="14">
        <v>0.1</v>
      </c>
    </row>
    <row r="3837" spans="1:20">
      <c r="A3837" t="s">
        <v>162</v>
      </c>
      <c r="C3837" t="s">
        <v>175</v>
      </c>
      <c r="D3837" t="s">
        <v>115</v>
      </c>
      <c r="F3837" s="12" t="s">
        <v>1283</v>
      </c>
      <c r="K3837" s="13" t="s">
        <v>1170</v>
      </c>
      <c r="L3837" t="s">
        <v>117</v>
      </c>
      <c r="M3837">
        <v>2</v>
      </c>
      <c r="N3837" t="s">
        <v>118</v>
      </c>
      <c r="O3837" t="s">
        <v>119</v>
      </c>
      <c r="Q3837" t="s">
        <v>1284</v>
      </c>
      <c r="T3837" s="14">
        <v>29.1</v>
      </c>
    </row>
    <row r="3838" spans="1:20">
      <c r="A3838" t="s">
        <v>162</v>
      </c>
      <c r="C3838" t="s">
        <v>175</v>
      </c>
      <c r="D3838" t="s">
        <v>115</v>
      </c>
      <c r="F3838" s="12" t="s">
        <v>1285</v>
      </c>
      <c r="K3838" s="13" t="s">
        <v>1170</v>
      </c>
      <c r="L3838" t="s">
        <v>117</v>
      </c>
      <c r="M3838">
        <v>2</v>
      </c>
      <c r="N3838" t="s">
        <v>118</v>
      </c>
      <c r="O3838" t="s">
        <v>119</v>
      </c>
      <c r="Q3838" t="s">
        <v>1286</v>
      </c>
      <c r="T3838" s="14">
        <v>2</v>
      </c>
    </row>
    <row r="3839" spans="1:20">
      <c r="A3839" t="s">
        <v>162</v>
      </c>
      <c r="C3839" t="s">
        <v>175</v>
      </c>
      <c r="D3839" t="s">
        <v>115</v>
      </c>
      <c r="F3839" s="12" t="s">
        <v>1287</v>
      </c>
      <c r="K3839" s="13" t="s">
        <v>1170</v>
      </c>
      <c r="L3839" t="s">
        <v>117</v>
      </c>
      <c r="M3839">
        <v>2</v>
      </c>
      <c r="N3839" t="s">
        <v>118</v>
      </c>
      <c r="O3839" t="s">
        <v>119</v>
      </c>
      <c r="Q3839" t="s">
        <v>1286</v>
      </c>
      <c r="T3839" s="14">
        <v>28</v>
      </c>
    </row>
    <row r="3840" spans="1:20">
      <c r="A3840" t="s">
        <v>162</v>
      </c>
      <c r="C3840" t="s">
        <v>175</v>
      </c>
      <c r="D3840" t="s">
        <v>115</v>
      </c>
      <c r="F3840" s="12" t="s">
        <v>1288</v>
      </c>
      <c r="K3840" s="13" t="s">
        <v>1170</v>
      </c>
      <c r="L3840" t="s">
        <v>117</v>
      </c>
      <c r="M3840">
        <v>2</v>
      </c>
      <c r="N3840" t="s">
        <v>118</v>
      </c>
      <c r="O3840" t="s">
        <v>119</v>
      </c>
      <c r="Q3840" t="s">
        <v>299</v>
      </c>
      <c r="T3840" s="14">
        <v>61.3</v>
      </c>
    </row>
    <row r="3841" spans="1:20">
      <c r="A3841" t="s">
        <v>162</v>
      </c>
      <c r="C3841" t="s">
        <v>175</v>
      </c>
      <c r="D3841" t="s">
        <v>115</v>
      </c>
      <c r="F3841" s="12" t="s">
        <v>1289</v>
      </c>
      <c r="K3841" s="13" t="s">
        <v>1170</v>
      </c>
      <c r="L3841" t="s">
        <v>117</v>
      </c>
      <c r="M3841">
        <v>2</v>
      </c>
      <c r="N3841" t="s">
        <v>118</v>
      </c>
      <c r="O3841" t="s">
        <v>119</v>
      </c>
      <c r="Q3841" t="s">
        <v>930</v>
      </c>
      <c r="T3841" s="14">
        <v>0.4</v>
      </c>
    </row>
    <row r="3842" spans="1:20">
      <c r="A3842" t="s">
        <v>162</v>
      </c>
      <c r="C3842" t="s">
        <v>175</v>
      </c>
      <c r="D3842" t="s">
        <v>115</v>
      </c>
      <c r="F3842" s="12" t="s">
        <v>1290</v>
      </c>
      <c r="K3842" s="13" t="s">
        <v>1170</v>
      </c>
      <c r="L3842" t="s">
        <v>117</v>
      </c>
      <c r="M3842">
        <v>2</v>
      </c>
      <c r="N3842" t="s">
        <v>118</v>
      </c>
      <c r="O3842" t="s">
        <v>119</v>
      </c>
      <c r="Q3842" t="s">
        <v>1291</v>
      </c>
      <c r="T3842" s="14">
        <v>0.2</v>
      </c>
    </row>
    <row r="3843" spans="1:20">
      <c r="A3843" t="s">
        <v>162</v>
      </c>
      <c r="C3843" t="s">
        <v>175</v>
      </c>
      <c r="D3843" t="s">
        <v>115</v>
      </c>
      <c r="F3843" s="12" t="s">
        <v>1292</v>
      </c>
      <c r="K3843" s="13" t="s">
        <v>1170</v>
      </c>
      <c r="L3843" t="s">
        <v>117</v>
      </c>
      <c r="M3843">
        <v>2</v>
      </c>
      <c r="N3843" t="s">
        <v>118</v>
      </c>
      <c r="O3843" t="s">
        <v>119</v>
      </c>
      <c r="Q3843" t="s">
        <v>1293</v>
      </c>
    </row>
    <row r="3844" spans="1:20">
      <c r="A3844" t="s">
        <v>162</v>
      </c>
      <c r="C3844" t="s">
        <v>175</v>
      </c>
      <c r="D3844" t="s">
        <v>115</v>
      </c>
      <c r="F3844" s="12" t="s">
        <v>1294</v>
      </c>
      <c r="K3844" s="13" t="s">
        <v>1170</v>
      </c>
      <c r="L3844" t="s">
        <v>117</v>
      </c>
      <c r="M3844">
        <v>2</v>
      </c>
      <c r="N3844" t="s">
        <v>118</v>
      </c>
      <c r="O3844" t="s">
        <v>119</v>
      </c>
      <c r="Q3844" t="s">
        <v>1295</v>
      </c>
      <c r="T3844" s="14">
        <v>23.2</v>
      </c>
    </row>
    <row r="3845" spans="1:20">
      <c r="A3845" t="s">
        <v>162</v>
      </c>
      <c r="C3845" t="s">
        <v>175</v>
      </c>
      <c r="D3845" t="s">
        <v>115</v>
      </c>
      <c r="F3845" s="12" t="s">
        <v>1296</v>
      </c>
      <c r="K3845" s="13" t="s">
        <v>1170</v>
      </c>
      <c r="L3845" t="s">
        <v>117</v>
      </c>
      <c r="M3845">
        <v>2</v>
      </c>
      <c r="N3845" t="s">
        <v>118</v>
      </c>
      <c r="O3845" t="s">
        <v>119</v>
      </c>
      <c r="Q3845" t="s">
        <v>1297</v>
      </c>
      <c r="T3845" s="14">
        <v>6.1</v>
      </c>
    </row>
    <row r="3846" spans="1:20">
      <c r="A3846" t="s">
        <v>162</v>
      </c>
      <c r="C3846" t="s">
        <v>175</v>
      </c>
      <c r="D3846" t="s">
        <v>115</v>
      </c>
      <c r="F3846" s="12" t="s">
        <v>1298</v>
      </c>
      <c r="K3846" s="13" t="s">
        <v>1170</v>
      </c>
      <c r="L3846" t="s">
        <v>117</v>
      </c>
      <c r="M3846">
        <v>2</v>
      </c>
      <c r="N3846" t="s">
        <v>118</v>
      </c>
      <c r="O3846" t="s">
        <v>119</v>
      </c>
      <c r="Q3846" t="s">
        <v>1299</v>
      </c>
      <c r="T3846" s="14">
        <v>22.3</v>
      </c>
    </row>
    <row r="3847" spans="1:20">
      <c r="A3847" t="s">
        <v>162</v>
      </c>
      <c r="C3847" t="s">
        <v>175</v>
      </c>
      <c r="D3847" t="s">
        <v>115</v>
      </c>
      <c r="F3847" s="12" t="s">
        <v>1300</v>
      </c>
      <c r="K3847" s="13" t="s">
        <v>1170</v>
      </c>
      <c r="L3847" t="s">
        <v>117</v>
      </c>
      <c r="M3847">
        <v>2</v>
      </c>
      <c r="N3847" t="s">
        <v>118</v>
      </c>
      <c r="O3847" t="s">
        <v>119</v>
      </c>
      <c r="Q3847" t="s">
        <v>1301</v>
      </c>
      <c r="T3847" s="14">
        <v>0.3</v>
      </c>
    </row>
    <row r="3848" spans="1:20">
      <c r="A3848" t="s">
        <v>162</v>
      </c>
      <c r="C3848" t="s">
        <v>175</v>
      </c>
      <c r="D3848" t="s">
        <v>115</v>
      </c>
      <c r="F3848" s="12" t="s">
        <v>1302</v>
      </c>
      <c r="K3848" s="13" t="s">
        <v>1170</v>
      </c>
      <c r="L3848" t="s">
        <v>117</v>
      </c>
      <c r="M3848">
        <v>2</v>
      </c>
      <c r="N3848" t="s">
        <v>118</v>
      </c>
      <c r="O3848" t="s">
        <v>119</v>
      </c>
      <c r="Q3848" t="s">
        <v>1303</v>
      </c>
      <c r="T3848" s="14">
        <v>0.6</v>
      </c>
    </row>
    <row r="3849" spans="1:20">
      <c r="A3849" t="s">
        <v>162</v>
      </c>
      <c r="C3849" t="s">
        <v>175</v>
      </c>
      <c r="D3849" t="s">
        <v>115</v>
      </c>
      <c r="F3849" s="12" t="s">
        <v>1304</v>
      </c>
      <c r="K3849" s="13" t="s">
        <v>1170</v>
      </c>
      <c r="L3849" t="s">
        <v>117</v>
      </c>
      <c r="M3849">
        <v>2</v>
      </c>
      <c r="N3849" t="s">
        <v>118</v>
      </c>
      <c r="O3849" t="s">
        <v>119</v>
      </c>
      <c r="Q3849" t="s">
        <v>1305</v>
      </c>
      <c r="T3849" s="14">
        <v>10.3</v>
      </c>
    </row>
    <row r="3850" spans="1:20">
      <c r="A3850" t="s">
        <v>162</v>
      </c>
      <c r="C3850" t="s">
        <v>175</v>
      </c>
      <c r="D3850" t="s">
        <v>115</v>
      </c>
      <c r="F3850" s="12" t="s">
        <v>1306</v>
      </c>
      <c r="K3850" s="13" t="s">
        <v>1170</v>
      </c>
      <c r="L3850" t="s">
        <v>117</v>
      </c>
      <c r="M3850">
        <v>2</v>
      </c>
      <c r="N3850" t="s">
        <v>118</v>
      </c>
      <c r="O3850" t="s">
        <v>119</v>
      </c>
      <c r="Q3850" t="s">
        <v>1307</v>
      </c>
      <c r="T3850" s="14">
        <v>1.9</v>
      </c>
    </row>
    <row r="3851" spans="1:20">
      <c r="A3851" t="s">
        <v>162</v>
      </c>
      <c r="C3851" t="s">
        <v>175</v>
      </c>
      <c r="D3851" t="s">
        <v>115</v>
      </c>
      <c r="F3851" s="12" t="s">
        <v>1306</v>
      </c>
      <c r="K3851" s="13" t="s">
        <v>1170</v>
      </c>
      <c r="L3851" t="s">
        <v>117</v>
      </c>
      <c r="M3851">
        <v>2</v>
      </c>
      <c r="N3851" t="s">
        <v>118</v>
      </c>
      <c r="O3851" t="s">
        <v>119</v>
      </c>
      <c r="Q3851" t="s">
        <v>1307</v>
      </c>
      <c r="T3851" s="14">
        <v>1</v>
      </c>
    </row>
    <row r="3852" spans="1:20">
      <c r="A3852" t="s">
        <v>162</v>
      </c>
      <c r="C3852" t="s">
        <v>175</v>
      </c>
      <c r="D3852" t="s">
        <v>115</v>
      </c>
      <c r="F3852" s="12" t="s">
        <v>1372</v>
      </c>
      <c r="K3852" s="13" t="s">
        <v>1373</v>
      </c>
      <c r="L3852" t="s">
        <v>117</v>
      </c>
      <c r="M3852">
        <v>2</v>
      </c>
      <c r="N3852" t="s">
        <v>118</v>
      </c>
      <c r="O3852" t="s">
        <v>119</v>
      </c>
      <c r="Q3852" t="s">
        <v>1374</v>
      </c>
      <c r="T3852" s="14">
        <v>2.33</v>
      </c>
    </row>
    <row r="3853" spans="1:20">
      <c r="A3853" t="s">
        <v>162</v>
      </c>
      <c r="C3853" t="s">
        <v>175</v>
      </c>
      <c r="D3853" t="s">
        <v>115</v>
      </c>
      <c r="F3853" s="12" t="s">
        <v>1375</v>
      </c>
      <c r="K3853" s="13" t="s">
        <v>1373</v>
      </c>
      <c r="L3853" t="s">
        <v>117</v>
      </c>
      <c r="M3853">
        <v>2</v>
      </c>
      <c r="N3853" t="s">
        <v>118</v>
      </c>
      <c r="O3853" t="s">
        <v>119</v>
      </c>
      <c r="Q3853" t="s">
        <v>1376</v>
      </c>
      <c r="T3853" s="14">
        <v>0.4</v>
      </c>
    </row>
    <row r="3854" spans="1:20">
      <c r="A3854" t="s">
        <v>162</v>
      </c>
      <c r="C3854" t="s">
        <v>175</v>
      </c>
      <c r="D3854" t="s">
        <v>115</v>
      </c>
      <c r="F3854" s="12" t="s">
        <v>1377</v>
      </c>
      <c r="K3854" s="13" t="s">
        <v>1373</v>
      </c>
      <c r="L3854" t="s">
        <v>117</v>
      </c>
      <c r="M3854">
        <v>2</v>
      </c>
      <c r="N3854" t="s">
        <v>118</v>
      </c>
      <c r="O3854" t="s">
        <v>119</v>
      </c>
      <c r="Q3854" t="s">
        <v>1376</v>
      </c>
      <c r="T3854" s="14">
        <v>3.42</v>
      </c>
    </row>
    <row r="3855" spans="1:20">
      <c r="A3855" t="s">
        <v>162</v>
      </c>
      <c r="C3855" t="s">
        <v>175</v>
      </c>
      <c r="D3855" t="s">
        <v>115</v>
      </c>
      <c r="F3855" s="12" t="s">
        <v>1378</v>
      </c>
      <c r="K3855" s="13" t="s">
        <v>1373</v>
      </c>
      <c r="L3855" t="s">
        <v>117</v>
      </c>
      <c r="M3855">
        <v>2</v>
      </c>
      <c r="N3855" t="s">
        <v>118</v>
      </c>
      <c r="O3855" t="s">
        <v>119</v>
      </c>
      <c r="Q3855" t="s">
        <v>1379</v>
      </c>
      <c r="T3855" s="14">
        <v>1.1200000000000001</v>
      </c>
    </row>
    <row r="3856" spans="1:20">
      <c r="A3856" t="s">
        <v>162</v>
      </c>
      <c r="C3856" t="s">
        <v>175</v>
      </c>
      <c r="D3856" t="s">
        <v>115</v>
      </c>
      <c r="F3856" s="12" t="s">
        <v>1380</v>
      </c>
      <c r="K3856" s="13" t="s">
        <v>1373</v>
      </c>
      <c r="L3856" t="s">
        <v>117</v>
      </c>
      <c r="M3856">
        <v>2</v>
      </c>
      <c r="N3856" t="s">
        <v>118</v>
      </c>
      <c r="O3856" t="s">
        <v>119</v>
      </c>
      <c r="Q3856" t="s">
        <v>1381</v>
      </c>
      <c r="T3856" s="14">
        <v>1.6</v>
      </c>
    </row>
    <row r="3857" spans="1:20">
      <c r="A3857" t="s">
        <v>162</v>
      </c>
      <c r="C3857" t="s">
        <v>175</v>
      </c>
      <c r="D3857" t="s">
        <v>115</v>
      </c>
      <c r="F3857" s="12" t="s">
        <v>1382</v>
      </c>
      <c r="K3857" s="13" t="s">
        <v>1373</v>
      </c>
      <c r="L3857" t="s">
        <v>117</v>
      </c>
      <c r="M3857">
        <v>2</v>
      </c>
      <c r="N3857" t="s">
        <v>118</v>
      </c>
      <c r="O3857" t="s">
        <v>119</v>
      </c>
      <c r="Q3857" t="s">
        <v>1383</v>
      </c>
      <c r="T3857" s="14">
        <v>0.3</v>
      </c>
    </row>
    <row r="3858" spans="1:20">
      <c r="A3858" t="s">
        <v>162</v>
      </c>
      <c r="C3858" t="s">
        <v>175</v>
      </c>
      <c r="D3858" t="s">
        <v>115</v>
      </c>
      <c r="F3858" s="12" t="s">
        <v>1384</v>
      </c>
      <c r="K3858" s="13" t="s">
        <v>1373</v>
      </c>
      <c r="L3858" t="s">
        <v>117</v>
      </c>
      <c r="M3858">
        <v>2</v>
      </c>
      <c r="N3858" t="s">
        <v>118</v>
      </c>
      <c r="O3858" t="s">
        <v>119</v>
      </c>
      <c r="Q3858" t="s">
        <v>1385</v>
      </c>
      <c r="T3858" s="14">
        <v>10.6</v>
      </c>
    </row>
    <row r="3859" spans="1:20">
      <c r="A3859" t="s">
        <v>162</v>
      </c>
      <c r="C3859" t="s">
        <v>175</v>
      </c>
      <c r="D3859" t="s">
        <v>115</v>
      </c>
      <c r="F3859" s="12" t="s">
        <v>1386</v>
      </c>
      <c r="K3859" s="13" t="s">
        <v>1373</v>
      </c>
      <c r="L3859" t="s">
        <v>117</v>
      </c>
      <c r="M3859">
        <v>2</v>
      </c>
      <c r="N3859" t="s">
        <v>118</v>
      </c>
      <c r="O3859" t="s">
        <v>119</v>
      </c>
      <c r="Q3859" t="s">
        <v>1387</v>
      </c>
      <c r="T3859" s="14">
        <v>1.5</v>
      </c>
    </row>
    <row r="3860" spans="1:20">
      <c r="A3860" t="s">
        <v>162</v>
      </c>
      <c r="C3860" t="s">
        <v>175</v>
      </c>
      <c r="D3860" t="s">
        <v>115</v>
      </c>
      <c r="F3860" s="12" t="s">
        <v>1388</v>
      </c>
      <c r="K3860" s="13" t="s">
        <v>1373</v>
      </c>
      <c r="L3860" t="s">
        <v>117</v>
      </c>
      <c r="M3860">
        <v>2</v>
      </c>
      <c r="N3860" t="s">
        <v>118</v>
      </c>
      <c r="O3860" t="s">
        <v>119</v>
      </c>
      <c r="Q3860" t="s">
        <v>1389</v>
      </c>
      <c r="T3860" s="14">
        <v>33</v>
      </c>
    </row>
    <row r="3861" spans="1:20">
      <c r="A3861" t="s">
        <v>162</v>
      </c>
      <c r="C3861" t="s">
        <v>175</v>
      </c>
      <c r="D3861" t="s">
        <v>115</v>
      </c>
      <c r="F3861" s="12" t="s">
        <v>1390</v>
      </c>
      <c r="K3861" s="13" t="s">
        <v>1373</v>
      </c>
      <c r="L3861" t="s">
        <v>117</v>
      </c>
      <c r="M3861">
        <v>2</v>
      </c>
      <c r="N3861" t="s">
        <v>118</v>
      </c>
      <c r="O3861" t="s">
        <v>119</v>
      </c>
      <c r="Q3861" t="s">
        <v>1391</v>
      </c>
      <c r="T3861" s="14">
        <v>31.9</v>
      </c>
    </row>
    <row r="3862" spans="1:20">
      <c r="A3862" t="s">
        <v>162</v>
      </c>
      <c r="C3862" t="s">
        <v>175</v>
      </c>
      <c r="D3862" t="s">
        <v>115</v>
      </c>
      <c r="F3862" s="12" t="s">
        <v>1392</v>
      </c>
      <c r="K3862" s="13" t="s">
        <v>1373</v>
      </c>
      <c r="L3862" t="s">
        <v>117</v>
      </c>
      <c r="M3862">
        <v>2</v>
      </c>
      <c r="N3862" t="s">
        <v>118</v>
      </c>
      <c r="O3862" t="s">
        <v>119</v>
      </c>
      <c r="Q3862" t="s">
        <v>1393</v>
      </c>
      <c r="T3862" s="14">
        <v>2.34</v>
      </c>
    </row>
    <row r="3863" spans="1:20">
      <c r="A3863" t="s">
        <v>162</v>
      </c>
      <c r="C3863" t="s">
        <v>175</v>
      </c>
      <c r="D3863" t="s">
        <v>115</v>
      </c>
      <c r="F3863" s="12" t="s">
        <v>1392</v>
      </c>
      <c r="K3863" s="13" t="s">
        <v>1373</v>
      </c>
      <c r="L3863" t="s">
        <v>117</v>
      </c>
      <c r="M3863">
        <v>2</v>
      </c>
      <c r="N3863" t="s">
        <v>118</v>
      </c>
      <c r="O3863" t="s">
        <v>119</v>
      </c>
      <c r="Q3863" t="s">
        <v>1393</v>
      </c>
      <c r="T3863" s="14">
        <v>5.65</v>
      </c>
    </row>
    <row r="3864" spans="1:20">
      <c r="A3864" t="s">
        <v>162</v>
      </c>
      <c r="C3864" t="s">
        <v>175</v>
      </c>
      <c r="D3864" t="s">
        <v>115</v>
      </c>
      <c r="F3864" s="12" t="s">
        <v>1394</v>
      </c>
      <c r="K3864" s="13" t="s">
        <v>1373</v>
      </c>
      <c r="L3864" t="s">
        <v>117</v>
      </c>
      <c r="M3864">
        <v>2</v>
      </c>
      <c r="N3864" t="s">
        <v>118</v>
      </c>
      <c r="O3864" t="s">
        <v>119</v>
      </c>
      <c r="Q3864" t="s">
        <v>1395</v>
      </c>
      <c r="T3864" s="14">
        <v>0.75</v>
      </c>
    </row>
    <row r="3865" spans="1:20">
      <c r="A3865" t="s">
        <v>162</v>
      </c>
      <c r="C3865" t="s">
        <v>175</v>
      </c>
      <c r="D3865" t="s">
        <v>115</v>
      </c>
      <c r="F3865" s="12" t="s">
        <v>1396</v>
      </c>
      <c r="K3865" s="13" t="s">
        <v>1373</v>
      </c>
      <c r="L3865" t="s">
        <v>117</v>
      </c>
      <c r="M3865">
        <v>2</v>
      </c>
      <c r="N3865" t="s">
        <v>118</v>
      </c>
      <c r="O3865" t="s">
        <v>119</v>
      </c>
      <c r="Q3865" t="s">
        <v>1397</v>
      </c>
      <c r="T3865" s="14">
        <v>3.93</v>
      </c>
    </row>
    <row r="3866" spans="1:20">
      <c r="A3866" t="s">
        <v>162</v>
      </c>
      <c r="C3866" t="s">
        <v>175</v>
      </c>
      <c r="D3866" t="s">
        <v>115</v>
      </c>
      <c r="F3866" s="12" t="s">
        <v>1398</v>
      </c>
      <c r="K3866" s="13" t="s">
        <v>1373</v>
      </c>
      <c r="L3866" t="s">
        <v>117</v>
      </c>
      <c r="M3866">
        <v>2</v>
      </c>
      <c r="N3866" t="s">
        <v>118</v>
      </c>
      <c r="O3866" t="s">
        <v>119</v>
      </c>
      <c r="Q3866" t="s">
        <v>1399</v>
      </c>
      <c r="T3866" s="14">
        <v>29.4</v>
      </c>
    </row>
    <row r="3867" spans="1:20">
      <c r="A3867" t="s">
        <v>162</v>
      </c>
      <c r="C3867" t="s">
        <v>175</v>
      </c>
      <c r="D3867" t="s">
        <v>115</v>
      </c>
      <c r="F3867" s="12" t="s">
        <v>1499</v>
      </c>
      <c r="K3867" s="13" t="s">
        <v>1500</v>
      </c>
      <c r="L3867" t="s">
        <v>117</v>
      </c>
      <c r="M3867">
        <v>2</v>
      </c>
      <c r="N3867" t="s">
        <v>118</v>
      </c>
      <c r="O3867" t="s">
        <v>119</v>
      </c>
      <c r="Q3867" t="s">
        <v>1501</v>
      </c>
      <c r="T3867" s="14">
        <v>10.5</v>
      </c>
    </row>
    <row r="3868" spans="1:20">
      <c r="A3868" t="s">
        <v>162</v>
      </c>
      <c r="C3868" t="s">
        <v>175</v>
      </c>
      <c r="D3868" t="s">
        <v>115</v>
      </c>
      <c r="F3868" s="12" t="s">
        <v>1502</v>
      </c>
      <c r="K3868" s="13" t="s">
        <v>1500</v>
      </c>
      <c r="L3868" t="s">
        <v>117</v>
      </c>
      <c r="M3868">
        <v>2</v>
      </c>
      <c r="N3868" t="s">
        <v>118</v>
      </c>
      <c r="O3868" t="s">
        <v>119</v>
      </c>
      <c r="Q3868" t="s">
        <v>1503</v>
      </c>
      <c r="T3868" s="14">
        <v>21.64</v>
      </c>
    </row>
    <row r="3869" spans="1:20">
      <c r="A3869" t="s">
        <v>162</v>
      </c>
      <c r="C3869" t="s">
        <v>175</v>
      </c>
      <c r="D3869" t="s">
        <v>115</v>
      </c>
      <c r="F3869" s="12" t="s">
        <v>1504</v>
      </c>
      <c r="K3869" s="13" t="s">
        <v>1500</v>
      </c>
      <c r="L3869" t="s">
        <v>117</v>
      </c>
      <c r="M3869">
        <v>2</v>
      </c>
      <c r="N3869" t="s">
        <v>118</v>
      </c>
      <c r="O3869" t="s">
        <v>119</v>
      </c>
      <c r="Q3869" t="s">
        <v>1505</v>
      </c>
      <c r="T3869" s="14">
        <v>29.63</v>
      </c>
    </row>
    <row r="3870" spans="1:20">
      <c r="A3870" t="s">
        <v>162</v>
      </c>
      <c r="C3870" t="s">
        <v>175</v>
      </c>
      <c r="D3870" t="s">
        <v>115</v>
      </c>
      <c r="F3870" s="12" t="s">
        <v>1625</v>
      </c>
      <c r="K3870" s="13" t="s">
        <v>1626</v>
      </c>
      <c r="L3870" t="s">
        <v>117</v>
      </c>
      <c r="M3870">
        <v>2</v>
      </c>
      <c r="N3870" t="s">
        <v>118</v>
      </c>
      <c r="O3870" t="s">
        <v>119</v>
      </c>
      <c r="Q3870" t="s">
        <v>1627</v>
      </c>
      <c r="T3870" s="14">
        <v>28.88</v>
      </c>
    </row>
    <row r="3871" spans="1:20">
      <c r="A3871" t="s">
        <v>162</v>
      </c>
      <c r="C3871" t="s">
        <v>175</v>
      </c>
      <c r="D3871" t="s">
        <v>115</v>
      </c>
      <c r="F3871" s="12" t="s">
        <v>1628</v>
      </c>
      <c r="K3871" s="13" t="s">
        <v>1626</v>
      </c>
      <c r="L3871" t="s">
        <v>117</v>
      </c>
      <c r="M3871">
        <v>2</v>
      </c>
      <c r="N3871" t="s">
        <v>118</v>
      </c>
      <c r="O3871" t="s">
        <v>119</v>
      </c>
      <c r="Q3871" t="s">
        <v>551</v>
      </c>
      <c r="T3871" s="14">
        <v>45.16</v>
      </c>
    </row>
    <row r="3872" spans="1:20">
      <c r="A3872" t="s">
        <v>162</v>
      </c>
      <c r="C3872" t="s">
        <v>175</v>
      </c>
      <c r="D3872" t="s">
        <v>115</v>
      </c>
      <c r="F3872" s="12" t="s">
        <v>1629</v>
      </c>
      <c r="K3872" s="13" t="s">
        <v>1626</v>
      </c>
      <c r="L3872" t="s">
        <v>117</v>
      </c>
      <c r="M3872">
        <v>2</v>
      </c>
      <c r="N3872" t="s">
        <v>118</v>
      </c>
      <c r="O3872" t="s">
        <v>119</v>
      </c>
      <c r="Q3872" t="s">
        <v>1630</v>
      </c>
      <c r="T3872" s="14">
        <v>18.03</v>
      </c>
    </row>
    <row r="3873" spans="1:20">
      <c r="A3873" t="s">
        <v>162</v>
      </c>
      <c r="C3873" t="s">
        <v>175</v>
      </c>
      <c r="D3873" t="s">
        <v>115</v>
      </c>
      <c r="F3873" s="12" t="s">
        <v>1631</v>
      </c>
      <c r="K3873" s="13" t="s">
        <v>1626</v>
      </c>
      <c r="L3873" t="s">
        <v>117</v>
      </c>
      <c r="M3873">
        <v>2</v>
      </c>
      <c r="N3873" t="s">
        <v>118</v>
      </c>
      <c r="O3873" t="s">
        <v>119</v>
      </c>
      <c r="Q3873" t="s">
        <v>736</v>
      </c>
      <c r="T3873" s="14">
        <v>33.21</v>
      </c>
    </row>
    <row r="3874" spans="1:20">
      <c r="A3874" t="s">
        <v>162</v>
      </c>
      <c r="C3874" t="s">
        <v>175</v>
      </c>
      <c r="D3874" t="s">
        <v>115</v>
      </c>
      <c r="F3874" s="12" t="s">
        <v>1279</v>
      </c>
      <c r="K3874" s="13" t="s">
        <v>1626</v>
      </c>
      <c r="L3874" t="s">
        <v>117</v>
      </c>
      <c r="M3874">
        <v>2</v>
      </c>
      <c r="N3874" t="s">
        <v>118</v>
      </c>
      <c r="O3874" t="s">
        <v>119</v>
      </c>
      <c r="Q3874" t="s">
        <v>1280</v>
      </c>
      <c r="T3874" s="14">
        <v>19.920000000000002</v>
      </c>
    </row>
    <row r="3875" spans="1:20">
      <c r="A3875" t="s">
        <v>162</v>
      </c>
      <c r="C3875" t="s">
        <v>175</v>
      </c>
      <c r="D3875" t="s">
        <v>115</v>
      </c>
      <c r="F3875" s="12" t="s">
        <v>1632</v>
      </c>
      <c r="K3875" s="13" t="s">
        <v>1626</v>
      </c>
      <c r="L3875" t="s">
        <v>117</v>
      </c>
      <c r="M3875">
        <v>2</v>
      </c>
      <c r="N3875" t="s">
        <v>118</v>
      </c>
      <c r="O3875" t="s">
        <v>119</v>
      </c>
      <c r="Q3875" t="s">
        <v>1633</v>
      </c>
      <c r="T3875" s="14">
        <v>38.659999999999997</v>
      </c>
    </row>
    <row r="3876" spans="1:20">
      <c r="A3876" t="s">
        <v>162</v>
      </c>
      <c r="C3876" t="s">
        <v>175</v>
      </c>
      <c r="D3876" t="s">
        <v>115</v>
      </c>
      <c r="F3876" s="12" t="s">
        <v>1750</v>
      </c>
      <c r="K3876" s="13" t="s">
        <v>2095</v>
      </c>
      <c r="L3876" t="s">
        <v>117</v>
      </c>
      <c r="M3876">
        <v>2</v>
      </c>
      <c r="N3876" t="s">
        <v>118</v>
      </c>
      <c r="O3876" t="s">
        <v>119</v>
      </c>
      <c r="Q3876" t="s">
        <v>2096</v>
      </c>
      <c r="T3876" s="14">
        <v>1.05</v>
      </c>
    </row>
    <row r="3877" spans="1:20">
      <c r="A3877" t="s">
        <v>162</v>
      </c>
      <c r="C3877" t="s">
        <v>175</v>
      </c>
      <c r="D3877" t="s">
        <v>115</v>
      </c>
      <c r="F3877" s="12" t="s">
        <v>1750</v>
      </c>
      <c r="K3877" s="13" t="s">
        <v>2095</v>
      </c>
      <c r="L3877" t="s">
        <v>117</v>
      </c>
      <c r="M3877">
        <v>2</v>
      </c>
      <c r="N3877" t="s">
        <v>118</v>
      </c>
      <c r="O3877" t="s">
        <v>119</v>
      </c>
      <c r="Q3877" t="s">
        <v>2097</v>
      </c>
      <c r="T3877" s="14">
        <v>0.65</v>
      </c>
    </row>
    <row r="3878" spans="1:20">
      <c r="A3878" t="s">
        <v>162</v>
      </c>
      <c r="C3878" t="s">
        <v>175</v>
      </c>
      <c r="D3878" t="s">
        <v>115</v>
      </c>
      <c r="F3878" s="12" t="s">
        <v>1750</v>
      </c>
      <c r="K3878" s="13" t="s">
        <v>2095</v>
      </c>
      <c r="L3878" t="s">
        <v>117</v>
      </c>
      <c r="M3878">
        <v>2</v>
      </c>
      <c r="N3878" t="s">
        <v>118</v>
      </c>
      <c r="O3878" t="s">
        <v>119</v>
      </c>
      <c r="Q3878" t="s">
        <v>2098</v>
      </c>
      <c r="T3878" s="14">
        <v>22.41</v>
      </c>
    </row>
    <row r="3879" spans="1:20">
      <c r="A3879" t="s">
        <v>162</v>
      </c>
      <c r="C3879" t="s">
        <v>175</v>
      </c>
      <c r="D3879" t="s">
        <v>115</v>
      </c>
      <c r="F3879" s="12" t="s">
        <v>1750</v>
      </c>
      <c r="K3879" s="13" t="s">
        <v>2095</v>
      </c>
      <c r="L3879" t="s">
        <v>117</v>
      </c>
      <c r="M3879">
        <v>2</v>
      </c>
      <c r="N3879" t="s">
        <v>118</v>
      </c>
      <c r="O3879" t="s">
        <v>119</v>
      </c>
      <c r="Q3879" t="s">
        <v>2099</v>
      </c>
      <c r="T3879" s="14">
        <v>2.64</v>
      </c>
    </row>
    <row r="3880" spans="1:20">
      <c r="A3880" t="s">
        <v>162</v>
      </c>
      <c r="C3880" t="s">
        <v>175</v>
      </c>
      <c r="D3880" t="s">
        <v>115</v>
      </c>
      <c r="F3880" s="12" t="s">
        <v>1750</v>
      </c>
      <c r="K3880" s="13" t="s">
        <v>2095</v>
      </c>
      <c r="L3880" t="s">
        <v>117</v>
      </c>
      <c r="M3880">
        <v>2</v>
      </c>
      <c r="N3880" t="s">
        <v>118</v>
      </c>
      <c r="O3880" t="s">
        <v>119</v>
      </c>
      <c r="Q3880" t="s">
        <v>2100</v>
      </c>
      <c r="T3880" s="14">
        <v>39.33</v>
      </c>
    </row>
    <row r="3881" spans="1:20">
      <c r="A3881" t="s">
        <v>162</v>
      </c>
      <c r="C3881" t="s">
        <v>175</v>
      </c>
      <c r="D3881" t="s">
        <v>115</v>
      </c>
      <c r="F3881" s="12" t="s">
        <v>1750</v>
      </c>
      <c r="K3881" s="13" t="s">
        <v>2095</v>
      </c>
      <c r="L3881" t="s">
        <v>117</v>
      </c>
      <c r="M3881">
        <v>2</v>
      </c>
      <c r="N3881" t="s">
        <v>118</v>
      </c>
      <c r="O3881" t="s">
        <v>119</v>
      </c>
      <c r="Q3881" t="s">
        <v>2101</v>
      </c>
      <c r="T3881" s="14">
        <v>40.6</v>
      </c>
    </row>
    <row r="3882" spans="1:20">
      <c r="A3882" t="s">
        <v>162</v>
      </c>
      <c r="C3882" t="s">
        <v>175</v>
      </c>
      <c r="D3882" t="s">
        <v>115</v>
      </c>
      <c r="F3882" s="12" t="s">
        <v>1750</v>
      </c>
      <c r="K3882" s="13" t="s">
        <v>2095</v>
      </c>
      <c r="L3882" t="s">
        <v>117</v>
      </c>
      <c r="M3882">
        <v>2</v>
      </c>
      <c r="N3882" t="s">
        <v>118</v>
      </c>
      <c r="O3882" t="s">
        <v>119</v>
      </c>
      <c r="Q3882" t="s">
        <v>2102</v>
      </c>
      <c r="T3882" s="14">
        <v>28.76</v>
      </c>
    </row>
    <row r="3883" spans="1:20">
      <c r="A3883" t="s">
        <v>162</v>
      </c>
      <c r="C3883" t="s">
        <v>175</v>
      </c>
      <c r="D3883" t="s">
        <v>115</v>
      </c>
      <c r="F3883" s="12" t="s">
        <v>1750</v>
      </c>
      <c r="K3883" s="13" t="s">
        <v>2095</v>
      </c>
      <c r="L3883" t="s">
        <v>117</v>
      </c>
      <c r="M3883">
        <v>2</v>
      </c>
      <c r="N3883" t="s">
        <v>118</v>
      </c>
      <c r="O3883" t="s">
        <v>119</v>
      </c>
      <c r="Q3883" t="s">
        <v>2103</v>
      </c>
      <c r="T3883" s="14">
        <v>20.66</v>
      </c>
    </row>
    <row r="3884" spans="1:20">
      <c r="A3884" t="s">
        <v>162</v>
      </c>
      <c r="C3884" t="s">
        <v>175</v>
      </c>
      <c r="D3884" t="s">
        <v>115</v>
      </c>
      <c r="F3884" s="12" t="s">
        <v>1750</v>
      </c>
      <c r="K3884" s="13" t="s">
        <v>2095</v>
      </c>
      <c r="L3884" t="s">
        <v>117</v>
      </c>
      <c r="M3884">
        <v>2</v>
      </c>
      <c r="N3884" t="s">
        <v>118</v>
      </c>
      <c r="O3884" t="s">
        <v>119</v>
      </c>
      <c r="Q3884" t="s">
        <v>2104</v>
      </c>
      <c r="T3884" s="14">
        <v>18.38</v>
      </c>
    </row>
    <row r="3885" spans="1:20">
      <c r="A3885" t="s">
        <v>162</v>
      </c>
      <c r="C3885" t="s">
        <v>175</v>
      </c>
      <c r="D3885" t="s">
        <v>115</v>
      </c>
      <c r="F3885" s="12" t="s">
        <v>1750</v>
      </c>
      <c r="K3885" s="13" t="s">
        <v>2095</v>
      </c>
      <c r="L3885" t="s">
        <v>117</v>
      </c>
      <c r="M3885">
        <v>2</v>
      </c>
      <c r="N3885" t="s">
        <v>118</v>
      </c>
      <c r="O3885" t="s">
        <v>119</v>
      </c>
      <c r="Q3885" t="s">
        <v>2105</v>
      </c>
      <c r="T3885" s="14">
        <v>2.13</v>
      </c>
    </row>
    <row r="3886" spans="1:20">
      <c r="A3886" t="s">
        <v>162</v>
      </c>
      <c r="C3886" t="s">
        <v>175</v>
      </c>
      <c r="D3886" t="s">
        <v>115</v>
      </c>
      <c r="F3886" s="12" t="s">
        <v>1750</v>
      </c>
      <c r="K3886" s="13" t="s">
        <v>2095</v>
      </c>
      <c r="L3886" t="s">
        <v>117</v>
      </c>
      <c r="M3886">
        <v>2</v>
      </c>
      <c r="N3886" t="s">
        <v>118</v>
      </c>
      <c r="O3886" t="s">
        <v>119</v>
      </c>
      <c r="Q3886" t="s">
        <v>2106</v>
      </c>
      <c r="T3886" s="14">
        <v>14.76</v>
      </c>
    </row>
    <row r="3887" spans="1:20">
      <c r="A3887" t="s">
        <v>162</v>
      </c>
      <c r="C3887" t="s">
        <v>175</v>
      </c>
      <c r="D3887" t="s">
        <v>115</v>
      </c>
      <c r="F3887" s="12" t="s">
        <v>1750</v>
      </c>
      <c r="K3887" s="13" t="s">
        <v>2095</v>
      </c>
      <c r="L3887" t="s">
        <v>117</v>
      </c>
      <c r="M3887">
        <v>2</v>
      </c>
      <c r="N3887" t="s">
        <v>118</v>
      </c>
      <c r="O3887" t="s">
        <v>119</v>
      </c>
      <c r="Q3887" t="s">
        <v>2107</v>
      </c>
      <c r="T3887" s="14">
        <v>5.79</v>
      </c>
    </row>
    <row r="3888" spans="1:20">
      <c r="A3888" t="s">
        <v>162</v>
      </c>
      <c r="C3888" t="s">
        <v>175</v>
      </c>
      <c r="D3888" t="s">
        <v>115</v>
      </c>
      <c r="F3888" s="12" t="s">
        <v>1750</v>
      </c>
      <c r="K3888" s="13" t="s">
        <v>2095</v>
      </c>
      <c r="L3888" t="s">
        <v>117</v>
      </c>
      <c r="M3888">
        <v>2</v>
      </c>
      <c r="N3888" t="s">
        <v>118</v>
      </c>
      <c r="O3888" t="s">
        <v>119</v>
      </c>
      <c r="Q3888" t="s">
        <v>2108</v>
      </c>
      <c r="T3888" s="14">
        <v>0.53</v>
      </c>
    </row>
    <row r="3889" spans="1:20">
      <c r="A3889" t="s">
        <v>162</v>
      </c>
      <c r="C3889" t="s">
        <v>175</v>
      </c>
      <c r="D3889" t="s">
        <v>115</v>
      </c>
      <c r="F3889" s="12" t="s">
        <v>1750</v>
      </c>
      <c r="K3889" s="13" t="s">
        <v>2095</v>
      </c>
      <c r="L3889" t="s">
        <v>117</v>
      </c>
      <c r="M3889">
        <v>2</v>
      </c>
      <c r="N3889" t="s">
        <v>118</v>
      </c>
      <c r="O3889" t="s">
        <v>119</v>
      </c>
      <c r="Q3889" t="s">
        <v>2109</v>
      </c>
      <c r="T3889" s="14">
        <v>35.35</v>
      </c>
    </row>
    <row r="3890" spans="1:20">
      <c r="A3890" t="s">
        <v>162</v>
      </c>
      <c r="C3890" t="s">
        <v>175</v>
      </c>
      <c r="D3890" t="s">
        <v>115</v>
      </c>
      <c r="F3890" s="12" t="s">
        <v>1750</v>
      </c>
      <c r="K3890" s="13" t="s">
        <v>2095</v>
      </c>
      <c r="L3890" t="s">
        <v>117</v>
      </c>
      <c r="M3890">
        <v>2</v>
      </c>
      <c r="N3890" t="s">
        <v>118</v>
      </c>
      <c r="O3890" t="s">
        <v>119</v>
      </c>
      <c r="Q3890" t="s">
        <v>2110</v>
      </c>
      <c r="T3890" s="14">
        <v>9.5399999999999991</v>
      </c>
    </row>
    <row r="3891" spans="1:20">
      <c r="A3891" t="s">
        <v>162</v>
      </c>
      <c r="C3891" t="s">
        <v>175</v>
      </c>
      <c r="D3891" t="s">
        <v>115</v>
      </c>
      <c r="F3891" s="12" t="s">
        <v>1750</v>
      </c>
      <c r="K3891" s="13" t="s">
        <v>2095</v>
      </c>
      <c r="L3891" t="s">
        <v>117</v>
      </c>
      <c r="M3891">
        <v>2</v>
      </c>
      <c r="N3891" t="s">
        <v>118</v>
      </c>
      <c r="O3891" t="s">
        <v>119</v>
      </c>
      <c r="Q3891" t="s">
        <v>2111</v>
      </c>
      <c r="T3891" s="14">
        <v>5.13</v>
      </c>
    </row>
    <row r="3892" spans="1:20">
      <c r="A3892" t="s">
        <v>162</v>
      </c>
      <c r="C3892" t="s">
        <v>175</v>
      </c>
      <c r="D3892" t="s">
        <v>115</v>
      </c>
      <c r="F3892" s="12" t="s">
        <v>1750</v>
      </c>
      <c r="K3892" s="13" t="s">
        <v>2095</v>
      </c>
      <c r="L3892" t="s">
        <v>117</v>
      </c>
      <c r="M3892">
        <v>2</v>
      </c>
      <c r="N3892" t="s">
        <v>118</v>
      </c>
      <c r="O3892" t="s">
        <v>119</v>
      </c>
      <c r="Q3892" t="s">
        <v>2112</v>
      </c>
      <c r="T3892" s="14">
        <v>5.67</v>
      </c>
    </row>
    <row r="3893" spans="1:20">
      <c r="A3893" t="s">
        <v>162</v>
      </c>
      <c r="C3893" t="s">
        <v>175</v>
      </c>
      <c r="D3893" t="s">
        <v>115</v>
      </c>
      <c r="F3893" s="12" t="s">
        <v>1750</v>
      </c>
      <c r="K3893" s="13" t="s">
        <v>2095</v>
      </c>
      <c r="L3893" t="s">
        <v>117</v>
      </c>
      <c r="M3893">
        <v>2</v>
      </c>
      <c r="N3893" t="s">
        <v>118</v>
      </c>
      <c r="O3893" t="s">
        <v>119</v>
      </c>
      <c r="Q3893" t="s">
        <v>2113</v>
      </c>
      <c r="T3893" s="14">
        <v>10.3</v>
      </c>
    </row>
    <row r="3894" spans="1:20">
      <c r="A3894" t="s">
        <v>162</v>
      </c>
      <c r="C3894" t="s">
        <v>175</v>
      </c>
      <c r="D3894" t="s">
        <v>115</v>
      </c>
      <c r="F3894" s="12" t="s">
        <v>1750</v>
      </c>
      <c r="K3894" s="13" t="s">
        <v>2095</v>
      </c>
      <c r="L3894" t="s">
        <v>117</v>
      </c>
      <c r="M3894">
        <v>2</v>
      </c>
      <c r="N3894" t="s">
        <v>118</v>
      </c>
      <c r="O3894" t="s">
        <v>119</v>
      </c>
      <c r="Q3894" t="s">
        <v>744</v>
      </c>
      <c r="T3894" s="14">
        <v>5.88</v>
      </c>
    </row>
    <row r="3895" spans="1:20">
      <c r="A3895" t="s">
        <v>162</v>
      </c>
      <c r="C3895" t="s">
        <v>175</v>
      </c>
      <c r="D3895" t="s">
        <v>115</v>
      </c>
      <c r="F3895" s="12" t="s">
        <v>1750</v>
      </c>
      <c r="K3895" s="13" t="s">
        <v>2095</v>
      </c>
      <c r="L3895" t="s">
        <v>117</v>
      </c>
      <c r="M3895">
        <v>2</v>
      </c>
      <c r="N3895" t="s">
        <v>118</v>
      </c>
      <c r="O3895" t="s">
        <v>119</v>
      </c>
      <c r="Q3895" t="s">
        <v>2114</v>
      </c>
      <c r="T3895" s="14">
        <v>16.13</v>
      </c>
    </row>
    <row r="3896" spans="1:20">
      <c r="A3896" t="s">
        <v>162</v>
      </c>
      <c r="C3896" t="s">
        <v>175</v>
      </c>
      <c r="D3896" t="s">
        <v>115</v>
      </c>
      <c r="F3896" s="12" t="s">
        <v>1750</v>
      </c>
      <c r="K3896" s="13" t="s">
        <v>2095</v>
      </c>
      <c r="L3896" t="s">
        <v>117</v>
      </c>
      <c r="M3896">
        <v>2</v>
      </c>
      <c r="N3896" t="s">
        <v>118</v>
      </c>
      <c r="O3896" t="s">
        <v>119</v>
      </c>
      <c r="Q3896" t="s">
        <v>2115</v>
      </c>
      <c r="T3896" s="14">
        <v>1.1599999999999999</v>
      </c>
    </row>
    <row r="3897" spans="1:20">
      <c r="A3897" t="s">
        <v>162</v>
      </c>
      <c r="C3897" t="s">
        <v>175</v>
      </c>
      <c r="D3897" t="s">
        <v>115</v>
      </c>
      <c r="F3897" s="12" t="s">
        <v>1750</v>
      </c>
      <c r="K3897" s="13" t="s">
        <v>2095</v>
      </c>
      <c r="L3897" t="s">
        <v>117</v>
      </c>
      <c r="M3897">
        <v>2</v>
      </c>
      <c r="N3897" t="s">
        <v>118</v>
      </c>
      <c r="O3897" t="s">
        <v>119</v>
      </c>
      <c r="Q3897" t="s">
        <v>2116</v>
      </c>
      <c r="T3897" s="14">
        <v>0.13</v>
      </c>
    </row>
    <row r="3898" spans="1:20">
      <c r="A3898" t="s">
        <v>162</v>
      </c>
      <c r="C3898" t="s">
        <v>175</v>
      </c>
      <c r="D3898" t="s">
        <v>115</v>
      </c>
      <c r="F3898" s="12" t="s">
        <v>1750</v>
      </c>
      <c r="K3898" s="13" t="s">
        <v>2095</v>
      </c>
      <c r="L3898" t="s">
        <v>117</v>
      </c>
      <c r="M3898">
        <v>2</v>
      </c>
      <c r="N3898" t="s">
        <v>118</v>
      </c>
      <c r="O3898" t="s">
        <v>119</v>
      </c>
      <c r="Q3898" t="s">
        <v>2117</v>
      </c>
      <c r="T3898" s="14">
        <v>0.18</v>
      </c>
    </row>
    <row r="3899" spans="1:20">
      <c r="A3899" t="s">
        <v>162</v>
      </c>
      <c r="C3899" t="s">
        <v>175</v>
      </c>
      <c r="D3899" t="s">
        <v>115</v>
      </c>
      <c r="F3899" s="12" t="s">
        <v>1750</v>
      </c>
      <c r="K3899" s="13" t="s">
        <v>2095</v>
      </c>
      <c r="L3899" t="s">
        <v>117</v>
      </c>
      <c r="M3899">
        <v>2</v>
      </c>
      <c r="N3899" t="s">
        <v>118</v>
      </c>
      <c r="O3899" t="s">
        <v>119</v>
      </c>
      <c r="Q3899" t="s">
        <v>2118</v>
      </c>
      <c r="T3899" s="14">
        <v>3.16</v>
      </c>
    </row>
    <row r="3900" spans="1:20">
      <c r="A3900" t="s">
        <v>162</v>
      </c>
      <c r="C3900" t="s">
        <v>175</v>
      </c>
      <c r="D3900" t="s">
        <v>115</v>
      </c>
      <c r="F3900" s="12" t="s">
        <v>1750</v>
      </c>
      <c r="K3900" s="13" t="s">
        <v>2095</v>
      </c>
      <c r="L3900" t="s">
        <v>117</v>
      </c>
      <c r="M3900">
        <v>2</v>
      </c>
      <c r="N3900" t="s">
        <v>118</v>
      </c>
      <c r="O3900" t="s">
        <v>119</v>
      </c>
      <c r="Q3900" t="s">
        <v>2119</v>
      </c>
      <c r="T3900" s="14">
        <v>3.1</v>
      </c>
    </row>
    <row r="3901" spans="1:20">
      <c r="A3901" t="s">
        <v>162</v>
      </c>
      <c r="C3901" t="s">
        <v>175</v>
      </c>
      <c r="D3901" t="s">
        <v>115</v>
      </c>
      <c r="F3901" s="12" t="s">
        <v>1750</v>
      </c>
      <c r="K3901" s="13" t="s">
        <v>2095</v>
      </c>
      <c r="L3901" t="s">
        <v>117</v>
      </c>
      <c r="M3901">
        <v>2</v>
      </c>
      <c r="N3901" t="s">
        <v>118</v>
      </c>
      <c r="O3901" t="s">
        <v>119</v>
      </c>
      <c r="Q3901" t="s">
        <v>2120</v>
      </c>
      <c r="T3901" s="14">
        <v>6.02</v>
      </c>
    </row>
    <row r="3902" spans="1:20">
      <c r="A3902" t="s">
        <v>162</v>
      </c>
      <c r="C3902" t="s">
        <v>175</v>
      </c>
      <c r="D3902" t="s">
        <v>115</v>
      </c>
      <c r="F3902" s="12" t="s">
        <v>1750</v>
      </c>
      <c r="K3902" s="13" t="s">
        <v>2095</v>
      </c>
      <c r="L3902" t="s">
        <v>117</v>
      </c>
      <c r="M3902">
        <v>2</v>
      </c>
      <c r="N3902" t="s">
        <v>118</v>
      </c>
      <c r="O3902" t="s">
        <v>119</v>
      </c>
      <c r="Q3902" t="s">
        <v>2121</v>
      </c>
      <c r="T3902" s="14">
        <v>16.7</v>
      </c>
    </row>
    <row r="3903" spans="1:20">
      <c r="A3903" t="s">
        <v>162</v>
      </c>
      <c r="C3903" t="s">
        <v>175</v>
      </c>
      <c r="D3903" t="s">
        <v>115</v>
      </c>
      <c r="F3903" s="12" t="s">
        <v>1750</v>
      </c>
      <c r="K3903" s="13" t="s">
        <v>2095</v>
      </c>
      <c r="L3903" t="s">
        <v>117</v>
      </c>
      <c r="M3903">
        <v>2</v>
      </c>
      <c r="N3903" t="s">
        <v>118</v>
      </c>
      <c r="O3903" t="s">
        <v>119</v>
      </c>
      <c r="Q3903" t="s">
        <v>2122</v>
      </c>
      <c r="T3903" s="14">
        <v>5.72</v>
      </c>
    </row>
    <row r="3904" spans="1:20">
      <c r="A3904" t="s">
        <v>162</v>
      </c>
      <c r="C3904" t="s">
        <v>175</v>
      </c>
      <c r="D3904" t="s">
        <v>115</v>
      </c>
      <c r="F3904" s="12" t="s">
        <v>1750</v>
      </c>
      <c r="K3904" s="13" t="s">
        <v>2095</v>
      </c>
      <c r="L3904" t="s">
        <v>117</v>
      </c>
      <c r="M3904">
        <v>2</v>
      </c>
      <c r="N3904" t="s">
        <v>118</v>
      </c>
      <c r="O3904" t="s">
        <v>119</v>
      </c>
      <c r="Q3904" t="s">
        <v>652</v>
      </c>
      <c r="T3904" s="14">
        <v>6.14</v>
      </c>
    </row>
    <row r="3905" spans="1:20">
      <c r="A3905" t="s">
        <v>162</v>
      </c>
      <c r="C3905" t="s">
        <v>175</v>
      </c>
      <c r="D3905" t="s">
        <v>115</v>
      </c>
      <c r="F3905" s="12" t="s">
        <v>1750</v>
      </c>
      <c r="K3905" s="13" t="s">
        <v>2095</v>
      </c>
      <c r="L3905" t="s">
        <v>117</v>
      </c>
      <c r="M3905">
        <v>2</v>
      </c>
      <c r="N3905" t="s">
        <v>118</v>
      </c>
      <c r="O3905" t="s">
        <v>119</v>
      </c>
      <c r="Q3905" t="s">
        <v>2123</v>
      </c>
      <c r="T3905" s="14">
        <v>8.26</v>
      </c>
    </row>
    <row r="3906" spans="1:20">
      <c r="A3906" t="s">
        <v>162</v>
      </c>
      <c r="C3906" t="s">
        <v>175</v>
      </c>
      <c r="D3906" t="s">
        <v>115</v>
      </c>
      <c r="F3906" s="12" t="s">
        <v>1750</v>
      </c>
      <c r="K3906" s="13" t="s">
        <v>2095</v>
      </c>
      <c r="L3906" t="s">
        <v>117</v>
      </c>
      <c r="M3906">
        <v>2</v>
      </c>
      <c r="N3906" t="s">
        <v>118</v>
      </c>
      <c r="O3906" t="s">
        <v>119</v>
      </c>
      <c r="Q3906" t="s">
        <v>2119</v>
      </c>
      <c r="T3906" s="14">
        <v>4.6500000000000004</v>
      </c>
    </row>
    <row r="3907" spans="1:20">
      <c r="A3907" t="s">
        <v>162</v>
      </c>
      <c r="C3907" t="s">
        <v>175</v>
      </c>
      <c r="D3907" t="s">
        <v>115</v>
      </c>
      <c r="F3907" s="12" t="s">
        <v>1750</v>
      </c>
      <c r="K3907" s="13" t="s">
        <v>2095</v>
      </c>
      <c r="L3907" t="s">
        <v>117</v>
      </c>
      <c r="M3907">
        <v>2</v>
      </c>
      <c r="N3907" t="s">
        <v>118</v>
      </c>
      <c r="O3907" t="s">
        <v>119</v>
      </c>
      <c r="Q3907" t="s">
        <v>2118</v>
      </c>
      <c r="T3907" s="14">
        <v>8.2100000000000009</v>
      </c>
    </row>
    <row r="3908" spans="1:20">
      <c r="A3908" t="s">
        <v>162</v>
      </c>
      <c r="C3908" t="s">
        <v>175</v>
      </c>
      <c r="D3908" t="s">
        <v>115</v>
      </c>
      <c r="F3908" s="12" t="s">
        <v>1750</v>
      </c>
      <c r="K3908" s="13" t="s">
        <v>2095</v>
      </c>
      <c r="L3908" t="s">
        <v>117</v>
      </c>
      <c r="M3908">
        <v>2</v>
      </c>
      <c r="N3908" t="s">
        <v>118</v>
      </c>
      <c r="O3908" t="s">
        <v>119</v>
      </c>
      <c r="Q3908" t="s">
        <v>2124</v>
      </c>
      <c r="T3908" s="14">
        <v>6.82</v>
      </c>
    </row>
    <row r="3909" spans="1:20">
      <c r="A3909" t="s">
        <v>162</v>
      </c>
      <c r="C3909" t="s">
        <v>175</v>
      </c>
      <c r="D3909" t="s">
        <v>115</v>
      </c>
      <c r="F3909" s="12" t="s">
        <v>1750</v>
      </c>
      <c r="K3909" s="13" t="s">
        <v>2095</v>
      </c>
      <c r="L3909" t="s">
        <v>117</v>
      </c>
      <c r="M3909">
        <v>2</v>
      </c>
      <c r="N3909" t="s">
        <v>118</v>
      </c>
      <c r="O3909" t="s">
        <v>119</v>
      </c>
      <c r="Q3909" t="s">
        <v>2125</v>
      </c>
      <c r="T3909" s="14">
        <v>13.68</v>
      </c>
    </row>
    <row r="3910" spans="1:20">
      <c r="A3910" t="s">
        <v>162</v>
      </c>
      <c r="C3910" t="s">
        <v>175</v>
      </c>
      <c r="D3910" t="s">
        <v>115</v>
      </c>
      <c r="F3910" s="12" t="s">
        <v>1750</v>
      </c>
      <c r="K3910" s="13" t="s">
        <v>2095</v>
      </c>
      <c r="L3910" t="s">
        <v>117</v>
      </c>
      <c r="M3910">
        <v>2</v>
      </c>
      <c r="N3910" t="s">
        <v>118</v>
      </c>
      <c r="O3910" t="s">
        <v>119</v>
      </c>
      <c r="Q3910" t="s">
        <v>2126</v>
      </c>
      <c r="T3910" s="14">
        <v>5.33</v>
      </c>
    </row>
    <row r="3911" spans="1:20">
      <c r="A3911" t="s">
        <v>162</v>
      </c>
      <c r="C3911" t="s">
        <v>175</v>
      </c>
      <c r="D3911" t="s">
        <v>115</v>
      </c>
      <c r="F3911" s="12" t="s">
        <v>1750</v>
      </c>
      <c r="K3911" s="13" t="s">
        <v>2095</v>
      </c>
      <c r="L3911" t="s">
        <v>117</v>
      </c>
      <c r="M3911">
        <v>2</v>
      </c>
      <c r="N3911" t="s">
        <v>118</v>
      </c>
      <c r="O3911" t="s">
        <v>119</v>
      </c>
      <c r="Q3911" t="s">
        <v>2127</v>
      </c>
      <c r="T3911" s="14">
        <v>3.08</v>
      </c>
    </row>
    <row r="3912" spans="1:20">
      <c r="A3912" t="s">
        <v>162</v>
      </c>
      <c r="C3912" t="s">
        <v>175</v>
      </c>
      <c r="D3912" t="s">
        <v>115</v>
      </c>
      <c r="F3912" s="12" t="s">
        <v>1750</v>
      </c>
      <c r="K3912" s="13" t="s">
        <v>2095</v>
      </c>
      <c r="L3912" t="s">
        <v>117</v>
      </c>
      <c r="M3912">
        <v>2</v>
      </c>
      <c r="N3912" t="s">
        <v>118</v>
      </c>
      <c r="O3912" t="s">
        <v>119</v>
      </c>
      <c r="Q3912" t="s">
        <v>2128</v>
      </c>
      <c r="T3912" s="14">
        <v>12.85</v>
      </c>
    </row>
    <row r="3913" spans="1:20">
      <c r="A3913" t="s">
        <v>162</v>
      </c>
      <c r="C3913" t="s">
        <v>175</v>
      </c>
      <c r="D3913" t="s">
        <v>115</v>
      </c>
      <c r="F3913" s="12" t="s">
        <v>1750</v>
      </c>
      <c r="K3913" s="13" t="s">
        <v>2095</v>
      </c>
      <c r="L3913" t="s">
        <v>117</v>
      </c>
      <c r="M3913">
        <v>2</v>
      </c>
      <c r="N3913" t="s">
        <v>118</v>
      </c>
      <c r="O3913" t="s">
        <v>119</v>
      </c>
      <c r="Q3913" t="s">
        <v>2129</v>
      </c>
      <c r="T3913" s="14">
        <v>8.81</v>
      </c>
    </row>
    <row r="3914" spans="1:20">
      <c r="A3914" t="s">
        <v>162</v>
      </c>
      <c r="C3914" t="s">
        <v>175</v>
      </c>
      <c r="D3914" t="s">
        <v>115</v>
      </c>
      <c r="F3914" s="12" t="s">
        <v>1750</v>
      </c>
      <c r="K3914" s="13" t="s">
        <v>2095</v>
      </c>
      <c r="L3914" t="s">
        <v>117</v>
      </c>
      <c r="M3914">
        <v>2</v>
      </c>
      <c r="N3914" t="s">
        <v>118</v>
      </c>
      <c r="O3914" t="s">
        <v>119</v>
      </c>
      <c r="Q3914" t="s">
        <v>2130</v>
      </c>
      <c r="T3914" s="14">
        <v>3.73</v>
      </c>
    </row>
    <row r="3915" spans="1:20">
      <c r="A3915" t="s">
        <v>162</v>
      </c>
      <c r="C3915" t="s">
        <v>175</v>
      </c>
      <c r="D3915" t="s">
        <v>115</v>
      </c>
      <c r="F3915" s="12" t="s">
        <v>1750</v>
      </c>
      <c r="K3915" s="13" t="s">
        <v>2095</v>
      </c>
      <c r="L3915" t="s">
        <v>117</v>
      </c>
      <c r="M3915">
        <v>2</v>
      </c>
      <c r="N3915" t="s">
        <v>118</v>
      </c>
      <c r="O3915" t="s">
        <v>119</v>
      </c>
      <c r="Q3915" t="s">
        <v>2131</v>
      </c>
      <c r="T3915" s="14">
        <v>13.22</v>
      </c>
    </row>
    <row r="3916" spans="1:20">
      <c r="A3916" t="s">
        <v>162</v>
      </c>
      <c r="C3916" t="s">
        <v>175</v>
      </c>
      <c r="D3916" t="s">
        <v>115</v>
      </c>
      <c r="F3916" s="12" t="s">
        <v>1750</v>
      </c>
      <c r="K3916" s="13" t="s">
        <v>2095</v>
      </c>
      <c r="L3916" t="s">
        <v>117</v>
      </c>
      <c r="M3916">
        <v>2</v>
      </c>
      <c r="N3916" t="s">
        <v>118</v>
      </c>
      <c r="O3916" t="s">
        <v>119</v>
      </c>
      <c r="Q3916" t="s">
        <v>2132</v>
      </c>
      <c r="T3916" s="14">
        <v>12.17</v>
      </c>
    </row>
    <row r="3917" spans="1:20">
      <c r="A3917" t="s">
        <v>162</v>
      </c>
      <c r="C3917" t="s">
        <v>175</v>
      </c>
      <c r="D3917" t="s">
        <v>115</v>
      </c>
      <c r="F3917" s="12" t="s">
        <v>1750</v>
      </c>
      <c r="K3917" s="13" t="s">
        <v>2095</v>
      </c>
      <c r="L3917" t="s">
        <v>117</v>
      </c>
      <c r="M3917">
        <v>2</v>
      </c>
      <c r="N3917" t="s">
        <v>118</v>
      </c>
      <c r="O3917" t="s">
        <v>119</v>
      </c>
      <c r="Q3917" t="s">
        <v>2133</v>
      </c>
      <c r="T3917" s="14">
        <v>6.5</v>
      </c>
    </row>
    <row r="3918" spans="1:20">
      <c r="A3918" t="s">
        <v>162</v>
      </c>
      <c r="C3918" t="s">
        <v>175</v>
      </c>
      <c r="D3918" t="s">
        <v>115</v>
      </c>
      <c r="F3918" s="12" t="s">
        <v>1750</v>
      </c>
      <c r="K3918" s="13" t="s">
        <v>2095</v>
      </c>
      <c r="L3918" t="s">
        <v>117</v>
      </c>
      <c r="M3918">
        <v>2</v>
      </c>
      <c r="N3918" t="s">
        <v>118</v>
      </c>
      <c r="O3918" t="s">
        <v>119</v>
      </c>
      <c r="Q3918" t="s">
        <v>2134</v>
      </c>
      <c r="T3918" s="14">
        <v>11.25</v>
      </c>
    </row>
    <row r="3919" spans="1:20">
      <c r="A3919" t="s">
        <v>162</v>
      </c>
      <c r="C3919" t="s">
        <v>175</v>
      </c>
      <c r="D3919" t="s">
        <v>115</v>
      </c>
      <c r="F3919" s="12" t="s">
        <v>1750</v>
      </c>
      <c r="K3919" s="13" t="s">
        <v>2095</v>
      </c>
      <c r="L3919" t="s">
        <v>117</v>
      </c>
      <c r="M3919">
        <v>2</v>
      </c>
      <c r="N3919" t="s">
        <v>118</v>
      </c>
      <c r="O3919" t="s">
        <v>119</v>
      </c>
      <c r="Q3919" t="s">
        <v>2120</v>
      </c>
      <c r="T3919" s="14">
        <v>32.479999999999997</v>
      </c>
    </row>
    <row r="3920" spans="1:20">
      <c r="A3920" t="s">
        <v>162</v>
      </c>
      <c r="C3920" t="s">
        <v>175</v>
      </c>
      <c r="D3920" t="s">
        <v>115</v>
      </c>
      <c r="F3920" s="12" t="s">
        <v>1750</v>
      </c>
      <c r="K3920" s="13" t="s">
        <v>2095</v>
      </c>
      <c r="L3920" t="s">
        <v>117</v>
      </c>
      <c r="M3920">
        <v>2</v>
      </c>
      <c r="N3920" t="s">
        <v>118</v>
      </c>
      <c r="O3920" t="s">
        <v>119</v>
      </c>
      <c r="Q3920" t="s">
        <v>2135</v>
      </c>
      <c r="T3920" s="14">
        <v>36.6</v>
      </c>
    </row>
    <row r="3921" spans="1:20">
      <c r="A3921" t="s">
        <v>162</v>
      </c>
      <c r="C3921" t="s">
        <v>175</v>
      </c>
      <c r="D3921" t="s">
        <v>115</v>
      </c>
      <c r="F3921" s="12" t="s">
        <v>1750</v>
      </c>
      <c r="K3921" s="13" t="s">
        <v>2095</v>
      </c>
      <c r="L3921" t="s">
        <v>117</v>
      </c>
      <c r="M3921">
        <v>2</v>
      </c>
      <c r="N3921" t="s">
        <v>118</v>
      </c>
      <c r="O3921" t="s">
        <v>119</v>
      </c>
      <c r="Q3921" t="s">
        <v>2121</v>
      </c>
      <c r="T3921" s="14">
        <v>38.1</v>
      </c>
    </row>
    <row r="3922" spans="1:20">
      <c r="A3922" t="s">
        <v>162</v>
      </c>
      <c r="C3922" t="s">
        <v>175</v>
      </c>
      <c r="D3922" t="s">
        <v>115</v>
      </c>
      <c r="F3922" s="12" t="s">
        <v>1750</v>
      </c>
      <c r="K3922" s="13" t="s">
        <v>2095</v>
      </c>
      <c r="L3922" t="s">
        <v>117</v>
      </c>
      <c r="M3922">
        <v>2</v>
      </c>
      <c r="N3922" t="s">
        <v>118</v>
      </c>
      <c r="O3922" t="s">
        <v>119</v>
      </c>
      <c r="Q3922" t="s">
        <v>652</v>
      </c>
      <c r="T3922" s="14">
        <v>19.510000000000002</v>
      </c>
    </row>
    <row r="3923" spans="1:20">
      <c r="A3923" t="s">
        <v>162</v>
      </c>
      <c r="C3923" t="s">
        <v>175</v>
      </c>
      <c r="D3923" t="s">
        <v>115</v>
      </c>
      <c r="F3923" s="12" t="s">
        <v>1750</v>
      </c>
      <c r="K3923" s="13" t="s">
        <v>2095</v>
      </c>
      <c r="L3923" t="s">
        <v>117</v>
      </c>
      <c r="M3923">
        <v>2</v>
      </c>
      <c r="N3923" t="s">
        <v>118</v>
      </c>
      <c r="O3923" t="s">
        <v>119</v>
      </c>
      <c r="Q3923" t="s">
        <v>2118</v>
      </c>
      <c r="T3923" s="14">
        <v>16.13</v>
      </c>
    </row>
    <row r="3924" spans="1:20">
      <c r="A3924" t="s">
        <v>162</v>
      </c>
      <c r="C3924" t="s">
        <v>175</v>
      </c>
      <c r="D3924" t="s">
        <v>115</v>
      </c>
      <c r="F3924" s="12" t="s">
        <v>1750</v>
      </c>
      <c r="K3924" s="13" t="s">
        <v>2095</v>
      </c>
      <c r="L3924" t="s">
        <v>117</v>
      </c>
      <c r="M3924">
        <v>2</v>
      </c>
      <c r="N3924" t="s">
        <v>118</v>
      </c>
      <c r="O3924" t="s">
        <v>119</v>
      </c>
      <c r="Q3924" t="s">
        <v>2119</v>
      </c>
      <c r="T3924" s="14">
        <v>14.94</v>
      </c>
    </row>
    <row r="3925" spans="1:20">
      <c r="A3925" t="s">
        <v>162</v>
      </c>
      <c r="C3925" t="s">
        <v>175</v>
      </c>
      <c r="D3925" t="s">
        <v>115</v>
      </c>
      <c r="F3925" s="12" t="s">
        <v>1750</v>
      </c>
      <c r="K3925" s="13" t="s">
        <v>2095</v>
      </c>
      <c r="L3925" t="s">
        <v>117</v>
      </c>
      <c r="M3925">
        <v>2</v>
      </c>
      <c r="N3925" t="s">
        <v>118</v>
      </c>
      <c r="O3925" t="s">
        <v>119</v>
      </c>
      <c r="Q3925" t="s">
        <v>2136</v>
      </c>
      <c r="T3925" s="14">
        <v>31.91</v>
      </c>
    </row>
    <row r="3926" spans="1:20">
      <c r="A3926" t="s">
        <v>162</v>
      </c>
      <c r="C3926" t="s">
        <v>175</v>
      </c>
      <c r="D3926" t="s">
        <v>115</v>
      </c>
      <c r="F3926" s="12" t="s">
        <v>1750</v>
      </c>
      <c r="K3926" s="13" t="s">
        <v>2095</v>
      </c>
      <c r="L3926" t="s">
        <v>117</v>
      </c>
      <c r="M3926">
        <v>2</v>
      </c>
      <c r="N3926" t="s">
        <v>118</v>
      </c>
      <c r="O3926" t="s">
        <v>119</v>
      </c>
      <c r="Q3926" t="s">
        <v>2125</v>
      </c>
      <c r="T3926" s="14">
        <v>41.57</v>
      </c>
    </row>
    <row r="3927" spans="1:20">
      <c r="A3927" t="s">
        <v>162</v>
      </c>
      <c r="C3927" t="s">
        <v>175</v>
      </c>
      <c r="D3927" t="s">
        <v>115</v>
      </c>
      <c r="F3927" s="12" t="s">
        <v>1750</v>
      </c>
      <c r="K3927" s="13" t="s">
        <v>2095</v>
      </c>
      <c r="L3927" t="s">
        <v>117</v>
      </c>
      <c r="M3927">
        <v>2</v>
      </c>
      <c r="N3927" t="s">
        <v>118</v>
      </c>
      <c r="O3927" t="s">
        <v>119</v>
      </c>
      <c r="Q3927" t="s">
        <v>551</v>
      </c>
      <c r="T3927" s="14">
        <v>34.89</v>
      </c>
    </row>
    <row r="3928" spans="1:20">
      <c r="A3928" t="s">
        <v>162</v>
      </c>
      <c r="C3928" t="s">
        <v>175</v>
      </c>
      <c r="D3928" t="s">
        <v>115</v>
      </c>
      <c r="F3928" s="12" t="s">
        <v>1750</v>
      </c>
      <c r="K3928" s="13" t="s">
        <v>2095</v>
      </c>
      <c r="L3928" t="s">
        <v>117</v>
      </c>
      <c r="M3928">
        <v>2</v>
      </c>
      <c r="N3928" t="s">
        <v>118</v>
      </c>
      <c r="O3928" t="s">
        <v>119</v>
      </c>
      <c r="Q3928" t="s">
        <v>2113</v>
      </c>
      <c r="T3928" s="14">
        <v>37.61</v>
      </c>
    </row>
    <row r="3929" spans="1:20">
      <c r="A3929" t="s">
        <v>162</v>
      </c>
      <c r="C3929" t="s">
        <v>175</v>
      </c>
      <c r="D3929" t="s">
        <v>115</v>
      </c>
      <c r="F3929" s="12" t="s">
        <v>1750</v>
      </c>
      <c r="K3929" s="13" t="s">
        <v>2095</v>
      </c>
      <c r="L3929" t="s">
        <v>117</v>
      </c>
      <c r="M3929">
        <v>2</v>
      </c>
      <c r="N3929" t="s">
        <v>118</v>
      </c>
      <c r="O3929" t="s">
        <v>119</v>
      </c>
      <c r="Q3929" t="s">
        <v>2134</v>
      </c>
      <c r="T3929" s="14">
        <v>30.71</v>
      </c>
    </row>
    <row r="3930" spans="1:20">
      <c r="A3930" t="s">
        <v>162</v>
      </c>
      <c r="C3930" t="s">
        <v>175</v>
      </c>
      <c r="D3930" t="s">
        <v>115</v>
      </c>
      <c r="F3930" s="12" t="s">
        <v>1750</v>
      </c>
      <c r="K3930" s="13" t="s">
        <v>2095</v>
      </c>
      <c r="L3930" t="s">
        <v>117</v>
      </c>
      <c r="M3930">
        <v>2</v>
      </c>
      <c r="N3930" t="s">
        <v>118</v>
      </c>
      <c r="O3930" t="s">
        <v>119</v>
      </c>
      <c r="Q3930" t="s">
        <v>2137</v>
      </c>
      <c r="T3930" s="14">
        <v>30.85</v>
      </c>
    </row>
    <row r="3931" spans="1:20">
      <c r="A3931" t="s">
        <v>162</v>
      </c>
      <c r="C3931" t="s">
        <v>175</v>
      </c>
      <c r="D3931" t="s">
        <v>115</v>
      </c>
      <c r="F3931" s="12" t="s">
        <v>1750</v>
      </c>
      <c r="K3931" s="13" t="s">
        <v>2095</v>
      </c>
      <c r="L3931" t="s">
        <v>117</v>
      </c>
      <c r="M3931">
        <v>2</v>
      </c>
      <c r="N3931" t="s">
        <v>118</v>
      </c>
      <c r="O3931" t="s">
        <v>119</v>
      </c>
      <c r="Q3931" t="s">
        <v>2138</v>
      </c>
      <c r="T3931" s="14">
        <v>15.05</v>
      </c>
    </row>
    <row r="3932" spans="1:20">
      <c r="A3932" t="s">
        <v>162</v>
      </c>
      <c r="C3932" t="s">
        <v>175</v>
      </c>
      <c r="D3932" t="s">
        <v>115</v>
      </c>
      <c r="F3932" s="12" t="s">
        <v>1750</v>
      </c>
      <c r="K3932" s="13" t="s">
        <v>2095</v>
      </c>
      <c r="L3932" t="s">
        <v>117</v>
      </c>
      <c r="M3932">
        <v>2</v>
      </c>
      <c r="N3932" t="s">
        <v>118</v>
      </c>
      <c r="O3932" t="s">
        <v>119</v>
      </c>
      <c r="Q3932" t="s">
        <v>2139</v>
      </c>
      <c r="T3932" s="14">
        <v>9.2899999999999991</v>
      </c>
    </row>
    <row r="3933" spans="1:20">
      <c r="A3933" t="s">
        <v>162</v>
      </c>
      <c r="C3933" t="s">
        <v>175</v>
      </c>
      <c r="D3933" t="s">
        <v>115</v>
      </c>
      <c r="F3933" s="12" t="s">
        <v>2140</v>
      </c>
      <c r="K3933" s="13" t="s">
        <v>2095</v>
      </c>
      <c r="L3933" t="s">
        <v>117</v>
      </c>
      <c r="M3933">
        <v>2</v>
      </c>
      <c r="N3933" t="s">
        <v>118</v>
      </c>
      <c r="O3933" t="s">
        <v>119</v>
      </c>
      <c r="Q3933" t="s">
        <v>2141</v>
      </c>
    </row>
    <row r="3934" spans="1:20">
      <c r="A3934" t="s">
        <v>162</v>
      </c>
      <c r="C3934" t="s">
        <v>175</v>
      </c>
      <c r="D3934" t="s">
        <v>115</v>
      </c>
      <c r="F3934" s="12" t="s">
        <v>2142</v>
      </c>
      <c r="K3934" s="13" t="s">
        <v>2095</v>
      </c>
      <c r="L3934" t="s">
        <v>117</v>
      </c>
      <c r="M3934">
        <v>2</v>
      </c>
      <c r="N3934" t="s">
        <v>118</v>
      </c>
      <c r="O3934" t="s">
        <v>119</v>
      </c>
      <c r="Q3934" t="s">
        <v>2141</v>
      </c>
      <c r="T3934" s="14">
        <v>0.14000000000000001</v>
      </c>
    </row>
    <row r="3935" spans="1:20">
      <c r="A3935" t="s">
        <v>162</v>
      </c>
      <c r="C3935" t="s">
        <v>175</v>
      </c>
      <c r="D3935" t="s">
        <v>115</v>
      </c>
      <c r="F3935" s="12" t="s">
        <v>2160</v>
      </c>
      <c r="K3935" s="13" t="s">
        <v>2161</v>
      </c>
      <c r="L3935" t="s">
        <v>117</v>
      </c>
      <c r="M3935">
        <v>2</v>
      </c>
      <c r="N3935" t="s">
        <v>118</v>
      </c>
      <c r="O3935" t="s">
        <v>119</v>
      </c>
      <c r="Q3935" t="s">
        <v>2162</v>
      </c>
      <c r="T3935" s="14">
        <v>23.7</v>
      </c>
    </row>
    <row r="3936" spans="1:20">
      <c r="A3936" t="s">
        <v>162</v>
      </c>
      <c r="C3936" t="s">
        <v>175</v>
      </c>
      <c r="D3936" t="s">
        <v>115</v>
      </c>
      <c r="F3936" s="12" t="s">
        <v>2163</v>
      </c>
      <c r="K3936" s="13" t="s">
        <v>2161</v>
      </c>
      <c r="L3936" t="s">
        <v>117</v>
      </c>
      <c r="M3936">
        <v>2</v>
      </c>
      <c r="N3936" t="s">
        <v>118</v>
      </c>
      <c r="O3936" t="s">
        <v>119</v>
      </c>
      <c r="Q3936" t="s">
        <v>2164</v>
      </c>
      <c r="T3936" s="14">
        <v>70.3</v>
      </c>
    </row>
    <row r="3937" spans="1:20">
      <c r="A3937" t="s">
        <v>162</v>
      </c>
      <c r="C3937" t="s">
        <v>175</v>
      </c>
      <c r="D3937" t="s">
        <v>115</v>
      </c>
      <c r="F3937" s="12" t="s">
        <v>2165</v>
      </c>
      <c r="K3937" s="13" t="s">
        <v>2166</v>
      </c>
      <c r="L3937" t="s">
        <v>117</v>
      </c>
      <c r="M3937">
        <v>2</v>
      </c>
      <c r="N3937" t="s">
        <v>118</v>
      </c>
      <c r="O3937" t="s">
        <v>119</v>
      </c>
      <c r="Q3937" t="s">
        <v>2167</v>
      </c>
      <c r="T3937" s="14">
        <v>27.5</v>
      </c>
    </row>
    <row r="3938" spans="1:20">
      <c r="A3938" t="s">
        <v>162</v>
      </c>
      <c r="C3938" t="s">
        <v>175</v>
      </c>
      <c r="D3938" t="s">
        <v>115</v>
      </c>
      <c r="F3938" s="12" t="s">
        <v>2820</v>
      </c>
      <c r="K3938" s="13" t="s">
        <v>2821</v>
      </c>
      <c r="L3938" t="s">
        <v>117</v>
      </c>
      <c r="M3938">
        <v>2</v>
      </c>
      <c r="N3938" t="s">
        <v>118</v>
      </c>
      <c r="O3938" t="s">
        <v>119</v>
      </c>
      <c r="Q3938" t="s">
        <v>2822</v>
      </c>
      <c r="T3938" s="14">
        <v>12.06</v>
      </c>
    </row>
    <row r="3939" spans="1:20">
      <c r="A3939" t="s">
        <v>162</v>
      </c>
      <c r="C3939" t="s">
        <v>175</v>
      </c>
      <c r="D3939" t="s">
        <v>115</v>
      </c>
      <c r="F3939" s="12" t="s">
        <v>1259</v>
      </c>
      <c r="K3939" s="13" t="s">
        <v>2821</v>
      </c>
      <c r="L3939" t="s">
        <v>117</v>
      </c>
      <c r="M3939">
        <v>2</v>
      </c>
      <c r="N3939" t="s">
        <v>118</v>
      </c>
      <c r="O3939" t="s">
        <v>119</v>
      </c>
      <c r="Q3939" t="s">
        <v>2823</v>
      </c>
    </row>
    <row r="3940" spans="1:20">
      <c r="A3940" t="s">
        <v>162</v>
      </c>
      <c r="C3940" t="s">
        <v>175</v>
      </c>
      <c r="D3940" t="s">
        <v>115</v>
      </c>
      <c r="F3940" s="12" t="s">
        <v>2824</v>
      </c>
      <c r="K3940" s="13" t="s">
        <v>2821</v>
      </c>
      <c r="L3940" t="s">
        <v>117</v>
      </c>
      <c r="M3940">
        <v>2</v>
      </c>
      <c r="N3940" t="s">
        <v>118</v>
      </c>
      <c r="O3940" t="s">
        <v>119</v>
      </c>
      <c r="Q3940" t="s">
        <v>2825</v>
      </c>
      <c r="T3940" s="14">
        <v>54.28</v>
      </c>
    </row>
    <row r="3941" spans="1:20">
      <c r="A3941" t="s">
        <v>162</v>
      </c>
      <c r="C3941" t="s">
        <v>175</v>
      </c>
      <c r="D3941" t="s">
        <v>115</v>
      </c>
      <c r="F3941" s="12" t="s">
        <v>2826</v>
      </c>
      <c r="K3941" s="13" t="s">
        <v>2821</v>
      </c>
      <c r="L3941" t="s">
        <v>117</v>
      </c>
      <c r="M3941">
        <v>2</v>
      </c>
      <c r="N3941" t="s">
        <v>118</v>
      </c>
      <c r="O3941" t="s">
        <v>119</v>
      </c>
      <c r="Q3941" t="s">
        <v>2827</v>
      </c>
    </row>
    <row r="3942" spans="1:20">
      <c r="A3942" t="s">
        <v>162</v>
      </c>
      <c r="C3942" t="s">
        <v>175</v>
      </c>
      <c r="D3942" t="s">
        <v>115</v>
      </c>
      <c r="F3942" s="12" t="s">
        <v>2828</v>
      </c>
      <c r="K3942" s="13" t="s">
        <v>2821</v>
      </c>
      <c r="L3942" t="s">
        <v>117</v>
      </c>
      <c r="M3942">
        <v>2</v>
      </c>
      <c r="N3942" t="s">
        <v>118</v>
      </c>
      <c r="O3942" t="s">
        <v>119</v>
      </c>
      <c r="Q3942" t="s">
        <v>2829</v>
      </c>
      <c r="T3942" s="14">
        <v>23.04</v>
      </c>
    </row>
    <row r="3943" spans="1:20">
      <c r="A3943" t="s">
        <v>162</v>
      </c>
      <c r="C3943" t="s">
        <v>175</v>
      </c>
      <c r="D3943" t="s">
        <v>115</v>
      </c>
      <c r="F3943" s="12" t="s">
        <v>3056</v>
      </c>
      <c r="K3943" s="13" t="s">
        <v>3057</v>
      </c>
      <c r="L3943" t="s">
        <v>117</v>
      </c>
      <c r="M3943">
        <v>2</v>
      </c>
      <c r="N3943" t="s">
        <v>118</v>
      </c>
      <c r="O3943" t="s">
        <v>119</v>
      </c>
      <c r="Q3943" t="s">
        <v>3058</v>
      </c>
      <c r="T3943" s="14">
        <v>0</v>
      </c>
    </row>
    <row r="3944" spans="1:20">
      <c r="A3944" s="60" t="s">
        <v>162</v>
      </c>
      <c r="B3944" s="60"/>
      <c r="C3944" s="60"/>
      <c r="D3944" s="60" t="s">
        <v>115</v>
      </c>
      <c r="E3944" s="60"/>
      <c r="F3944" s="60" t="s">
        <v>3427</v>
      </c>
      <c r="G3944" s="60"/>
      <c r="H3944" s="60"/>
      <c r="I3944" s="60"/>
      <c r="J3944" s="60"/>
      <c r="K3944" s="60" t="s">
        <v>3428</v>
      </c>
      <c r="L3944" s="60" t="s">
        <v>117</v>
      </c>
      <c r="M3944" s="60">
        <v>5</v>
      </c>
      <c r="N3944" s="60"/>
      <c r="O3944" s="60" t="s">
        <v>3426</v>
      </c>
      <c r="P3944" s="60"/>
      <c r="Q3944" s="60" t="s">
        <v>3429</v>
      </c>
      <c r="R3944" s="83">
        <v>0</v>
      </c>
      <c r="S3944" s="83">
        <v>5.3</v>
      </c>
      <c r="T3944" s="83">
        <v>12.6</v>
      </c>
    </row>
    <row r="3945" spans="1:20">
      <c r="A3945" s="60" t="s">
        <v>162</v>
      </c>
      <c r="B3945" s="60"/>
      <c r="C3945" s="60"/>
      <c r="D3945" s="60" t="s">
        <v>115</v>
      </c>
      <c r="E3945" s="60"/>
      <c r="F3945" s="60" t="s">
        <v>3427</v>
      </c>
      <c r="G3945" s="60"/>
      <c r="H3945" s="60"/>
      <c r="I3945" s="60"/>
      <c r="J3945" s="60"/>
      <c r="K3945" s="60" t="s">
        <v>3428</v>
      </c>
      <c r="L3945" s="60" t="s">
        <v>117</v>
      </c>
      <c r="M3945" s="60">
        <v>5</v>
      </c>
      <c r="N3945" s="60"/>
      <c r="O3945" s="60" t="s">
        <v>3426</v>
      </c>
      <c r="P3945" s="60"/>
      <c r="Q3945" s="60" t="s">
        <v>3429</v>
      </c>
      <c r="R3945" s="83">
        <v>0</v>
      </c>
      <c r="S3945" s="83">
        <v>2.6</v>
      </c>
      <c r="T3945" s="83">
        <v>6.3</v>
      </c>
    </row>
    <row r="3946" spans="1:20">
      <c r="A3946" s="60" t="s">
        <v>162</v>
      </c>
      <c r="B3946" s="60"/>
      <c r="C3946" s="60"/>
      <c r="D3946" s="60" t="s">
        <v>115</v>
      </c>
      <c r="E3946" s="60"/>
      <c r="F3946" s="60" t="s">
        <v>3427</v>
      </c>
      <c r="G3946" s="60"/>
      <c r="H3946" s="60"/>
      <c r="I3946" s="60"/>
      <c r="J3946" s="60"/>
      <c r="K3946" s="60" t="s">
        <v>3428</v>
      </c>
      <c r="L3946" s="60" t="s">
        <v>117</v>
      </c>
      <c r="M3946" s="60">
        <v>5</v>
      </c>
      <c r="N3946" s="60"/>
      <c r="O3946" s="60" t="s">
        <v>3426</v>
      </c>
      <c r="P3946" s="60"/>
      <c r="Q3946" s="60" t="s">
        <v>3429</v>
      </c>
      <c r="R3946" s="83">
        <v>0</v>
      </c>
      <c r="S3946" s="83">
        <v>5</v>
      </c>
      <c r="T3946" s="83">
        <v>7.8</v>
      </c>
    </row>
    <row r="3947" spans="1:20">
      <c r="A3947" t="s">
        <v>162</v>
      </c>
      <c r="D3947" t="s">
        <v>115</v>
      </c>
      <c r="F3947" t="s">
        <v>3430</v>
      </c>
      <c r="K3947" t="s">
        <v>3428</v>
      </c>
      <c r="L3947" t="s">
        <v>117</v>
      </c>
      <c r="M3947">
        <v>5</v>
      </c>
      <c r="N3947"/>
      <c r="O3947" t="s">
        <v>3426</v>
      </c>
      <c r="Q3947" t="s">
        <v>3429</v>
      </c>
      <c r="R3947" s="14">
        <v>0</v>
      </c>
      <c r="S3947" s="14">
        <v>0.4</v>
      </c>
      <c r="T3947" s="14">
        <v>5.6</v>
      </c>
    </row>
    <row r="3948" spans="1:20">
      <c r="A3948" t="s">
        <v>162</v>
      </c>
      <c r="D3948" t="s">
        <v>115</v>
      </c>
      <c r="F3948" t="s">
        <v>3430</v>
      </c>
      <c r="K3948" t="s">
        <v>3428</v>
      </c>
      <c r="L3948" t="s">
        <v>117</v>
      </c>
      <c r="M3948">
        <v>5</v>
      </c>
      <c r="N3948"/>
      <c r="O3948" t="s">
        <v>3426</v>
      </c>
      <c r="Q3948" t="s">
        <v>3429</v>
      </c>
      <c r="R3948" s="14">
        <v>0</v>
      </c>
      <c r="S3948" s="14">
        <v>0.3</v>
      </c>
      <c r="T3948" s="14">
        <v>4.5</v>
      </c>
    </row>
    <row r="3949" spans="1:20">
      <c r="A3949" t="s">
        <v>162</v>
      </c>
      <c r="D3949" t="s">
        <v>115</v>
      </c>
      <c r="F3949" t="s">
        <v>3430</v>
      </c>
      <c r="K3949" t="s">
        <v>3428</v>
      </c>
      <c r="L3949" t="s">
        <v>117</v>
      </c>
      <c r="M3949">
        <v>5</v>
      </c>
      <c r="N3949"/>
      <c r="O3949" t="s">
        <v>3426</v>
      </c>
      <c r="Q3949" t="s">
        <v>3429</v>
      </c>
      <c r="R3949" s="14">
        <v>0</v>
      </c>
      <c r="S3949" s="14">
        <v>3.9</v>
      </c>
      <c r="T3949" s="14">
        <v>9.3000000000000007</v>
      </c>
    </row>
    <row r="3950" spans="1:20">
      <c r="A3950" t="s">
        <v>162</v>
      </c>
      <c r="D3950" t="s">
        <v>115</v>
      </c>
      <c r="F3950" t="s">
        <v>3431</v>
      </c>
      <c r="K3950" t="s">
        <v>3428</v>
      </c>
      <c r="L3950" t="s">
        <v>117</v>
      </c>
      <c r="M3950">
        <v>5</v>
      </c>
      <c r="N3950"/>
      <c r="O3950" t="s">
        <v>3426</v>
      </c>
      <c r="Q3950" t="s">
        <v>3429</v>
      </c>
      <c r="R3950" s="14">
        <v>0</v>
      </c>
      <c r="S3950" s="14">
        <v>1.1000000000000001</v>
      </c>
      <c r="T3950" s="14">
        <v>29</v>
      </c>
    </row>
    <row r="3951" spans="1:20">
      <c r="A3951" t="s">
        <v>162</v>
      </c>
      <c r="D3951" t="s">
        <v>115</v>
      </c>
      <c r="F3951" t="s">
        <v>3431</v>
      </c>
      <c r="K3951" t="s">
        <v>3428</v>
      </c>
      <c r="L3951" t="s">
        <v>117</v>
      </c>
      <c r="M3951">
        <v>5</v>
      </c>
      <c r="N3951"/>
      <c r="O3951" t="s">
        <v>3426</v>
      </c>
      <c r="Q3951" t="s">
        <v>3429</v>
      </c>
      <c r="R3951" s="14">
        <v>0</v>
      </c>
      <c r="S3951" s="14">
        <v>2.2000000000000002</v>
      </c>
      <c r="T3951" s="14">
        <v>17.899999999999999</v>
      </c>
    </row>
    <row r="3952" spans="1:20">
      <c r="A3952" t="s">
        <v>162</v>
      </c>
      <c r="D3952" t="s">
        <v>115</v>
      </c>
      <c r="F3952" t="s">
        <v>3431</v>
      </c>
      <c r="K3952" t="s">
        <v>3428</v>
      </c>
      <c r="L3952" t="s">
        <v>117</v>
      </c>
      <c r="M3952">
        <v>5</v>
      </c>
      <c r="N3952"/>
      <c r="O3952" t="s">
        <v>3426</v>
      </c>
      <c r="Q3952" t="s">
        <v>3429</v>
      </c>
      <c r="R3952" s="14">
        <v>0</v>
      </c>
      <c r="S3952" s="14">
        <v>1.9</v>
      </c>
      <c r="T3952" s="14">
        <v>15</v>
      </c>
    </row>
    <row r="3953" spans="1:20">
      <c r="A3953" t="s">
        <v>162</v>
      </c>
      <c r="D3953" t="s">
        <v>115</v>
      </c>
      <c r="F3953" t="s">
        <v>3432</v>
      </c>
      <c r="K3953" t="s">
        <v>3428</v>
      </c>
      <c r="L3953" t="s">
        <v>117</v>
      </c>
      <c r="M3953">
        <v>5</v>
      </c>
      <c r="N3953"/>
      <c r="O3953" t="s">
        <v>3426</v>
      </c>
      <c r="Q3953" t="s">
        <v>3429</v>
      </c>
      <c r="R3953" s="14">
        <v>0</v>
      </c>
      <c r="S3953" s="14">
        <v>1.8</v>
      </c>
      <c r="T3953" s="14">
        <v>22.6</v>
      </c>
    </row>
    <row r="3954" spans="1:20">
      <c r="A3954" t="s">
        <v>162</v>
      </c>
      <c r="D3954" t="s">
        <v>115</v>
      </c>
      <c r="F3954" t="s">
        <v>3432</v>
      </c>
      <c r="K3954" t="s">
        <v>3428</v>
      </c>
      <c r="L3954" t="s">
        <v>117</v>
      </c>
      <c r="M3954">
        <v>5</v>
      </c>
      <c r="N3954"/>
      <c r="O3954" t="s">
        <v>3426</v>
      </c>
      <c r="Q3954" t="s">
        <v>3429</v>
      </c>
      <c r="R3954" s="14">
        <v>0</v>
      </c>
      <c r="S3954" s="14">
        <v>1.5</v>
      </c>
      <c r="T3954" s="14">
        <v>17.8</v>
      </c>
    </row>
    <row r="3955" spans="1:20">
      <c r="A3955" t="s">
        <v>162</v>
      </c>
      <c r="D3955" t="s">
        <v>115</v>
      </c>
      <c r="F3955" t="s">
        <v>3432</v>
      </c>
      <c r="K3955" t="s">
        <v>3428</v>
      </c>
      <c r="L3955" t="s">
        <v>117</v>
      </c>
      <c r="M3955">
        <v>5</v>
      </c>
      <c r="N3955"/>
      <c r="O3955" t="s">
        <v>3426</v>
      </c>
      <c r="Q3955" t="s">
        <v>3429</v>
      </c>
      <c r="R3955" s="14">
        <v>0</v>
      </c>
      <c r="S3955" s="14">
        <v>1.9</v>
      </c>
      <c r="T3955" s="14">
        <v>21</v>
      </c>
    </row>
    <row r="3956" spans="1:20">
      <c r="A3956" t="s">
        <v>162</v>
      </c>
      <c r="D3956" t="s">
        <v>115</v>
      </c>
      <c r="F3956" t="s">
        <v>3435</v>
      </c>
      <c r="K3956" t="s">
        <v>3436</v>
      </c>
      <c r="L3956" t="s">
        <v>117</v>
      </c>
      <c r="M3956">
        <v>5</v>
      </c>
      <c r="N3956"/>
      <c r="O3956" t="s">
        <v>3426</v>
      </c>
      <c r="Q3956" t="s">
        <v>3437</v>
      </c>
      <c r="R3956" s="14">
        <v>0.84</v>
      </c>
      <c r="S3956" s="14">
        <v>4.9800000000000004</v>
      </c>
      <c r="T3956" s="14">
        <v>14.08</v>
      </c>
    </row>
    <row r="3957" spans="1:20">
      <c r="A3957" t="s">
        <v>162</v>
      </c>
      <c r="D3957" t="s">
        <v>115</v>
      </c>
      <c r="F3957" t="s">
        <v>3438</v>
      </c>
      <c r="K3957" t="s">
        <v>3436</v>
      </c>
      <c r="L3957" t="s">
        <v>117</v>
      </c>
      <c r="M3957">
        <v>5</v>
      </c>
      <c r="N3957"/>
      <c r="O3957" t="s">
        <v>3426</v>
      </c>
      <c r="Q3957" t="s">
        <v>3437</v>
      </c>
      <c r="R3957" s="14">
        <v>8.1300000000000008</v>
      </c>
      <c r="S3957" s="14">
        <v>3.6</v>
      </c>
      <c r="T3957" s="14">
        <v>6.93</v>
      </c>
    </row>
    <row r="3958" spans="1:20">
      <c r="A3958" t="s">
        <v>162</v>
      </c>
      <c r="D3958" t="s">
        <v>115</v>
      </c>
      <c r="F3958" t="s">
        <v>3439</v>
      </c>
      <c r="K3958" t="s">
        <v>3436</v>
      </c>
      <c r="L3958" t="s">
        <v>117</v>
      </c>
      <c r="M3958">
        <v>5</v>
      </c>
      <c r="N3958"/>
      <c r="O3958" t="s">
        <v>3426</v>
      </c>
      <c r="Q3958" t="s">
        <v>3437</v>
      </c>
      <c r="R3958" s="14">
        <v>5.77</v>
      </c>
      <c r="S3958" s="14">
        <v>5.61</v>
      </c>
      <c r="T3958" s="14">
        <v>9.26</v>
      </c>
    </row>
    <row r="3959" spans="1:20">
      <c r="A3959" t="s">
        <v>162</v>
      </c>
      <c r="D3959" t="s">
        <v>115</v>
      </c>
      <c r="F3959" t="s">
        <v>3440</v>
      </c>
      <c r="K3959" t="s">
        <v>3436</v>
      </c>
      <c r="L3959" t="s">
        <v>117</v>
      </c>
      <c r="M3959">
        <v>5</v>
      </c>
      <c r="N3959"/>
      <c r="O3959" t="s">
        <v>3426</v>
      </c>
      <c r="Q3959" t="s">
        <v>3437</v>
      </c>
      <c r="R3959" s="14">
        <v>0.11</v>
      </c>
      <c r="S3959" s="14">
        <v>0</v>
      </c>
      <c r="T3959" s="14">
        <v>2.29</v>
      </c>
    </row>
    <row r="3960" spans="1:20">
      <c r="A3960" t="s">
        <v>162</v>
      </c>
      <c r="D3960" t="s">
        <v>115</v>
      </c>
      <c r="F3960" t="s">
        <v>3441</v>
      </c>
      <c r="K3960" t="s">
        <v>3436</v>
      </c>
      <c r="L3960" t="s">
        <v>117</v>
      </c>
      <c r="M3960">
        <v>5</v>
      </c>
      <c r="N3960"/>
      <c r="O3960" t="s">
        <v>3426</v>
      </c>
      <c r="Q3960" t="s">
        <v>3437</v>
      </c>
      <c r="R3960" s="14">
        <v>5.75</v>
      </c>
      <c r="S3960" s="14">
        <v>5.95</v>
      </c>
      <c r="T3960" s="14">
        <v>4.1900000000000004</v>
      </c>
    </row>
    <row r="3961" spans="1:20">
      <c r="A3961" t="s">
        <v>162</v>
      </c>
      <c r="D3961" t="s">
        <v>115</v>
      </c>
      <c r="F3961" t="s">
        <v>3444</v>
      </c>
      <c r="K3961" t="s">
        <v>3445</v>
      </c>
      <c r="L3961" t="s">
        <v>117</v>
      </c>
      <c r="M3961">
        <v>5</v>
      </c>
      <c r="N3961"/>
      <c r="O3961" t="s">
        <v>3426</v>
      </c>
      <c r="Q3961" t="s">
        <v>3429</v>
      </c>
      <c r="R3961" s="14">
        <f>AVERAGE(0.85, 0.24, 0,0,0,0,0.21,0.07, 0.8, 0,0,0,0.21,0.36,0.17, 0,0.35,0,0,0,0,0)</f>
        <v>0.14818181818181816</v>
      </c>
      <c r="S3961" s="14">
        <f>AVERAGE(5.85,7.4, 3.13,2.93,0.03,4.67, 3.15, 3.73, 3.72, 1.22, 2.99, 2.4, 5.6, 3.52, 3.15, 3.57, 6.29, 2.71, 3.95, 4.47, 5.13, 2.66)</f>
        <v>3.7395454545454543</v>
      </c>
      <c r="T3961" s="84">
        <f>AVERAGE(2.81, 13.55, 15.67, 11.84, 4.53, 14.02, 11.71, 9.06, 8.34, 7.16, 17.86, 14.08, 13.28, 13.71, 11.71, 14.49, 11.37, 9.72, 9.09, 14.65, 13.94, 16.61)</f>
        <v>11.781818181818183</v>
      </c>
    </row>
    <row r="3962" spans="1:20">
      <c r="A3962" t="s">
        <v>162</v>
      </c>
      <c r="D3962" t="s">
        <v>115</v>
      </c>
      <c r="F3962" t="s">
        <v>3442</v>
      </c>
      <c r="K3962" t="s">
        <v>3446</v>
      </c>
      <c r="L3962" t="s">
        <v>117</v>
      </c>
      <c r="M3962">
        <v>5</v>
      </c>
      <c r="N3962"/>
      <c r="O3962" t="s">
        <v>3426</v>
      </c>
      <c r="Q3962" t="s">
        <v>3443</v>
      </c>
      <c r="R3962" s="14">
        <v>0</v>
      </c>
      <c r="S3962" s="14">
        <v>0</v>
      </c>
      <c r="T3962" s="14">
        <v>59.5</v>
      </c>
    </row>
    <row r="3963" spans="1:20">
      <c r="A3963" t="s">
        <v>162</v>
      </c>
      <c r="D3963" t="s">
        <v>115</v>
      </c>
      <c r="F3963" t="s">
        <v>3447</v>
      </c>
      <c r="K3963" t="s">
        <v>3446</v>
      </c>
      <c r="L3963" t="s">
        <v>117</v>
      </c>
      <c r="M3963">
        <v>5</v>
      </c>
      <c r="N3963"/>
      <c r="O3963" t="s">
        <v>3426</v>
      </c>
      <c r="Q3963" t="s">
        <v>3443</v>
      </c>
      <c r="R3963" s="14">
        <v>0</v>
      </c>
      <c r="S3963" s="14">
        <v>0</v>
      </c>
      <c r="T3963" s="14">
        <v>50</v>
      </c>
    </row>
    <row r="3964" spans="1:20">
      <c r="A3964" t="s">
        <v>162</v>
      </c>
      <c r="D3964" t="s">
        <v>115</v>
      </c>
      <c r="F3964" t="s">
        <v>550</v>
      </c>
      <c r="K3964" t="s">
        <v>3446</v>
      </c>
      <c r="L3964" t="s">
        <v>117</v>
      </c>
      <c r="M3964">
        <v>5</v>
      </c>
      <c r="N3964"/>
      <c r="O3964" t="s">
        <v>3426</v>
      </c>
      <c r="Q3964" t="s">
        <v>3443</v>
      </c>
      <c r="R3964" s="14">
        <v>0</v>
      </c>
      <c r="S3964" s="14">
        <v>0</v>
      </c>
      <c r="T3964" s="14">
        <v>64.599999999999994</v>
      </c>
    </row>
    <row r="3965" spans="1:20">
      <c r="A3965" t="s">
        <v>162</v>
      </c>
      <c r="D3965" t="s">
        <v>115</v>
      </c>
      <c r="F3965" t="s">
        <v>735</v>
      </c>
      <c r="K3965" t="s">
        <v>3446</v>
      </c>
      <c r="L3965" t="s">
        <v>117</v>
      </c>
      <c r="M3965">
        <v>5</v>
      </c>
      <c r="N3965"/>
      <c r="O3965" t="s">
        <v>3426</v>
      </c>
      <c r="Q3965" t="s">
        <v>3443</v>
      </c>
      <c r="R3965" s="14">
        <v>0</v>
      </c>
      <c r="S3965" s="14">
        <v>0</v>
      </c>
      <c r="T3965" s="14">
        <v>58.4</v>
      </c>
    </row>
    <row r="3966" spans="1:20">
      <c r="A3966" t="s">
        <v>162</v>
      </c>
      <c r="D3966" t="s">
        <v>115</v>
      </c>
      <c r="F3966" t="s">
        <v>795</v>
      </c>
      <c r="K3966" t="s">
        <v>3446</v>
      </c>
      <c r="L3966" t="s">
        <v>117</v>
      </c>
      <c r="M3966">
        <v>5</v>
      </c>
      <c r="N3966"/>
      <c r="O3966" t="s">
        <v>3426</v>
      </c>
      <c r="Q3966" t="s">
        <v>3443</v>
      </c>
      <c r="R3966" s="14">
        <v>0</v>
      </c>
      <c r="S3966" s="14">
        <v>0</v>
      </c>
      <c r="T3966" s="14">
        <v>63.2</v>
      </c>
    </row>
    <row r="3967" spans="1:20">
      <c r="A3967" t="s">
        <v>162</v>
      </c>
      <c r="D3967" t="s">
        <v>115</v>
      </c>
      <c r="F3967" t="s">
        <v>799</v>
      </c>
      <c r="K3967" t="s">
        <v>3446</v>
      </c>
      <c r="L3967" t="s">
        <v>117</v>
      </c>
      <c r="M3967">
        <v>5</v>
      </c>
      <c r="N3967"/>
      <c r="O3967" t="s">
        <v>3426</v>
      </c>
      <c r="Q3967" t="s">
        <v>3443</v>
      </c>
      <c r="R3967" s="14">
        <v>0</v>
      </c>
      <c r="S3967" s="14">
        <v>0</v>
      </c>
      <c r="T3967" s="14">
        <v>65</v>
      </c>
    </row>
    <row r="3968" spans="1:20">
      <c r="A3968" t="s">
        <v>162</v>
      </c>
      <c r="D3968" t="s">
        <v>115</v>
      </c>
      <c r="F3968" t="s">
        <v>807</v>
      </c>
      <c r="K3968" t="s">
        <v>3446</v>
      </c>
      <c r="L3968" t="s">
        <v>117</v>
      </c>
      <c r="M3968">
        <v>5</v>
      </c>
      <c r="N3968"/>
      <c r="O3968" t="s">
        <v>3426</v>
      </c>
      <c r="Q3968" t="s">
        <v>3443</v>
      </c>
      <c r="R3968" s="14">
        <v>0</v>
      </c>
      <c r="S3968" s="14">
        <v>0</v>
      </c>
      <c r="T3968" s="14">
        <v>53.8</v>
      </c>
    </row>
    <row r="3969" spans="1:20">
      <c r="A3969" t="s">
        <v>162</v>
      </c>
      <c r="D3969" t="s">
        <v>115</v>
      </c>
      <c r="F3969" t="s">
        <v>3448</v>
      </c>
      <c r="K3969" t="s">
        <v>3446</v>
      </c>
      <c r="L3969" t="s">
        <v>117</v>
      </c>
      <c r="M3969">
        <v>5</v>
      </c>
      <c r="N3969"/>
      <c r="O3969" t="s">
        <v>3426</v>
      </c>
      <c r="Q3969" t="s">
        <v>3443</v>
      </c>
      <c r="R3969" s="14">
        <v>0</v>
      </c>
      <c r="S3969" s="14">
        <v>0</v>
      </c>
      <c r="T3969" s="14">
        <v>67</v>
      </c>
    </row>
    <row r="3970" spans="1:20">
      <c r="A3970" t="s">
        <v>162</v>
      </c>
      <c r="D3970" t="s">
        <v>115</v>
      </c>
      <c r="F3970" t="s">
        <v>1279</v>
      </c>
      <c r="K3970" t="s">
        <v>3446</v>
      </c>
      <c r="L3970" t="s">
        <v>117</v>
      </c>
      <c r="M3970">
        <v>5</v>
      </c>
      <c r="N3970"/>
      <c r="O3970" t="s">
        <v>3426</v>
      </c>
      <c r="Q3970" t="s">
        <v>3443</v>
      </c>
      <c r="R3970" s="14">
        <v>0</v>
      </c>
      <c r="S3970" s="14">
        <v>0</v>
      </c>
      <c r="T3970" s="14">
        <f>AVERAGE(68.2,67.2,63.9,65.5,67.9,62.8)</f>
        <v>65.916666666666671</v>
      </c>
    </row>
    <row r="3971" spans="1:20">
      <c r="A3971" t="s">
        <v>162</v>
      </c>
      <c r="D3971" t="s">
        <v>115</v>
      </c>
      <c r="F3971" t="s">
        <v>3449</v>
      </c>
      <c r="K3971" t="s">
        <v>3450</v>
      </c>
      <c r="L3971" t="s">
        <v>117</v>
      </c>
      <c r="M3971">
        <v>5</v>
      </c>
      <c r="N3971"/>
      <c r="O3971" t="s">
        <v>3426</v>
      </c>
      <c r="Q3971" t="s">
        <v>3443</v>
      </c>
      <c r="R3971" s="14">
        <v>0</v>
      </c>
      <c r="S3971" s="14">
        <v>0</v>
      </c>
      <c r="T3971" s="14">
        <v>16.13</v>
      </c>
    </row>
    <row r="3972" spans="1:20">
      <c r="A3972" t="s">
        <v>162</v>
      </c>
      <c r="D3972" t="s">
        <v>115</v>
      </c>
      <c r="F3972" t="s">
        <v>3451</v>
      </c>
      <c r="K3972" t="s">
        <v>3450</v>
      </c>
      <c r="L3972" t="s">
        <v>117</v>
      </c>
      <c r="M3972">
        <v>5</v>
      </c>
      <c r="N3972"/>
      <c r="O3972" t="s">
        <v>3426</v>
      </c>
      <c r="Q3972" t="s">
        <v>3443</v>
      </c>
      <c r="R3972" s="14">
        <v>0</v>
      </c>
      <c r="S3972" s="14">
        <v>0</v>
      </c>
      <c r="T3972" s="14">
        <v>14.94</v>
      </c>
    </row>
    <row r="3973" spans="1:20">
      <c r="A3973" t="s">
        <v>162</v>
      </c>
      <c r="D3973" t="s">
        <v>115</v>
      </c>
      <c r="F3973" t="s">
        <v>3452</v>
      </c>
      <c r="K3973" t="s">
        <v>3450</v>
      </c>
      <c r="L3973" t="s">
        <v>117</v>
      </c>
      <c r="M3973">
        <v>5</v>
      </c>
      <c r="N3973"/>
      <c r="O3973" t="s">
        <v>3426</v>
      </c>
      <c r="Q3973" t="s">
        <v>3443</v>
      </c>
      <c r="R3973" s="14">
        <v>0</v>
      </c>
      <c r="S3973" s="14">
        <v>0</v>
      </c>
      <c r="T3973" s="14">
        <v>15.05</v>
      </c>
    </row>
    <row r="3974" spans="1:20">
      <c r="A3974" t="s">
        <v>162</v>
      </c>
      <c r="D3974" t="s">
        <v>115</v>
      </c>
      <c r="F3974" t="s">
        <v>3453</v>
      </c>
      <c r="K3974" t="s">
        <v>3450</v>
      </c>
      <c r="L3974" t="s">
        <v>117</v>
      </c>
      <c r="M3974">
        <v>5</v>
      </c>
      <c r="N3974"/>
      <c r="O3974" t="s">
        <v>3426</v>
      </c>
      <c r="Q3974" t="s">
        <v>3443</v>
      </c>
      <c r="R3974" s="14">
        <v>0</v>
      </c>
      <c r="S3974" s="14">
        <v>0</v>
      </c>
      <c r="T3974" s="14">
        <v>19.149999999999999</v>
      </c>
    </row>
    <row r="3975" spans="1:20">
      <c r="A3975" t="s">
        <v>162</v>
      </c>
      <c r="D3975" t="s">
        <v>115</v>
      </c>
      <c r="F3975" t="s">
        <v>3454</v>
      </c>
      <c r="K3975" t="s">
        <v>3450</v>
      </c>
      <c r="L3975" t="s">
        <v>117</v>
      </c>
      <c r="M3975">
        <v>5</v>
      </c>
      <c r="N3975"/>
      <c r="O3975" t="s">
        <v>3426</v>
      </c>
      <c r="Q3975" t="s">
        <v>3443</v>
      </c>
      <c r="R3975" s="14">
        <v>0</v>
      </c>
      <c r="S3975" s="14">
        <v>0</v>
      </c>
      <c r="T3975" s="14">
        <v>37.61</v>
      </c>
    </row>
    <row r="3976" spans="1:20">
      <c r="A3976" t="s">
        <v>162</v>
      </c>
      <c r="D3976" t="s">
        <v>115</v>
      </c>
      <c r="F3976" t="s">
        <v>3455</v>
      </c>
      <c r="K3976" t="s">
        <v>3450</v>
      </c>
      <c r="L3976" t="s">
        <v>117</v>
      </c>
      <c r="M3976">
        <v>5</v>
      </c>
      <c r="N3976"/>
      <c r="O3976" t="s">
        <v>3426</v>
      </c>
      <c r="Q3976" t="s">
        <v>3443</v>
      </c>
      <c r="R3976" s="14">
        <v>0</v>
      </c>
      <c r="S3976" s="14">
        <v>0</v>
      </c>
      <c r="T3976" s="14">
        <v>32.479999999999997</v>
      </c>
    </row>
    <row r="3977" spans="1:20">
      <c r="A3977" t="s">
        <v>162</v>
      </c>
      <c r="D3977" t="s">
        <v>115</v>
      </c>
      <c r="F3977" t="s">
        <v>3456</v>
      </c>
      <c r="K3977" t="s">
        <v>3450</v>
      </c>
      <c r="L3977" t="s">
        <v>117</v>
      </c>
      <c r="M3977">
        <v>5</v>
      </c>
      <c r="N3977"/>
      <c r="O3977" t="s">
        <v>3426</v>
      </c>
      <c r="Q3977" t="s">
        <v>3443</v>
      </c>
      <c r="R3977" s="14">
        <v>0</v>
      </c>
      <c r="S3977" s="14">
        <v>0</v>
      </c>
      <c r="T3977" s="14">
        <v>38.1</v>
      </c>
    </row>
    <row r="3978" spans="1:20">
      <c r="A3978" t="s">
        <v>162</v>
      </c>
      <c r="D3978" t="s">
        <v>115</v>
      </c>
      <c r="F3978" t="s">
        <v>3457</v>
      </c>
      <c r="K3978" t="s">
        <v>3450</v>
      </c>
      <c r="L3978" t="s">
        <v>117</v>
      </c>
      <c r="M3978">
        <v>5</v>
      </c>
      <c r="N3978"/>
      <c r="O3978" t="s">
        <v>3426</v>
      </c>
      <c r="Q3978" t="s">
        <v>3443</v>
      </c>
      <c r="R3978" s="14">
        <v>0</v>
      </c>
      <c r="S3978" s="14">
        <v>0</v>
      </c>
      <c r="T3978" s="14">
        <v>36.299999999999997</v>
      </c>
    </row>
    <row r="3979" spans="1:20">
      <c r="A3979" t="s">
        <v>162</v>
      </c>
      <c r="D3979" t="s">
        <v>115</v>
      </c>
      <c r="F3979" t="s">
        <v>551</v>
      </c>
      <c r="K3979" t="s">
        <v>3450</v>
      </c>
      <c r="L3979" t="s">
        <v>117</v>
      </c>
      <c r="M3979">
        <v>5</v>
      </c>
      <c r="N3979"/>
      <c r="O3979" t="s">
        <v>3426</v>
      </c>
      <c r="Q3979" t="s">
        <v>3443</v>
      </c>
      <c r="R3979" s="14">
        <v>0</v>
      </c>
      <c r="S3979" s="14">
        <v>0</v>
      </c>
      <c r="T3979" s="14">
        <v>34.89</v>
      </c>
    </row>
    <row r="3980" spans="1:20">
      <c r="A3980" t="s">
        <v>162</v>
      </c>
      <c r="D3980" t="s">
        <v>115</v>
      </c>
      <c r="F3980" t="s">
        <v>3458</v>
      </c>
      <c r="K3980" t="s">
        <v>3450</v>
      </c>
      <c r="L3980" t="s">
        <v>117</v>
      </c>
      <c r="M3980">
        <v>5</v>
      </c>
      <c r="N3980"/>
      <c r="O3980" t="s">
        <v>3426</v>
      </c>
      <c r="Q3980" t="s">
        <v>3443</v>
      </c>
      <c r="R3980" s="14">
        <v>0</v>
      </c>
      <c r="S3980" s="14">
        <v>0</v>
      </c>
      <c r="T3980" s="14">
        <v>9.2899999999999991</v>
      </c>
    </row>
    <row r="3981" spans="1:20">
      <c r="A3981" t="s">
        <v>162</v>
      </c>
      <c r="D3981" t="s">
        <v>115</v>
      </c>
      <c r="F3981" t="s">
        <v>3459</v>
      </c>
      <c r="K3981" t="s">
        <v>3450</v>
      </c>
      <c r="L3981" t="s">
        <v>117</v>
      </c>
      <c r="M3981">
        <v>5</v>
      </c>
      <c r="N3981"/>
      <c r="O3981" t="s">
        <v>3426</v>
      </c>
      <c r="Q3981" t="s">
        <v>3443</v>
      </c>
      <c r="R3981" s="14">
        <v>0</v>
      </c>
      <c r="S3981" s="14">
        <v>0</v>
      </c>
      <c r="T3981" s="14">
        <v>41.57</v>
      </c>
    </row>
    <row r="3982" spans="1:20">
      <c r="A3982" t="s">
        <v>162</v>
      </c>
      <c r="D3982" t="s">
        <v>115</v>
      </c>
      <c r="F3982" t="s">
        <v>3460</v>
      </c>
      <c r="K3982" t="s">
        <v>3450</v>
      </c>
      <c r="L3982" t="s">
        <v>117</v>
      </c>
      <c r="M3982">
        <v>5</v>
      </c>
      <c r="N3982"/>
      <c r="O3982" t="s">
        <v>3426</v>
      </c>
      <c r="Q3982" t="s">
        <v>3443</v>
      </c>
      <c r="R3982" s="14">
        <v>0</v>
      </c>
      <c r="S3982" s="14">
        <v>0</v>
      </c>
      <c r="T3982" s="14">
        <v>30.85</v>
      </c>
    </row>
    <row r="3983" spans="1:20">
      <c r="A3983" t="s">
        <v>162</v>
      </c>
      <c r="D3983" t="s">
        <v>115</v>
      </c>
      <c r="F3983" t="s">
        <v>3461</v>
      </c>
      <c r="K3983" t="s">
        <v>3450</v>
      </c>
      <c r="L3983" t="s">
        <v>117</v>
      </c>
      <c r="M3983">
        <v>5</v>
      </c>
      <c r="N3983"/>
      <c r="O3983" t="s">
        <v>3426</v>
      </c>
      <c r="Q3983" t="s">
        <v>3443</v>
      </c>
      <c r="R3983" s="14">
        <v>0</v>
      </c>
      <c r="S3983" s="14">
        <v>0</v>
      </c>
      <c r="T3983" s="14">
        <v>31.19</v>
      </c>
    </row>
    <row r="3984" spans="1:20">
      <c r="A3984" t="s">
        <v>162</v>
      </c>
      <c r="D3984" t="s">
        <v>115</v>
      </c>
      <c r="F3984" t="s">
        <v>3462</v>
      </c>
      <c r="K3984" t="s">
        <v>3450</v>
      </c>
      <c r="L3984" t="s">
        <v>117</v>
      </c>
      <c r="M3984">
        <v>5</v>
      </c>
      <c r="N3984"/>
      <c r="O3984" t="s">
        <v>3426</v>
      </c>
      <c r="Q3984" t="s">
        <v>3443</v>
      </c>
      <c r="R3984" s="14">
        <v>0</v>
      </c>
      <c r="S3984" s="14">
        <v>0</v>
      </c>
      <c r="T3984" s="14">
        <v>30.71</v>
      </c>
    </row>
    <row r="3985" spans="1:20">
      <c r="A3985" t="s">
        <v>162</v>
      </c>
      <c r="D3985" t="s">
        <v>115</v>
      </c>
      <c r="F3985" t="s">
        <v>3463</v>
      </c>
      <c r="K3985" t="s">
        <v>3450</v>
      </c>
      <c r="L3985" t="s">
        <v>117</v>
      </c>
      <c r="M3985">
        <v>5</v>
      </c>
      <c r="N3985"/>
      <c r="O3985" t="s">
        <v>3426</v>
      </c>
      <c r="Q3985" t="s">
        <v>3464</v>
      </c>
      <c r="R3985" s="14">
        <v>0</v>
      </c>
      <c r="S3985" s="14">
        <v>0</v>
      </c>
      <c r="T3985" s="14">
        <v>5.67</v>
      </c>
    </row>
    <row r="3986" spans="1:20">
      <c r="A3986" t="s">
        <v>162</v>
      </c>
      <c r="D3986" t="s">
        <v>115</v>
      </c>
      <c r="F3986" t="s">
        <v>3449</v>
      </c>
      <c r="K3986" t="s">
        <v>3450</v>
      </c>
      <c r="L3986" t="s">
        <v>117</v>
      </c>
      <c r="M3986">
        <v>5</v>
      </c>
      <c r="N3986"/>
      <c r="O3986" t="s">
        <v>3426</v>
      </c>
      <c r="Q3986" t="s">
        <v>3464</v>
      </c>
      <c r="R3986" s="14">
        <v>0</v>
      </c>
      <c r="S3986" s="14">
        <v>0</v>
      </c>
      <c r="T3986" s="14">
        <v>3.16</v>
      </c>
    </row>
    <row r="3987" spans="1:20">
      <c r="A3987" t="s">
        <v>162</v>
      </c>
      <c r="D3987" t="s">
        <v>115</v>
      </c>
      <c r="F3987" t="s">
        <v>3451</v>
      </c>
      <c r="K3987" t="s">
        <v>3450</v>
      </c>
      <c r="L3987" t="s">
        <v>117</v>
      </c>
      <c r="M3987">
        <v>5</v>
      </c>
      <c r="N3987"/>
      <c r="O3987" t="s">
        <v>3426</v>
      </c>
      <c r="Q3987" t="s">
        <v>3464</v>
      </c>
      <c r="R3987" s="14">
        <v>0</v>
      </c>
      <c r="S3987" s="14">
        <v>0</v>
      </c>
      <c r="T3987" s="14">
        <v>3.11</v>
      </c>
    </row>
    <row r="3988" spans="1:20">
      <c r="A3988" t="s">
        <v>162</v>
      </c>
      <c r="D3988" t="s">
        <v>115</v>
      </c>
      <c r="F3988" t="s">
        <v>3454</v>
      </c>
      <c r="K3988" t="s">
        <v>3450</v>
      </c>
      <c r="L3988" t="s">
        <v>117</v>
      </c>
      <c r="M3988">
        <v>5</v>
      </c>
      <c r="N3988"/>
      <c r="O3988" t="s">
        <v>3426</v>
      </c>
      <c r="Q3988" t="s">
        <v>3464</v>
      </c>
      <c r="R3988" s="14">
        <v>0</v>
      </c>
      <c r="S3988" s="14">
        <v>0</v>
      </c>
      <c r="T3988" s="14">
        <v>10.3</v>
      </c>
    </row>
    <row r="3989" spans="1:20">
      <c r="A3989" t="s">
        <v>162</v>
      </c>
      <c r="D3989" t="s">
        <v>115</v>
      </c>
      <c r="F3989" t="s">
        <v>551</v>
      </c>
      <c r="K3989" t="s">
        <v>3450</v>
      </c>
      <c r="L3989" t="s">
        <v>117</v>
      </c>
      <c r="M3989">
        <v>5</v>
      </c>
      <c r="N3989"/>
      <c r="O3989" t="s">
        <v>3426</v>
      </c>
      <c r="Q3989" t="s">
        <v>3464</v>
      </c>
      <c r="R3989" s="14">
        <v>0</v>
      </c>
      <c r="S3989" s="14">
        <v>0</v>
      </c>
      <c r="T3989" s="14">
        <v>16.13</v>
      </c>
    </row>
    <row r="3990" spans="1:20">
      <c r="A3990" t="s">
        <v>162</v>
      </c>
      <c r="D3990" t="s">
        <v>115</v>
      </c>
      <c r="F3990" t="s">
        <v>3465</v>
      </c>
      <c r="K3990" t="s">
        <v>3450</v>
      </c>
      <c r="L3990" t="s">
        <v>117</v>
      </c>
      <c r="M3990">
        <v>5</v>
      </c>
      <c r="N3990"/>
      <c r="O3990" t="s">
        <v>3426</v>
      </c>
      <c r="Q3990" t="s">
        <v>3464</v>
      </c>
      <c r="R3990" s="14">
        <v>0</v>
      </c>
      <c r="S3990" s="14">
        <v>0</v>
      </c>
      <c r="T3990" s="14">
        <v>5.88</v>
      </c>
    </row>
    <row r="3991" spans="1:20">
      <c r="A3991" t="s">
        <v>162</v>
      </c>
      <c r="D3991" t="s">
        <v>115</v>
      </c>
      <c r="F3991" t="s">
        <v>3466</v>
      </c>
      <c r="K3991" t="s">
        <v>3450</v>
      </c>
      <c r="L3991" t="s">
        <v>117</v>
      </c>
      <c r="M3991">
        <v>5</v>
      </c>
      <c r="N3991"/>
      <c r="O3991" t="s">
        <v>3426</v>
      </c>
      <c r="Q3991" t="s">
        <v>3464</v>
      </c>
      <c r="R3991" s="14">
        <v>0</v>
      </c>
      <c r="S3991" s="14">
        <v>0</v>
      </c>
      <c r="T3991" s="14">
        <v>5.13</v>
      </c>
    </row>
    <row r="3992" spans="1:20">
      <c r="A3992" t="s">
        <v>162</v>
      </c>
      <c r="D3992" t="s">
        <v>115</v>
      </c>
      <c r="F3992" t="s">
        <v>3467</v>
      </c>
      <c r="K3992" t="s">
        <v>3450</v>
      </c>
      <c r="L3992" t="s">
        <v>117</v>
      </c>
      <c r="M3992">
        <v>5</v>
      </c>
      <c r="N3992"/>
      <c r="O3992" t="s">
        <v>3426</v>
      </c>
      <c r="Q3992" t="s">
        <v>3464</v>
      </c>
      <c r="R3992" s="14">
        <v>0</v>
      </c>
      <c r="S3992" s="14">
        <v>0</v>
      </c>
      <c r="T3992" s="14">
        <v>1.1599999999999999</v>
      </c>
    </row>
    <row r="3993" spans="1:20">
      <c r="A3993" t="s">
        <v>162</v>
      </c>
      <c r="D3993" t="s">
        <v>115</v>
      </c>
      <c r="F3993" t="s">
        <v>3468</v>
      </c>
      <c r="K3993" t="s">
        <v>3450</v>
      </c>
      <c r="L3993" t="s">
        <v>117</v>
      </c>
      <c r="M3993">
        <v>5</v>
      </c>
      <c r="N3993"/>
      <c r="O3993" t="s">
        <v>3426</v>
      </c>
      <c r="Q3993" t="s">
        <v>3464</v>
      </c>
      <c r="R3993" s="14">
        <v>0</v>
      </c>
      <c r="S3993" s="14">
        <v>0</v>
      </c>
      <c r="T3993" s="14">
        <v>0.18</v>
      </c>
    </row>
    <row r="3994" spans="1:20">
      <c r="A3994" t="s">
        <v>162</v>
      </c>
      <c r="D3994" t="s">
        <v>115</v>
      </c>
      <c r="F3994" t="s">
        <v>3469</v>
      </c>
      <c r="K3994" t="s">
        <v>3450</v>
      </c>
      <c r="L3994" t="s">
        <v>117</v>
      </c>
      <c r="M3994">
        <v>5</v>
      </c>
      <c r="N3994"/>
      <c r="O3994" t="s">
        <v>3426</v>
      </c>
      <c r="Q3994" t="s">
        <v>3464</v>
      </c>
      <c r="R3994" s="14">
        <v>0</v>
      </c>
      <c r="S3994" s="14">
        <v>0</v>
      </c>
      <c r="T3994" s="14">
        <v>0.13</v>
      </c>
    </row>
    <row r="3995" spans="1:20">
      <c r="A3995" t="s">
        <v>162</v>
      </c>
      <c r="D3995" t="s">
        <v>115</v>
      </c>
      <c r="F3995" t="s">
        <v>3470</v>
      </c>
      <c r="K3995" t="s">
        <v>3450</v>
      </c>
      <c r="L3995" t="s">
        <v>117</v>
      </c>
      <c r="M3995">
        <v>5</v>
      </c>
      <c r="N3995"/>
      <c r="O3995" t="s">
        <v>3426</v>
      </c>
      <c r="Q3995" t="s">
        <v>3471</v>
      </c>
      <c r="R3995" s="14">
        <v>0</v>
      </c>
      <c r="S3995" s="14">
        <v>0</v>
      </c>
      <c r="T3995" s="14">
        <v>40.6</v>
      </c>
    </row>
    <row r="3996" spans="1:20">
      <c r="A3996" t="s">
        <v>162</v>
      </c>
      <c r="D3996" t="s">
        <v>115</v>
      </c>
      <c r="F3996" t="s">
        <v>3472</v>
      </c>
      <c r="K3996" t="s">
        <v>3450</v>
      </c>
      <c r="L3996" t="s">
        <v>117</v>
      </c>
      <c r="M3996">
        <v>5</v>
      </c>
      <c r="N3996"/>
      <c r="O3996" t="s">
        <v>3426</v>
      </c>
      <c r="Q3996" t="s">
        <v>3471</v>
      </c>
      <c r="R3996" s="14">
        <v>0</v>
      </c>
      <c r="S3996" s="14">
        <v>0</v>
      </c>
      <c r="T3996" s="14">
        <v>28.76</v>
      </c>
    </row>
    <row r="3997" spans="1:20">
      <c r="A3997" t="s">
        <v>162</v>
      </c>
      <c r="D3997" t="s">
        <v>115</v>
      </c>
      <c r="F3997" t="s">
        <v>3473</v>
      </c>
      <c r="K3997" t="s">
        <v>3450</v>
      </c>
      <c r="L3997" t="s">
        <v>117</v>
      </c>
      <c r="M3997">
        <v>5</v>
      </c>
      <c r="N3997"/>
      <c r="O3997" t="s">
        <v>3426</v>
      </c>
      <c r="Q3997" t="s">
        <v>3471</v>
      </c>
      <c r="R3997" s="14">
        <v>0</v>
      </c>
      <c r="S3997" s="14">
        <v>0</v>
      </c>
      <c r="T3997" s="14">
        <v>1.05</v>
      </c>
    </row>
    <row r="3998" spans="1:20">
      <c r="A3998" t="s">
        <v>162</v>
      </c>
      <c r="D3998" t="s">
        <v>115</v>
      </c>
      <c r="F3998" t="s">
        <v>3474</v>
      </c>
      <c r="K3998" t="s">
        <v>3450</v>
      </c>
      <c r="L3998" t="s">
        <v>117</v>
      </c>
      <c r="M3998">
        <v>5</v>
      </c>
      <c r="N3998"/>
      <c r="O3998" t="s">
        <v>3426</v>
      </c>
      <c r="Q3998" t="s">
        <v>3471</v>
      </c>
      <c r="R3998" s="14">
        <v>0</v>
      </c>
      <c r="S3998" s="14">
        <v>0</v>
      </c>
      <c r="T3998" s="14">
        <v>22.41</v>
      </c>
    </row>
    <row r="3999" spans="1:20">
      <c r="A3999" t="s">
        <v>162</v>
      </c>
      <c r="D3999" t="s">
        <v>115</v>
      </c>
      <c r="F3999" t="s">
        <v>3475</v>
      </c>
      <c r="K3999" t="s">
        <v>3450</v>
      </c>
      <c r="L3999" t="s">
        <v>117</v>
      </c>
      <c r="M3999">
        <v>5</v>
      </c>
      <c r="N3999"/>
      <c r="O3999" t="s">
        <v>3426</v>
      </c>
      <c r="Q3999" t="s">
        <v>3471</v>
      </c>
      <c r="R3999" s="14">
        <v>0</v>
      </c>
      <c r="S3999" s="14">
        <v>0</v>
      </c>
      <c r="T3999" s="14">
        <v>2.13</v>
      </c>
    </row>
    <row r="4000" spans="1:20">
      <c r="A4000" t="s">
        <v>162</v>
      </c>
      <c r="D4000" t="s">
        <v>115</v>
      </c>
      <c r="F4000" t="s">
        <v>3476</v>
      </c>
      <c r="K4000" t="s">
        <v>3450</v>
      </c>
      <c r="L4000" t="s">
        <v>117</v>
      </c>
      <c r="M4000">
        <v>5</v>
      </c>
      <c r="N4000"/>
      <c r="O4000" t="s">
        <v>3426</v>
      </c>
      <c r="Q4000" t="s">
        <v>3471</v>
      </c>
      <c r="R4000" s="14">
        <v>0</v>
      </c>
      <c r="S4000" s="14">
        <v>0</v>
      </c>
      <c r="T4000" s="14">
        <v>20.66</v>
      </c>
    </row>
    <row r="4001" spans="1:20">
      <c r="A4001" t="s">
        <v>162</v>
      </c>
      <c r="D4001" t="s">
        <v>115</v>
      </c>
      <c r="F4001" t="s">
        <v>3477</v>
      </c>
      <c r="K4001" t="s">
        <v>3450</v>
      </c>
      <c r="L4001" t="s">
        <v>117</v>
      </c>
      <c r="M4001">
        <v>5</v>
      </c>
      <c r="N4001"/>
      <c r="O4001" t="s">
        <v>3426</v>
      </c>
      <c r="Q4001" t="s">
        <v>3471</v>
      </c>
      <c r="R4001" s="14">
        <v>0</v>
      </c>
      <c r="S4001" s="14">
        <v>0</v>
      </c>
      <c r="T4001" s="14">
        <v>0.65</v>
      </c>
    </row>
    <row r="4002" spans="1:20">
      <c r="A4002" t="s">
        <v>162</v>
      </c>
      <c r="D4002" t="s">
        <v>115</v>
      </c>
      <c r="F4002" t="s">
        <v>3478</v>
      </c>
      <c r="K4002" t="s">
        <v>3450</v>
      </c>
      <c r="L4002" t="s">
        <v>117</v>
      </c>
      <c r="M4002">
        <v>5</v>
      </c>
      <c r="N4002"/>
      <c r="O4002" t="s">
        <v>3426</v>
      </c>
      <c r="Q4002" t="s">
        <v>3471</v>
      </c>
      <c r="R4002" s="14">
        <v>0</v>
      </c>
      <c r="S4002" s="14">
        <v>0</v>
      </c>
      <c r="T4002" s="14">
        <v>14.76</v>
      </c>
    </row>
    <row r="4003" spans="1:20">
      <c r="A4003" t="s">
        <v>162</v>
      </c>
      <c r="D4003" t="s">
        <v>115</v>
      </c>
      <c r="F4003" t="s">
        <v>3479</v>
      </c>
      <c r="K4003" t="s">
        <v>3450</v>
      </c>
      <c r="L4003" t="s">
        <v>117</v>
      </c>
      <c r="M4003">
        <v>5</v>
      </c>
      <c r="N4003"/>
      <c r="O4003" t="s">
        <v>3426</v>
      </c>
      <c r="Q4003" t="s">
        <v>3471</v>
      </c>
      <c r="R4003" s="14">
        <v>0</v>
      </c>
      <c r="S4003" s="14">
        <v>0</v>
      </c>
      <c r="T4003" s="14">
        <v>39.33</v>
      </c>
    </row>
    <row r="4004" spans="1:20">
      <c r="A4004" t="s">
        <v>162</v>
      </c>
      <c r="D4004" t="s">
        <v>115</v>
      </c>
      <c r="F4004" t="s">
        <v>3480</v>
      </c>
      <c r="K4004" t="s">
        <v>3450</v>
      </c>
      <c r="L4004" t="s">
        <v>117</v>
      </c>
      <c r="M4004">
        <v>5</v>
      </c>
      <c r="N4004"/>
      <c r="O4004" t="s">
        <v>3426</v>
      </c>
      <c r="Q4004" t="s">
        <v>3471</v>
      </c>
      <c r="R4004" s="14">
        <v>0</v>
      </c>
      <c r="S4004" s="14">
        <v>0</v>
      </c>
      <c r="T4004" s="14">
        <v>2.64</v>
      </c>
    </row>
    <row r="4005" spans="1:20">
      <c r="A4005" t="s">
        <v>162</v>
      </c>
      <c r="D4005" t="s">
        <v>115</v>
      </c>
      <c r="F4005" t="s">
        <v>3481</v>
      </c>
      <c r="K4005" t="s">
        <v>3450</v>
      </c>
      <c r="L4005" t="s">
        <v>117</v>
      </c>
      <c r="M4005">
        <v>5</v>
      </c>
      <c r="N4005"/>
      <c r="O4005" t="s">
        <v>3426</v>
      </c>
      <c r="Q4005" t="s">
        <v>3471</v>
      </c>
      <c r="R4005" s="14">
        <v>0</v>
      </c>
      <c r="S4005" s="14">
        <v>0</v>
      </c>
      <c r="T4005" s="14">
        <v>18.38</v>
      </c>
    </row>
    <row r="4006" spans="1:20">
      <c r="A4006" t="s">
        <v>162</v>
      </c>
      <c r="D4006" t="s">
        <v>115</v>
      </c>
      <c r="F4006" t="s">
        <v>3482</v>
      </c>
      <c r="K4006" t="s">
        <v>3450</v>
      </c>
      <c r="L4006" t="s">
        <v>117</v>
      </c>
      <c r="M4006">
        <v>5</v>
      </c>
      <c r="N4006"/>
      <c r="O4006" t="s">
        <v>3426</v>
      </c>
      <c r="Q4006" t="s">
        <v>3483</v>
      </c>
      <c r="R4006" s="14">
        <v>0</v>
      </c>
      <c r="S4006" s="14">
        <v>0</v>
      </c>
      <c r="T4006" s="14">
        <v>5.79</v>
      </c>
    </row>
    <row r="4007" spans="1:20">
      <c r="A4007" t="s">
        <v>162</v>
      </c>
      <c r="D4007" t="s">
        <v>115</v>
      </c>
      <c r="F4007" t="s">
        <v>3484</v>
      </c>
      <c r="K4007" t="s">
        <v>3450</v>
      </c>
      <c r="L4007" t="s">
        <v>117</v>
      </c>
      <c r="M4007">
        <v>5</v>
      </c>
      <c r="N4007"/>
      <c r="O4007" t="s">
        <v>3426</v>
      </c>
      <c r="Q4007" t="s">
        <v>3483</v>
      </c>
      <c r="R4007" s="14">
        <v>0</v>
      </c>
      <c r="S4007" s="14">
        <v>0</v>
      </c>
      <c r="T4007" s="14">
        <v>0.53</v>
      </c>
    </row>
    <row r="4008" spans="1:20">
      <c r="A4008" t="s">
        <v>162</v>
      </c>
      <c r="D4008" t="s">
        <v>115</v>
      </c>
      <c r="F4008" t="s">
        <v>3485</v>
      </c>
      <c r="K4008" t="s">
        <v>3450</v>
      </c>
      <c r="L4008" t="s">
        <v>117</v>
      </c>
      <c r="M4008">
        <v>5</v>
      </c>
      <c r="N4008"/>
      <c r="O4008" t="s">
        <v>3426</v>
      </c>
      <c r="Q4008" t="s">
        <v>3486</v>
      </c>
      <c r="R4008" s="14">
        <v>0</v>
      </c>
      <c r="S4008" s="14">
        <v>0</v>
      </c>
      <c r="T4008" s="14">
        <v>9.5399999999999991</v>
      </c>
    </row>
    <row r="4009" spans="1:20">
      <c r="A4009" t="s">
        <v>162</v>
      </c>
      <c r="D4009" t="s">
        <v>115</v>
      </c>
      <c r="F4009" t="s">
        <v>3487</v>
      </c>
      <c r="K4009" t="s">
        <v>3450</v>
      </c>
      <c r="L4009" t="s">
        <v>117</v>
      </c>
      <c r="M4009">
        <v>5</v>
      </c>
      <c r="N4009"/>
      <c r="O4009" t="s">
        <v>3426</v>
      </c>
      <c r="Q4009" t="s">
        <v>3488</v>
      </c>
      <c r="R4009" s="14">
        <v>0</v>
      </c>
      <c r="S4009" s="14">
        <v>0</v>
      </c>
      <c r="T4009" s="14">
        <v>35.35</v>
      </c>
    </row>
    <row r="4010" spans="1:20">
      <c r="A4010" t="s">
        <v>162</v>
      </c>
      <c r="D4010" t="s">
        <v>115</v>
      </c>
      <c r="F4010" t="s">
        <v>3489</v>
      </c>
      <c r="K4010" t="s">
        <v>3450</v>
      </c>
      <c r="L4010" t="s">
        <v>117</v>
      </c>
      <c r="M4010">
        <v>5</v>
      </c>
      <c r="N4010"/>
      <c r="O4010" t="s">
        <v>3426</v>
      </c>
      <c r="Q4010" t="s">
        <v>3490</v>
      </c>
      <c r="R4010" s="14">
        <v>0</v>
      </c>
      <c r="S4010" s="14">
        <v>0</v>
      </c>
      <c r="T4010" s="14">
        <v>13.22</v>
      </c>
    </row>
    <row r="4011" spans="1:20">
      <c r="A4011" t="s">
        <v>162</v>
      </c>
      <c r="D4011" t="s">
        <v>115</v>
      </c>
      <c r="F4011" t="s">
        <v>3449</v>
      </c>
      <c r="K4011" t="s">
        <v>3450</v>
      </c>
      <c r="L4011" t="s">
        <v>117</v>
      </c>
      <c r="M4011">
        <v>5</v>
      </c>
      <c r="N4011"/>
      <c r="O4011" t="s">
        <v>3426</v>
      </c>
      <c r="Q4011" t="s">
        <v>3490</v>
      </c>
      <c r="R4011" s="14">
        <v>0</v>
      </c>
      <c r="S4011" s="14">
        <v>0</v>
      </c>
      <c r="T4011" s="14">
        <v>8.2100000000000009</v>
      </c>
    </row>
    <row r="4012" spans="1:20">
      <c r="A4012" t="s">
        <v>162</v>
      </c>
      <c r="D4012" t="s">
        <v>115</v>
      </c>
      <c r="F4012" t="s">
        <v>3491</v>
      </c>
      <c r="K4012" t="s">
        <v>3450</v>
      </c>
      <c r="L4012" t="s">
        <v>117</v>
      </c>
      <c r="M4012">
        <v>5</v>
      </c>
      <c r="N4012"/>
      <c r="O4012" t="s">
        <v>3426</v>
      </c>
      <c r="Q4012" t="s">
        <v>3490</v>
      </c>
      <c r="R4012" s="14">
        <v>0</v>
      </c>
      <c r="S4012" s="14">
        <v>0</v>
      </c>
      <c r="T4012" s="14">
        <v>3.73</v>
      </c>
    </row>
    <row r="4013" spans="1:20">
      <c r="A4013" t="s">
        <v>162</v>
      </c>
      <c r="D4013" t="s">
        <v>115</v>
      </c>
      <c r="F4013" t="s">
        <v>3451</v>
      </c>
      <c r="K4013" t="s">
        <v>3450</v>
      </c>
      <c r="L4013" t="s">
        <v>117</v>
      </c>
      <c r="M4013">
        <v>5</v>
      </c>
      <c r="N4013"/>
      <c r="O4013" t="s">
        <v>3426</v>
      </c>
      <c r="Q4013" t="s">
        <v>3490</v>
      </c>
      <c r="R4013" s="14">
        <v>0</v>
      </c>
      <c r="S4013" s="14">
        <v>0</v>
      </c>
      <c r="T4013" s="14">
        <v>4.6500000000000004</v>
      </c>
    </row>
    <row r="4014" spans="1:20">
      <c r="A4014" t="s">
        <v>162</v>
      </c>
      <c r="D4014" t="s">
        <v>115</v>
      </c>
      <c r="F4014" t="s">
        <v>3453</v>
      </c>
      <c r="K4014" t="s">
        <v>3450</v>
      </c>
      <c r="L4014" t="s">
        <v>117</v>
      </c>
      <c r="M4014">
        <v>5</v>
      </c>
      <c r="N4014"/>
      <c r="O4014" t="s">
        <v>3426</v>
      </c>
      <c r="Q4014" t="s">
        <v>3490</v>
      </c>
      <c r="R4014" s="14">
        <v>0</v>
      </c>
      <c r="S4014" s="14">
        <v>0</v>
      </c>
      <c r="T4014" s="14">
        <v>6.14</v>
      </c>
    </row>
    <row r="4015" spans="1:20">
      <c r="A4015" t="s">
        <v>162</v>
      </c>
      <c r="D4015" t="s">
        <v>115</v>
      </c>
      <c r="F4015" t="s">
        <v>3455</v>
      </c>
      <c r="K4015" t="s">
        <v>3450</v>
      </c>
      <c r="L4015" t="s">
        <v>117</v>
      </c>
      <c r="M4015">
        <v>5</v>
      </c>
      <c r="N4015"/>
      <c r="O4015" t="s">
        <v>3426</v>
      </c>
      <c r="Q4015" t="s">
        <v>3490</v>
      </c>
      <c r="R4015" s="14">
        <v>0</v>
      </c>
      <c r="S4015" s="14">
        <v>0</v>
      </c>
      <c r="T4015" s="14">
        <v>6.02</v>
      </c>
    </row>
    <row r="4016" spans="1:20">
      <c r="A4016" t="s">
        <v>162</v>
      </c>
      <c r="D4016" t="s">
        <v>115</v>
      </c>
      <c r="F4016" t="s">
        <v>3456</v>
      </c>
      <c r="K4016" t="s">
        <v>3450</v>
      </c>
      <c r="L4016" t="s">
        <v>117</v>
      </c>
      <c r="M4016">
        <v>5</v>
      </c>
      <c r="N4016"/>
      <c r="O4016" t="s">
        <v>3426</v>
      </c>
      <c r="Q4016" t="s">
        <v>3490</v>
      </c>
      <c r="R4016" s="14">
        <v>0</v>
      </c>
      <c r="S4016" s="14">
        <v>0</v>
      </c>
      <c r="T4016" s="14">
        <v>16.7</v>
      </c>
    </row>
    <row r="4017" spans="1:20">
      <c r="A4017" t="s">
        <v>162</v>
      </c>
      <c r="D4017" t="s">
        <v>115</v>
      </c>
      <c r="F4017" t="s">
        <v>3492</v>
      </c>
      <c r="K4017" t="s">
        <v>3450</v>
      </c>
      <c r="L4017" t="s">
        <v>117</v>
      </c>
      <c r="M4017">
        <v>5</v>
      </c>
      <c r="N4017"/>
      <c r="O4017" t="s">
        <v>3426</v>
      </c>
      <c r="Q4017" t="s">
        <v>3490</v>
      </c>
      <c r="R4017" s="14">
        <v>0</v>
      </c>
      <c r="S4017" s="14">
        <v>0</v>
      </c>
      <c r="T4017" s="14">
        <v>6.82</v>
      </c>
    </row>
    <row r="4018" spans="1:20">
      <c r="A4018" t="s">
        <v>162</v>
      </c>
      <c r="D4018" t="s">
        <v>115</v>
      </c>
      <c r="F4018" t="s">
        <v>3493</v>
      </c>
      <c r="K4018" t="s">
        <v>3450</v>
      </c>
      <c r="L4018" t="s">
        <v>117</v>
      </c>
      <c r="M4018">
        <v>5</v>
      </c>
      <c r="N4018"/>
      <c r="O4018" t="s">
        <v>3426</v>
      </c>
      <c r="Q4018" t="s">
        <v>3490</v>
      </c>
      <c r="R4018" s="14">
        <v>0</v>
      </c>
      <c r="S4018" s="14">
        <v>0</v>
      </c>
      <c r="T4018" s="14">
        <v>8.26</v>
      </c>
    </row>
    <row r="4019" spans="1:20">
      <c r="A4019" t="s">
        <v>162</v>
      </c>
      <c r="D4019" t="s">
        <v>115</v>
      </c>
      <c r="F4019" t="s">
        <v>3494</v>
      </c>
      <c r="K4019" t="s">
        <v>3450</v>
      </c>
      <c r="L4019" t="s">
        <v>117</v>
      </c>
      <c r="M4019">
        <v>5</v>
      </c>
      <c r="N4019"/>
      <c r="O4019" t="s">
        <v>3426</v>
      </c>
      <c r="Q4019" t="s">
        <v>3490</v>
      </c>
      <c r="R4019" s="14">
        <v>0</v>
      </c>
      <c r="S4019" s="14">
        <v>0</v>
      </c>
      <c r="T4019" s="14">
        <v>6.5</v>
      </c>
    </row>
    <row r="4020" spans="1:20">
      <c r="A4020" t="s">
        <v>162</v>
      </c>
      <c r="D4020" t="s">
        <v>115</v>
      </c>
      <c r="F4020" t="s">
        <v>3495</v>
      </c>
      <c r="K4020" t="s">
        <v>3450</v>
      </c>
      <c r="L4020" t="s">
        <v>117</v>
      </c>
      <c r="M4020">
        <v>5</v>
      </c>
      <c r="N4020"/>
      <c r="O4020" t="s">
        <v>3426</v>
      </c>
      <c r="Q4020" t="s">
        <v>3490</v>
      </c>
      <c r="R4020" s="14">
        <v>0</v>
      </c>
      <c r="S4020" s="14">
        <v>0</v>
      </c>
      <c r="T4020" s="14">
        <v>8.81</v>
      </c>
    </row>
    <row r="4021" spans="1:20">
      <c r="A4021" t="s">
        <v>162</v>
      </c>
      <c r="D4021" t="s">
        <v>115</v>
      </c>
      <c r="F4021" t="s">
        <v>3459</v>
      </c>
      <c r="K4021" t="s">
        <v>3450</v>
      </c>
      <c r="L4021" t="s">
        <v>117</v>
      </c>
      <c r="M4021">
        <v>5</v>
      </c>
      <c r="N4021"/>
      <c r="O4021" t="s">
        <v>3426</v>
      </c>
      <c r="Q4021" t="s">
        <v>3490</v>
      </c>
      <c r="R4021" s="14">
        <v>0</v>
      </c>
      <c r="S4021" s="14">
        <v>0</v>
      </c>
      <c r="T4021" s="14">
        <v>13.68</v>
      </c>
    </row>
    <row r="4022" spans="1:20">
      <c r="A4022" t="s">
        <v>162</v>
      </c>
      <c r="D4022" t="s">
        <v>115</v>
      </c>
      <c r="F4022" t="s">
        <v>3496</v>
      </c>
      <c r="K4022" t="s">
        <v>3450</v>
      </c>
      <c r="L4022" t="s">
        <v>117</v>
      </c>
      <c r="M4022">
        <v>5</v>
      </c>
      <c r="N4022"/>
      <c r="O4022" t="s">
        <v>3426</v>
      </c>
      <c r="Q4022" t="s">
        <v>3490</v>
      </c>
      <c r="R4022" s="14">
        <v>0</v>
      </c>
      <c r="S4022" s="14">
        <v>0</v>
      </c>
      <c r="T4022" s="14">
        <v>3.08</v>
      </c>
    </row>
    <row r="4023" spans="1:20">
      <c r="A4023" t="s">
        <v>162</v>
      </c>
      <c r="D4023" t="s">
        <v>115</v>
      </c>
      <c r="F4023" t="s">
        <v>3497</v>
      </c>
      <c r="K4023" t="s">
        <v>3450</v>
      </c>
      <c r="L4023" t="s">
        <v>117</v>
      </c>
      <c r="M4023">
        <v>5</v>
      </c>
      <c r="N4023"/>
      <c r="O4023" t="s">
        <v>3426</v>
      </c>
      <c r="Q4023" t="s">
        <v>3490</v>
      </c>
      <c r="R4023" s="14">
        <v>0</v>
      </c>
      <c r="S4023" s="14">
        <v>0</v>
      </c>
      <c r="T4023" s="14">
        <v>5.72</v>
      </c>
    </row>
    <row r="4024" spans="1:20">
      <c r="A4024" t="s">
        <v>162</v>
      </c>
      <c r="D4024" t="s">
        <v>115</v>
      </c>
      <c r="F4024" t="s">
        <v>3462</v>
      </c>
      <c r="K4024" t="s">
        <v>3450</v>
      </c>
      <c r="L4024" t="s">
        <v>117</v>
      </c>
      <c r="M4024">
        <v>5</v>
      </c>
      <c r="N4024"/>
      <c r="O4024" t="s">
        <v>3426</v>
      </c>
      <c r="Q4024" t="s">
        <v>3490</v>
      </c>
      <c r="R4024" s="14">
        <v>0</v>
      </c>
      <c r="S4024" s="14">
        <v>0</v>
      </c>
      <c r="T4024" s="14">
        <v>11.25</v>
      </c>
    </row>
    <row r="4025" spans="1:20">
      <c r="A4025" t="s">
        <v>162</v>
      </c>
      <c r="D4025" t="s">
        <v>115</v>
      </c>
      <c r="F4025" t="s">
        <v>3498</v>
      </c>
      <c r="K4025" t="s">
        <v>3450</v>
      </c>
      <c r="L4025" t="s">
        <v>117</v>
      </c>
      <c r="M4025">
        <v>5</v>
      </c>
      <c r="N4025"/>
      <c r="O4025" t="s">
        <v>3426</v>
      </c>
      <c r="Q4025" t="s">
        <v>3490</v>
      </c>
      <c r="R4025" s="14">
        <v>0</v>
      </c>
      <c r="S4025" s="14">
        <v>0</v>
      </c>
      <c r="T4025" s="14">
        <v>12.85</v>
      </c>
    </row>
    <row r="4026" spans="1:20">
      <c r="A4026" t="s">
        <v>162</v>
      </c>
      <c r="D4026" t="s">
        <v>115</v>
      </c>
      <c r="F4026" t="s">
        <v>1503</v>
      </c>
      <c r="K4026" t="s">
        <v>3450</v>
      </c>
      <c r="L4026" t="s">
        <v>117</v>
      </c>
      <c r="M4026">
        <v>5</v>
      </c>
      <c r="N4026"/>
      <c r="O4026" t="s">
        <v>3426</v>
      </c>
      <c r="Q4026" t="s">
        <v>3490</v>
      </c>
      <c r="R4026" s="14">
        <v>0</v>
      </c>
      <c r="S4026" s="14">
        <v>0</v>
      </c>
      <c r="T4026" s="14">
        <v>5.33</v>
      </c>
    </row>
    <row r="4027" spans="1:20">
      <c r="A4027" t="s">
        <v>162</v>
      </c>
      <c r="D4027" t="s">
        <v>115</v>
      </c>
      <c r="F4027" t="s">
        <v>3499</v>
      </c>
      <c r="K4027" t="s">
        <v>3450</v>
      </c>
      <c r="L4027" t="s">
        <v>117</v>
      </c>
      <c r="M4027">
        <v>5</v>
      </c>
      <c r="N4027"/>
      <c r="O4027" t="s">
        <v>3426</v>
      </c>
      <c r="Q4027" t="s">
        <v>3490</v>
      </c>
      <c r="R4027" s="14">
        <v>0</v>
      </c>
      <c r="S4027" s="14">
        <v>0</v>
      </c>
      <c r="T4027" s="14">
        <v>12.17</v>
      </c>
    </row>
    <row r="4028" spans="1:20">
      <c r="A4028" t="s">
        <v>162</v>
      </c>
      <c r="D4028" t="s">
        <v>115</v>
      </c>
      <c r="F4028" t="s">
        <v>3500</v>
      </c>
      <c r="K4028" t="s">
        <v>3501</v>
      </c>
      <c r="L4028" t="s">
        <v>117</v>
      </c>
      <c r="M4028">
        <v>5</v>
      </c>
      <c r="N4028"/>
      <c r="O4028" t="s">
        <v>3426</v>
      </c>
      <c r="Q4028" t="s">
        <v>3443</v>
      </c>
      <c r="R4028" s="14">
        <v>0</v>
      </c>
      <c r="S4028" s="14">
        <v>0</v>
      </c>
      <c r="T4028" s="14">
        <f>AVERAGE(41.5,39.3)</f>
        <v>40.4</v>
      </c>
    </row>
    <row r="4029" spans="1:20">
      <c r="A4029" t="s">
        <v>162</v>
      </c>
      <c r="D4029" t="s">
        <v>115</v>
      </c>
      <c r="F4029" t="s">
        <v>3502</v>
      </c>
      <c r="K4029" t="s">
        <v>3501</v>
      </c>
      <c r="L4029" t="s">
        <v>117</v>
      </c>
      <c r="M4029">
        <v>5</v>
      </c>
      <c r="N4029"/>
      <c r="O4029" t="s">
        <v>3426</v>
      </c>
      <c r="Q4029" t="s">
        <v>3443</v>
      </c>
      <c r="R4029" s="14">
        <v>0</v>
      </c>
      <c r="S4029" s="14">
        <v>0</v>
      </c>
      <c r="T4029" s="14">
        <v>43</v>
      </c>
    </row>
    <row r="4030" spans="1:20">
      <c r="A4030" t="s">
        <v>162</v>
      </c>
      <c r="D4030" t="s">
        <v>115</v>
      </c>
      <c r="F4030" t="s">
        <v>3503</v>
      </c>
      <c r="K4030" t="s">
        <v>3501</v>
      </c>
      <c r="L4030" t="s">
        <v>117</v>
      </c>
      <c r="M4030">
        <v>5</v>
      </c>
      <c r="N4030"/>
      <c r="O4030" t="s">
        <v>3426</v>
      </c>
      <c r="Q4030" t="s">
        <v>3443</v>
      </c>
      <c r="R4030" s="14">
        <v>0</v>
      </c>
      <c r="S4030" s="14">
        <v>0</v>
      </c>
      <c r="T4030" s="14">
        <v>33.6</v>
      </c>
    </row>
    <row r="4031" spans="1:20">
      <c r="A4031" t="s">
        <v>162</v>
      </c>
      <c r="D4031" t="s">
        <v>115</v>
      </c>
      <c r="F4031" t="s">
        <v>3504</v>
      </c>
      <c r="K4031" t="s">
        <v>3501</v>
      </c>
      <c r="L4031" t="s">
        <v>117</v>
      </c>
      <c r="M4031">
        <v>5</v>
      </c>
      <c r="N4031"/>
      <c r="O4031" t="s">
        <v>3426</v>
      </c>
      <c r="Q4031" t="s">
        <v>3443</v>
      </c>
      <c r="R4031" s="14">
        <v>0</v>
      </c>
      <c r="S4031" s="14">
        <v>0</v>
      </c>
      <c r="T4031" s="14">
        <v>38.299999999999997</v>
      </c>
    </row>
    <row r="4032" spans="1:20">
      <c r="A4032" t="s">
        <v>162</v>
      </c>
      <c r="D4032" t="s">
        <v>115</v>
      </c>
      <c r="F4032" t="s">
        <v>3505</v>
      </c>
      <c r="K4032" t="s">
        <v>3501</v>
      </c>
      <c r="L4032" t="s">
        <v>117</v>
      </c>
      <c r="M4032">
        <v>5</v>
      </c>
      <c r="N4032"/>
      <c r="O4032" t="s">
        <v>3426</v>
      </c>
      <c r="Q4032" t="s">
        <v>3443</v>
      </c>
      <c r="R4032" s="14">
        <v>0</v>
      </c>
      <c r="S4032" s="14">
        <v>0</v>
      </c>
      <c r="T4032" s="14">
        <f>AVERAGE(22.6,32.4)</f>
        <v>27.5</v>
      </c>
    </row>
    <row r="4033" spans="1:20">
      <c r="A4033" t="s">
        <v>162</v>
      </c>
      <c r="D4033" t="s">
        <v>115</v>
      </c>
      <c r="F4033" t="s">
        <v>3506</v>
      </c>
      <c r="K4033" t="s">
        <v>3501</v>
      </c>
      <c r="L4033" t="s">
        <v>117</v>
      </c>
      <c r="M4033">
        <v>5</v>
      </c>
      <c r="N4033"/>
      <c r="O4033" t="s">
        <v>3426</v>
      </c>
      <c r="Q4033" t="s">
        <v>3443</v>
      </c>
      <c r="R4033" s="14">
        <v>0</v>
      </c>
      <c r="S4033" s="14">
        <v>0</v>
      </c>
      <c r="T4033" s="14">
        <v>36.5</v>
      </c>
    </row>
    <row r="4034" spans="1:20">
      <c r="A4034" t="s">
        <v>162</v>
      </c>
      <c r="D4034" t="s">
        <v>115</v>
      </c>
      <c r="F4034" t="s">
        <v>3507</v>
      </c>
      <c r="K4034" t="s">
        <v>3501</v>
      </c>
      <c r="L4034" t="s">
        <v>117</v>
      </c>
      <c r="M4034">
        <v>5</v>
      </c>
      <c r="N4034"/>
      <c r="O4034" t="s">
        <v>3426</v>
      </c>
      <c r="Q4034" t="s">
        <v>3443</v>
      </c>
      <c r="R4034" s="14">
        <v>0</v>
      </c>
      <c r="S4034" s="14">
        <v>0</v>
      </c>
      <c r="T4034" s="14">
        <v>33.1</v>
      </c>
    </row>
    <row r="4035" spans="1:20">
      <c r="A4035" t="s">
        <v>162</v>
      </c>
      <c r="D4035" t="s">
        <v>115</v>
      </c>
      <c r="F4035" t="s">
        <v>3508</v>
      </c>
      <c r="K4035" t="s">
        <v>3501</v>
      </c>
      <c r="L4035" t="s">
        <v>117</v>
      </c>
      <c r="M4035">
        <v>5</v>
      </c>
      <c r="N4035"/>
      <c r="O4035" t="s">
        <v>3426</v>
      </c>
      <c r="Q4035" t="s">
        <v>3443</v>
      </c>
      <c r="R4035" s="14">
        <v>0</v>
      </c>
      <c r="S4035" s="14">
        <v>0</v>
      </c>
      <c r="T4035" s="14">
        <v>24.9</v>
      </c>
    </row>
    <row r="4036" spans="1:20">
      <c r="A4036" t="s">
        <v>162</v>
      </c>
      <c r="D4036" t="s">
        <v>115</v>
      </c>
      <c r="F4036" t="s">
        <v>3509</v>
      </c>
      <c r="K4036" t="s">
        <v>3501</v>
      </c>
      <c r="L4036" t="s">
        <v>117</v>
      </c>
      <c r="M4036">
        <v>5</v>
      </c>
      <c r="N4036"/>
      <c r="O4036" t="s">
        <v>3426</v>
      </c>
      <c r="Q4036" t="s">
        <v>3443</v>
      </c>
      <c r="R4036" s="14">
        <v>0</v>
      </c>
      <c r="S4036" s="14">
        <v>0</v>
      </c>
      <c r="T4036" s="14">
        <v>40.1</v>
      </c>
    </row>
    <row r="4037" spans="1:20">
      <c r="A4037" t="s">
        <v>162</v>
      </c>
      <c r="D4037" t="s">
        <v>115</v>
      </c>
      <c r="F4037" t="s">
        <v>3510</v>
      </c>
      <c r="K4037" t="s">
        <v>3501</v>
      </c>
      <c r="L4037" t="s">
        <v>117</v>
      </c>
      <c r="M4037">
        <v>5</v>
      </c>
      <c r="N4037"/>
      <c r="O4037" t="s">
        <v>3426</v>
      </c>
      <c r="Q4037" t="s">
        <v>3443</v>
      </c>
      <c r="R4037" s="14">
        <v>0</v>
      </c>
      <c r="S4037" s="14">
        <v>0</v>
      </c>
      <c r="T4037" s="14">
        <v>36.9</v>
      </c>
    </row>
    <row r="4038" spans="1:20">
      <c r="A4038" t="s">
        <v>162</v>
      </c>
      <c r="D4038" t="s">
        <v>115</v>
      </c>
      <c r="F4038" t="s">
        <v>3511</v>
      </c>
      <c r="K4038" t="s">
        <v>3501</v>
      </c>
      <c r="L4038" t="s">
        <v>117</v>
      </c>
      <c r="M4038">
        <v>5</v>
      </c>
      <c r="N4038"/>
      <c r="O4038" t="s">
        <v>3426</v>
      </c>
      <c r="Q4038" t="s">
        <v>3443</v>
      </c>
      <c r="R4038" s="14">
        <v>0</v>
      </c>
      <c r="S4038" s="14">
        <v>0</v>
      </c>
      <c r="T4038" s="14">
        <v>34.200000000000003</v>
      </c>
    </row>
    <row r="4039" spans="1:20">
      <c r="A4039" t="s">
        <v>162</v>
      </c>
      <c r="D4039" t="s">
        <v>115</v>
      </c>
      <c r="F4039" t="s">
        <v>3512</v>
      </c>
      <c r="K4039" t="s">
        <v>3501</v>
      </c>
      <c r="L4039" t="s">
        <v>117</v>
      </c>
      <c r="M4039">
        <v>5</v>
      </c>
      <c r="N4039"/>
      <c r="O4039" t="s">
        <v>3426</v>
      </c>
      <c r="Q4039" t="s">
        <v>3443</v>
      </c>
      <c r="R4039" s="14">
        <v>0</v>
      </c>
      <c r="S4039" s="14">
        <v>0</v>
      </c>
      <c r="T4039" s="14">
        <v>47.9</v>
      </c>
    </row>
    <row r="4040" spans="1:20">
      <c r="A4040" t="s">
        <v>162</v>
      </c>
      <c r="D4040" t="s">
        <v>115</v>
      </c>
      <c r="F4040" t="s">
        <v>3513</v>
      </c>
      <c r="K4040" t="s">
        <v>3501</v>
      </c>
      <c r="L4040" t="s">
        <v>117</v>
      </c>
      <c r="M4040">
        <v>5</v>
      </c>
      <c r="N4040"/>
      <c r="O4040" t="s">
        <v>3426</v>
      </c>
      <c r="Q4040" t="s">
        <v>3443</v>
      </c>
      <c r="R4040" s="14">
        <v>0</v>
      </c>
      <c r="S4040" s="14">
        <v>0</v>
      </c>
      <c r="T4040" s="14">
        <v>41</v>
      </c>
    </row>
    <row r="4041" spans="1:20">
      <c r="A4041" t="s">
        <v>162</v>
      </c>
      <c r="D4041" t="s">
        <v>115</v>
      </c>
      <c r="F4041" t="s">
        <v>3514</v>
      </c>
      <c r="K4041" t="s">
        <v>3501</v>
      </c>
      <c r="L4041" t="s">
        <v>117</v>
      </c>
      <c r="M4041">
        <v>5</v>
      </c>
      <c r="N4041"/>
      <c r="O4041" t="s">
        <v>3426</v>
      </c>
      <c r="Q4041" t="s">
        <v>3443</v>
      </c>
      <c r="R4041" s="14">
        <v>0</v>
      </c>
      <c r="S4041" s="14">
        <v>0</v>
      </c>
      <c r="T4041" s="14">
        <v>29.1</v>
      </c>
    </row>
    <row r="4042" spans="1:20">
      <c r="A4042" t="s">
        <v>162</v>
      </c>
      <c r="D4042" t="s">
        <v>115</v>
      </c>
      <c r="F4042" t="s">
        <v>3515</v>
      </c>
      <c r="K4042" t="s">
        <v>3501</v>
      </c>
      <c r="L4042" t="s">
        <v>117</v>
      </c>
      <c r="M4042">
        <v>5</v>
      </c>
      <c r="N4042"/>
      <c r="O4042" t="s">
        <v>3426</v>
      </c>
      <c r="Q4042" t="s">
        <v>3443</v>
      </c>
      <c r="R4042" s="14">
        <v>0</v>
      </c>
      <c r="S4042" s="14">
        <v>0</v>
      </c>
      <c r="T4042" s="14">
        <v>27.5</v>
      </c>
    </row>
    <row r="4043" spans="1:20">
      <c r="A4043" t="s">
        <v>162</v>
      </c>
      <c r="D4043" t="s">
        <v>115</v>
      </c>
      <c r="F4043" t="s">
        <v>3516</v>
      </c>
      <c r="K4043" t="s">
        <v>3501</v>
      </c>
      <c r="L4043" t="s">
        <v>117</v>
      </c>
      <c r="M4043">
        <v>5</v>
      </c>
      <c r="N4043"/>
      <c r="O4043" t="s">
        <v>3426</v>
      </c>
      <c r="Q4043" t="s">
        <v>3443</v>
      </c>
      <c r="R4043" s="14">
        <v>0</v>
      </c>
      <c r="S4043" s="14">
        <v>0</v>
      </c>
      <c r="T4043" s="14">
        <v>27.5</v>
      </c>
    </row>
    <row r="4044" spans="1:20">
      <c r="A4044" t="s">
        <v>162</v>
      </c>
      <c r="C4044" s="69"/>
      <c r="D4044" t="s">
        <v>115</v>
      </c>
      <c r="F4044" t="s">
        <v>3517</v>
      </c>
      <c r="K4044" t="s">
        <v>3501</v>
      </c>
      <c r="L4044" t="s">
        <v>117</v>
      </c>
      <c r="M4044">
        <v>5</v>
      </c>
      <c r="N4044"/>
      <c r="O4044" t="s">
        <v>3426</v>
      </c>
      <c r="Q4044" t="s">
        <v>3443</v>
      </c>
      <c r="R4044" s="85">
        <v>0</v>
      </c>
      <c r="S4044" s="85">
        <v>0</v>
      </c>
      <c r="T4044" s="14">
        <v>29</v>
      </c>
    </row>
    <row r="4045" spans="1:20">
      <c r="A4045" t="s">
        <v>162</v>
      </c>
      <c r="D4045" t="s">
        <v>115</v>
      </c>
      <c r="F4045" t="s">
        <v>3518</v>
      </c>
      <c r="K4045" t="s">
        <v>3501</v>
      </c>
      <c r="L4045" t="s">
        <v>117</v>
      </c>
      <c r="M4045">
        <v>5</v>
      </c>
      <c r="N4045"/>
      <c r="O4045" t="s">
        <v>3426</v>
      </c>
      <c r="Q4045" t="s">
        <v>3443</v>
      </c>
      <c r="R4045" s="14">
        <v>0</v>
      </c>
      <c r="S4045" s="14">
        <v>0</v>
      </c>
      <c r="T4045" s="14">
        <v>27.2</v>
      </c>
    </row>
    <row r="4046" spans="1:20">
      <c r="A4046" t="s">
        <v>162</v>
      </c>
      <c r="D4046" t="s">
        <v>115</v>
      </c>
      <c r="F4046" t="s">
        <v>3519</v>
      </c>
      <c r="K4046" t="s">
        <v>3501</v>
      </c>
      <c r="L4046" t="s">
        <v>117</v>
      </c>
      <c r="M4046">
        <v>5</v>
      </c>
      <c r="N4046"/>
      <c r="O4046" t="s">
        <v>3426</v>
      </c>
      <c r="Q4046" t="s">
        <v>3443</v>
      </c>
      <c r="R4046" s="14">
        <v>0</v>
      </c>
      <c r="S4046" s="14">
        <v>0</v>
      </c>
      <c r="T4046" s="14">
        <v>25.6</v>
      </c>
    </row>
    <row r="4047" spans="1:20">
      <c r="A4047" t="s">
        <v>162</v>
      </c>
      <c r="D4047" t="s">
        <v>115</v>
      </c>
      <c r="F4047" t="s">
        <v>3520</v>
      </c>
      <c r="K4047" t="s">
        <v>3501</v>
      </c>
      <c r="L4047" t="s">
        <v>117</v>
      </c>
      <c r="M4047">
        <v>5</v>
      </c>
      <c r="N4047"/>
      <c r="O4047" t="s">
        <v>3426</v>
      </c>
      <c r="Q4047" t="s">
        <v>3443</v>
      </c>
      <c r="R4047" s="14">
        <v>0</v>
      </c>
      <c r="S4047" s="14">
        <v>0</v>
      </c>
      <c r="T4047" s="14">
        <v>26.7</v>
      </c>
    </row>
    <row r="4048" spans="1:20">
      <c r="A4048" t="s">
        <v>162</v>
      </c>
      <c r="D4048" t="s">
        <v>115</v>
      </c>
      <c r="F4048" t="s">
        <v>3521</v>
      </c>
      <c r="K4048" t="s">
        <v>3501</v>
      </c>
      <c r="L4048" t="s">
        <v>117</v>
      </c>
      <c r="M4048">
        <v>5</v>
      </c>
      <c r="N4048"/>
      <c r="O4048" t="s">
        <v>3426</v>
      </c>
      <c r="Q4048" t="s">
        <v>3443</v>
      </c>
      <c r="R4048" s="14">
        <v>0</v>
      </c>
      <c r="S4048" s="14">
        <v>0</v>
      </c>
      <c r="T4048" s="14">
        <v>29.4</v>
      </c>
    </row>
    <row r="4049" spans="1:20">
      <c r="A4049" t="s">
        <v>162</v>
      </c>
      <c r="D4049" t="s">
        <v>115</v>
      </c>
      <c r="F4049" t="s">
        <v>3522</v>
      </c>
      <c r="K4049" t="s">
        <v>3501</v>
      </c>
      <c r="L4049" t="s">
        <v>117</v>
      </c>
      <c r="M4049">
        <v>5</v>
      </c>
      <c r="N4049"/>
      <c r="O4049" t="s">
        <v>3426</v>
      </c>
      <c r="Q4049" t="s">
        <v>3443</v>
      </c>
      <c r="R4049" s="14">
        <v>0</v>
      </c>
      <c r="S4049" s="14">
        <v>0</v>
      </c>
      <c r="T4049" s="14">
        <v>32.9</v>
      </c>
    </row>
    <row r="4050" spans="1:20">
      <c r="A4050" t="s">
        <v>162</v>
      </c>
      <c r="D4050" t="s">
        <v>115</v>
      </c>
      <c r="F4050" t="s">
        <v>3523</v>
      </c>
      <c r="K4050" t="s">
        <v>3501</v>
      </c>
      <c r="L4050" t="s">
        <v>117</v>
      </c>
      <c r="M4050">
        <v>5</v>
      </c>
      <c r="N4050"/>
      <c r="O4050" t="s">
        <v>3426</v>
      </c>
      <c r="Q4050" t="s">
        <v>3443</v>
      </c>
      <c r="R4050" s="14">
        <v>0</v>
      </c>
      <c r="S4050" s="14">
        <v>0</v>
      </c>
      <c r="T4050" s="14">
        <v>17.899999999999999</v>
      </c>
    </row>
    <row r="4051" spans="1:20">
      <c r="A4051" t="s">
        <v>162</v>
      </c>
      <c r="D4051" t="s">
        <v>115</v>
      </c>
      <c r="F4051" t="s">
        <v>3524</v>
      </c>
      <c r="K4051" t="s">
        <v>3501</v>
      </c>
      <c r="L4051" t="s">
        <v>117</v>
      </c>
      <c r="M4051">
        <v>5</v>
      </c>
      <c r="N4051"/>
      <c r="O4051" t="s">
        <v>3426</v>
      </c>
      <c r="Q4051" t="s">
        <v>3443</v>
      </c>
      <c r="R4051" s="14">
        <v>0</v>
      </c>
      <c r="S4051" s="14">
        <v>0</v>
      </c>
      <c r="T4051" s="14">
        <v>26.5</v>
      </c>
    </row>
    <row r="4052" spans="1:20">
      <c r="A4052" t="s">
        <v>162</v>
      </c>
      <c r="D4052" t="s">
        <v>115</v>
      </c>
      <c r="F4052" t="s">
        <v>3525</v>
      </c>
      <c r="K4052" t="s">
        <v>3501</v>
      </c>
      <c r="L4052" t="s">
        <v>117</v>
      </c>
      <c r="M4052">
        <v>5</v>
      </c>
      <c r="N4052"/>
      <c r="O4052" t="s">
        <v>3426</v>
      </c>
      <c r="Q4052" t="s">
        <v>3443</v>
      </c>
      <c r="R4052" s="14">
        <v>0</v>
      </c>
      <c r="S4052" s="14">
        <v>0</v>
      </c>
      <c r="T4052" s="14">
        <v>16</v>
      </c>
    </row>
    <row r="4053" spans="1:20">
      <c r="A4053" t="s">
        <v>162</v>
      </c>
      <c r="D4053" t="s">
        <v>115</v>
      </c>
      <c r="F4053" t="s">
        <v>3526</v>
      </c>
      <c r="K4053" t="s">
        <v>3501</v>
      </c>
      <c r="L4053" t="s">
        <v>117</v>
      </c>
      <c r="M4053">
        <v>5</v>
      </c>
      <c r="N4053"/>
      <c r="O4053" t="s">
        <v>3426</v>
      </c>
      <c r="Q4053" t="s">
        <v>3443</v>
      </c>
      <c r="R4053" s="14">
        <v>0</v>
      </c>
      <c r="S4053" s="14">
        <v>0</v>
      </c>
      <c r="T4053" s="14">
        <v>33.200000000000003</v>
      </c>
    </row>
    <row r="4054" spans="1:20">
      <c r="A4054" t="s">
        <v>162</v>
      </c>
      <c r="D4054" t="s">
        <v>115</v>
      </c>
      <c r="F4054" t="s">
        <v>3527</v>
      </c>
      <c r="K4054" t="s">
        <v>3501</v>
      </c>
      <c r="L4054" t="s">
        <v>117</v>
      </c>
      <c r="M4054">
        <v>5</v>
      </c>
      <c r="N4054"/>
      <c r="O4054" t="s">
        <v>3426</v>
      </c>
      <c r="Q4054" t="s">
        <v>3443</v>
      </c>
      <c r="R4054" s="14">
        <v>0</v>
      </c>
      <c r="S4054" s="14">
        <v>0</v>
      </c>
      <c r="T4054" s="14">
        <v>31.2</v>
      </c>
    </row>
    <row r="4055" spans="1:20">
      <c r="A4055" t="s">
        <v>162</v>
      </c>
      <c r="D4055" t="s">
        <v>115</v>
      </c>
      <c r="F4055" t="s">
        <v>3528</v>
      </c>
      <c r="K4055" t="s">
        <v>3501</v>
      </c>
      <c r="L4055" t="s">
        <v>117</v>
      </c>
      <c r="M4055">
        <v>5</v>
      </c>
      <c r="N4055"/>
      <c r="O4055" t="s">
        <v>3426</v>
      </c>
      <c r="Q4055" t="s">
        <v>3443</v>
      </c>
      <c r="R4055" s="14">
        <v>0</v>
      </c>
      <c r="S4055" s="14">
        <v>0</v>
      </c>
      <c r="T4055" s="14">
        <v>32.5</v>
      </c>
    </row>
    <row r="4056" spans="1:20">
      <c r="A4056" t="s">
        <v>162</v>
      </c>
      <c r="D4056" t="s">
        <v>115</v>
      </c>
      <c r="F4056" t="s">
        <v>3529</v>
      </c>
      <c r="K4056" t="s">
        <v>3501</v>
      </c>
      <c r="L4056" t="s">
        <v>117</v>
      </c>
      <c r="M4056">
        <v>5</v>
      </c>
      <c r="N4056"/>
      <c r="O4056" t="s">
        <v>3426</v>
      </c>
      <c r="Q4056" t="s">
        <v>3443</v>
      </c>
      <c r="R4056" s="14">
        <v>0</v>
      </c>
      <c r="S4056" s="14">
        <v>0</v>
      </c>
      <c r="T4056" s="14">
        <v>16.5</v>
      </c>
    </row>
    <row r="4057" spans="1:20">
      <c r="A4057" t="s">
        <v>162</v>
      </c>
      <c r="D4057" t="s">
        <v>115</v>
      </c>
      <c r="F4057" t="s">
        <v>3530</v>
      </c>
      <c r="K4057" t="s">
        <v>3501</v>
      </c>
      <c r="L4057" t="s">
        <v>117</v>
      </c>
      <c r="M4057">
        <v>5</v>
      </c>
      <c r="N4057"/>
      <c r="O4057" t="s">
        <v>3426</v>
      </c>
      <c r="Q4057" t="s">
        <v>3443</v>
      </c>
      <c r="R4057" s="14">
        <v>0</v>
      </c>
      <c r="S4057" s="14">
        <v>0</v>
      </c>
      <c r="T4057" s="14">
        <v>29.8</v>
      </c>
    </row>
    <row r="4058" spans="1:20">
      <c r="A4058" t="s">
        <v>162</v>
      </c>
      <c r="D4058" t="s">
        <v>115</v>
      </c>
      <c r="F4058" t="s">
        <v>3531</v>
      </c>
      <c r="K4058" t="s">
        <v>3501</v>
      </c>
      <c r="L4058" t="s">
        <v>117</v>
      </c>
      <c r="M4058">
        <v>5</v>
      </c>
      <c r="N4058"/>
      <c r="O4058" t="s">
        <v>3426</v>
      </c>
      <c r="Q4058" t="s">
        <v>3443</v>
      </c>
      <c r="R4058" s="14">
        <v>0</v>
      </c>
      <c r="S4058" s="14">
        <v>0</v>
      </c>
      <c r="T4058" s="14">
        <v>16</v>
      </c>
    </row>
    <row r="4059" spans="1:20">
      <c r="A4059" t="s">
        <v>162</v>
      </c>
      <c r="D4059" t="s">
        <v>115</v>
      </c>
      <c r="F4059" t="s">
        <v>3532</v>
      </c>
      <c r="K4059" t="s">
        <v>3501</v>
      </c>
      <c r="L4059" t="s">
        <v>117</v>
      </c>
      <c r="M4059">
        <v>5</v>
      </c>
      <c r="N4059"/>
      <c r="O4059" t="s">
        <v>3426</v>
      </c>
      <c r="Q4059" t="s">
        <v>3443</v>
      </c>
      <c r="R4059" s="14">
        <v>0</v>
      </c>
      <c r="S4059" s="14">
        <v>0</v>
      </c>
      <c r="T4059" s="14">
        <v>12.6</v>
      </c>
    </row>
    <row r="4060" spans="1:20">
      <c r="A4060" t="s">
        <v>162</v>
      </c>
      <c r="D4060" t="s">
        <v>115</v>
      </c>
      <c r="F4060" t="s">
        <v>3533</v>
      </c>
      <c r="K4060" t="s">
        <v>3501</v>
      </c>
      <c r="L4060" t="s">
        <v>117</v>
      </c>
      <c r="M4060">
        <v>5</v>
      </c>
      <c r="N4060"/>
      <c r="O4060" t="s">
        <v>3426</v>
      </c>
      <c r="Q4060" t="s">
        <v>3443</v>
      </c>
      <c r="R4060" s="14">
        <v>0</v>
      </c>
      <c r="S4060" s="14">
        <v>0</v>
      </c>
      <c r="T4060" s="14">
        <v>34.200000000000003</v>
      </c>
    </row>
    <row r="4061" spans="1:20">
      <c r="A4061" t="s">
        <v>162</v>
      </c>
      <c r="D4061" t="s">
        <v>115</v>
      </c>
      <c r="F4061" t="s">
        <v>3534</v>
      </c>
      <c r="K4061" t="s">
        <v>3501</v>
      </c>
      <c r="L4061" t="s">
        <v>117</v>
      </c>
      <c r="M4061">
        <v>5</v>
      </c>
      <c r="N4061"/>
      <c r="O4061" t="s">
        <v>3426</v>
      </c>
      <c r="Q4061" t="s">
        <v>3443</v>
      </c>
      <c r="R4061" s="14">
        <v>0</v>
      </c>
      <c r="S4061" s="14">
        <v>0</v>
      </c>
      <c r="T4061" s="14">
        <v>28.4</v>
      </c>
    </row>
    <row r="4062" spans="1:20">
      <c r="A4062" t="s">
        <v>162</v>
      </c>
      <c r="D4062" t="s">
        <v>115</v>
      </c>
      <c r="F4062" t="s">
        <v>3535</v>
      </c>
      <c r="K4062" t="s">
        <v>3501</v>
      </c>
      <c r="L4062" t="s">
        <v>117</v>
      </c>
      <c r="M4062">
        <v>5</v>
      </c>
      <c r="N4062"/>
      <c r="O4062" t="s">
        <v>3426</v>
      </c>
      <c r="Q4062" t="s">
        <v>3443</v>
      </c>
      <c r="R4062" s="14">
        <v>0</v>
      </c>
      <c r="S4062" s="14">
        <v>0</v>
      </c>
      <c r="T4062" s="14">
        <v>45.9</v>
      </c>
    </row>
    <row r="4063" spans="1:20">
      <c r="A4063" t="s">
        <v>162</v>
      </c>
      <c r="D4063" t="s">
        <v>115</v>
      </c>
      <c r="F4063" t="s">
        <v>3536</v>
      </c>
      <c r="K4063" t="s">
        <v>3501</v>
      </c>
      <c r="L4063" t="s">
        <v>117</v>
      </c>
      <c r="M4063">
        <v>5</v>
      </c>
      <c r="N4063"/>
      <c r="O4063" t="s">
        <v>3426</v>
      </c>
      <c r="Q4063" t="s">
        <v>3443</v>
      </c>
      <c r="R4063" s="14">
        <v>0</v>
      </c>
      <c r="S4063" s="14">
        <v>0</v>
      </c>
      <c r="T4063" s="14">
        <v>40.200000000000003</v>
      </c>
    </row>
    <row r="4064" spans="1:20">
      <c r="A4064" t="s">
        <v>162</v>
      </c>
      <c r="D4064" t="s">
        <v>115</v>
      </c>
      <c r="F4064" t="s">
        <v>3537</v>
      </c>
      <c r="K4064" t="s">
        <v>3501</v>
      </c>
      <c r="L4064" t="s">
        <v>117</v>
      </c>
      <c r="M4064">
        <v>5</v>
      </c>
      <c r="N4064"/>
      <c r="O4064" t="s">
        <v>3426</v>
      </c>
      <c r="Q4064" t="s">
        <v>3443</v>
      </c>
      <c r="R4064" s="14">
        <v>0</v>
      </c>
      <c r="S4064" s="14">
        <v>0</v>
      </c>
      <c r="T4064" s="14">
        <v>34.4</v>
      </c>
    </row>
    <row r="4065" spans="1:20">
      <c r="A4065" t="s">
        <v>162</v>
      </c>
      <c r="D4065" t="s">
        <v>115</v>
      </c>
      <c r="F4065" t="s">
        <v>3538</v>
      </c>
      <c r="K4065" t="s">
        <v>3501</v>
      </c>
      <c r="L4065" t="s">
        <v>117</v>
      </c>
      <c r="M4065">
        <v>5</v>
      </c>
      <c r="N4065"/>
      <c r="O4065" t="s">
        <v>3426</v>
      </c>
      <c r="Q4065" t="s">
        <v>3443</v>
      </c>
      <c r="R4065" s="14">
        <v>0</v>
      </c>
      <c r="S4065" s="14">
        <v>0</v>
      </c>
      <c r="T4065" s="14">
        <v>40.5</v>
      </c>
    </row>
    <row r="4066" spans="1:20">
      <c r="A4066" t="s">
        <v>162</v>
      </c>
      <c r="D4066" t="s">
        <v>115</v>
      </c>
      <c r="F4066" t="s">
        <v>3539</v>
      </c>
      <c r="K4066" t="s">
        <v>3501</v>
      </c>
      <c r="L4066" t="s">
        <v>117</v>
      </c>
      <c r="M4066">
        <v>5</v>
      </c>
      <c r="N4066"/>
      <c r="O4066" t="s">
        <v>3426</v>
      </c>
      <c r="Q4066" t="s">
        <v>3443</v>
      </c>
      <c r="R4066" s="14">
        <v>0</v>
      </c>
      <c r="S4066" s="14">
        <v>0</v>
      </c>
      <c r="T4066" s="14">
        <v>35.799999999999997</v>
      </c>
    </row>
    <row r="4067" spans="1:20">
      <c r="A4067" t="s">
        <v>162</v>
      </c>
      <c r="D4067" t="s">
        <v>115</v>
      </c>
      <c r="F4067" t="s">
        <v>3540</v>
      </c>
      <c r="K4067" t="s">
        <v>3501</v>
      </c>
      <c r="L4067" t="s">
        <v>117</v>
      </c>
      <c r="M4067">
        <v>5</v>
      </c>
      <c r="N4067"/>
      <c r="O4067" t="s">
        <v>3426</v>
      </c>
      <c r="Q4067" t="s">
        <v>3443</v>
      </c>
      <c r="R4067" s="14">
        <v>0</v>
      </c>
      <c r="S4067" s="14">
        <v>0</v>
      </c>
      <c r="T4067" s="14">
        <v>38.4</v>
      </c>
    </row>
    <row r="4068" spans="1:20">
      <c r="A4068" t="s">
        <v>162</v>
      </c>
      <c r="D4068" t="s">
        <v>115</v>
      </c>
      <c r="F4068" t="s">
        <v>3541</v>
      </c>
      <c r="K4068" t="s">
        <v>3501</v>
      </c>
      <c r="L4068" t="s">
        <v>117</v>
      </c>
      <c r="M4068">
        <v>5</v>
      </c>
      <c r="N4068"/>
      <c r="O4068" t="s">
        <v>3426</v>
      </c>
      <c r="Q4068" t="s">
        <v>3443</v>
      </c>
      <c r="R4068" s="14">
        <v>0</v>
      </c>
      <c r="S4068" s="14">
        <v>0</v>
      </c>
      <c r="T4068" s="14">
        <v>36.700000000000003</v>
      </c>
    </row>
    <row r="4069" spans="1:20">
      <c r="A4069" t="s">
        <v>162</v>
      </c>
      <c r="D4069" t="s">
        <v>115</v>
      </c>
      <c r="F4069" t="s">
        <v>3542</v>
      </c>
      <c r="K4069" t="s">
        <v>3501</v>
      </c>
      <c r="L4069" t="s">
        <v>117</v>
      </c>
      <c r="M4069">
        <v>5</v>
      </c>
      <c r="N4069"/>
      <c r="O4069" t="s">
        <v>3426</v>
      </c>
      <c r="Q4069" t="s">
        <v>3443</v>
      </c>
      <c r="R4069" s="14">
        <v>0</v>
      </c>
      <c r="S4069" s="14">
        <v>0</v>
      </c>
      <c r="T4069" s="14">
        <f>AVERAGE(16.5,20.8)</f>
        <v>18.649999999999999</v>
      </c>
    </row>
    <row r="4070" spans="1:20">
      <c r="A4070" t="s">
        <v>162</v>
      </c>
      <c r="D4070" t="s">
        <v>115</v>
      </c>
      <c r="F4070" t="s">
        <v>3543</v>
      </c>
      <c r="K4070" t="s">
        <v>3501</v>
      </c>
      <c r="L4070" t="s">
        <v>117</v>
      </c>
      <c r="M4070">
        <v>5</v>
      </c>
      <c r="N4070"/>
      <c r="O4070" t="s">
        <v>3426</v>
      </c>
      <c r="Q4070" t="s">
        <v>3443</v>
      </c>
      <c r="R4070" s="14">
        <v>0</v>
      </c>
      <c r="S4070" s="14">
        <v>0</v>
      </c>
      <c r="T4070" s="14">
        <v>22.6</v>
      </c>
    </row>
    <row r="4071" spans="1:20">
      <c r="A4071" t="s">
        <v>162</v>
      </c>
      <c r="D4071" t="s">
        <v>115</v>
      </c>
      <c r="F4071" t="s">
        <v>3544</v>
      </c>
      <c r="K4071" t="s">
        <v>3501</v>
      </c>
      <c r="L4071" t="s">
        <v>117</v>
      </c>
      <c r="M4071">
        <v>5</v>
      </c>
      <c r="N4071"/>
      <c r="O4071" t="s">
        <v>3426</v>
      </c>
      <c r="Q4071" t="s">
        <v>3443</v>
      </c>
      <c r="R4071" s="14">
        <v>0</v>
      </c>
      <c r="S4071" s="14">
        <v>0</v>
      </c>
      <c r="T4071" s="14">
        <v>28.1</v>
      </c>
    </row>
    <row r="4072" spans="1:20">
      <c r="A4072" t="s">
        <v>162</v>
      </c>
      <c r="D4072" t="s">
        <v>115</v>
      </c>
      <c r="F4072" t="s">
        <v>3545</v>
      </c>
      <c r="K4072" t="s">
        <v>3501</v>
      </c>
      <c r="L4072" t="s">
        <v>117</v>
      </c>
      <c r="M4072">
        <v>5</v>
      </c>
      <c r="N4072"/>
      <c r="O4072" t="s">
        <v>3426</v>
      </c>
      <c r="Q4072" t="s">
        <v>3443</v>
      </c>
      <c r="R4072" s="14">
        <v>0</v>
      </c>
      <c r="S4072" s="14">
        <v>0</v>
      </c>
      <c r="T4072" s="14">
        <v>32.200000000000003</v>
      </c>
    </row>
    <row r="4073" spans="1:20">
      <c r="A4073" t="s">
        <v>162</v>
      </c>
      <c r="D4073" t="s">
        <v>115</v>
      </c>
      <c r="F4073" t="s">
        <v>3546</v>
      </c>
      <c r="K4073" t="s">
        <v>3501</v>
      </c>
      <c r="L4073" t="s">
        <v>117</v>
      </c>
      <c r="M4073">
        <v>5</v>
      </c>
      <c r="N4073"/>
      <c r="O4073" t="s">
        <v>3426</v>
      </c>
      <c r="Q4073" t="s">
        <v>3443</v>
      </c>
      <c r="R4073" s="14">
        <v>0</v>
      </c>
      <c r="S4073" s="14">
        <v>0</v>
      </c>
      <c r="T4073" s="14">
        <v>24.6</v>
      </c>
    </row>
    <row r="4074" spans="1:20">
      <c r="A4074" t="s">
        <v>162</v>
      </c>
      <c r="D4074" t="s">
        <v>115</v>
      </c>
      <c r="F4074" t="s">
        <v>3547</v>
      </c>
      <c r="K4074" t="s">
        <v>3501</v>
      </c>
      <c r="L4074" t="s">
        <v>117</v>
      </c>
      <c r="M4074">
        <v>5</v>
      </c>
      <c r="N4074"/>
      <c r="O4074" t="s">
        <v>3426</v>
      </c>
      <c r="Q4074" t="s">
        <v>3443</v>
      </c>
      <c r="R4074" s="14">
        <v>0</v>
      </c>
      <c r="S4074" s="14">
        <v>0</v>
      </c>
      <c r="T4074" s="14">
        <v>25.5</v>
      </c>
    </row>
    <row r="4075" spans="1:20">
      <c r="A4075" t="s">
        <v>162</v>
      </c>
      <c r="D4075" t="s">
        <v>115</v>
      </c>
      <c r="F4075" t="s">
        <v>3548</v>
      </c>
      <c r="K4075" t="s">
        <v>3501</v>
      </c>
      <c r="L4075" t="s">
        <v>117</v>
      </c>
      <c r="M4075">
        <v>5</v>
      </c>
      <c r="N4075"/>
      <c r="O4075" t="s">
        <v>3426</v>
      </c>
      <c r="Q4075" t="s">
        <v>3443</v>
      </c>
      <c r="R4075" s="14">
        <v>0</v>
      </c>
      <c r="S4075" s="14">
        <v>0</v>
      </c>
      <c r="T4075" s="14">
        <v>10</v>
      </c>
    </row>
    <row r="4076" spans="1:20">
      <c r="A4076" t="s">
        <v>162</v>
      </c>
      <c r="D4076" t="s">
        <v>115</v>
      </c>
      <c r="F4076" t="s">
        <v>3549</v>
      </c>
      <c r="K4076" t="s">
        <v>3501</v>
      </c>
      <c r="L4076" t="s">
        <v>117</v>
      </c>
      <c r="M4076">
        <v>5</v>
      </c>
      <c r="N4076"/>
      <c r="O4076" t="s">
        <v>3426</v>
      </c>
      <c r="Q4076" t="s">
        <v>3443</v>
      </c>
      <c r="R4076" s="14">
        <v>0</v>
      </c>
      <c r="S4076" s="14">
        <v>0</v>
      </c>
      <c r="T4076" s="14">
        <v>11.6</v>
      </c>
    </row>
    <row r="4077" spans="1:20">
      <c r="A4077" t="s">
        <v>162</v>
      </c>
      <c r="D4077" t="s">
        <v>115</v>
      </c>
      <c r="F4077" t="s">
        <v>3550</v>
      </c>
      <c r="K4077" t="s">
        <v>3501</v>
      </c>
      <c r="L4077" t="s">
        <v>117</v>
      </c>
      <c r="M4077">
        <v>5</v>
      </c>
      <c r="N4077"/>
      <c r="O4077" t="s">
        <v>3426</v>
      </c>
      <c r="Q4077" t="s">
        <v>3443</v>
      </c>
      <c r="R4077" s="14">
        <v>0</v>
      </c>
      <c r="S4077" s="14">
        <v>0</v>
      </c>
      <c r="T4077" s="14">
        <v>18.2</v>
      </c>
    </row>
    <row r="4078" spans="1:20">
      <c r="A4078" t="s">
        <v>162</v>
      </c>
      <c r="D4078" t="s">
        <v>115</v>
      </c>
      <c r="F4078" t="s">
        <v>3551</v>
      </c>
      <c r="K4078" t="s">
        <v>3501</v>
      </c>
      <c r="L4078" t="s">
        <v>117</v>
      </c>
      <c r="M4078">
        <v>5</v>
      </c>
      <c r="N4078"/>
      <c r="O4078" t="s">
        <v>3426</v>
      </c>
      <c r="Q4078" t="s">
        <v>3443</v>
      </c>
      <c r="R4078" s="14">
        <v>0</v>
      </c>
      <c r="S4078" s="14">
        <v>0</v>
      </c>
      <c r="T4078" s="14">
        <v>33</v>
      </c>
    </row>
    <row r="4079" spans="1:20">
      <c r="A4079" t="s">
        <v>162</v>
      </c>
      <c r="D4079" t="s">
        <v>115</v>
      </c>
      <c r="F4079" t="s">
        <v>3552</v>
      </c>
      <c r="K4079" t="s">
        <v>3501</v>
      </c>
      <c r="L4079" t="s">
        <v>117</v>
      </c>
      <c r="M4079">
        <v>5</v>
      </c>
      <c r="N4079"/>
      <c r="O4079" t="s">
        <v>3426</v>
      </c>
      <c r="Q4079" t="s">
        <v>3443</v>
      </c>
      <c r="R4079" s="14">
        <v>0</v>
      </c>
      <c r="S4079" s="14">
        <v>0</v>
      </c>
      <c r="T4079" s="14">
        <v>23.5</v>
      </c>
    </row>
    <row r="4080" spans="1:20">
      <c r="A4080" t="s">
        <v>162</v>
      </c>
      <c r="D4080" t="s">
        <v>115</v>
      </c>
      <c r="F4080" t="s">
        <v>3553</v>
      </c>
      <c r="K4080" t="s">
        <v>3501</v>
      </c>
      <c r="L4080" t="s">
        <v>117</v>
      </c>
      <c r="M4080">
        <v>5</v>
      </c>
      <c r="N4080"/>
      <c r="O4080" t="s">
        <v>3426</v>
      </c>
      <c r="Q4080" t="s">
        <v>3443</v>
      </c>
      <c r="R4080" s="14">
        <v>0</v>
      </c>
      <c r="S4080" s="14">
        <v>0</v>
      </c>
      <c r="T4080" s="14">
        <v>25.4</v>
      </c>
    </row>
    <row r="4081" spans="1:20">
      <c r="A4081" t="s">
        <v>162</v>
      </c>
      <c r="D4081" t="s">
        <v>115</v>
      </c>
      <c r="F4081" t="s">
        <v>3554</v>
      </c>
      <c r="K4081" t="s">
        <v>3501</v>
      </c>
      <c r="L4081" t="s">
        <v>117</v>
      </c>
      <c r="M4081">
        <v>5</v>
      </c>
      <c r="N4081"/>
      <c r="O4081" t="s">
        <v>3426</v>
      </c>
      <c r="Q4081" t="s">
        <v>3443</v>
      </c>
      <c r="R4081" s="14">
        <v>0</v>
      </c>
      <c r="S4081" s="14">
        <v>0</v>
      </c>
      <c r="T4081" s="14">
        <v>30.9</v>
      </c>
    </row>
    <row r="4082" spans="1:20">
      <c r="A4082" t="s">
        <v>162</v>
      </c>
      <c r="D4082" t="s">
        <v>115</v>
      </c>
      <c r="F4082" t="s">
        <v>3555</v>
      </c>
      <c r="K4082" t="s">
        <v>3501</v>
      </c>
      <c r="L4082" t="s">
        <v>117</v>
      </c>
      <c r="M4082">
        <v>5</v>
      </c>
      <c r="N4082"/>
      <c r="O4082" t="s">
        <v>3426</v>
      </c>
      <c r="Q4082" t="s">
        <v>3443</v>
      </c>
      <c r="R4082" s="14">
        <v>0</v>
      </c>
      <c r="S4082" s="14">
        <v>0</v>
      </c>
      <c r="T4082" s="14">
        <v>31.7</v>
      </c>
    </row>
    <row r="4083" spans="1:20">
      <c r="A4083" t="s">
        <v>162</v>
      </c>
      <c r="D4083" t="s">
        <v>115</v>
      </c>
      <c r="F4083" t="s">
        <v>3556</v>
      </c>
      <c r="K4083" t="s">
        <v>3501</v>
      </c>
      <c r="L4083" t="s">
        <v>117</v>
      </c>
      <c r="M4083">
        <v>5</v>
      </c>
      <c r="N4083"/>
      <c r="O4083" t="s">
        <v>3426</v>
      </c>
      <c r="Q4083" t="s">
        <v>3443</v>
      </c>
      <c r="R4083" s="14">
        <v>0</v>
      </c>
      <c r="S4083" s="14">
        <v>0</v>
      </c>
      <c r="T4083" s="14">
        <v>37.9</v>
      </c>
    </row>
    <row r="4084" spans="1:20">
      <c r="A4084" t="s">
        <v>162</v>
      </c>
      <c r="D4084" t="s">
        <v>115</v>
      </c>
      <c r="F4084" t="s">
        <v>3557</v>
      </c>
      <c r="K4084" t="s">
        <v>3501</v>
      </c>
      <c r="L4084" t="s">
        <v>117</v>
      </c>
      <c r="M4084">
        <v>5</v>
      </c>
      <c r="N4084"/>
      <c r="O4084" t="s">
        <v>3426</v>
      </c>
      <c r="Q4084" t="s">
        <v>3443</v>
      </c>
      <c r="R4084" s="14">
        <v>0</v>
      </c>
      <c r="S4084" s="14">
        <v>0</v>
      </c>
      <c r="T4084" s="14">
        <v>23.6</v>
      </c>
    </row>
    <row r="4085" spans="1:20">
      <c r="A4085" t="s">
        <v>162</v>
      </c>
      <c r="D4085" t="s">
        <v>115</v>
      </c>
      <c r="F4085" t="s">
        <v>3558</v>
      </c>
      <c r="K4085" t="s">
        <v>3501</v>
      </c>
      <c r="L4085" t="s">
        <v>117</v>
      </c>
      <c r="M4085">
        <v>5</v>
      </c>
      <c r="N4085"/>
      <c r="O4085" t="s">
        <v>3426</v>
      </c>
      <c r="Q4085" t="s">
        <v>3443</v>
      </c>
      <c r="R4085" s="14">
        <v>0</v>
      </c>
      <c r="S4085" s="14">
        <v>0</v>
      </c>
      <c r="T4085" s="14">
        <v>36.1</v>
      </c>
    </row>
    <row r="4086" spans="1:20">
      <c r="A4086" t="s">
        <v>162</v>
      </c>
      <c r="D4086" t="s">
        <v>115</v>
      </c>
      <c r="F4086" t="s">
        <v>3559</v>
      </c>
      <c r="K4086" t="s">
        <v>3501</v>
      </c>
      <c r="L4086" t="s">
        <v>117</v>
      </c>
      <c r="M4086">
        <v>5</v>
      </c>
      <c r="N4086"/>
      <c r="O4086" t="s">
        <v>3426</v>
      </c>
      <c r="Q4086" t="s">
        <v>3443</v>
      </c>
      <c r="R4086" s="14">
        <v>0</v>
      </c>
      <c r="S4086" s="14">
        <v>0</v>
      </c>
      <c r="T4086" s="14">
        <v>31.3</v>
      </c>
    </row>
    <row r="4087" spans="1:20">
      <c r="A4087" t="s">
        <v>162</v>
      </c>
      <c r="D4087" t="s">
        <v>115</v>
      </c>
      <c r="F4087" t="s">
        <v>3560</v>
      </c>
      <c r="K4087" t="s">
        <v>3501</v>
      </c>
      <c r="L4087" t="s">
        <v>117</v>
      </c>
      <c r="M4087">
        <v>5</v>
      </c>
      <c r="N4087"/>
      <c r="O4087" t="s">
        <v>3426</v>
      </c>
      <c r="Q4087" t="s">
        <v>3443</v>
      </c>
      <c r="R4087" s="14">
        <v>0</v>
      </c>
      <c r="S4087" s="14">
        <v>0</v>
      </c>
      <c r="T4087" s="14">
        <v>21.9</v>
      </c>
    </row>
    <row r="4088" spans="1:20">
      <c r="A4088" t="s">
        <v>162</v>
      </c>
      <c r="D4088" t="s">
        <v>115</v>
      </c>
      <c r="F4088" t="s">
        <v>3561</v>
      </c>
      <c r="K4088" t="s">
        <v>3501</v>
      </c>
      <c r="L4088" t="s">
        <v>117</v>
      </c>
      <c r="M4088">
        <v>5</v>
      </c>
      <c r="N4088"/>
      <c r="O4088" t="s">
        <v>3426</v>
      </c>
      <c r="Q4088" t="s">
        <v>3443</v>
      </c>
      <c r="R4088" s="14">
        <v>0</v>
      </c>
      <c r="S4088" s="14">
        <v>0</v>
      </c>
      <c r="T4088" s="14">
        <v>31.6</v>
      </c>
    </row>
    <row r="4089" spans="1:20">
      <c r="A4089" t="s">
        <v>162</v>
      </c>
      <c r="D4089" t="s">
        <v>115</v>
      </c>
      <c r="F4089" t="s">
        <v>3562</v>
      </c>
      <c r="K4089" t="s">
        <v>3501</v>
      </c>
      <c r="L4089" t="s">
        <v>117</v>
      </c>
      <c r="M4089">
        <v>5</v>
      </c>
      <c r="N4089"/>
      <c r="O4089" t="s">
        <v>3426</v>
      </c>
      <c r="Q4089" t="s">
        <v>3443</v>
      </c>
      <c r="R4089" s="14">
        <v>0</v>
      </c>
      <c r="S4089" s="14">
        <v>0</v>
      </c>
      <c r="T4089" s="14">
        <v>32.700000000000003</v>
      </c>
    </row>
    <row r="4090" spans="1:20" s="42" customFormat="1">
      <c r="A4090" t="s">
        <v>162</v>
      </c>
      <c r="B4090"/>
      <c r="C4090"/>
      <c r="D4090" t="s">
        <v>115</v>
      </c>
      <c r="E4090"/>
      <c r="F4090" t="s">
        <v>3563</v>
      </c>
      <c r="G4090"/>
      <c r="H4090"/>
      <c r="I4090"/>
      <c r="J4090"/>
      <c r="K4090" t="s">
        <v>3501</v>
      </c>
      <c r="L4090" t="s">
        <v>117</v>
      </c>
      <c r="M4090">
        <v>5</v>
      </c>
      <c r="N4090"/>
      <c r="O4090" t="s">
        <v>3426</v>
      </c>
      <c r="P4090"/>
      <c r="Q4090" t="s">
        <v>3443</v>
      </c>
      <c r="R4090" s="14">
        <v>0</v>
      </c>
      <c r="S4090" s="14">
        <v>0</v>
      </c>
      <c r="T4090" s="14">
        <v>26.3</v>
      </c>
    </row>
    <row r="4091" spans="1:20" s="42" customFormat="1">
      <c r="A4091" t="s">
        <v>162</v>
      </c>
      <c r="B4091"/>
      <c r="C4091"/>
      <c r="D4091" t="s">
        <v>115</v>
      </c>
      <c r="E4091"/>
      <c r="F4091" t="s">
        <v>3564</v>
      </c>
      <c r="G4091"/>
      <c r="H4091"/>
      <c r="I4091"/>
      <c r="J4091"/>
      <c r="K4091" t="s">
        <v>3501</v>
      </c>
      <c r="L4091" t="s">
        <v>117</v>
      </c>
      <c r="M4091">
        <v>5</v>
      </c>
      <c r="N4091"/>
      <c r="O4091" t="s">
        <v>3426</v>
      </c>
      <c r="P4091"/>
      <c r="Q4091" t="s">
        <v>3443</v>
      </c>
      <c r="R4091" s="14">
        <v>0</v>
      </c>
      <c r="S4091" s="14">
        <v>0</v>
      </c>
      <c r="T4091" s="14">
        <v>36.9</v>
      </c>
    </row>
    <row r="4092" spans="1:20" s="42" customFormat="1">
      <c r="A4092" t="s">
        <v>162</v>
      </c>
      <c r="B4092"/>
      <c r="C4092"/>
      <c r="D4092" t="s">
        <v>115</v>
      </c>
      <c r="E4092"/>
      <c r="F4092" t="s">
        <v>3565</v>
      </c>
      <c r="G4092"/>
      <c r="H4092"/>
      <c r="I4092"/>
      <c r="J4092"/>
      <c r="K4092" t="s">
        <v>3501</v>
      </c>
      <c r="L4092" t="s">
        <v>117</v>
      </c>
      <c r="M4092">
        <v>5</v>
      </c>
      <c r="N4092"/>
      <c r="O4092" t="s">
        <v>3426</v>
      </c>
      <c r="P4092"/>
      <c r="Q4092" t="s">
        <v>3443</v>
      </c>
      <c r="R4092" s="14">
        <v>0</v>
      </c>
      <c r="S4092" s="14">
        <v>0</v>
      </c>
      <c r="T4092" s="14">
        <v>37.1</v>
      </c>
    </row>
    <row r="4093" spans="1:20" s="42" customFormat="1">
      <c r="A4093" t="s">
        <v>162</v>
      </c>
      <c r="B4093"/>
      <c r="C4093"/>
      <c r="D4093" t="s">
        <v>115</v>
      </c>
      <c r="E4093"/>
      <c r="F4093" t="s">
        <v>3566</v>
      </c>
      <c r="G4093"/>
      <c r="H4093"/>
      <c r="I4093"/>
      <c r="J4093"/>
      <c r="K4093" t="s">
        <v>3501</v>
      </c>
      <c r="L4093" t="s">
        <v>117</v>
      </c>
      <c r="M4093">
        <v>5</v>
      </c>
      <c r="N4093"/>
      <c r="O4093" t="s">
        <v>3426</v>
      </c>
      <c r="P4093"/>
      <c r="Q4093" t="s">
        <v>3443</v>
      </c>
      <c r="R4093" s="14">
        <v>0</v>
      </c>
      <c r="S4093" s="14">
        <v>0</v>
      </c>
      <c r="T4093" s="14">
        <v>33.5</v>
      </c>
    </row>
    <row r="4094" spans="1:20" s="42" customFormat="1">
      <c r="A4094" t="s">
        <v>162</v>
      </c>
      <c r="B4094"/>
      <c r="C4094"/>
      <c r="D4094" t="s">
        <v>115</v>
      </c>
      <c r="E4094"/>
      <c r="F4094" t="s">
        <v>3567</v>
      </c>
      <c r="G4094"/>
      <c r="H4094"/>
      <c r="I4094"/>
      <c r="J4094"/>
      <c r="K4094" t="s">
        <v>3501</v>
      </c>
      <c r="L4094" t="s">
        <v>117</v>
      </c>
      <c r="M4094">
        <v>5</v>
      </c>
      <c r="N4094"/>
      <c r="O4094" t="s">
        <v>3426</v>
      </c>
      <c r="P4094"/>
      <c r="Q4094" t="s">
        <v>3443</v>
      </c>
      <c r="R4094" s="14">
        <v>0</v>
      </c>
      <c r="S4094" s="14">
        <v>0</v>
      </c>
      <c r="T4094" s="14">
        <v>35.299999999999997</v>
      </c>
    </row>
    <row r="4095" spans="1:20" s="42" customFormat="1">
      <c r="A4095" t="s">
        <v>162</v>
      </c>
      <c r="B4095"/>
      <c r="C4095"/>
      <c r="D4095" t="s">
        <v>115</v>
      </c>
      <c r="E4095"/>
      <c r="F4095" t="s">
        <v>3568</v>
      </c>
      <c r="G4095"/>
      <c r="H4095"/>
      <c r="I4095"/>
      <c r="J4095"/>
      <c r="K4095" t="s">
        <v>3501</v>
      </c>
      <c r="L4095" t="s">
        <v>117</v>
      </c>
      <c r="M4095">
        <v>5</v>
      </c>
      <c r="N4095"/>
      <c r="O4095" t="s">
        <v>3426</v>
      </c>
      <c r="P4095"/>
      <c r="Q4095" t="s">
        <v>3443</v>
      </c>
      <c r="R4095" s="14">
        <v>0</v>
      </c>
      <c r="S4095" s="14">
        <v>0</v>
      </c>
      <c r="T4095" s="14">
        <v>27.5</v>
      </c>
    </row>
    <row r="4096" spans="1:20" s="42" customFormat="1">
      <c r="A4096" t="s">
        <v>162</v>
      </c>
      <c r="B4096"/>
      <c r="C4096"/>
      <c r="D4096" t="s">
        <v>115</v>
      </c>
      <c r="E4096"/>
      <c r="F4096" t="s">
        <v>3569</v>
      </c>
      <c r="G4096"/>
      <c r="H4096"/>
      <c r="I4096"/>
      <c r="J4096"/>
      <c r="K4096" t="s">
        <v>3501</v>
      </c>
      <c r="L4096" t="s">
        <v>117</v>
      </c>
      <c r="M4096">
        <v>5</v>
      </c>
      <c r="N4096"/>
      <c r="O4096" t="s">
        <v>3426</v>
      </c>
      <c r="P4096"/>
      <c r="Q4096" t="s">
        <v>3443</v>
      </c>
      <c r="R4096" s="14">
        <v>0</v>
      </c>
      <c r="S4096" s="14">
        <v>0</v>
      </c>
      <c r="T4096" s="14">
        <v>41.8</v>
      </c>
    </row>
    <row r="4097" spans="1:20" s="42" customFormat="1">
      <c r="A4097" t="s">
        <v>162</v>
      </c>
      <c r="B4097"/>
      <c r="C4097"/>
      <c r="D4097" t="s">
        <v>115</v>
      </c>
      <c r="E4097"/>
      <c r="F4097" t="s">
        <v>3570</v>
      </c>
      <c r="G4097"/>
      <c r="H4097"/>
      <c r="I4097"/>
      <c r="J4097"/>
      <c r="K4097" t="s">
        <v>3501</v>
      </c>
      <c r="L4097" t="s">
        <v>117</v>
      </c>
      <c r="M4097">
        <v>5</v>
      </c>
      <c r="N4097"/>
      <c r="O4097" t="s">
        <v>3426</v>
      </c>
      <c r="P4097"/>
      <c r="Q4097" t="s">
        <v>3443</v>
      </c>
      <c r="R4097" s="14">
        <v>0</v>
      </c>
      <c r="S4097" s="14">
        <v>0</v>
      </c>
      <c r="T4097" s="14">
        <v>40.6</v>
      </c>
    </row>
    <row r="4098" spans="1:20" s="42" customFormat="1">
      <c r="A4098" t="s">
        <v>162</v>
      </c>
      <c r="B4098"/>
      <c r="C4098"/>
      <c r="D4098" t="s">
        <v>115</v>
      </c>
      <c r="E4098"/>
      <c r="F4098" t="s">
        <v>3571</v>
      </c>
      <c r="G4098"/>
      <c r="H4098"/>
      <c r="I4098"/>
      <c r="J4098"/>
      <c r="K4098" t="s">
        <v>3501</v>
      </c>
      <c r="L4098" t="s">
        <v>117</v>
      </c>
      <c r="M4098">
        <v>5</v>
      </c>
      <c r="N4098"/>
      <c r="O4098" t="s">
        <v>3426</v>
      </c>
      <c r="P4098"/>
      <c r="Q4098" t="s">
        <v>3443</v>
      </c>
      <c r="R4098" s="14">
        <v>0</v>
      </c>
      <c r="S4098" s="14">
        <v>0</v>
      </c>
      <c r="T4098" s="14">
        <f>AVERAGE(41,34.6)</f>
        <v>37.799999999999997</v>
      </c>
    </row>
    <row r="4099" spans="1:20">
      <c r="A4099" t="s">
        <v>162</v>
      </c>
      <c r="D4099" t="s">
        <v>115</v>
      </c>
      <c r="F4099" t="s">
        <v>3572</v>
      </c>
      <c r="K4099" t="s">
        <v>3501</v>
      </c>
      <c r="L4099" t="s">
        <v>117</v>
      </c>
      <c r="M4099">
        <v>5</v>
      </c>
      <c r="N4099"/>
      <c r="O4099" t="s">
        <v>3426</v>
      </c>
      <c r="Q4099" t="s">
        <v>3443</v>
      </c>
      <c r="R4099" s="14">
        <v>0</v>
      </c>
      <c r="S4099" s="14">
        <v>0</v>
      </c>
      <c r="T4099" s="14">
        <v>2.5</v>
      </c>
    </row>
    <row r="4100" spans="1:20">
      <c r="A4100" t="s">
        <v>162</v>
      </c>
      <c r="D4100" t="s">
        <v>115</v>
      </c>
      <c r="F4100" t="s">
        <v>3573</v>
      </c>
      <c r="K4100" t="s">
        <v>3501</v>
      </c>
      <c r="L4100" t="s">
        <v>117</v>
      </c>
      <c r="M4100">
        <v>5</v>
      </c>
      <c r="N4100"/>
      <c r="O4100" t="s">
        <v>3426</v>
      </c>
      <c r="Q4100" t="s">
        <v>3443</v>
      </c>
      <c r="R4100" s="14">
        <v>0</v>
      </c>
      <c r="S4100" s="14">
        <v>0</v>
      </c>
      <c r="T4100" s="14">
        <v>30.1</v>
      </c>
    </row>
    <row r="4101" spans="1:20">
      <c r="A4101" t="s">
        <v>162</v>
      </c>
      <c r="D4101" t="s">
        <v>115</v>
      </c>
      <c r="F4101" t="s">
        <v>3574</v>
      </c>
      <c r="K4101" t="s">
        <v>3501</v>
      </c>
      <c r="L4101" t="s">
        <v>117</v>
      </c>
      <c r="M4101">
        <v>5</v>
      </c>
      <c r="N4101"/>
      <c r="O4101" t="s">
        <v>3426</v>
      </c>
      <c r="Q4101" t="s">
        <v>3443</v>
      </c>
      <c r="R4101" s="14">
        <v>0</v>
      </c>
      <c r="S4101" s="14">
        <v>0</v>
      </c>
      <c r="T4101" s="14">
        <v>30.2</v>
      </c>
    </row>
    <row r="4102" spans="1:20">
      <c r="A4102" t="s">
        <v>162</v>
      </c>
      <c r="D4102" t="s">
        <v>115</v>
      </c>
      <c r="F4102" t="s">
        <v>3575</v>
      </c>
      <c r="K4102" t="s">
        <v>3501</v>
      </c>
      <c r="L4102" t="s">
        <v>117</v>
      </c>
      <c r="M4102">
        <v>5</v>
      </c>
      <c r="N4102"/>
      <c r="O4102" t="s">
        <v>3426</v>
      </c>
      <c r="Q4102" t="s">
        <v>3443</v>
      </c>
      <c r="R4102" s="14">
        <v>0</v>
      </c>
      <c r="S4102" s="14">
        <v>0</v>
      </c>
      <c r="T4102" s="14">
        <v>11.3</v>
      </c>
    </row>
    <row r="4103" spans="1:20">
      <c r="A4103" t="s">
        <v>162</v>
      </c>
      <c r="D4103" t="s">
        <v>115</v>
      </c>
      <c r="F4103" t="s">
        <v>3576</v>
      </c>
      <c r="K4103" t="s">
        <v>3501</v>
      </c>
      <c r="L4103" t="s">
        <v>117</v>
      </c>
      <c r="M4103">
        <v>5</v>
      </c>
      <c r="N4103"/>
      <c r="O4103" t="s">
        <v>3426</v>
      </c>
      <c r="Q4103" t="s">
        <v>3443</v>
      </c>
      <c r="R4103" s="14">
        <v>0</v>
      </c>
      <c r="S4103" s="14">
        <v>0</v>
      </c>
      <c r="T4103" s="14">
        <v>40.6</v>
      </c>
    </row>
    <row r="4104" spans="1:20">
      <c r="A4104" t="s">
        <v>162</v>
      </c>
      <c r="D4104" t="s">
        <v>115</v>
      </c>
      <c r="F4104" t="s">
        <v>3577</v>
      </c>
      <c r="K4104" t="s">
        <v>3501</v>
      </c>
      <c r="L4104" t="s">
        <v>117</v>
      </c>
      <c r="M4104">
        <v>5</v>
      </c>
      <c r="N4104"/>
      <c r="O4104" t="s">
        <v>3426</v>
      </c>
      <c r="Q4104" t="s">
        <v>3443</v>
      </c>
      <c r="R4104" s="14">
        <v>0</v>
      </c>
      <c r="S4104" s="14">
        <v>0</v>
      </c>
      <c r="T4104" s="14">
        <f>AVERAGE(42.8,45.9)</f>
        <v>44.349999999999994</v>
      </c>
    </row>
    <row r="4105" spans="1:20">
      <c r="A4105" t="s">
        <v>162</v>
      </c>
      <c r="D4105" t="s">
        <v>115</v>
      </c>
      <c r="F4105" t="s">
        <v>3578</v>
      </c>
      <c r="K4105" t="s">
        <v>3501</v>
      </c>
      <c r="L4105" t="s">
        <v>117</v>
      </c>
      <c r="M4105">
        <v>5</v>
      </c>
      <c r="N4105"/>
      <c r="O4105" t="s">
        <v>3426</v>
      </c>
      <c r="Q4105" t="s">
        <v>3443</v>
      </c>
      <c r="R4105" s="14">
        <v>0</v>
      </c>
      <c r="S4105" s="14">
        <v>0</v>
      </c>
      <c r="T4105" s="14">
        <v>36.200000000000003</v>
      </c>
    </row>
    <row r="4106" spans="1:20">
      <c r="A4106" t="s">
        <v>162</v>
      </c>
      <c r="D4106" t="s">
        <v>115</v>
      </c>
      <c r="F4106" t="s">
        <v>3579</v>
      </c>
      <c r="K4106" t="s">
        <v>3501</v>
      </c>
      <c r="L4106" t="s">
        <v>117</v>
      </c>
      <c r="M4106">
        <v>5</v>
      </c>
      <c r="N4106"/>
      <c r="O4106" t="s">
        <v>3426</v>
      </c>
      <c r="Q4106" t="s">
        <v>3443</v>
      </c>
      <c r="R4106" s="14">
        <v>0</v>
      </c>
      <c r="S4106" s="14">
        <v>0</v>
      </c>
      <c r="T4106" s="14">
        <v>54.1</v>
      </c>
    </row>
    <row r="4107" spans="1:20">
      <c r="A4107" t="s">
        <v>162</v>
      </c>
      <c r="D4107" t="s">
        <v>115</v>
      </c>
      <c r="F4107" t="s">
        <v>3580</v>
      </c>
      <c r="K4107" t="s">
        <v>3501</v>
      </c>
      <c r="L4107" t="s">
        <v>117</v>
      </c>
      <c r="M4107">
        <v>5</v>
      </c>
      <c r="N4107"/>
      <c r="O4107" t="s">
        <v>3426</v>
      </c>
      <c r="Q4107" t="s">
        <v>3443</v>
      </c>
      <c r="R4107" s="14">
        <v>0</v>
      </c>
      <c r="S4107" s="14">
        <v>0</v>
      </c>
      <c r="T4107" s="14">
        <v>39.1</v>
      </c>
    </row>
    <row r="4108" spans="1:20">
      <c r="A4108" t="s">
        <v>162</v>
      </c>
      <c r="D4108" t="s">
        <v>115</v>
      </c>
      <c r="F4108" t="s">
        <v>3581</v>
      </c>
      <c r="K4108" t="s">
        <v>3501</v>
      </c>
      <c r="L4108" t="s">
        <v>117</v>
      </c>
      <c r="M4108">
        <v>5</v>
      </c>
      <c r="N4108"/>
      <c r="O4108" t="s">
        <v>3426</v>
      </c>
      <c r="Q4108" t="s">
        <v>3443</v>
      </c>
      <c r="R4108" s="14">
        <v>0</v>
      </c>
      <c r="S4108" s="14">
        <v>0</v>
      </c>
      <c r="T4108" s="14">
        <v>35.700000000000003</v>
      </c>
    </row>
    <row r="4109" spans="1:20">
      <c r="A4109" t="s">
        <v>162</v>
      </c>
      <c r="D4109" t="s">
        <v>115</v>
      </c>
      <c r="F4109" t="s">
        <v>3582</v>
      </c>
      <c r="K4109" t="s">
        <v>3501</v>
      </c>
      <c r="L4109" t="s">
        <v>117</v>
      </c>
      <c r="M4109">
        <v>5</v>
      </c>
      <c r="N4109"/>
      <c r="O4109" t="s">
        <v>3426</v>
      </c>
      <c r="Q4109" t="s">
        <v>3443</v>
      </c>
      <c r="R4109" s="14">
        <v>0</v>
      </c>
      <c r="S4109" s="14">
        <v>0</v>
      </c>
      <c r="T4109" s="14">
        <f>AVERAGE(41.3,41.8)</f>
        <v>41.55</v>
      </c>
    </row>
    <row r="4110" spans="1:20">
      <c r="A4110" t="s">
        <v>162</v>
      </c>
      <c r="D4110" t="s">
        <v>115</v>
      </c>
      <c r="F4110" t="s">
        <v>3583</v>
      </c>
      <c r="K4110" t="s">
        <v>3501</v>
      </c>
      <c r="L4110" t="s">
        <v>117</v>
      </c>
      <c r="M4110">
        <v>5</v>
      </c>
      <c r="N4110"/>
      <c r="O4110" t="s">
        <v>3426</v>
      </c>
      <c r="Q4110" t="s">
        <v>3443</v>
      </c>
      <c r="R4110" s="14">
        <v>0</v>
      </c>
      <c r="S4110" s="14">
        <v>0</v>
      </c>
      <c r="T4110" s="14">
        <v>45.6</v>
      </c>
    </row>
    <row r="4111" spans="1:20">
      <c r="A4111" t="s">
        <v>162</v>
      </c>
      <c r="D4111" t="s">
        <v>115</v>
      </c>
      <c r="F4111" t="s">
        <v>3584</v>
      </c>
      <c r="K4111" t="s">
        <v>3501</v>
      </c>
      <c r="L4111" t="s">
        <v>117</v>
      </c>
      <c r="M4111">
        <v>5</v>
      </c>
      <c r="N4111"/>
      <c r="O4111" t="s">
        <v>3426</v>
      </c>
      <c r="Q4111" t="s">
        <v>3443</v>
      </c>
      <c r="R4111" s="14">
        <v>0</v>
      </c>
      <c r="S4111" s="14">
        <v>0</v>
      </c>
      <c r="T4111" s="14">
        <v>23.3</v>
      </c>
    </row>
    <row r="4112" spans="1:20">
      <c r="A4112" t="s">
        <v>162</v>
      </c>
      <c r="D4112" t="s">
        <v>115</v>
      </c>
      <c r="F4112" t="s">
        <v>3585</v>
      </c>
      <c r="K4112" t="s">
        <v>3501</v>
      </c>
      <c r="L4112" t="s">
        <v>117</v>
      </c>
      <c r="M4112">
        <v>5</v>
      </c>
      <c r="N4112"/>
      <c r="O4112" t="s">
        <v>3426</v>
      </c>
      <c r="Q4112" t="s">
        <v>3443</v>
      </c>
      <c r="R4112" s="14">
        <v>0</v>
      </c>
      <c r="S4112" s="14">
        <v>0</v>
      </c>
      <c r="T4112" s="14">
        <v>47.8</v>
      </c>
    </row>
    <row r="4113" spans="1:20">
      <c r="A4113" t="s">
        <v>162</v>
      </c>
      <c r="D4113" t="s">
        <v>115</v>
      </c>
      <c r="F4113" t="s">
        <v>3586</v>
      </c>
      <c r="K4113" t="s">
        <v>3501</v>
      </c>
      <c r="L4113" t="s">
        <v>117</v>
      </c>
      <c r="M4113">
        <v>5</v>
      </c>
      <c r="N4113"/>
      <c r="O4113" t="s">
        <v>3426</v>
      </c>
      <c r="Q4113" t="s">
        <v>3443</v>
      </c>
      <c r="R4113" s="14">
        <v>0</v>
      </c>
      <c r="S4113" s="14">
        <v>0</v>
      </c>
      <c r="T4113" s="14">
        <v>52.3</v>
      </c>
    </row>
    <row r="4114" spans="1:20">
      <c r="A4114" t="s">
        <v>162</v>
      </c>
      <c r="D4114" t="s">
        <v>115</v>
      </c>
      <c r="F4114" t="s">
        <v>3587</v>
      </c>
      <c r="K4114" t="s">
        <v>3501</v>
      </c>
      <c r="L4114" t="s">
        <v>117</v>
      </c>
      <c r="M4114">
        <v>5</v>
      </c>
      <c r="N4114"/>
      <c r="O4114" t="s">
        <v>3426</v>
      </c>
      <c r="Q4114" t="s">
        <v>3443</v>
      </c>
      <c r="R4114" s="14">
        <v>0</v>
      </c>
      <c r="S4114" s="14">
        <v>0</v>
      </c>
      <c r="T4114" s="14">
        <v>35</v>
      </c>
    </row>
    <row r="4115" spans="1:20">
      <c r="A4115" t="s">
        <v>162</v>
      </c>
      <c r="D4115" t="s">
        <v>115</v>
      </c>
      <c r="F4115" t="s">
        <v>3588</v>
      </c>
      <c r="K4115" t="s">
        <v>3501</v>
      </c>
      <c r="L4115" t="s">
        <v>117</v>
      </c>
      <c r="M4115">
        <v>5</v>
      </c>
      <c r="N4115"/>
      <c r="O4115" t="s">
        <v>3426</v>
      </c>
      <c r="Q4115" t="s">
        <v>3443</v>
      </c>
      <c r="R4115" s="14">
        <v>0</v>
      </c>
      <c r="S4115" s="14">
        <v>0</v>
      </c>
      <c r="T4115" s="14">
        <v>38.4</v>
      </c>
    </row>
    <row r="4116" spans="1:20">
      <c r="A4116" t="s">
        <v>162</v>
      </c>
      <c r="D4116" t="s">
        <v>115</v>
      </c>
      <c r="F4116" t="s">
        <v>3589</v>
      </c>
      <c r="K4116" t="s">
        <v>3501</v>
      </c>
      <c r="L4116" t="s">
        <v>117</v>
      </c>
      <c r="M4116">
        <v>5</v>
      </c>
      <c r="N4116"/>
      <c r="O4116" t="s">
        <v>3426</v>
      </c>
      <c r="Q4116" t="s">
        <v>3443</v>
      </c>
      <c r="R4116" s="14">
        <v>0</v>
      </c>
      <c r="S4116" s="14">
        <v>0</v>
      </c>
      <c r="T4116" s="14">
        <v>31.9</v>
      </c>
    </row>
    <row r="4117" spans="1:20">
      <c r="A4117" t="s">
        <v>162</v>
      </c>
      <c r="D4117" t="s">
        <v>115</v>
      </c>
      <c r="F4117" t="s">
        <v>3590</v>
      </c>
      <c r="K4117" t="s">
        <v>3501</v>
      </c>
      <c r="L4117" t="s">
        <v>117</v>
      </c>
      <c r="M4117">
        <v>5</v>
      </c>
      <c r="N4117"/>
      <c r="O4117" t="s">
        <v>3426</v>
      </c>
      <c r="Q4117" t="s">
        <v>3443</v>
      </c>
      <c r="R4117" s="14">
        <v>0</v>
      </c>
      <c r="S4117" s="14">
        <v>0</v>
      </c>
      <c r="T4117" s="14">
        <v>37.799999999999997</v>
      </c>
    </row>
    <row r="4118" spans="1:20">
      <c r="A4118" t="s">
        <v>162</v>
      </c>
      <c r="D4118" t="s">
        <v>115</v>
      </c>
      <c r="F4118" t="s">
        <v>3591</v>
      </c>
      <c r="K4118" t="s">
        <v>3501</v>
      </c>
      <c r="L4118" t="s">
        <v>117</v>
      </c>
      <c r="M4118">
        <v>5</v>
      </c>
      <c r="N4118"/>
      <c r="O4118" t="s">
        <v>3426</v>
      </c>
      <c r="Q4118" t="s">
        <v>3443</v>
      </c>
      <c r="R4118" s="14">
        <v>0</v>
      </c>
      <c r="S4118" s="14">
        <v>0</v>
      </c>
      <c r="T4118" s="14">
        <v>28.9</v>
      </c>
    </row>
    <row r="4119" spans="1:20">
      <c r="A4119" t="s">
        <v>162</v>
      </c>
      <c r="D4119" t="s">
        <v>115</v>
      </c>
      <c r="F4119" t="s">
        <v>3592</v>
      </c>
      <c r="K4119" t="s">
        <v>3501</v>
      </c>
      <c r="L4119" t="s">
        <v>117</v>
      </c>
      <c r="M4119">
        <v>5</v>
      </c>
      <c r="N4119"/>
      <c r="O4119" t="s">
        <v>3426</v>
      </c>
      <c r="Q4119" t="s">
        <v>3443</v>
      </c>
      <c r="R4119" s="14">
        <v>0</v>
      </c>
      <c r="S4119" s="14">
        <v>0</v>
      </c>
      <c r="T4119" s="14">
        <v>28.3</v>
      </c>
    </row>
    <row r="4120" spans="1:20">
      <c r="A4120" t="s">
        <v>162</v>
      </c>
      <c r="D4120" t="s">
        <v>115</v>
      </c>
      <c r="F4120" t="s">
        <v>3593</v>
      </c>
      <c r="K4120" t="s">
        <v>3501</v>
      </c>
      <c r="L4120" t="s">
        <v>117</v>
      </c>
      <c r="M4120">
        <v>5</v>
      </c>
      <c r="N4120"/>
      <c r="O4120" t="s">
        <v>3426</v>
      </c>
      <c r="Q4120" t="s">
        <v>3443</v>
      </c>
      <c r="R4120" s="14">
        <v>0</v>
      </c>
      <c r="S4120" s="14">
        <v>0</v>
      </c>
      <c r="T4120" s="14">
        <v>30.7</v>
      </c>
    </row>
    <row r="4121" spans="1:20">
      <c r="A4121" t="s">
        <v>162</v>
      </c>
      <c r="D4121" t="s">
        <v>115</v>
      </c>
      <c r="F4121" t="s">
        <v>3594</v>
      </c>
      <c r="K4121" t="s">
        <v>3501</v>
      </c>
      <c r="L4121" t="s">
        <v>117</v>
      </c>
      <c r="M4121">
        <v>5</v>
      </c>
      <c r="N4121"/>
      <c r="O4121" t="s">
        <v>3426</v>
      </c>
      <c r="Q4121" t="s">
        <v>3443</v>
      </c>
      <c r="R4121" s="14">
        <v>0</v>
      </c>
      <c r="S4121" s="14">
        <v>0</v>
      </c>
      <c r="T4121" s="14">
        <v>32.1</v>
      </c>
    </row>
    <row r="4122" spans="1:20">
      <c r="A4122" t="s">
        <v>162</v>
      </c>
      <c r="D4122" t="s">
        <v>115</v>
      </c>
      <c r="F4122" t="s">
        <v>3595</v>
      </c>
      <c r="K4122" t="s">
        <v>3501</v>
      </c>
      <c r="L4122" t="s">
        <v>117</v>
      </c>
      <c r="M4122">
        <v>5</v>
      </c>
      <c r="N4122"/>
      <c r="O4122" t="s">
        <v>3426</v>
      </c>
      <c r="Q4122" t="s">
        <v>3443</v>
      </c>
      <c r="R4122" s="14">
        <v>0</v>
      </c>
      <c r="S4122" s="14">
        <v>0</v>
      </c>
      <c r="T4122" s="14">
        <v>33.299999999999997</v>
      </c>
    </row>
    <row r="4123" spans="1:20">
      <c r="A4123" t="s">
        <v>162</v>
      </c>
      <c r="D4123" t="s">
        <v>115</v>
      </c>
      <c r="F4123" t="s">
        <v>3596</v>
      </c>
      <c r="K4123" t="s">
        <v>3501</v>
      </c>
      <c r="L4123" t="s">
        <v>117</v>
      </c>
      <c r="M4123">
        <v>5</v>
      </c>
      <c r="N4123"/>
      <c r="O4123" t="s">
        <v>3426</v>
      </c>
      <c r="Q4123" t="s">
        <v>3443</v>
      </c>
      <c r="R4123" s="14">
        <v>0</v>
      </c>
      <c r="S4123" s="14">
        <v>0</v>
      </c>
      <c r="T4123" s="14">
        <v>28.3</v>
      </c>
    </row>
    <row r="4124" spans="1:20">
      <c r="A4124" t="s">
        <v>162</v>
      </c>
      <c r="D4124" t="s">
        <v>115</v>
      </c>
      <c r="F4124" t="s">
        <v>3597</v>
      </c>
      <c r="K4124" t="s">
        <v>3501</v>
      </c>
      <c r="L4124" t="s">
        <v>117</v>
      </c>
      <c r="M4124">
        <v>5</v>
      </c>
      <c r="N4124"/>
      <c r="O4124" t="s">
        <v>3426</v>
      </c>
      <c r="Q4124" t="s">
        <v>3443</v>
      </c>
      <c r="R4124" s="14">
        <v>0</v>
      </c>
      <c r="S4124" s="14">
        <v>0</v>
      </c>
      <c r="T4124" s="14">
        <v>34.4</v>
      </c>
    </row>
    <row r="4125" spans="1:20">
      <c r="A4125" t="s">
        <v>162</v>
      </c>
      <c r="D4125" t="s">
        <v>115</v>
      </c>
      <c r="F4125" t="s">
        <v>3598</v>
      </c>
      <c r="K4125" t="s">
        <v>3501</v>
      </c>
      <c r="L4125" t="s">
        <v>117</v>
      </c>
      <c r="M4125">
        <v>5</v>
      </c>
      <c r="N4125"/>
      <c r="O4125" t="s">
        <v>3426</v>
      </c>
      <c r="Q4125" t="s">
        <v>3443</v>
      </c>
      <c r="R4125" s="14">
        <v>0</v>
      </c>
      <c r="S4125" s="14">
        <v>0</v>
      </c>
      <c r="T4125" s="14">
        <v>30.8</v>
      </c>
    </row>
    <row r="4126" spans="1:20">
      <c r="A4126" t="s">
        <v>162</v>
      </c>
      <c r="D4126" t="s">
        <v>115</v>
      </c>
      <c r="F4126" t="s">
        <v>3599</v>
      </c>
      <c r="K4126" t="s">
        <v>3501</v>
      </c>
      <c r="L4126" t="s">
        <v>117</v>
      </c>
      <c r="M4126">
        <v>5</v>
      </c>
      <c r="N4126"/>
      <c r="O4126" t="s">
        <v>3426</v>
      </c>
      <c r="Q4126" t="s">
        <v>3443</v>
      </c>
      <c r="R4126" s="14">
        <v>0</v>
      </c>
      <c r="S4126" s="14">
        <v>0</v>
      </c>
      <c r="T4126" s="14">
        <v>22.4</v>
      </c>
    </row>
    <row r="4127" spans="1:20">
      <c r="A4127" t="s">
        <v>162</v>
      </c>
      <c r="D4127" t="s">
        <v>115</v>
      </c>
      <c r="F4127" t="s">
        <v>3600</v>
      </c>
      <c r="K4127" t="s">
        <v>3501</v>
      </c>
      <c r="L4127" t="s">
        <v>117</v>
      </c>
      <c r="M4127">
        <v>5</v>
      </c>
      <c r="N4127"/>
      <c r="O4127" t="s">
        <v>3426</v>
      </c>
      <c r="Q4127" t="s">
        <v>3443</v>
      </c>
      <c r="R4127" s="14">
        <v>0</v>
      </c>
      <c r="S4127" s="14">
        <v>0</v>
      </c>
      <c r="T4127" s="14">
        <v>25.2</v>
      </c>
    </row>
    <row r="4128" spans="1:20">
      <c r="A4128" t="s">
        <v>162</v>
      </c>
      <c r="D4128" t="s">
        <v>115</v>
      </c>
      <c r="F4128" t="s">
        <v>3601</v>
      </c>
      <c r="K4128" t="s">
        <v>3501</v>
      </c>
      <c r="L4128" t="s">
        <v>117</v>
      </c>
      <c r="M4128">
        <v>5</v>
      </c>
      <c r="N4128"/>
      <c r="O4128" t="s">
        <v>3426</v>
      </c>
      <c r="Q4128" t="s">
        <v>3443</v>
      </c>
      <c r="R4128" s="14">
        <v>0</v>
      </c>
      <c r="S4128" s="14">
        <v>0</v>
      </c>
      <c r="T4128" s="14">
        <v>23</v>
      </c>
    </row>
    <row r="4129" spans="1:20">
      <c r="A4129" t="s">
        <v>162</v>
      </c>
      <c r="D4129" t="s">
        <v>115</v>
      </c>
      <c r="F4129" t="s">
        <v>3602</v>
      </c>
      <c r="K4129" t="s">
        <v>3501</v>
      </c>
      <c r="L4129" t="s">
        <v>117</v>
      </c>
      <c r="M4129">
        <v>5</v>
      </c>
      <c r="N4129"/>
      <c r="O4129" t="s">
        <v>3426</v>
      </c>
      <c r="Q4129" t="s">
        <v>3443</v>
      </c>
      <c r="R4129" s="14">
        <v>0</v>
      </c>
      <c r="S4129" s="14">
        <v>0</v>
      </c>
      <c r="T4129" s="14">
        <f>AVERAGE(27, 25.1)</f>
        <v>26.05</v>
      </c>
    </row>
    <row r="4130" spans="1:20">
      <c r="A4130" t="s">
        <v>162</v>
      </c>
      <c r="D4130" t="s">
        <v>115</v>
      </c>
      <c r="F4130" t="s">
        <v>3603</v>
      </c>
      <c r="K4130" t="s">
        <v>3501</v>
      </c>
      <c r="L4130" t="s">
        <v>117</v>
      </c>
      <c r="M4130">
        <v>5</v>
      </c>
      <c r="N4130"/>
      <c r="O4130" t="s">
        <v>3426</v>
      </c>
      <c r="Q4130" t="s">
        <v>3443</v>
      </c>
      <c r="R4130" s="14">
        <v>0</v>
      </c>
      <c r="S4130" s="14">
        <v>0</v>
      </c>
      <c r="T4130" s="14">
        <v>20.9</v>
      </c>
    </row>
    <row r="4131" spans="1:20">
      <c r="A4131" t="s">
        <v>162</v>
      </c>
      <c r="D4131" t="s">
        <v>115</v>
      </c>
      <c r="F4131" t="s">
        <v>3604</v>
      </c>
      <c r="K4131" t="s">
        <v>3501</v>
      </c>
      <c r="L4131" t="s">
        <v>117</v>
      </c>
      <c r="M4131">
        <v>5</v>
      </c>
      <c r="N4131"/>
      <c r="O4131" t="s">
        <v>3426</v>
      </c>
      <c r="Q4131" t="s">
        <v>3443</v>
      </c>
      <c r="R4131" s="14">
        <v>0</v>
      </c>
      <c r="S4131" s="14">
        <v>0</v>
      </c>
      <c r="T4131" s="14">
        <v>27.4</v>
      </c>
    </row>
    <row r="4132" spans="1:20">
      <c r="A4132" t="s">
        <v>162</v>
      </c>
      <c r="D4132" t="s">
        <v>115</v>
      </c>
      <c r="F4132" t="s">
        <v>3605</v>
      </c>
      <c r="K4132" t="s">
        <v>3501</v>
      </c>
      <c r="L4132" t="s">
        <v>117</v>
      </c>
      <c r="M4132">
        <v>5</v>
      </c>
      <c r="N4132"/>
      <c r="O4132" t="s">
        <v>3426</v>
      </c>
      <c r="Q4132" t="s">
        <v>3443</v>
      </c>
      <c r="R4132" s="14">
        <v>0</v>
      </c>
      <c r="S4132" s="14">
        <v>0</v>
      </c>
      <c r="T4132" s="14">
        <v>31.8</v>
      </c>
    </row>
    <row r="4133" spans="1:20">
      <c r="A4133" t="s">
        <v>162</v>
      </c>
      <c r="D4133" t="s">
        <v>115</v>
      </c>
      <c r="F4133" t="s">
        <v>3606</v>
      </c>
      <c r="K4133" t="s">
        <v>3501</v>
      </c>
      <c r="L4133" t="s">
        <v>117</v>
      </c>
      <c r="M4133">
        <v>5</v>
      </c>
      <c r="N4133"/>
      <c r="O4133" t="s">
        <v>3426</v>
      </c>
      <c r="Q4133" t="s">
        <v>3443</v>
      </c>
      <c r="R4133" s="14">
        <v>0</v>
      </c>
      <c r="S4133" s="14">
        <v>0</v>
      </c>
      <c r="T4133" s="14">
        <v>32</v>
      </c>
    </row>
    <row r="4134" spans="1:20">
      <c r="A4134" t="s">
        <v>162</v>
      </c>
      <c r="D4134" t="s">
        <v>115</v>
      </c>
      <c r="F4134" t="s">
        <v>3607</v>
      </c>
      <c r="K4134" t="s">
        <v>3501</v>
      </c>
      <c r="L4134" t="s">
        <v>117</v>
      </c>
      <c r="M4134">
        <v>5</v>
      </c>
      <c r="N4134"/>
      <c r="O4134" t="s">
        <v>3426</v>
      </c>
      <c r="Q4134" t="s">
        <v>3443</v>
      </c>
      <c r="R4134" s="14">
        <v>0</v>
      </c>
      <c r="S4134" s="14">
        <v>0</v>
      </c>
      <c r="T4134" s="14">
        <v>28.5</v>
      </c>
    </row>
    <row r="4135" spans="1:20">
      <c r="A4135" t="s">
        <v>162</v>
      </c>
      <c r="D4135" t="s">
        <v>115</v>
      </c>
      <c r="F4135" t="s">
        <v>3608</v>
      </c>
      <c r="K4135" t="s">
        <v>3501</v>
      </c>
      <c r="L4135" t="s">
        <v>117</v>
      </c>
      <c r="M4135">
        <v>5</v>
      </c>
      <c r="N4135"/>
      <c r="O4135" t="s">
        <v>3426</v>
      </c>
      <c r="Q4135" t="s">
        <v>3443</v>
      </c>
      <c r="R4135" s="14">
        <v>0</v>
      </c>
      <c r="S4135" s="14">
        <v>0</v>
      </c>
      <c r="T4135" s="14">
        <v>29</v>
      </c>
    </row>
    <row r="4136" spans="1:20" s="24" customFormat="1">
      <c r="A4136" t="s">
        <v>162</v>
      </c>
      <c r="B4136"/>
      <c r="C4136"/>
      <c r="D4136" t="s">
        <v>115</v>
      </c>
      <c r="E4136"/>
      <c r="F4136" t="s">
        <v>3609</v>
      </c>
      <c r="G4136"/>
      <c r="H4136"/>
      <c r="I4136"/>
      <c r="J4136"/>
      <c r="K4136" t="s">
        <v>3501</v>
      </c>
      <c r="L4136" t="s">
        <v>117</v>
      </c>
      <c r="M4136">
        <v>5</v>
      </c>
      <c r="N4136"/>
      <c r="O4136" t="s">
        <v>3426</v>
      </c>
      <c r="P4136"/>
      <c r="Q4136" t="s">
        <v>3443</v>
      </c>
      <c r="R4136" s="14">
        <v>0</v>
      </c>
      <c r="S4136" s="14">
        <v>0</v>
      </c>
      <c r="T4136" s="14">
        <v>12.7</v>
      </c>
    </row>
    <row r="4137" spans="1:20" s="24" customFormat="1">
      <c r="A4137" t="s">
        <v>162</v>
      </c>
      <c r="B4137"/>
      <c r="C4137"/>
      <c r="D4137" t="s">
        <v>115</v>
      </c>
      <c r="E4137"/>
      <c r="F4137" t="s">
        <v>3610</v>
      </c>
      <c r="G4137"/>
      <c r="H4137"/>
      <c r="I4137"/>
      <c r="J4137"/>
      <c r="K4137" t="s">
        <v>3501</v>
      </c>
      <c r="L4137" t="s">
        <v>117</v>
      </c>
      <c r="M4137">
        <v>5</v>
      </c>
      <c r="N4137"/>
      <c r="O4137" t="s">
        <v>3426</v>
      </c>
      <c r="P4137"/>
      <c r="Q4137" t="s">
        <v>3443</v>
      </c>
      <c r="R4137" s="14">
        <v>0</v>
      </c>
      <c r="S4137" s="14">
        <v>0</v>
      </c>
      <c r="T4137" s="14">
        <v>37.9</v>
      </c>
    </row>
    <row r="4138" spans="1:20" s="24" customFormat="1">
      <c r="A4138" t="s">
        <v>162</v>
      </c>
      <c r="B4138"/>
      <c r="C4138"/>
      <c r="D4138" t="s">
        <v>115</v>
      </c>
      <c r="E4138"/>
      <c r="F4138" t="s">
        <v>3611</v>
      </c>
      <c r="G4138"/>
      <c r="H4138"/>
      <c r="I4138"/>
      <c r="J4138"/>
      <c r="K4138" t="s">
        <v>3501</v>
      </c>
      <c r="L4138" t="s">
        <v>117</v>
      </c>
      <c r="M4138">
        <v>5</v>
      </c>
      <c r="N4138"/>
      <c r="O4138" t="s">
        <v>3426</v>
      </c>
      <c r="P4138"/>
      <c r="Q4138" t="s">
        <v>3443</v>
      </c>
      <c r="R4138" s="14">
        <v>0</v>
      </c>
      <c r="S4138" s="14">
        <v>0</v>
      </c>
      <c r="T4138" s="14">
        <v>26</v>
      </c>
    </row>
    <row r="4139" spans="1:20" s="24" customFormat="1">
      <c r="A4139" t="s">
        <v>162</v>
      </c>
      <c r="B4139"/>
      <c r="C4139"/>
      <c r="D4139" t="s">
        <v>115</v>
      </c>
      <c r="E4139"/>
      <c r="F4139" t="s">
        <v>3612</v>
      </c>
      <c r="G4139"/>
      <c r="H4139"/>
      <c r="I4139"/>
      <c r="J4139"/>
      <c r="K4139" t="s">
        <v>3501</v>
      </c>
      <c r="L4139" t="s">
        <v>117</v>
      </c>
      <c r="M4139">
        <v>5</v>
      </c>
      <c r="N4139"/>
      <c r="O4139" t="s">
        <v>3426</v>
      </c>
      <c r="P4139"/>
      <c r="Q4139" t="s">
        <v>3443</v>
      </c>
      <c r="R4139" s="14">
        <v>0</v>
      </c>
      <c r="S4139" s="14">
        <v>0</v>
      </c>
      <c r="T4139" s="14">
        <v>28.8</v>
      </c>
    </row>
    <row r="4140" spans="1:20" s="24" customFormat="1">
      <c r="A4140" t="s">
        <v>162</v>
      </c>
      <c r="B4140"/>
      <c r="C4140"/>
      <c r="D4140" t="s">
        <v>115</v>
      </c>
      <c r="E4140"/>
      <c r="F4140" t="s">
        <v>3613</v>
      </c>
      <c r="G4140"/>
      <c r="H4140"/>
      <c r="I4140"/>
      <c r="J4140"/>
      <c r="K4140" t="s">
        <v>3501</v>
      </c>
      <c r="L4140" t="s">
        <v>117</v>
      </c>
      <c r="M4140">
        <v>5</v>
      </c>
      <c r="N4140"/>
      <c r="O4140" t="s">
        <v>3426</v>
      </c>
      <c r="P4140"/>
      <c r="Q4140" t="s">
        <v>3443</v>
      </c>
      <c r="R4140" s="14">
        <v>0</v>
      </c>
      <c r="S4140" s="14">
        <v>0</v>
      </c>
      <c r="T4140" s="14">
        <v>33</v>
      </c>
    </row>
    <row r="4141" spans="1:20" s="24" customFormat="1">
      <c r="A4141" t="s">
        <v>162</v>
      </c>
      <c r="B4141"/>
      <c r="C4141"/>
      <c r="D4141" t="s">
        <v>115</v>
      </c>
      <c r="E4141"/>
      <c r="F4141" t="s">
        <v>3614</v>
      </c>
      <c r="G4141"/>
      <c r="H4141"/>
      <c r="I4141"/>
      <c r="J4141"/>
      <c r="K4141" t="s">
        <v>3501</v>
      </c>
      <c r="L4141" t="s">
        <v>117</v>
      </c>
      <c r="M4141">
        <v>5</v>
      </c>
      <c r="N4141"/>
      <c r="O4141" t="s">
        <v>3426</v>
      </c>
      <c r="P4141"/>
      <c r="Q4141" t="s">
        <v>3443</v>
      </c>
      <c r="R4141" s="14">
        <v>0</v>
      </c>
      <c r="S4141" s="14">
        <v>0</v>
      </c>
      <c r="T4141" s="14">
        <v>21.3</v>
      </c>
    </row>
    <row r="4142" spans="1:20" s="24" customFormat="1">
      <c r="A4142" t="s">
        <v>162</v>
      </c>
      <c r="B4142"/>
      <c r="C4142"/>
      <c r="D4142" t="s">
        <v>115</v>
      </c>
      <c r="E4142"/>
      <c r="F4142" t="s">
        <v>3615</v>
      </c>
      <c r="G4142"/>
      <c r="H4142"/>
      <c r="I4142"/>
      <c r="J4142"/>
      <c r="K4142" t="s">
        <v>3501</v>
      </c>
      <c r="L4142" t="s">
        <v>117</v>
      </c>
      <c r="M4142">
        <v>5</v>
      </c>
      <c r="N4142"/>
      <c r="O4142" t="s">
        <v>3426</v>
      </c>
      <c r="P4142"/>
      <c r="Q4142" t="s">
        <v>3443</v>
      </c>
      <c r="R4142" s="14">
        <v>0</v>
      </c>
      <c r="S4142" s="14">
        <v>0</v>
      </c>
      <c r="T4142" s="14">
        <v>22.7</v>
      </c>
    </row>
    <row r="4143" spans="1:20" s="24" customFormat="1">
      <c r="A4143" t="s">
        <v>162</v>
      </c>
      <c r="B4143"/>
      <c r="C4143"/>
      <c r="D4143" t="s">
        <v>115</v>
      </c>
      <c r="E4143"/>
      <c r="F4143" t="s">
        <v>3616</v>
      </c>
      <c r="G4143"/>
      <c r="H4143"/>
      <c r="I4143"/>
      <c r="J4143"/>
      <c r="K4143" t="s">
        <v>3501</v>
      </c>
      <c r="L4143" t="s">
        <v>117</v>
      </c>
      <c r="M4143">
        <v>5</v>
      </c>
      <c r="N4143"/>
      <c r="O4143" t="s">
        <v>3426</v>
      </c>
      <c r="P4143"/>
      <c r="Q4143" t="s">
        <v>3443</v>
      </c>
      <c r="R4143" s="14">
        <v>0</v>
      </c>
      <c r="S4143" s="14">
        <v>0</v>
      </c>
      <c r="T4143" s="14">
        <v>24.2</v>
      </c>
    </row>
    <row r="4144" spans="1:20" s="24" customFormat="1">
      <c r="A4144" t="s">
        <v>162</v>
      </c>
      <c r="B4144"/>
      <c r="C4144"/>
      <c r="D4144" t="s">
        <v>115</v>
      </c>
      <c r="E4144"/>
      <c r="F4144" t="s">
        <v>3617</v>
      </c>
      <c r="G4144"/>
      <c r="H4144"/>
      <c r="I4144"/>
      <c r="J4144"/>
      <c r="K4144" t="s">
        <v>3501</v>
      </c>
      <c r="L4144" t="s">
        <v>117</v>
      </c>
      <c r="M4144">
        <v>5</v>
      </c>
      <c r="N4144"/>
      <c r="O4144" t="s">
        <v>3426</v>
      </c>
      <c r="P4144"/>
      <c r="Q4144" t="s">
        <v>3443</v>
      </c>
      <c r="R4144" s="14">
        <v>0</v>
      </c>
      <c r="S4144" s="14">
        <v>0</v>
      </c>
      <c r="T4144" s="14">
        <v>35.5</v>
      </c>
    </row>
    <row r="4145" spans="1:20" s="24" customFormat="1">
      <c r="A4145" t="s">
        <v>162</v>
      </c>
      <c r="B4145"/>
      <c r="C4145"/>
      <c r="D4145" t="s">
        <v>115</v>
      </c>
      <c r="E4145"/>
      <c r="F4145" t="s">
        <v>3618</v>
      </c>
      <c r="G4145"/>
      <c r="H4145"/>
      <c r="I4145"/>
      <c r="J4145"/>
      <c r="K4145" t="s">
        <v>3501</v>
      </c>
      <c r="L4145" t="s">
        <v>117</v>
      </c>
      <c r="M4145">
        <v>5</v>
      </c>
      <c r="N4145"/>
      <c r="O4145" t="s">
        <v>3426</v>
      </c>
      <c r="P4145"/>
      <c r="Q4145" t="s">
        <v>3443</v>
      </c>
      <c r="R4145" s="14">
        <v>0</v>
      </c>
      <c r="S4145" s="14">
        <v>0</v>
      </c>
      <c r="T4145" s="14">
        <f>AVERAGE(43.7,25.6,35.7, 44.7)</f>
        <v>37.425000000000004</v>
      </c>
    </row>
    <row r="4146" spans="1:20" s="24" customFormat="1">
      <c r="A4146" t="s">
        <v>162</v>
      </c>
      <c r="B4146"/>
      <c r="C4146"/>
      <c r="D4146" t="s">
        <v>115</v>
      </c>
      <c r="E4146"/>
      <c r="F4146" t="s">
        <v>3619</v>
      </c>
      <c r="G4146"/>
      <c r="H4146"/>
      <c r="I4146"/>
      <c r="J4146"/>
      <c r="K4146" t="s">
        <v>3501</v>
      </c>
      <c r="L4146" t="s">
        <v>117</v>
      </c>
      <c r="M4146">
        <v>5</v>
      </c>
      <c r="N4146"/>
      <c r="O4146" t="s">
        <v>3426</v>
      </c>
      <c r="P4146"/>
      <c r="Q4146" t="s">
        <v>3443</v>
      </c>
      <c r="R4146" s="14">
        <v>0</v>
      </c>
      <c r="S4146" s="14">
        <v>0</v>
      </c>
      <c r="T4146" s="14">
        <v>52.1</v>
      </c>
    </row>
    <row r="4147" spans="1:20" s="24" customFormat="1">
      <c r="A4147" t="s">
        <v>162</v>
      </c>
      <c r="B4147"/>
      <c r="C4147"/>
      <c r="D4147" t="s">
        <v>115</v>
      </c>
      <c r="E4147"/>
      <c r="F4147" t="s">
        <v>3620</v>
      </c>
      <c r="G4147"/>
      <c r="H4147"/>
      <c r="I4147"/>
      <c r="J4147"/>
      <c r="K4147" t="s">
        <v>3501</v>
      </c>
      <c r="L4147" t="s">
        <v>117</v>
      </c>
      <c r="M4147">
        <v>5</v>
      </c>
      <c r="N4147"/>
      <c r="O4147" t="s">
        <v>3426</v>
      </c>
      <c r="P4147"/>
      <c r="Q4147" t="s">
        <v>3443</v>
      </c>
      <c r="R4147" s="14">
        <v>0</v>
      </c>
      <c r="S4147" s="14">
        <v>0</v>
      </c>
      <c r="T4147" s="14">
        <v>40.200000000000003</v>
      </c>
    </row>
    <row r="4148" spans="1:20" s="24" customFormat="1">
      <c r="A4148" t="s">
        <v>162</v>
      </c>
      <c r="B4148"/>
      <c r="C4148"/>
      <c r="D4148" t="s">
        <v>115</v>
      </c>
      <c r="E4148"/>
      <c r="F4148" t="s">
        <v>3621</v>
      </c>
      <c r="G4148"/>
      <c r="H4148"/>
      <c r="I4148"/>
      <c r="J4148"/>
      <c r="K4148" t="s">
        <v>3501</v>
      </c>
      <c r="L4148" t="s">
        <v>117</v>
      </c>
      <c r="M4148">
        <v>5</v>
      </c>
      <c r="N4148"/>
      <c r="O4148" t="s">
        <v>3426</v>
      </c>
      <c r="P4148"/>
      <c r="Q4148" t="s">
        <v>3443</v>
      </c>
      <c r="R4148" s="14">
        <v>0</v>
      </c>
      <c r="S4148" s="14">
        <v>0</v>
      </c>
      <c r="T4148" s="14">
        <v>29.8</v>
      </c>
    </row>
    <row r="4149" spans="1:20" s="24" customFormat="1">
      <c r="A4149" t="s">
        <v>162</v>
      </c>
      <c r="B4149"/>
      <c r="C4149"/>
      <c r="D4149" t="s">
        <v>115</v>
      </c>
      <c r="E4149"/>
      <c r="F4149" t="s">
        <v>3622</v>
      </c>
      <c r="G4149"/>
      <c r="H4149"/>
      <c r="I4149"/>
      <c r="J4149"/>
      <c r="K4149" t="s">
        <v>3501</v>
      </c>
      <c r="L4149" t="s">
        <v>117</v>
      </c>
      <c r="M4149">
        <v>5</v>
      </c>
      <c r="N4149"/>
      <c r="O4149" t="s">
        <v>3426</v>
      </c>
      <c r="P4149"/>
      <c r="Q4149" t="s">
        <v>3443</v>
      </c>
      <c r="R4149" s="14">
        <v>0</v>
      </c>
      <c r="S4149" s="14">
        <v>0</v>
      </c>
      <c r="T4149" s="14">
        <v>28.4</v>
      </c>
    </row>
    <row r="4150" spans="1:20" s="24" customFormat="1">
      <c r="A4150" t="s">
        <v>162</v>
      </c>
      <c r="B4150"/>
      <c r="C4150"/>
      <c r="D4150" t="s">
        <v>115</v>
      </c>
      <c r="E4150"/>
      <c r="F4150" t="s">
        <v>3623</v>
      </c>
      <c r="G4150"/>
      <c r="H4150"/>
      <c r="I4150"/>
      <c r="J4150"/>
      <c r="K4150" t="s">
        <v>3501</v>
      </c>
      <c r="L4150" t="s">
        <v>117</v>
      </c>
      <c r="M4150">
        <v>5</v>
      </c>
      <c r="N4150"/>
      <c r="O4150" t="s">
        <v>3426</v>
      </c>
      <c r="P4150"/>
      <c r="Q4150" t="s">
        <v>3443</v>
      </c>
      <c r="R4150" s="14">
        <v>0</v>
      </c>
      <c r="S4150" s="14">
        <v>0</v>
      </c>
      <c r="T4150" s="14">
        <v>37.6</v>
      </c>
    </row>
    <row r="4151" spans="1:20" s="24" customFormat="1">
      <c r="A4151" t="s">
        <v>162</v>
      </c>
      <c r="B4151"/>
      <c r="C4151"/>
      <c r="D4151" t="s">
        <v>115</v>
      </c>
      <c r="E4151"/>
      <c r="F4151" t="s">
        <v>3624</v>
      </c>
      <c r="G4151"/>
      <c r="H4151"/>
      <c r="I4151"/>
      <c r="J4151"/>
      <c r="K4151" t="s">
        <v>3501</v>
      </c>
      <c r="L4151" t="s">
        <v>117</v>
      </c>
      <c r="M4151">
        <v>5</v>
      </c>
      <c r="N4151"/>
      <c r="O4151" t="s">
        <v>3426</v>
      </c>
      <c r="P4151"/>
      <c r="Q4151" t="s">
        <v>3443</v>
      </c>
      <c r="R4151" s="14">
        <v>0</v>
      </c>
      <c r="S4151" s="14">
        <v>0</v>
      </c>
      <c r="T4151" s="14">
        <v>43.2</v>
      </c>
    </row>
    <row r="4152" spans="1:20" s="24" customFormat="1">
      <c r="A4152" t="s">
        <v>162</v>
      </c>
      <c r="B4152"/>
      <c r="C4152"/>
      <c r="D4152" t="s">
        <v>115</v>
      </c>
      <c r="E4152"/>
      <c r="F4152" t="s">
        <v>3625</v>
      </c>
      <c r="G4152"/>
      <c r="H4152"/>
      <c r="I4152"/>
      <c r="J4152"/>
      <c r="K4152" t="s">
        <v>3501</v>
      </c>
      <c r="L4152" t="s">
        <v>117</v>
      </c>
      <c r="M4152">
        <v>5</v>
      </c>
      <c r="N4152"/>
      <c r="O4152" t="s">
        <v>3426</v>
      </c>
      <c r="P4152"/>
      <c r="Q4152" t="s">
        <v>3443</v>
      </c>
      <c r="R4152" s="14">
        <v>0</v>
      </c>
      <c r="S4152" s="14">
        <v>0</v>
      </c>
      <c r="T4152" s="14">
        <v>37.5</v>
      </c>
    </row>
    <row r="4153" spans="1:20" s="24" customFormat="1">
      <c r="A4153" t="s">
        <v>162</v>
      </c>
      <c r="B4153"/>
      <c r="C4153"/>
      <c r="D4153" t="s">
        <v>115</v>
      </c>
      <c r="E4153"/>
      <c r="F4153" t="s">
        <v>3626</v>
      </c>
      <c r="G4153"/>
      <c r="H4153"/>
      <c r="I4153"/>
      <c r="J4153"/>
      <c r="K4153" t="s">
        <v>3501</v>
      </c>
      <c r="L4153" t="s">
        <v>117</v>
      </c>
      <c r="M4153">
        <v>5</v>
      </c>
      <c r="N4153"/>
      <c r="O4153" t="s">
        <v>3426</v>
      </c>
      <c r="P4153"/>
      <c r="Q4153" t="s">
        <v>3443</v>
      </c>
      <c r="R4153" s="14">
        <v>0</v>
      </c>
      <c r="S4153" s="14">
        <v>0</v>
      </c>
      <c r="T4153" s="14">
        <v>29.9</v>
      </c>
    </row>
    <row r="4154" spans="1:20" s="24" customFormat="1">
      <c r="A4154" t="s">
        <v>162</v>
      </c>
      <c r="B4154"/>
      <c r="C4154"/>
      <c r="D4154" t="s">
        <v>115</v>
      </c>
      <c r="E4154"/>
      <c r="F4154" t="s">
        <v>3627</v>
      </c>
      <c r="G4154"/>
      <c r="H4154"/>
      <c r="I4154"/>
      <c r="J4154"/>
      <c r="K4154" t="s">
        <v>3501</v>
      </c>
      <c r="L4154" t="s">
        <v>117</v>
      </c>
      <c r="M4154">
        <v>5</v>
      </c>
      <c r="N4154"/>
      <c r="O4154" t="s">
        <v>3426</v>
      </c>
      <c r="P4154"/>
      <c r="Q4154" t="s">
        <v>3443</v>
      </c>
      <c r="R4154" s="14">
        <v>0</v>
      </c>
      <c r="S4154" s="14">
        <v>0</v>
      </c>
      <c r="T4154" s="14">
        <v>45.6</v>
      </c>
    </row>
    <row r="4155" spans="1:20" s="24" customFormat="1">
      <c r="A4155" t="s">
        <v>162</v>
      </c>
      <c r="B4155"/>
      <c r="C4155"/>
      <c r="D4155" t="s">
        <v>115</v>
      </c>
      <c r="E4155"/>
      <c r="F4155" t="s">
        <v>3628</v>
      </c>
      <c r="G4155"/>
      <c r="H4155"/>
      <c r="I4155"/>
      <c r="J4155"/>
      <c r="K4155" t="s">
        <v>3629</v>
      </c>
      <c r="L4155" t="s">
        <v>117</v>
      </c>
      <c r="M4155">
        <v>5</v>
      </c>
      <c r="N4155"/>
      <c r="O4155" t="s">
        <v>3426</v>
      </c>
      <c r="P4155"/>
      <c r="Q4155" t="s">
        <v>3630</v>
      </c>
      <c r="R4155" s="14">
        <v>0</v>
      </c>
      <c r="S4155" s="14">
        <v>0</v>
      </c>
      <c r="T4155" s="14">
        <v>0.43</v>
      </c>
    </row>
    <row r="4156" spans="1:20" s="24" customFormat="1">
      <c r="A4156" t="s">
        <v>162</v>
      </c>
      <c r="B4156"/>
      <c r="C4156"/>
      <c r="D4156" t="s">
        <v>115</v>
      </c>
      <c r="E4156"/>
      <c r="F4156" t="s">
        <v>3631</v>
      </c>
      <c r="G4156"/>
      <c r="H4156"/>
      <c r="I4156"/>
      <c r="J4156"/>
      <c r="K4156" t="s">
        <v>3629</v>
      </c>
      <c r="L4156" t="s">
        <v>117</v>
      </c>
      <c r="M4156">
        <v>5</v>
      </c>
      <c r="N4156"/>
      <c r="O4156" t="s">
        <v>3426</v>
      </c>
      <c r="P4156"/>
      <c r="Q4156" t="s">
        <v>3630</v>
      </c>
      <c r="R4156" s="14">
        <v>0</v>
      </c>
      <c r="S4156" s="14">
        <v>0</v>
      </c>
      <c r="T4156" s="14">
        <v>0.34</v>
      </c>
    </row>
    <row r="4157" spans="1:20" s="24" customFormat="1">
      <c r="A4157" t="s">
        <v>162</v>
      </c>
      <c r="B4157"/>
      <c r="C4157"/>
      <c r="D4157" t="s">
        <v>115</v>
      </c>
      <c r="E4157"/>
      <c r="F4157" t="s">
        <v>3544</v>
      </c>
      <c r="G4157"/>
      <c r="H4157"/>
      <c r="I4157"/>
      <c r="J4157"/>
      <c r="K4157" t="s">
        <v>3629</v>
      </c>
      <c r="L4157" t="s">
        <v>117</v>
      </c>
      <c r="M4157">
        <v>5</v>
      </c>
      <c r="N4157"/>
      <c r="O4157" t="s">
        <v>3426</v>
      </c>
      <c r="P4157"/>
      <c r="Q4157" t="s">
        <v>3630</v>
      </c>
      <c r="R4157" s="14">
        <v>0</v>
      </c>
      <c r="S4157" s="14">
        <v>0</v>
      </c>
      <c r="T4157" s="14">
        <v>0.39</v>
      </c>
    </row>
    <row r="4158" spans="1:20" s="24" customFormat="1">
      <c r="A4158" t="s">
        <v>162</v>
      </c>
      <c r="B4158"/>
      <c r="C4158"/>
      <c r="D4158" t="s">
        <v>115</v>
      </c>
      <c r="E4158"/>
      <c r="F4158" t="s">
        <v>3632</v>
      </c>
      <c r="G4158"/>
      <c r="H4158"/>
      <c r="I4158"/>
      <c r="J4158"/>
      <c r="K4158" t="s">
        <v>3629</v>
      </c>
      <c r="L4158" t="s">
        <v>117</v>
      </c>
      <c r="M4158">
        <v>5</v>
      </c>
      <c r="N4158"/>
      <c r="O4158" t="s">
        <v>3426</v>
      </c>
      <c r="P4158"/>
      <c r="Q4158" t="s">
        <v>3630</v>
      </c>
      <c r="R4158" s="14">
        <v>0</v>
      </c>
      <c r="S4158" s="14">
        <v>0</v>
      </c>
      <c r="T4158" s="14">
        <v>0.31</v>
      </c>
    </row>
    <row r="4159" spans="1:20" s="24" customFormat="1">
      <c r="A4159" t="s">
        <v>162</v>
      </c>
      <c r="B4159"/>
      <c r="C4159"/>
      <c r="D4159" t="s">
        <v>115</v>
      </c>
      <c r="E4159"/>
      <c r="F4159" t="s">
        <v>3633</v>
      </c>
      <c r="G4159"/>
      <c r="H4159"/>
      <c r="I4159"/>
      <c r="J4159"/>
      <c r="K4159" t="s">
        <v>3629</v>
      </c>
      <c r="L4159" t="s">
        <v>117</v>
      </c>
      <c r="M4159">
        <v>5</v>
      </c>
      <c r="N4159"/>
      <c r="O4159" t="s">
        <v>3426</v>
      </c>
      <c r="P4159"/>
      <c r="Q4159" t="s">
        <v>3630</v>
      </c>
      <c r="R4159" s="14">
        <v>0</v>
      </c>
      <c r="S4159" s="14">
        <v>0</v>
      </c>
      <c r="T4159" s="14">
        <v>0.46</v>
      </c>
    </row>
    <row r="4160" spans="1:20" s="24" customFormat="1">
      <c r="A4160" t="s">
        <v>162</v>
      </c>
      <c r="B4160"/>
      <c r="C4160"/>
      <c r="D4160" t="s">
        <v>115</v>
      </c>
      <c r="E4160"/>
      <c r="F4160" t="s">
        <v>3546</v>
      </c>
      <c r="G4160"/>
      <c r="H4160"/>
      <c r="I4160"/>
      <c r="J4160"/>
      <c r="K4160" t="s">
        <v>3629</v>
      </c>
      <c r="L4160" t="s">
        <v>117</v>
      </c>
      <c r="M4160">
        <v>5</v>
      </c>
      <c r="N4160"/>
      <c r="O4160" t="s">
        <v>3426</v>
      </c>
      <c r="P4160"/>
      <c r="Q4160" t="s">
        <v>3630</v>
      </c>
      <c r="R4160" s="14">
        <v>0</v>
      </c>
      <c r="S4160" s="14">
        <v>0</v>
      </c>
      <c r="T4160" s="14">
        <v>0.62</v>
      </c>
    </row>
    <row r="4161" spans="1:20" s="24" customFormat="1">
      <c r="A4161" t="s">
        <v>162</v>
      </c>
      <c r="B4161"/>
      <c r="C4161"/>
      <c r="D4161" t="s">
        <v>115</v>
      </c>
      <c r="E4161"/>
      <c r="F4161" t="s">
        <v>3634</v>
      </c>
      <c r="G4161"/>
      <c r="H4161"/>
      <c r="I4161"/>
      <c r="J4161"/>
      <c r="K4161" t="s">
        <v>3629</v>
      </c>
      <c r="L4161" t="s">
        <v>117</v>
      </c>
      <c r="M4161">
        <v>5</v>
      </c>
      <c r="N4161"/>
      <c r="O4161" t="s">
        <v>3426</v>
      </c>
      <c r="P4161"/>
      <c r="Q4161" t="s">
        <v>3630</v>
      </c>
      <c r="R4161" s="14">
        <v>0</v>
      </c>
      <c r="S4161" s="14">
        <v>0</v>
      </c>
      <c r="T4161" s="14">
        <v>0.44</v>
      </c>
    </row>
    <row r="4162" spans="1:20" s="24" customFormat="1">
      <c r="A4162" t="s">
        <v>162</v>
      </c>
      <c r="B4162"/>
      <c r="C4162"/>
      <c r="D4162" t="s">
        <v>115</v>
      </c>
      <c r="E4162"/>
      <c r="F4162" t="s">
        <v>3635</v>
      </c>
      <c r="G4162"/>
      <c r="H4162"/>
      <c r="I4162"/>
      <c r="J4162"/>
      <c r="K4162" t="s">
        <v>3629</v>
      </c>
      <c r="L4162" t="s">
        <v>117</v>
      </c>
      <c r="M4162">
        <v>5</v>
      </c>
      <c r="N4162"/>
      <c r="O4162" t="s">
        <v>3426</v>
      </c>
      <c r="P4162"/>
      <c r="Q4162" t="s">
        <v>3630</v>
      </c>
      <c r="R4162" s="14">
        <v>0</v>
      </c>
      <c r="S4162" s="14">
        <v>0</v>
      </c>
      <c r="T4162" s="14">
        <v>0.47</v>
      </c>
    </row>
    <row r="4163" spans="1:20" s="24" customFormat="1">
      <c r="A4163" t="s">
        <v>162</v>
      </c>
      <c r="B4163"/>
      <c r="C4163"/>
      <c r="D4163" t="s">
        <v>115</v>
      </c>
      <c r="E4163"/>
      <c r="F4163" t="s">
        <v>3547</v>
      </c>
      <c r="G4163"/>
      <c r="H4163"/>
      <c r="I4163"/>
      <c r="J4163"/>
      <c r="K4163" t="s">
        <v>3629</v>
      </c>
      <c r="L4163" t="s">
        <v>117</v>
      </c>
      <c r="M4163">
        <v>5</v>
      </c>
      <c r="N4163"/>
      <c r="O4163" t="s">
        <v>3426</v>
      </c>
      <c r="P4163"/>
      <c r="Q4163" t="s">
        <v>3630</v>
      </c>
      <c r="R4163" s="14">
        <v>0</v>
      </c>
      <c r="S4163" s="14">
        <v>0</v>
      </c>
      <c r="T4163" s="14">
        <v>0.28999999999999998</v>
      </c>
    </row>
    <row r="4164" spans="1:20" s="24" customFormat="1">
      <c r="A4164" t="s">
        <v>162</v>
      </c>
      <c r="B4164"/>
      <c r="C4164"/>
      <c r="D4164" t="s">
        <v>115</v>
      </c>
      <c r="E4164"/>
      <c r="F4164" t="s">
        <v>3551</v>
      </c>
      <c r="G4164"/>
      <c r="H4164"/>
      <c r="I4164"/>
      <c r="J4164"/>
      <c r="K4164" t="s">
        <v>3629</v>
      </c>
      <c r="L4164" t="s">
        <v>117</v>
      </c>
      <c r="M4164">
        <v>5</v>
      </c>
      <c r="N4164"/>
      <c r="O4164" t="s">
        <v>3426</v>
      </c>
      <c r="P4164"/>
      <c r="Q4164" t="s">
        <v>3630</v>
      </c>
      <c r="R4164" s="14">
        <v>0</v>
      </c>
      <c r="S4164" s="14">
        <v>0</v>
      </c>
      <c r="T4164" s="14">
        <v>0.14000000000000001</v>
      </c>
    </row>
    <row r="4165" spans="1:20">
      <c r="A4165" t="s">
        <v>162</v>
      </c>
      <c r="D4165" t="s">
        <v>115</v>
      </c>
      <c r="F4165" t="s">
        <v>3553</v>
      </c>
      <c r="K4165" t="s">
        <v>3629</v>
      </c>
      <c r="L4165" t="s">
        <v>117</v>
      </c>
      <c r="M4165">
        <v>5</v>
      </c>
      <c r="N4165"/>
      <c r="O4165" t="s">
        <v>3426</v>
      </c>
      <c r="Q4165" t="s">
        <v>3630</v>
      </c>
      <c r="R4165" s="14">
        <v>0</v>
      </c>
      <c r="S4165" s="14">
        <v>0</v>
      </c>
      <c r="T4165" s="14">
        <v>0.18</v>
      </c>
    </row>
    <row r="4166" spans="1:20">
      <c r="A4166" t="s">
        <v>162</v>
      </c>
      <c r="D4166" t="s">
        <v>115</v>
      </c>
      <c r="F4166" t="s">
        <v>3552</v>
      </c>
      <c r="K4166" t="s">
        <v>3629</v>
      </c>
      <c r="L4166" t="s">
        <v>117</v>
      </c>
      <c r="M4166">
        <v>5</v>
      </c>
      <c r="N4166"/>
      <c r="O4166" t="s">
        <v>3426</v>
      </c>
      <c r="Q4166" t="s">
        <v>3630</v>
      </c>
      <c r="R4166" s="14">
        <v>0</v>
      </c>
      <c r="S4166" s="14">
        <v>0</v>
      </c>
      <c r="T4166" s="14">
        <v>0.11</v>
      </c>
    </row>
    <row r="4167" spans="1:20">
      <c r="A4167" t="s">
        <v>162</v>
      </c>
      <c r="D4167" t="s">
        <v>115</v>
      </c>
      <c r="F4167" t="s">
        <v>3636</v>
      </c>
      <c r="K4167" t="s">
        <v>3629</v>
      </c>
      <c r="L4167" t="s">
        <v>117</v>
      </c>
      <c r="M4167">
        <v>5</v>
      </c>
      <c r="N4167"/>
      <c r="O4167" t="s">
        <v>3426</v>
      </c>
      <c r="Q4167" t="s">
        <v>3630</v>
      </c>
      <c r="R4167" s="14">
        <v>0</v>
      </c>
      <c r="S4167" s="14">
        <v>0</v>
      </c>
      <c r="T4167" s="14">
        <v>37.22</v>
      </c>
    </row>
    <row r="4168" spans="1:20">
      <c r="A4168" t="s">
        <v>162</v>
      </c>
      <c r="D4168" t="s">
        <v>115</v>
      </c>
      <c r="F4168" t="s">
        <v>3540</v>
      </c>
      <c r="K4168" t="s">
        <v>3629</v>
      </c>
      <c r="L4168" t="s">
        <v>117</v>
      </c>
      <c r="M4168">
        <v>5</v>
      </c>
      <c r="N4168"/>
      <c r="O4168" t="s">
        <v>3426</v>
      </c>
      <c r="Q4168" t="s">
        <v>3630</v>
      </c>
      <c r="R4168" s="14">
        <v>0</v>
      </c>
      <c r="S4168" s="14">
        <v>0</v>
      </c>
      <c r="T4168" s="14">
        <v>0.33</v>
      </c>
    </row>
    <row r="4169" spans="1:20">
      <c r="A4169" t="s">
        <v>162</v>
      </c>
      <c r="D4169" t="s">
        <v>115</v>
      </c>
      <c r="F4169" t="s">
        <v>3637</v>
      </c>
      <c r="K4169" t="s">
        <v>3629</v>
      </c>
      <c r="L4169" t="s">
        <v>117</v>
      </c>
      <c r="M4169">
        <v>5</v>
      </c>
      <c r="N4169"/>
      <c r="O4169" t="s">
        <v>3426</v>
      </c>
      <c r="Q4169" t="s">
        <v>3630</v>
      </c>
      <c r="R4169" s="14">
        <v>0</v>
      </c>
      <c r="S4169" s="14">
        <v>0</v>
      </c>
      <c r="T4169" s="14">
        <v>0.41</v>
      </c>
    </row>
    <row r="4170" spans="1:20">
      <c r="A4170" t="s">
        <v>162</v>
      </c>
      <c r="D4170" t="s">
        <v>115</v>
      </c>
      <c r="F4170" t="s">
        <v>3638</v>
      </c>
      <c r="K4170" t="s">
        <v>3629</v>
      </c>
      <c r="L4170" t="s">
        <v>117</v>
      </c>
      <c r="M4170">
        <v>5</v>
      </c>
      <c r="N4170"/>
      <c r="O4170" t="s">
        <v>3426</v>
      </c>
      <c r="Q4170" t="s">
        <v>3630</v>
      </c>
      <c r="R4170" s="14">
        <v>0</v>
      </c>
      <c r="S4170" s="14">
        <v>0</v>
      </c>
      <c r="T4170" s="14">
        <v>0.26</v>
      </c>
    </row>
    <row r="4171" spans="1:20">
      <c r="A4171" t="s">
        <v>162</v>
      </c>
      <c r="D4171" t="s">
        <v>115</v>
      </c>
      <c r="F4171" t="s">
        <v>3639</v>
      </c>
      <c r="K4171" t="s">
        <v>3629</v>
      </c>
      <c r="L4171" t="s">
        <v>117</v>
      </c>
      <c r="M4171">
        <v>5</v>
      </c>
      <c r="N4171"/>
      <c r="O4171" t="s">
        <v>3426</v>
      </c>
      <c r="Q4171" t="s">
        <v>3630</v>
      </c>
      <c r="R4171" s="14">
        <v>0</v>
      </c>
      <c r="S4171" s="14">
        <v>0</v>
      </c>
      <c r="T4171" s="14">
        <v>0.31</v>
      </c>
    </row>
    <row r="4172" spans="1:20">
      <c r="A4172" t="s">
        <v>162</v>
      </c>
      <c r="D4172" t="s">
        <v>115</v>
      </c>
      <c r="F4172" t="s">
        <v>3640</v>
      </c>
      <c r="K4172" t="s">
        <v>3629</v>
      </c>
      <c r="L4172" t="s">
        <v>117</v>
      </c>
      <c r="M4172">
        <v>5</v>
      </c>
      <c r="N4172"/>
      <c r="O4172" t="s">
        <v>3426</v>
      </c>
      <c r="Q4172" t="s">
        <v>3630</v>
      </c>
      <c r="R4172" s="14">
        <v>0</v>
      </c>
      <c r="S4172" s="14">
        <v>0</v>
      </c>
      <c r="T4172" s="14">
        <v>0.37</v>
      </c>
    </row>
    <row r="4173" spans="1:20">
      <c r="A4173" t="s">
        <v>162</v>
      </c>
      <c r="D4173" t="s">
        <v>115</v>
      </c>
      <c r="F4173" t="s">
        <v>3641</v>
      </c>
      <c r="K4173" t="s">
        <v>3629</v>
      </c>
      <c r="L4173" t="s">
        <v>117</v>
      </c>
      <c r="M4173">
        <v>5</v>
      </c>
      <c r="N4173"/>
      <c r="O4173" t="s">
        <v>3426</v>
      </c>
      <c r="Q4173" t="s">
        <v>3630</v>
      </c>
      <c r="R4173" s="14">
        <v>0</v>
      </c>
      <c r="S4173" s="14">
        <v>0</v>
      </c>
      <c r="T4173" s="14">
        <v>0.6</v>
      </c>
    </row>
    <row r="4174" spans="1:20">
      <c r="A4174" t="s">
        <v>162</v>
      </c>
      <c r="D4174" t="s">
        <v>115</v>
      </c>
      <c r="F4174" t="s">
        <v>3514</v>
      </c>
      <c r="K4174" t="s">
        <v>3629</v>
      </c>
      <c r="L4174" t="s">
        <v>117</v>
      </c>
      <c r="M4174">
        <v>5</v>
      </c>
      <c r="N4174"/>
      <c r="O4174" t="s">
        <v>3426</v>
      </c>
      <c r="Q4174" t="s">
        <v>3630</v>
      </c>
      <c r="R4174" s="14">
        <v>0</v>
      </c>
      <c r="S4174" s="14">
        <v>0</v>
      </c>
      <c r="T4174" s="14">
        <v>0.26</v>
      </c>
    </row>
    <row r="4175" spans="1:20">
      <c r="A4175" t="s">
        <v>162</v>
      </c>
      <c r="D4175" t="s">
        <v>115</v>
      </c>
      <c r="F4175" t="s">
        <v>3526</v>
      </c>
      <c r="K4175" t="s">
        <v>3629</v>
      </c>
      <c r="L4175" t="s">
        <v>117</v>
      </c>
      <c r="M4175">
        <v>5</v>
      </c>
      <c r="N4175"/>
      <c r="O4175" t="s">
        <v>3426</v>
      </c>
      <c r="Q4175" t="s">
        <v>3630</v>
      </c>
      <c r="R4175" s="14">
        <v>0</v>
      </c>
      <c r="S4175" s="14">
        <v>0</v>
      </c>
      <c r="T4175" s="14">
        <v>0.5</v>
      </c>
    </row>
    <row r="4176" spans="1:20">
      <c r="A4176" t="s">
        <v>162</v>
      </c>
      <c r="D4176" t="s">
        <v>115</v>
      </c>
      <c r="F4176" t="s">
        <v>3642</v>
      </c>
      <c r="K4176" t="s">
        <v>3629</v>
      </c>
      <c r="L4176" t="s">
        <v>117</v>
      </c>
      <c r="M4176">
        <v>5</v>
      </c>
      <c r="N4176"/>
      <c r="O4176" t="s">
        <v>3426</v>
      </c>
      <c r="Q4176" t="s">
        <v>3630</v>
      </c>
      <c r="R4176" s="14">
        <v>0</v>
      </c>
      <c r="S4176" s="14">
        <v>0</v>
      </c>
      <c r="T4176" s="14">
        <v>0.56000000000000005</v>
      </c>
    </row>
    <row r="4177" spans="1:20">
      <c r="A4177" t="s">
        <v>162</v>
      </c>
      <c r="D4177" t="s">
        <v>115</v>
      </c>
      <c r="F4177" t="s">
        <v>3643</v>
      </c>
      <c r="K4177" t="s">
        <v>3629</v>
      </c>
      <c r="L4177" t="s">
        <v>117</v>
      </c>
      <c r="M4177">
        <v>5</v>
      </c>
      <c r="N4177"/>
      <c r="O4177" t="s">
        <v>3426</v>
      </c>
      <c r="Q4177" t="s">
        <v>3630</v>
      </c>
      <c r="R4177" s="14">
        <v>0</v>
      </c>
      <c r="S4177" s="14">
        <v>0</v>
      </c>
      <c r="T4177" s="14">
        <v>0.7</v>
      </c>
    </row>
    <row r="4178" spans="1:20">
      <c r="A4178" t="s">
        <v>162</v>
      </c>
      <c r="D4178" t="s">
        <v>115</v>
      </c>
      <c r="F4178" t="s">
        <v>3644</v>
      </c>
      <c r="K4178" t="s">
        <v>3629</v>
      </c>
      <c r="L4178" t="s">
        <v>117</v>
      </c>
      <c r="M4178">
        <v>5</v>
      </c>
      <c r="N4178"/>
      <c r="O4178" t="s">
        <v>3426</v>
      </c>
      <c r="Q4178" t="s">
        <v>3630</v>
      </c>
      <c r="R4178" s="14">
        <v>0</v>
      </c>
      <c r="S4178" s="14">
        <v>0</v>
      </c>
      <c r="T4178" s="14">
        <v>0.57999999999999996</v>
      </c>
    </row>
    <row r="4179" spans="1:20">
      <c r="A4179" t="s">
        <v>162</v>
      </c>
      <c r="D4179" t="s">
        <v>115</v>
      </c>
      <c r="F4179" t="s">
        <v>3645</v>
      </c>
      <c r="K4179" t="s">
        <v>3629</v>
      </c>
      <c r="L4179" t="s">
        <v>117</v>
      </c>
      <c r="M4179">
        <v>5</v>
      </c>
      <c r="N4179"/>
      <c r="O4179" t="s">
        <v>3426</v>
      </c>
      <c r="Q4179" t="s">
        <v>3630</v>
      </c>
      <c r="R4179" s="14">
        <v>0</v>
      </c>
      <c r="S4179" s="14">
        <v>0</v>
      </c>
      <c r="T4179" s="14">
        <v>0.3</v>
      </c>
    </row>
    <row r="4180" spans="1:20">
      <c r="A4180" t="s">
        <v>162</v>
      </c>
      <c r="D4180" t="s">
        <v>115</v>
      </c>
      <c r="F4180" t="s">
        <v>3646</v>
      </c>
      <c r="K4180" t="s">
        <v>3629</v>
      </c>
      <c r="L4180" t="s">
        <v>117</v>
      </c>
      <c r="M4180">
        <v>5</v>
      </c>
      <c r="N4180"/>
      <c r="O4180" t="s">
        <v>3426</v>
      </c>
      <c r="Q4180" t="s">
        <v>3630</v>
      </c>
      <c r="R4180" s="14">
        <v>0</v>
      </c>
      <c r="S4180" s="14">
        <v>0</v>
      </c>
      <c r="T4180" s="14">
        <v>0.37</v>
      </c>
    </row>
    <row r="4181" spans="1:20">
      <c r="A4181" t="s">
        <v>162</v>
      </c>
      <c r="D4181" t="s">
        <v>115</v>
      </c>
      <c r="F4181" t="s">
        <v>3647</v>
      </c>
      <c r="K4181" t="s">
        <v>3629</v>
      </c>
      <c r="L4181" t="s">
        <v>117</v>
      </c>
      <c r="M4181">
        <v>5</v>
      </c>
      <c r="N4181"/>
      <c r="O4181" t="s">
        <v>3426</v>
      </c>
      <c r="Q4181" t="s">
        <v>3630</v>
      </c>
      <c r="R4181" s="14">
        <v>0</v>
      </c>
      <c r="S4181" s="14">
        <v>0</v>
      </c>
      <c r="T4181" s="14">
        <v>0.51</v>
      </c>
    </row>
    <row r="4182" spans="1:20">
      <c r="A4182" t="s">
        <v>162</v>
      </c>
      <c r="D4182" t="s">
        <v>115</v>
      </c>
      <c r="F4182" t="s">
        <v>3648</v>
      </c>
      <c r="K4182" t="s">
        <v>3629</v>
      </c>
      <c r="L4182" t="s">
        <v>117</v>
      </c>
      <c r="M4182">
        <v>5</v>
      </c>
      <c r="N4182"/>
      <c r="O4182" t="s">
        <v>3426</v>
      </c>
      <c r="Q4182" t="s">
        <v>3630</v>
      </c>
      <c r="R4182" s="14">
        <v>0</v>
      </c>
      <c r="S4182" s="14">
        <v>0</v>
      </c>
      <c r="T4182" s="14">
        <v>0.2</v>
      </c>
    </row>
    <row r="4183" spans="1:20">
      <c r="A4183" t="s">
        <v>162</v>
      </c>
      <c r="D4183" t="s">
        <v>115</v>
      </c>
      <c r="F4183" t="s">
        <v>3649</v>
      </c>
      <c r="K4183" t="s">
        <v>3629</v>
      </c>
      <c r="L4183" t="s">
        <v>117</v>
      </c>
      <c r="M4183">
        <v>5</v>
      </c>
      <c r="N4183"/>
      <c r="O4183" t="s">
        <v>3426</v>
      </c>
      <c r="Q4183" t="s">
        <v>3630</v>
      </c>
      <c r="R4183" s="14">
        <v>0</v>
      </c>
      <c r="S4183" s="14">
        <v>0</v>
      </c>
      <c r="T4183" s="14">
        <v>0.24</v>
      </c>
    </row>
    <row r="4184" spans="1:20">
      <c r="A4184" t="s">
        <v>162</v>
      </c>
      <c r="D4184" t="s">
        <v>115</v>
      </c>
      <c r="F4184" t="s">
        <v>3522</v>
      </c>
      <c r="K4184" t="s">
        <v>3629</v>
      </c>
      <c r="L4184" t="s">
        <v>117</v>
      </c>
      <c r="M4184">
        <v>5</v>
      </c>
      <c r="N4184"/>
      <c r="O4184" t="s">
        <v>3426</v>
      </c>
      <c r="Q4184" t="s">
        <v>3630</v>
      </c>
      <c r="R4184" s="14">
        <v>0</v>
      </c>
      <c r="S4184" s="14">
        <v>0</v>
      </c>
      <c r="T4184" s="14">
        <v>0.38</v>
      </c>
    </row>
    <row r="4185" spans="1:20">
      <c r="A4185" t="s">
        <v>162</v>
      </c>
      <c r="D4185" t="s">
        <v>115</v>
      </c>
      <c r="F4185" t="s">
        <v>3650</v>
      </c>
      <c r="K4185" t="s">
        <v>3629</v>
      </c>
      <c r="L4185" t="s">
        <v>117</v>
      </c>
      <c r="M4185">
        <v>5</v>
      </c>
      <c r="N4185"/>
      <c r="O4185" t="s">
        <v>3426</v>
      </c>
      <c r="Q4185" t="s">
        <v>3630</v>
      </c>
      <c r="R4185" s="14">
        <v>0</v>
      </c>
      <c r="S4185" s="14">
        <v>0</v>
      </c>
      <c r="T4185" s="14">
        <v>0.64</v>
      </c>
    </row>
    <row r="4186" spans="1:20">
      <c r="A4186" t="s">
        <v>162</v>
      </c>
      <c r="D4186" t="s">
        <v>115</v>
      </c>
      <c r="F4186" t="s">
        <v>3651</v>
      </c>
      <c r="K4186" t="s">
        <v>3629</v>
      </c>
      <c r="L4186" t="s">
        <v>117</v>
      </c>
      <c r="M4186">
        <v>5</v>
      </c>
      <c r="N4186"/>
      <c r="O4186" t="s">
        <v>3426</v>
      </c>
      <c r="Q4186" t="s">
        <v>3630</v>
      </c>
      <c r="R4186" s="14">
        <v>0</v>
      </c>
      <c r="S4186" s="14">
        <v>0</v>
      </c>
      <c r="T4186" s="14">
        <v>0.28999999999999998</v>
      </c>
    </row>
    <row r="4187" spans="1:20">
      <c r="A4187" t="s">
        <v>162</v>
      </c>
      <c r="D4187" t="s">
        <v>115</v>
      </c>
      <c r="F4187" t="s">
        <v>3652</v>
      </c>
      <c r="K4187" t="s">
        <v>3629</v>
      </c>
      <c r="L4187" t="s">
        <v>117</v>
      </c>
      <c r="M4187">
        <v>5</v>
      </c>
      <c r="N4187"/>
      <c r="O4187" t="s">
        <v>3426</v>
      </c>
      <c r="Q4187" t="s">
        <v>3630</v>
      </c>
      <c r="R4187" s="14">
        <v>0</v>
      </c>
      <c r="S4187" s="14">
        <v>0</v>
      </c>
      <c r="T4187" s="14">
        <v>28.53</v>
      </c>
    </row>
    <row r="4188" spans="1:20">
      <c r="A4188" t="s">
        <v>162</v>
      </c>
      <c r="D4188" t="s">
        <v>115</v>
      </c>
      <c r="F4188" t="s">
        <v>3653</v>
      </c>
      <c r="K4188" t="s">
        <v>3629</v>
      </c>
      <c r="L4188" t="s">
        <v>117</v>
      </c>
      <c r="M4188">
        <v>5</v>
      </c>
      <c r="N4188"/>
      <c r="O4188" t="s">
        <v>3426</v>
      </c>
      <c r="Q4188" t="s">
        <v>3630</v>
      </c>
      <c r="R4188" s="14">
        <v>0</v>
      </c>
      <c r="S4188" s="14">
        <v>0</v>
      </c>
      <c r="T4188" s="14">
        <v>0.82</v>
      </c>
    </row>
    <row r="4189" spans="1:20">
      <c r="A4189" s="44" t="s">
        <v>162</v>
      </c>
      <c r="D4189" s="44" t="s">
        <v>115</v>
      </c>
      <c r="F4189" s="45" t="s">
        <v>4035</v>
      </c>
      <c r="J4189" s="45" t="s">
        <v>4036</v>
      </c>
      <c r="K4189" s="46" t="s">
        <v>4037</v>
      </c>
      <c r="L4189" s="36" t="s">
        <v>26</v>
      </c>
      <c r="M4189" s="45">
        <v>16</v>
      </c>
      <c r="N4189" s="45" t="s">
        <v>27</v>
      </c>
      <c r="O4189" s="47" t="s">
        <v>4038</v>
      </c>
      <c r="Q4189" s="45" t="s">
        <v>4039</v>
      </c>
      <c r="R4189" s="86">
        <v>0</v>
      </c>
      <c r="S4189" s="86">
        <v>0</v>
      </c>
      <c r="T4189" s="87">
        <v>54.5</v>
      </c>
    </row>
    <row r="4190" spans="1:20">
      <c r="A4190" s="44" t="s">
        <v>162</v>
      </c>
      <c r="D4190" s="44" t="s">
        <v>115</v>
      </c>
      <c r="F4190" s="45" t="s">
        <v>4040</v>
      </c>
      <c r="J4190" s="45" t="s">
        <v>4041</v>
      </c>
      <c r="K4190" s="46" t="s">
        <v>4042</v>
      </c>
      <c r="L4190" s="36" t="s">
        <v>26</v>
      </c>
      <c r="M4190" s="45">
        <v>16</v>
      </c>
      <c r="N4190" s="45" t="s">
        <v>27</v>
      </c>
      <c r="O4190" s="47" t="s">
        <v>4038</v>
      </c>
      <c r="Q4190" s="45" t="s">
        <v>4043</v>
      </c>
      <c r="R4190" s="86">
        <v>0</v>
      </c>
      <c r="S4190" s="86">
        <v>0</v>
      </c>
      <c r="T4190" s="87">
        <v>36.5</v>
      </c>
    </row>
    <row r="4191" spans="1:20">
      <c r="A4191" s="44" t="s">
        <v>162</v>
      </c>
      <c r="D4191" s="44" t="s">
        <v>115</v>
      </c>
      <c r="F4191" s="45" t="s">
        <v>4044</v>
      </c>
      <c r="J4191" s="45" t="s">
        <v>4045</v>
      </c>
      <c r="K4191" s="46" t="s">
        <v>4042</v>
      </c>
      <c r="L4191" s="36" t="s">
        <v>26</v>
      </c>
      <c r="M4191" s="45">
        <v>16</v>
      </c>
      <c r="N4191" s="45" t="s">
        <v>27</v>
      </c>
      <c r="O4191" s="47" t="s">
        <v>4038</v>
      </c>
      <c r="Q4191" s="45" t="s">
        <v>4046</v>
      </c>
      <c r="R4191" s="86">
        <v>0</v>
      </c>
      <c r="S4191" s="86">
        <v>0</v>
      </c>
      <c r="T4191" s="87">
        <v>2.8</v>
      </c>
    </row>
    <row r="4192" spans="1:20">
      <c r="A4192" s="44" t="s">
        <v>162</v>
      </c>
      <c r="D4192" s="44" t="s">
        <v>115</v>
      </c>
      <c r="F4192" s="45" t="s">
        <v>4047</v>
      </c>
      <c r="J4192" s="45" t="s">
        <v>4045</v>
      </c>
      <c r="K4192" s="46" t="s">
        <v>4042</v>
      </c>
      <c r="L4192" s="36" t="s">
        <v>26</v>
      </c>
      <c r="M4192" s="45">
        <v>16</v>
      </c>
      <c r="N4192" s="45" t="s">
        <v>27</v>
      </c>
      <c r="O4192" s="47" t="s">
        <v>4038</v>
      </c>
      <c r="Q4192" s="45" t="s">
        <v>4048</v>
      </c>
      <c r="R4192" s="86">
        <v>0</v>
      </c>
      <c r="S4192" s="86">
        <v>0</v>
      </c>
      <c r="T4192" s="87">
        <v>26.3</v>
      </c>
    </row>
    <row r="4193" spans="1:20">
      <c r="A4193" s="44" t="s">
        <v>162</v>
      </c>
      <c r="D4193" s="44" t="s">
        <v>115</v>
      </c>
      <c r="F4193" s="45" t="s">
        <v>1283</v>
      </c>
      <c r="J4193" s="45" t="s">
        <v>4045</v>
      </c>
      <c r="K4193" s="46" t="s">
        <v>4049</v>
      </c>
      <c r="L4193" s="36" t="s">
        <v>26</v>
      </c>
      <c r="M4193" s="45">
        <v>16</v>
      </c>
      <c r="N4193" s="45" t="s">
        <v>27</v>
      </c>
      <c r="O4193" s="47" t="s">
        <v>4038</v>
      </c>
      <c r="Q4193" s="45" t="s">
        <v>4050</v>
      </c>
      <c r="R4193" s="86">
        <v>0</v>
      </c>
      <c r="S4193" s="86">
        <v>0</v>
      </c>
      <c r="T4193" s="87">
        <v>20.2</v>
      </c>
    </row>
    <row r="4194" spans="1:20">
      <c r="A4194" s="44" t="s">
        <v>162</v>
      </c>
      <c r="D4194" s="44" t="s">
        <v>115</v>
      </c>
      <c r="F4194" s="45" t="s">
        <v>550</v>
      </c>
      <c r="J4194" s="45" t="s">
        <v>4051</v>
      </c>
      <c r="K4194" s="46" t="s">
        <v>4052</v>
      </c>
      <c r="L4194" s="36" t="s">
        <v>26</v>
      </c>
      <c r="M4194" s="45">
        <v>16</v>
      </c>
      <c r="N4194" s="45" t="s">
        <v>27</v>
      </c>
      <c r="O4194" s="47" t="s">
        <v>4038</v>
      </c>
      <c r="Q4194" s="45" t="s">
        <v>4053</v>
      </c>
      <c r="R4194" s="86">
        <v>0</v>
      </c>
      <c r="S4194" s="86">
        <v>0</v>
      </c>
      <c r="T4194" s="87">
        <v>6.5</v>
      </c>
    </row>
    <row r="4195" spans="1:20">
      <c r="A4195" s="44" t="s">
        <v>162</v>
      </c>
      <c r="D4195" s="44" t="s">
        <v>115</v>
      </c>
      <c r="F4195" s="45" t="s">
        <v>508</v>
      </c>
      <c r="J4195" s="45" t="s">
        <v>4054</v>
      </c>
      <c r="K4195" s="46" t="s">
        <v>4052</v>
      </c>
      <c r="L4195" s="36" t="s">
        <v>26</v>
      </c>
      <c r="M4195" s="45">
        <v>16</v>
      </c>
      <c r="N4195" s="45" t="s">
        <v>27</v>
      </c>
      <c r="O4195" s="47" t="s">
        <v>4038</v>
      </c>
      <c r="Q4195" s="45" t="s">
        <v>4055</v>
      </c>
      <c r="R4195" s="86">
        <v>0</v>
      </c>
      <c r="S4195" s="86">
        <v>0</v>
      </c>
      <c r="T4195" s="87" t="s">
        <v>4056</v>
      </c>
    </row>
    <row r="4196" spans="1:20">
      <c r="A4196" s="44" t="s">
        <v>162</v>
      </c>
      <c r="D4196" s="44" t="s">
        <v>115</v>
      </c>
      <c r="F4196" s="45" t="s">
        <v>1275</v>
      </c>
      <c r="J4196" s="45" t="s">
        <v>4057</v>
      </c>
      <c r="K4196" s="46" t="s">
        <v>4058</v>
      </c>
      <c r="L4196" s="36" t="s">
        <v>26</v>
      </c>
      <c r="M4196" s="45">
        <v>16</v>
      </c>
      <c r="N4196" s="45" t="s">
        <v>27</v>
      </c>
      <c r="O4196" s="47" t="s">
        <v>4038</v>
      </c>
      <c r="Q4196" s="45" t="s">
        <v>4059</v>
      </c>
      <c r="R4196" s="86">
        <v>0</v>
      </c>
      <c r="S4196" s="86">
        <v>0</v>
      </c>
      <c r="T4196" s="87">
        <v>0.6</v>
      </c>
    </row>
    <row r="4197" spans="1:20">
      <c r="A4197" s="44" t="s">
        <v>162</v>
      </c>
      <c r="D4197" s="44" t="s">
        <v>115</v>
      </c>
      <c r="F4197" s="45" t="s">
        <v>4060</v>
      </c>
      <c r="J4197" s="45" t="s">
        <v>4061</v>
      </c>
      <c r="K4197" s="46" t="s">
        <v>4062</v>
      </c>
      <c r="L4197" s="36" t="s">
        <v>26</v>
      </c>
      <c r="M4197" s="45">
        <v>16</v>
      </c>
      <c r="N4197" s="45" t="s">
        <v>27</v>
      </c>
      <c r="O4197" s="47" t="s">
        <v>4038</v>
      </c>
      <c r="Q4197" s="45" t="s">
        <v>1179</v>
      </c>
      <c r="R4197" s="86">
        <v>0</v>
      </c>
      <c r="S4197" s="86">
        <v>0</v>
      </c>
      <c r="T4197" s="87">
        <v>24</v>
      </c>
    </row>
    <row r="4198" spans="1:20">
      <c r="A4198" s="44" t="s">
        <v>162</v>
      </c>
      <c r="D4198" s="44" t="s">
        <v>115</v>
      </c>
      <c r="F4198" s="45" t="s">
        <v>4063</v>
      </c>
      <c r="J4198" s="45" t="s">
        <v>4051</v>
      </c>
      <c r="K4198" s="46" t="s">
        <v>4062</v>
      </c>
      <c r="L4198" s="36" t="s">
        <v>26</v>
      </c>
      <c r="M4198" s="45">
        <v>16</v>
      </c>
      <c r="N4198" s="45" t="s">
        <v>27</v>
      </c>
      <c r="O4198" s="47" t="s">
        <v>4038</v>
      </c>
      <c r="Q4198" s="45" t="s">
        <v>4064</v>
      </c>
      <c r="R4198" s="86">
        <v>0</v>
      </c>
      <c r="S4198" s="86">
        <v>0</v>
      </c>
      <c r="T4198" s="87">
        <v>29.5</v>
      </c>
    </row>
    <row r="4199" spans="1:20">
      <c r="A4199" s="44" t="s">
        <v>162</v>
      </c>
      <c r="D4199" s="44" t="s">
        <v>115</v>
      </c>
      <c r="F4199" s="45" t="s">
        <v>550</v>
      </c>
      <c r="J4199" s="45" t="s">
        <v>4051</v>
      </c>
      <c r="K4199" s="46" t="s">
        <v>4062</v>
      </c>
      <c r="L4199" s="36" t="s">
        <v>26</v>
      </c>
      <c r="M4199" s="45">
        <v>16</v>
      </c>
      <c r="N4199" s="45" t="s">
        <v>27</v>
      </c>
      <c r="O4199" s="47" t="s">
        <v>4038</v>
      </c>
      <c r="Q4199" s="45" t="s">
        <v>4053</v>
      </c>
      <c r="R4199" s="86">
        <v>0</v>
      </c>
      <c r="S4199" s="86">
        <v>0</v>
      </c>
      <c r="T4199" s="87">
        <v>45</v>
      </c>
    </row>
    <row r="4200" spans="1:20">
      <c r="A4200" s="44" t="s">
        <v>162</v>
      </c>
      <c r="D4200" s="44" t="s">
        <v>115</v>
      </c>
      <c r="F4200" s="45" t="s">
        <v>4065</v>
      </c>
      <c r="J4200" s="45" t="s">
        <v>4051</v>
      </c>
      <c r="K4200" s="46" t="s">
        <v>4062</v>
      </c>
      <c r="L4200" s="36" t="s">
        <v>26</v>
      </c>
      <c r="M4200" s="45">
        <v>16</v>
      </c>
      <c r="N4200" s="45" t="s">
        <v>27</v>
      </c>
      <c r="O4200" s="47" t="s">
        <v>4038</v>
      </c>
      <c r="Q4200" s="45" t="s">
        <v>4066</v>
      </c>
      <c r="R4200" s="86">
        <v>0</v>
      </c>
      <c r="S4200" s="86">
        <v>0</v>
      </c>
      <c r="T4200" s="87">
        <v>36</v>
      </c>
    </row>
    <row r="4201" spans="1:20">
      <c r="A4201" s="44" t="s">
        <v>162</v>
      </c>
      <c r="D4201" s="44" t="s">
        <v>115</v>
      </c>
      <c r="F4201" s="45" t="s">
        <v>686</v>
      </c>
      <c r="J4201" s="45" t="s">
        <v>4067</v>
      </c>
      <c r="K4201" s="46" t="s">
        <v>4062</v>
      </c>
      <c r="L4201" s="36" t="s">
        <v>26</v>
      </c>
      <c r="M4201" s="45">
        <v>16</v>
      </c>
      <c r="N4201" s="45" t="s">
        <v>27</v>
      </c>
      <c r="O4201" s="47" t="s">
        <v>4038</v>
      </c>
      <c r="Q4201" s="45" t="s">
        <v>4068</v>
      </c>
      <c r="R4201" s="86">
        <v>0</v>
      </c>
      <c r="S4201" s="86">
        <v>0</v>
      </c>
      <c r="T4201" s="87">
        <v>42.2</v>
      </c>
    </row>
    <row r="4202" spans="1:20">
      <c r="A4202" s="44" t="s">
        <v>162</v>
      </c>
      <c r="D4202" s="44" t="s">
        <v>115</v>
      </c>
      <c r="F4202" s="45" t="s">
        <v>1279</v>
      </c>
      <c r="J4202" s="45" t="s">
        <v>4069</v>
      </c>
      <c r="K4202" s="46" t="s">
        <v>4062</v>
      </c>
      <c r="L4202" s="36" t="s">
        <v>26</v>
      </c>
      <c r="M4202" s="45">
        <v>16</v>
      </c>
      <c r="N4202" s="45" t="s">
        <v>27</v>
      </c>
      <c r="O4202" s="47" t="s">
        <v>4038</v>
      </c>
      <c r="Q4202" s="45" t="s">
        <v>1280</v>
      </c>
      <c r="R4202" s="86">
        <v>0</v>
      </c>
      <c r="S4202" s="86">
        <v>0</v>
      </c>
      <c r="T4202" s="87">
        <v>32.6</v>
      </c>
    </row>
    <row r="4203" spans="1:20">
      <c r="A4203" s="44" t="s">
        <v>162</v>
      </c>
      <c r="D4203" s="44" t="s">
        <v>115</v>
      </c>
      <c r="F4203" s="45" t="s">
        <v>4070</v>
      </c>
      <c r="J4203" s="45" t="s">
        <v>4071</v>
      </c>
      <c r="K4203" s="46" t="s">
        <v>4072</v>
      </c>
      <c r="L4203" s="36" t="s">
        <v>26</v>
      </c>
      <c r="M4203" s="45">
        <v>16</v>
      </c>
      <c r="N4203" s="45" t="s">
        <v>27</v>
      </c>
      <c r="O4203" s="47" t="s">
        <v>4038</v>
      </c>
      <c r="Q4203" s="45" t="s">
        <v>4073</v>
      </c>
      <c r="R4203" s="86">
        <v>0</v>
      </c>
      <c r="S4203" s="86">
        <v>0</v>
      </c>
      <c r="T4203" s="87">
        <v>28</v>
      </c>
    </row>
    <row r="4204" spans="1:20">
      <c r="A4204" s="44" t="s">
        <v>162</v>
      </c>
      <c r="D4204" s="44" t="s">
        <v>115</v>
      </c>
      <c r="F4204" s="45" t="s">
        <v>532</v>
      </c>
      <c r="J4204" s="45" t="s">
        <v>4071</v>
      </c>
      <c r="K4204" s="46" t="s">
        <v>4072</v>
      </c>
      <c r="L4204" s="36" t="s">
        <v>26</v>
      </c>
      <c r="M4204" s="45">
        <v>16</v>
      </c>
      <c r="N4204" s="45" t="s">
        <v>27</v>
      </c>
      <c r="O4204" s="47" t="s">
        <v>4038</v>
      </c>
      <c r="Q4204" s="45" t="s">
        <v>4074</v>
      </c>
      <c r="R4204" s="86">
        <v>0</v>
      </c>
      <c r="S4204" s="86">
        <v>0</v>
      </c>
      <c r="T4204" s="87">
        <v>50.7</v>
      </c>
    </row>
    <row r="4205" spans="1:20">
      <c r="A4205" s="44" t="s">
        <v>162</v>
      </c>
      <c r="D4205" s="44" t="s">
        <v>115</v>
      </c>
      <c r="F4205" s="45" t="s">
        <v>799</v>
      </c>
      <c r="J4205" s="45" t="s">
        <v>4075</v>
      </c>
      <c r="K4205" s="46" t="s">
        <v>4076</v>
      </c>
      <c r="L4205" s="36" t="s">
        <v>26</v>
      </c>
      <c r="M4205" s="45">
        <v>16</v>
      </c>
      <c r="N4205" s="45" t="s">
        <v>27</v>
      </c>
      <c r="O4205" s="47" t="s">
        <v>4038</v>
      </c>
      <c r="Q4205" s="45" t="s">
        <v>4077</v>
      </c>
      <c r="R4205" s="86">
        <v>0</v>
      </c>
      <c r="S4205" s="86">
        <v>0</v>
      </c>
      <c r="T4205" s="87">
        <v>44</v>
      </c>
    </row>
    <row r="4206" spans="1:20">
      <c r="A4206" s="44" t="s">
        <v>162</v>
      </c>
      <c r="D4206" s="44" t="s">
        <v>115</v>
      </c>
      <c r="F4206" s="45" t="s">
        <v>4078</v>
      </c>
      <c r="J4206" s="45" t="s">
        <v>4075</v>
      </c>
      <c r="K4206" s="46" t="s">
        <v>4076</v>
      </c>
      <c r="L4206" s="36" t="s">
        <v>26</v>
      </c>
      <c r="M4206" s="45">
        <v>16</v>
      </c>
      <c r="N4206" s="45" t="s">
        <v>27</v>
      </c>
      <c r="O4206" s="47" t="s">
        <v>4038</v>
      </c>
      <c r="Q4206" s="45" t="s">
        <v>4079</v>
      </c>
      <c r="R4206" s="86">
        <v>0</v>
      </c>
      <c r="S4206" s="86">
        <v>0</v>
      </c>
      <c r="T4206" s="87">
        <v>30</v>
      </c>
    </row>
    <row r="4207" spans="1:20">
      <c r="A4207" s="44" t="s">
        <v>162</v>
      </c>
      <c r="D4207" s="44" t="s">
        <v>115</v>
      </c>
      <c r="F4207" s="45" t="s">
        <v>4080</v>
      </c>
      <c r="J4207" s="45" t="s">
        <v>4071</v>
      </c>
      <c r="K4207" s="46" t="s">
        <v>4076</v>
      </c>
      <c r="L4207" s="36" t="s">
        <v>26</v>
      </c>
      <c r="M4207" s="45">
        <v>16</v>
      </c>
      <c r="N4207" s="45" t="s">
        <v>27</v>
      </c>
      <c r="O4207" s="47" t="s">
        <v>4038</v>
      </c>
      <c r="Q4207" s="45" t="s">
        <v>4081</v>
      </c>
      <c r="R4207" s="86">
        <v>0</v>
      </c>
      <c r="S4207" s="86">
        <v>0</v>
      </c>
      <c r="T4207" s="87">
        <v>46</v>
      </c>
    </row>
    <row r="4208" spans="1:20">
      <c r="A4208" s="44" t="s">
        <v>162</v>
      </c>
      <c r="D4208" s="44" t="s">
        <v>115</v>
      </c>
      <c r="F4208" s="45" t="s">
        <v>4082</v>
      </c>
      <c r="J4208" s="45" t="s">
        <v>4083</v>
      </c>
      <c r="K4208" s="46" t="s">
        <v>4084</v>
      </c>
      <c r="L4208" s="36" t="s">
        <v>26</v>
      </c>
      <c r="M4208" s="45">
        <v>16</v>
      </c>
      <c r="N4208" s="45" t="s">
        <v>27</v>
      </c>
      <c r="O4208" s="47" t="s">
        <v>4038</v>
      </c>
      <c r="Q4208" s="45" t="s">
        <v>3460</v>
      </c>
      <c r="R4208" s="86">
        <v>0</v>
      </c>
      <c r="S4208" s="86">
        <v>0</v>
      </c>
      <c r="T4208" s="87">
        <v>40.700000000000003</v>
      </c>
    </row>
    <row r="4209" spans="1:20">
      <c r="A4209" s="44" t="s">
        <v>162</v>
      </c>
      <c r="D4209" s="44" t="s">
        <v>115</v>
      </c>
      <c r="F4209" s="45" t="s">
        <v>4082</v>
      </c>
      <c r="J4209" s="45" t="s">
        <v>4083</v>
      </c>
      <c r="K4209" s="46" t="s">
        <v>4084</v>
      </c>
      <c r="L4209" s="36" t="s">
        <v>26</v>
      </c>
      <c r="M4209" s="45">
        <v>16</v>
      </c>
      <c r="N4209" s="45" t="s">
        <v>27</v>
      </c>
      <c r="O4209" s="47" t="s">
        <v>4038</v>
      </c>
      <c r="Q4209" s="45" t="s">
        <v>3460</v>
      </c>
      <c r="R4209" s="86">
        <v>0</v>
      </c>
      <c r="S4209" s="86">
        <v>0</v>
      </c>
      <c r="T4209" s="87">
        <v>6.6</v>
      </c>
    </row>
    <row r="4210" spans="1:20">
      <c r="A4210" s="44" t="s">
        <v>162</v>
      </c>
      <c r="D4210" s="44" t="s">
        <v>115</v>
      </c>
      <c r="F4210" s="45" t="s">
        <v>4085</v>
      </c>
      <c r="J4210" s="45" t="s">
        <v>4086</v>
      </c>
      <c r="K4210" s="46" t="s">
        <v>4087</v>
      </c>
      <c r="L4210" s="36" t="s">
        <v>26</v>
      </c>
      <c r="M4210" s="45">
        <v>16</v>
      </c>
      <c r="N4210" s="45" t="s">
        <v>27</v>
      </c>
      <c r="O4210" s="47" t="s">
        <v>4038</v>
      </c>
      <c r="Q4210" s="45" t="s">
        <v>4088</v>
      </c>
      <c r="R4210" s="86">
        <v>0</v>
      </c>
      <c r="S4210" s="86">
        <v>0</v>
      </c>
      <c r="T4210" s="87">
        <v>0.4</v>
      </c>
    </row>
    <row r="4211" spans="1:20">
      <c r="A4211" s="44" t="s">
        <v>162</v>
      </c>
      <c r="D4211" s="44" t="s">
        <v>115</v>
      </c>
      <c r="F4211" s="45" t="s">
        <v>1188</v>
      </c>
      <c r="J4211" s="45" t="s">
        <v>4089</v>
      </c>
      <c r="K4211" s="46" t="s">
        <v>4090</v>
      </c>
      <c r="L4211" s="36" t="s">
        <v>26</v>
      </c>
      <c r="M4211" s="45">
        <v>16</v>
      </c>
      <c r="N4211" s="45" t="s">
        <v>27</v>
      </c>
      <c r="O4211" s="47" t="s">
        <v>4038</v>
      </c>
      <c r="Q4211" s="45" t="s">
        <v>1189</v>
      </c>
      <c r="R4211" s="86">
        <v>0</v>
      </c>
      <c r="S4211" s="86">
        <v>0</v>
      </c>
      <c r="T4211" s="87" t="s">
        <v>4056</v>
      </c>
    </row>
    <row r="4212" spans="1:20">
      <c r="A4212" s="44" t="s">
        <v>162</v>
      </c>
      <c r="D4212" s="44" t="s">
        <v>115</v>
      </c>
      <c r="F4212" s="45" t="s">
        <v>4091</v>
      </c>
      <c r="J4212" s="45" t="s">
        <v>4057</v>
      </c>
      <c r="K4212" s="46" t="s">
        <v>4092</v>
      </c>
      <c r="L4212" s="36" t="s">
        <v>26</v>
      </c>
      <c r="M4212" s="45">
        <v>16</v>
      </c>
      <c r="N4212" s="45" t="s">
        <v>27</v>
      </c>
      <c r="O4212" s="47" t="s">
        <v>4038</v>
      </c>
      <c r="Q4212" s="45" t="s">
        <v>4059</v>
      </c>
      <c r="R4212" s="86">
        <v>0</v>
      </c>
      <c r="S4212" s="86">
        <v>0</v>
      </c>
      <c r="T4212" s="87">
        <v>0.7</v>
      </c>
    </row>
    <row r="4213" spans="1:20">
      <c r="A4213" s="44" t="s">
        <v>162</v>
      </c>
      <c r="D4213" s="44" t="s">
        <v>115</v>
      </c>
      <c r="F4213" s="45" t="s">
        <v>4093</v>
      </c>
      <c r="J4213" s="45" t="s">
        <v>4089</v>
      </c>
      <c r="K4213" s="46" t="s">
        <v>4094</v>
      </c>
      <c r="L4213" s="36" t="s">
        <v>26</v>
      </c>
      <c r="M4213" s="45">
        <v>16</v>
      </c>
      <c r="N4213" s="45" t="s">
        <v>27</v>
      </c>
      <c r="O4213" s="47" t="s">
        <v>4038</v>
      </c>
      <c r="Q4213" s="45" t="s">
        <v>4095</v>
      </c>
      <c r="R4213" s="86">
        <v>0</v>
      </c>
      <c r="S4213" s="86">
        <v>0</v>
      </c>
      <c r="T4213" s="87">
        <v>64.7</v>
      </c>
    </row>
    <row r="4214" spans="1:20">
      <c r="A4214" s="44" t="s">
        <v>162</v>
      </c>
      <c r="D4214" s="44" t="s">
        <v>115</v>
      </c>
      <c r="F4214" s="45" t="s">
        <v>4096</v>
      </c>
      <c r="J4214" s="45" t="s">
        <v>4075</v>
      </c>
      <c r="K4214" s="46" t="s">
        <v>4094</v>
      </c>
      <c r="L4214" s="36" t="s">
        <v>26</v>
      </c>
      <c r="M4214" s="45">
        <v>16</v>
      </c>
      <c r="N4214" s="45" t="s">
        <v>27</v>
      </c>
      <c r="O4214" s="47" t="s">
        <v>4038</v>
      </c>
      <c r="Q4214" s="45" t="s">
        <v>4097</v>
      </c>
      <c r="R4214" s="86">
        <v>0</v>
      </c>
      <c r="S4214" s="86">
        <v>0</v>
      </c>
      <c r="T4214" s="87">
        <v>56.3</v>
      </c>
    </row>
    <row r="4215" spans="1:20">
      <c r="A4215" s="44" t="s">
        <v>162</v>
      </c>
      <c r="D4215" s="44" t="s">
        <v>115</v>
      </c>
      <c r="F4215" s="45" t="s">
        <v>4098</v>
      </c>
      <c r="J4215" s="45" t="s">
        <v>4075</v>
      </c>
      <c r="K4215" s="46" t="s">
        <v>4094</v>
      </c>
      <c r="L4215" s="36" t="s">
        <v>26</v>
      </c>
      <c r="M4215" s="45">
        <v>16</v>
      </c>
      <c r="N4215" s="45" t="s">
        <v>27</v>
      </c>
      <c r="O4215" s="47" t="s">
        <v>4038</v>
      </c>
      <c r="Q4215" s="45" t="s">
        <v>4099</v>
      </c>
      <c r="R4215" s="86">
        <v>0</v>
      </c>
      <c r="S4215" s="86">
        <v>0</v>
      </c>
      <c r="T4215" s="87">
        <v>58.5</v>
      </c>
    </row>
    <row r="4216" spans="1:20">
      <c r="A4216" s="44" t="s">
        <v>162</v>
      </c>
      <c r="D4216" s="44" t="s">
        <v>115</v>
      </c>
      <c r="F4216" s="45" t="s">
        <v>3527</v>
      </c>
      <c r="J4216" s="45" t="s">
        <v>4100</v>
      </c>
      <c r="K4216" s="46" t="s">
        <v>4101</v>
      </c>
      <c r="L4216" s="36" t="s">
        <v>26</v>
      </c>
      <c r="M4216" s="45">
        <v>16</v>
      </c>
      <c r="N4216" s="45" t="s">
        <v>27</v>
      </c>
      <c r="O4216" s="47" t="s">
        <v>4038</v>
      </c>
      <c r="Q4216" s="45" t="s">
        <v>4102</v>
      </c>
      <c r="R4216" s="86">
        <v>0</v>
      </c>
      <c r="S4216" s="86">
        <v>0</v>
      </c>
      <c r="T4216" s="87">
        <v>0.7</v>
      </c>
    </row>
    <row r="4217" spans="1:20">
      <c r="A4217" s="44" t="s">
        <v>162</v>
      </c>
      <c r="D4217" s="44" t="s">
        <v>115</v>
      </c>
      <c r="F4217" s="45" t="s">
        <v>476</v>
      </c>
      <c r="J4217" s="45" t="s">
        <v>4061</v>
      </c>
      <c r="K4217" s="46" t="s">
        <v>4103</v>
      </c>
      <c r="L4217" s="36" t="s">
        <v>26</v>
      </c>
      <c r="M4217" s="45">
        <v>16</v>
      </c>
      <c r="N4217" s="45" t="s">
        <v>27</v>
      </c>
      <c r="O4217" s="47" t="s">
        <v>4038</v>
      </c>
      <c r="Q4217" s="45" t="s">
        <v>1179</v>
      </c>
      <c r="R4217" s="86">
        <v>0</v>
      </c>
      <c r="S4217" s="86">
        <v>0</v>
      </c>
      <c r="T4217" s="87">
        <v>1.1000000000000001</v>
      </c>
    </row>
    <row r="4218" spans="1:20">
      <c r="A4218" s="44" t="s">
        <v>162</v>
      </c>
      <c r="D4218" s="44" t="s">
        <v>115</v>
      </c>
      <c r="F4218" s="45" t="s">
        <v>1188</v>
      </c>
      <c r="J4218" s="45" t="s">
        <v>4089</v>
      </c>
      <c r="K4218" s="46" t="s">
        <v>4104</v>
      </c>
      <c r="L4218" s="36" t="s">
        <v>26</v>
      </c>
      <c r="M4218" s="45">
        <v>16</v>
      </c>
      <c r="N4218" s="45" t="s">
        <v>27</v>
      </c>
      <c r="O4218" s="47" t="s">
        <v>4038</v>
      </c>
      <c r="Q4218" s="45" t="s">
        <v>1189</v>
      </c>
      <c r="R4218" s="86">
        <v>0</v>
      </c>
      <c r="S4218" s="86">
        <v>0</v>
      </c>
      <c r="T4218" s="87">
        <v>12.3</v>
      </c>
    </row>
    <row r="4219" spans="1:20">
      <c r="A4219" s="44" t="s">
        <v>162</v>
      </c>
      <c r="D4219" s="44" t="s">
        <v>115</v>
      </c>
      <c r="F4219" s="45" t="s">
        <v>4105</v>
      </c>
      <c r="J4219" s="45" t="s">
        <v>4069</v>
      </c>
      <c r="K4219" s="46" t="s">
        <v>4104</v>
      </c>
      <c r="L4219" s="36" t="s">
        <v>26</v>
      </c>
      <c r="M4219" s="45">
        <v>16</v>
      </c>
      <c r="N4219" s="45" t="s">
        <v>27</v>
      </c>
      <c r="O4219" s="47" t="s">
        <v>4038</v>
      </c>
      <c r="Q4219" s="45" t="s">
        <v>4106</v>
      </c>
      <c r="R4219" s="86">
        <v>0</v>
      </c>
      <c r="S4219" s="86">
        <v>0</v>
      </c>
      <c r="T4219" s="87">
        <v>55.6</v>
      </c>
    </row>
    <row r="4220" spans="1:20">
      <c r="A4220" s="44" t="s">
        <v>162</v>
      </c>
      <c r="D4220" s="44" t="s">
        <v>115</v>
      </c>
      <c r="F4220" s="45" t="s">
        <v>4107</v>
      </c>
      <c r="J4220" s="45" t="s">
        <v>4108</v>
      </c>
      <c r="K4220" s="46" t="s">
        <v>4109</v>
      </c>
      <c r="L4220" s="36" t="s">
        <v>26</v>
      </c>
      <c r="M4220" s="45">
        <v>16</v>
      </c>
      <c r="N4220" s="45" t="s">
        <v>27</v>
      </c>
      <c r="O4220" s="47" t="s">
        <v>4038</v>
      </c>
      <c r="Q4220" s="45" t="s">
        <v>4110</v>
      </c>
      <c r="R4220" s="86">
        <v>0</v>
      </c>
      <c r="S4220" s="86">
        <v>0</v>
      </c>
      <c r="T4220" s="87" t="s">
        <v>4056</v>
      </c>
    </row>
    <row r="4221" spans="1:20">
      <c r="A4221" s="44" t="s">
        <v>162</v>
      </c>
      <c r="D4221" s="44" t="s">
        <v>115</v>
      </c>
      <c r="F4221" s="45" t="s">
        <v>538</v>
      </c>
      <c r="J4221" s="45" t="s">
        <v>4111</v>
      </c>
      <c r="K4221" s="46" t="s">
        <v>4112</v>
      </c>
      <c r="L4221" s="36" t="s">
        <v>26</v>
      </c>
      <c r="M4221" s="45">
        <v>16</v>
      </c>
      <c r="N4221" s="45" t="s">
        <v>27</v>
      </c>
      <c r="O4221" s="47" t="s">
        <v>4038</v>
      </c>
      <c r="Q4221" s="45" t="s">
        <v>4113</v>
      </c>
      <c r="R4221" s="86">
        <v>0</v>
      </c>
      <c r="S4221" s="86">
        <v>0</v>
      </c>
      <c r="T4221" s="87">
        <v>38.9</v>
      </c>
    </row>
    <row r="4222" spans="1:20">
      <c r="A4222" s="44" t="s">
        <v>162</v>
      </c>
      <c r="D4222" s="44" t="s">
        <v>115</v>
      </c>
      <c r="F4222" s="45" t="s">
        <v>4114</v>
      </c>
      <c r="J4222" s="45" t="s">
        <v>4111</v>
      </c>
      <c r="K4222" s="46" t="s">
        <v>4112</v>
      </c>
      <c r="L4222" s="36" t="s">
        <v>26</v>
      </c>
      <c r="M4222" s="45">
        <v>16</v>
      </c>
      <c r="N4222" s="45" t="s">
        <v>27</v>
      </c>
      <c r="O4222" s="47" t="s">
        <v>4038</v>
      </c>
      <c r="Q4222" s="45" t="s">
        <v>4115</v>
      </c>
      <c r="R4222" s="86">
        <v>0</v>
      </c>
      <c r="S4222" s="86">
        <v>0</v>
      </c>
      <c r="T4222" s="87">
        <v>19.600000000000001</v>
      </c>
    </row>
    <row r="4223" spans="1:20">
      <c r="A4223" s="44" t="s">
        <v>162</v>
      </c>
      <c r="D4223" s="44" t="s">
        <v>115</v>
      </c>
      <c r="F4223" s="45" t="s">
        <v>605</v>
      </c>
      <c r="J4223" s="45" t="s">
        <v>4111</v>
      </c>
      <c r="K4223" s="46" t="s">
        <v>4112</v>
      </c>
      <c r="L4223" s="36" t="s">
        <v>26</v>
      </c>
      <c r="M4223" s="45">
        <v>16</v>
      </c>
      <c r="N4223" s="45" t="s">
        <v>27</v>
      </c>
      <c r="O4223" s="47" t="s">
        <v>4038</v>
      </c>
      <c r="Q4223" s="45" t="s">
        <v>4116</v>
      </c>
      <c r="R4223" s="86">
        <v>0</v>
      </c>
      <c r="S4223" s="86">
        <v>0</v>
      </c>
      <c r="T4223" s="87">
        <v>8.3000000000000007</v>
      </c>
    </row>
    <row r="4224" spans="1:20">
      <c r="A4224" s="44" t="s">
        <v>162</v>
      </c>
      <c r="D4224" s="44" t="s">
        <v>115</v>
      </c>
      <c r="F4224" s="45" t="s">
        <v>4117</v>
      </c>
      <c r="J4224" s="45" t="s">
        <v>4075</v>
      </c>
      <c r="K4224" s="46" t="s">
        <v>4112</v>
      </c>
      <c r="L4224" s="36" t="s">
        <v>26</v>
      </c>
      <c r="M4224" s="45">
        <v>16</v>
      </c>
      <c r="N4224" s="45" t="s">
        <v>27</v>
      </c>
      <c r="O4224" s="47" t="s">
        <v>4038</v>
      </c>
      <c r="Q4224" s="45" t="s">
        <v>4118</v>
      </c>
      <c r="R4224" s="86">
        <v>0</v>
      </c>
      <c r="S4224" s="86">
        <v>0</v>
      </c>
      <c r="T4224" s="87" t="s">
        <v>4056</v>
      </c>
    </row>
    <row r="4225" spans="1:20">
      <c r="A4225" s="44" t="s">
        <v>162</v>
      </c>
      <c r="D4225" s="44" t="s">
        <v>115</v>
      </c>
      <c r="F4225" s="45" t="s">
        <v>4119</v>
      </c>
      <c r="J4225" s="45" t="s">
        <v>4075</v>
      </c>
      <c r="K4225" s="46" t="s">
        <v>4112</v>
      </c>
      <c r="L4225" s="36" t="s">
        <v>26</v>
      </c>
      <c r="M4225" s="45">
        <v>16</v>
      </c>
      <c r="N4225" s="45" t="s">
        <v>27</v>
      </c>
      <c r="O4225" s="47" t="s">
        <v>4038</v>
      </c>
      <c r="Q4225" s="45" t="s">
        <v>4120</v>
      </c>
      <c r="R4225" s="86">
        <v>0</v>
      </c>
      <c r="S4225" s="86">
        <v>0</v>
      </c>
      <c r="T4225" s="87" t="s">
        <v>4056</v>
      </c>
    </row>
    <row r="4226" spans="1:20">
      <c r="A4226" s="24" t="s">
        <v>162</v>
      </c>
      <c r="B4226" s="24"/>
      <c r="C4226" s="24"/>
      <c r="D4226" s="24" t="s">
        <v>115</v>
      </c>
      <c r="E4226" s="24" t="s">
        <v>4121</v>
      </c>
      <c r="F4226" s="24" t="s">
        <v>1192</v>
      </c>
      <c r="G4226" s="24"/>
      <c r="H4226" s="24"/>
      <c r="I4226" s="24"/>
      <c r="J4226" s="24"/>
      <c r="K4226" s="24" t="s">
        <v>4122</v>
      </c>
      <c r="L4226" s="24" t="s">
        <v>4123</v>
      </c>
      <c r="M4226" s="24">
        <v>17</v>
      </c>
      <c r="N4226" s="24"/>
      <c r="O4226" s="24"/>
      <c r="P4226" s="24"/>
      <c r="Q4226" s="24" t="s">
        <v>1193</v>
      </c>
      <c r="R4226" s="76">
        <v>0.65</v>
      </c>
      <c r="S4226" s="76">
        <v>0.23</v>
      </c>
      <c r="T4226" s="76">
        <v>9.01</v>
      </c>
    </row>
    <row r="4227" spans="1:20">
      <c r="A4227" s="24" t="s">
        <v>162</v>
      </c>
      <c r="B4227" s="24"/>
      <c r="C4227" s="24"/>
      <c r="D4227" s="24" t="s">
        <v>115</v>
      </c>
      <c r="E4227" s="24" t="s">
        <v>4121</v>
      </c>
      <c r="F4227" s="24" t="s">
        <v>1192</v>
      </c>
      <c r="G4227" s="24"/>
      <c r="H4227" s="24"/>
      <c r="I4227" s="24"/>
      <c r="J4227" s="24"/>
      <c r="K4227" s="24" t="s">
        <v>4122</v>
      </c>
      <c r="L4227" s="24" t="s">
        <v>4123</v>
      </c>
      <c r="M4227" s="24">
        <v>17</v>
      </c>
      <c r="N4227" s="24"/>
      <c r="O4227" s="24"/>
      <c r="P4227" s="24"/>
      <c r="Q4227" s="24" t="s">
        <v>1193</v>
      </c>
      <c r="R4227" s="76">
        <v>0.67</v>
      </c>
      <c r="S4227" s="76">
        <v>0.27</v>
      </c>
      <c r="T4227" s="76">
        <v>8.74</v>
      </c>
    </row>
    <row r="4228" spans="1:20">
      <c r="A4228" s="24" t="s">
        <v>162</v>
      </c>
      <c r="B4228" s="24"/>
      <c r="C4228" s="24"/>
      <c r="D4228" s="24" t="s">
        <v>115</v>
      </c>
      <c r="E4228" s="24" t="s">
        <v>4121</v>
      </c>
      <c r="F4228" s="24" t="s">
        <v>1192</v>
      </c>
      <c r="G4228" s="24"/>
      <c r="H4228" s="24"/>
      <c r="I4228" s="24"/>
      <c r="J4228" s="24"/>
      <c r="K4228" s="24" t="s">
        <v>4122</v>
      </c>
      <c r="L4228" s="24" t="s">
        <v>4123</v>
      </c>
      <c r="M4228" s="24">
        <v>17</v>
      </c>
      <c r="N4228" s="24"/>
      <c r="O4228" s="24"/>
      <c r="P4228" s="24"/>
      <c r="Q4228" s="24" t="s">
        <v>1193</v>
      </c>
      <c r="R4228" s="76">
        <v>0.73</v>
      </c>
      <c r="S4228" s="76">
        <v>0.23</v>
      </c>
      <c r="T4228" s="76">
        <v>9.56</v>
      </c>
    </row>
    <row r="4229" spans="1:20">
      <c r="A4229" s="24" t="s">
        <v>162</v>
      </c>
      <c r="B4229" s="24"/>
      <c r="C4229" s="24"/>
      <c r="D4229" s="24" t="s">
        <v>115</v>
      </c>
      <c r="E4229" s="24" t="s">
        <v>4121</v>
      </c>
      <c r="F4229" s="24" t="s">
        <v>1192</v>
      </c>
      <c r="G4229" s="24"/>
      <c r="H4229" s="24"/>
      <c r="I4229" s="24"/>
      <c r="J4229" s="24"/>
      <c r="K4229" s="24" t="s">
        <v>4122</v>
      </c>
      <c r="L4229" s="24" t="s">
        <v>4123</v>
      </c>
      <c r="M4229" s="24">
        <v>17</v>
      </c>
      <c r="N4229" s="24"/>
      <c r="O4229" s="24"/>
      <c r="P4229" s="24"/>
      <c r="Q4229" s="24" t="s">
        <v>1193</v>
      </c>
      <c r="R4229" s="76">
        <v>0.78</v>
      </c>
      <c r="S4229" s="76">
        <v>0.28000000000000003</v>
      </c>
      <c r="T4229" s="76">
        <v>9.56</v>
      </c>
    </row>
    <row r="4230" spans="1:20">
      <c r="A4230" s="24" t="s">
        <v>162</v>
      </c>
      <c r="B4230" s="24"/>
      <c r="C4230" s="24"/>
      <c r="D4230" s="24" t="s">
        <v>115</v>
      </c>
      <c r="E4230" s="24" t="s">
        <v>4121</v>
      </c>
      <c r="F4230" s="24" t="s">
        <v>4124</v>
      </c>
      <c r="G4230" s="24"/>
      <c r="H4230" s="24"/>
      <c r="I4230" s="24"/>
      <c r="J4230" s="24"/>
      <c r="K4230" s="24" t="s">
        <v>4125</v>
      </c>
      <c r="L4230" s="24" t="s">
        <v>4123</v>
      </c>
      <c r="M4230" s="24">
        <v>17</v>
      </c>
      <c r="N4230" s="24"/>
      <c r="O4230" s="24"/>
      <c r="P4230" s="24"/>
      <c r="Q4230" s="24" t="s">
        <v>4126</v>
      </c>
      <c r="R4230" s="76"/>
      <c r="S4230" s="76"/>
      <c r="T4230" s="76">
        <v>41.58</v>
      </c>
    </row>
    <row r="4231" spans="1:20">
      <c r="A4231" s="24" t="s">
        <v>162</v>
      </c>
      <c r="B4231" s="24"/>
      <c r="C4231" s="24"/>
      <c r="D4231" s="24" t="s">
        <v>115</v>
      </c>
      <c r="E4231" s="24" t="s">
        <v>4121</v>
      </c>
      <c r="F4231" s="24" t="s">
        <v>4124</v>
      </c>
      <c r="G4231" s="24"/>
      <c r="H4231" s="24"/>
      <c r="I4231" s="24"/>
      <c r="J4231" s="24"/>
      <c r="K4231" s="24" t="s">
        <v>4125</v>
      </c>
      <c r="L4231" s="24" t="s">
        <v>4123</v>
      </c>
      <c r="M4231" s="24">
        <v>17</v>
      </c>
      <c r="N4231" s="24"/>
      <c r="O4231" s="24"/>
      <c r="P4231" s="24"/>
      <c r="Q4231" s="24" t="s">
        <v>4126</v>
      </c>
      <c r="R4231" s="76"/>
      <c r="S4231" s="76"/>
      <c r="T4231" s="76">
        <v>39.32</v>
      </c>
    </row>
    <row r="4232" spans="1:20">
      <c r="A4232" s="24" t="s">
        <v>162</v>
      </c>
      <c r="B4232" s="24"/>
      <c r="C4232" s="24"/>
      <c r="D4232" s="24" t="s">
        <v>115</v>
      </c>
      <c r="E4232" s="24" t="s">
        <v>4121</v>
      </c>
      <c r="F4232" s="24" t="s">
        <v>4124</v>
      </c>
      <c r="G4232" s="24"/>
      <c r="H4232" s="24"/>
      <c r="I4232" s="24"/>
      <c r="J4232" s="24"/>
      <c r="K4232" s="24" t="s">
        <v>4125</v>
      </c>
      <c r="L4232" s="24" t="s">
        <v>4123</v>
      </c>
      <c r="M4232" s="24">
        <v>17</v>
      </c>
      <c r="N4232" s="24"/>
      <c r="O4232" s="24"/>
      <c r="P4232" s="24"/>
      <c r="Q4232" s="24" t="s">
        <v>4126</v>
      </c>
      <c r="R4232" s="76"/>
      <c r="S4232" s="76"/>
      <c r="T4232" s="76">
        <v>39.799999999999997</v>
      </c>
    </row>
    <row r="4233" spans="1:20">
      <c r="A4233" s="24" t="s">
        <v>162</v>
      </c>
      <c r="B4233" s="24"/>
      <c r="C4233" s="24"/>
      <c r="D4233" s="24" t="s">
        <v>115</v>
      </c>
      <c r="E4233" s="24" t="s">
        <v>4121</v>
      </c>
      <c r="F4233" s="24" t="s">
        <v>4124</v>
      </c>
      <c r="G4233" s="24"/>
      <c r="H4233" s="24"/>
      <c r="I4233" s="24"/>
      <c r="J4233" s="24"/>
      <c r="K4233" s="24" t="s">
        <v>4125</v>
      </c>
      <c r="L4233" s="24" t="s">
        <v>4123</v>
      </c>
      <c r="M4233" s="24">
        <v>17</v>
      </c>
      <c r="N4233" s="24"/>
      <c r="O4233" s="24"/>
      <c r="P4233" s="24"/>
      <c r="Q4233" s="24" t="s">
        <v>4126</v>
      </c>
      <c r="R4233" s="76"/>
      <c r="S4233" s="76"/>
      <c r="T4233" s="76">
        <v>43.7</v>
      </c>
    </row>
    <row r="4234" spans="1:20">
      <c r="A4234" s="24" t="s">
        <v>162</v>
      </c>
      <c r="B4234" s="24"/>
      <c r="C4234" s="24"/>
      <c r="D4234" s="24" t="s">
        <v>115</v>
      </c>
      <c r="E4234" s="24" t="s">
        <v>4121</v>
      </c>
      <c r="F4234" s="24" t="s">
        <v>4124</v>
      </c>
      <c r="G4234" s="24"/>
      <c r="H4234" s="24"/>
      <c r="I4234" s="24"/>
      <c r="J4234" s="24"/>
      <c r="K4234" s="24" t="s">
        <v>4125</v>
      </c>
      <c r="L4234" s="24" t="s">
        <v>4123</v>
      </c>
      <c r="M4234" s="24">
        <v>17</v>
      </c>
      <c r="N4234" s="24"/>
      <c r="O4234" s="24"/>
      <c r="P4234" s="24"/>
      <c r="Q4234" s="24" t="s">
        <v>4126</v>
      </c>
      <c r="R4234" s="76"/>
      <c r="S4234" s="76"/>
      <c r="T4234" s="76">
        <v>38.229999999999997</v>
      </c>
    </row>
    <row r="4235" spans="1:20">
      <c r="A4235" s="24" t="s">
        <v>162</v>
      </c>
      <c r="B4235" s="24"/>
      <c r="C4235" s="24"/>
      <c r="D4235" s="24" t="s">
        <v>115</v>
      </c>
      <c r="E4235" s="24" t="s">
        <v>4121</v>
      </c>
      <c r="F4235" s="24" t="s">
        <v>4124</v>
      </c>
      <c r="G4235" s="24"/>
      <c r="H4235" s="24"/>
      <c r="I4235" s="24"/>
      <c r="J4235" s="24"/>
      <c r="K4235" s="24" t="s">
        <v>4125</v>
      </c>
      <c r="L4235" s="24" t="s">
        <v>4123</v>
      </c>
      <c r="M4235" s="24">
        <v>17</v>
      </c>
      <c r="N4235" s="24"/>
      <c r="O4235" s="24"/>
      <c r="P4235" s="24"/>
      <c r="Q4235" s="24" t="s">
        <v>4126</v>
      </c>
      <c r="R4235" s="76"/>
      <c r="S4235" s="76"/>
      <c r="T4235" s="76">
        <v>45.4</v>
      </c>
    </row>
    <row r="4236" spans="1:20">
      <c r="A4236" s="24" t="s">
        <v>162</v>
      </c>
      <c r="B4236" s="24"/>
      <c r="C4236" s="24"/>
      <c r="D4236" s="24" t="s">
        <v>115</v>
      </c>
      <c r="E4236" s="24" t="s">
        <v>4121</v>
      </c>
      <c r="F4236" s="24" t="s">
        <v>4124</v>
      </c>
      <c r="G4236" s="24"/>
      <c r="H4236" s="24"/>
      <c r="I4236" s="24"/>
      <c r="J4236" s="24"/>
      <c r="K4236" s="24" t="s">
        <v>4125</v>
      </c>
      <c r="L4236" s="24" t="s">
        <v>4123</v>
      </c>
      <c r="M4236" s="24">
        <v>17</v>
      </c>
      <c r="N4236" s="24"/>
      <c r="O4236" s="24"/>
      <c r="P4236" s="24"/>
      <c r="Q4236" s="24" t="s">
        <v>4126</v>
      </c>
      <c r="R4236" s="76"/>
      <c r="S4236" s="76"/>
      <c r="T4236" s="76">
        <v>42.1</v>
      </c>
    </row>
    <row r="4237" spans="1:20">
      <c r="A4237" s="24" t="s">
        <v>162</v>
      </c>
      <c r="B4237" s="24"/>
      <c r="C4237" s="24"/>
      <c r="D4237" s="24" t="s">
        <v>115</v>
      </c>
      <c r="E4237" s="24" t="s">
        <v>4121</v>
      </c>
      <c r="F4237" s="24" t="s">
        <v>4124</v>
      </c>
      <c r="G4237" s="24"/>
      <c r="H4237" s="24"/>
      <c r="I4237" s="24"/>
      <c r="J4237" s="24"/>
      <c r="K4237" s="24" t="s">
        <v>4125</v>
      </c>
      <c r="L4237" s="24" t="s">
        <v>4123</v>
      </c>
      <c r="M4237" s="24">
        <v>17</v>
      </c>
      <c r="N4237" s="24"/>
      <c r="O4237" s="24"/>
      <c r="P4237" s="24"/>
      <c r="Q4237" s="24" t="s">
        <v>4126</v>
      </c>
      <c r="R4237" s="76"/>
      <c r="S4237" s="76"/>
      <c r="T4237" s="76">
        <v>44.55</v>
      </c>
    </row>
    <row r="4238" spans="1:20">
      <c r="A4238" s="24" t="s">
        <v>162</v>
      </c>
      <c r="B4238" s="24"/>
      <c r="C4238" s="24"/>
      <c r="D4238" s="24" t="s">
        <v>115</v>
      </c>
      <c r="E4238" s="24" t="s">
        <v>4121</v>
      </c>
      <c r="F4238" s="24" t="s">
        <v>4124</v>
      </c>
      <c r="G4238" s="24"/>
      <c r="H4238" s="24"/>
      <c r="I4238" s="24"/>
      <c r="J4238" s="24"/>
      <c r="K4238" s="24" t="s">
        <v>4125</v>
      </c>
      <c r="L4238" s="24" t="s">
        <v>4123</v>
      </c>
      <c r="M4238" s="24">
        <v>17</v>
      </c>
      <c r="N4238" s="24"/>
      <c r="O4238" s="24"/>
      <c r="P4238" s="24"/>
      <c r="Q4238" s="24" t="s">
        <v>4126</v>
      </c>
      <c r="R4238" s="76"/>
      <c r="S4238" s="76"/>
      <c r="T4238" s="76">
        <v>42.44</v>
      </c>
    </row>
    <row r="4239" spans="1:20">
      <c r="A4239" s="24" t="s">
        <v>162</v>
      </c>
      <c r="B4239" s="24"/>
      <c r="C4239" s="24"/>
      <c r="D4239" s="24" t="s">
        <v>115</v>
      </c>
      <c r="E4239" s="24" t="s">
        <v>4121</v>
      </c>
      <c r="F4239" s="24" t="s">
        <v>4124</v>
      </c>
      <c r="G4239" s="24"/>
      <c r="H4239" s="24"/>
      <c r="I4239" s="24"/>
      <c r="J4239" s="24"/>
      <c r="K4239" s="24" t="s">
        <v>4125</v>
      </c>
      <c r="L4239" s="24" t="s">
        <v>4123</v>
      </c>
      <c r="M4239" s="24">
        <v>17</v>
      </c>
      <c r="N4239" s="24"/>
      <c r="O4239" s="24"/>
      <c r="P4239" s="24"/>
      <c r="Q4239" s="24" t="s">
        <v>4126</v>
      </c>
      <c r="R4239" s="76"/>
      <c r="S4239" s="76"/>
      <c r="T4239" s="76">
        <v>41.55</v>
      </c>
    </row>
    <row r="4240" spans="1:20">
      <c r="A4240" s="24" t="s">
        <v>162</v>
      </c>
      <c r="B4240" s="24"/>
      <c r="C4240" s="24"/>
      <c r="D4240" s="24" t="s">
        <v>115</v>
      </c>
      <c r="E4240" s="24" t="s">
        <v>4121</v>
      </c>
      <c r="F4240" s="24" t="s">
        <v>4127</v>
      </c>
      <c r="G4240" s="24"/>
      <c r="H4240" s="24"/>
      <c r="I4240" s="24"/>
      <c r="J4240" s="24"/>
      <c r="K4240" s="24" t="s">
        <v>4125</v>
      </c>
      <c r="L4240" s="24" t="s">
        <v>4123</v>
      </c>
      <c r="M4240" s="24">
        <v>17</v>
      </c>
      <c r="N4240" s="24"/>
      <c r="O4240" s="24"/>
      <c r="P4240" s="24"/>
      <c r="Q4240" s="24" t="s">
        <v>4126</v>
      </c>
      <c r="R4240" s="76"/>
      <c r="S4240" s="76"/>
      <c r="T4240" s="76">
        <v>42.93</v>
      </c>
    </row>
    <row r="4241" spans="1:20">
      <c r="A4241" s="24" t="s">
        <v>162</v>
      </c>
      <c r="B4241" s="24"/>
      <c r="C4241" s="24"/>
      <c r="D4241" s="24" t="s">
        <v>115</v>
      </c>
      <c r="E4241" s="24" t="s">
        <v>4121</v>
      </c>
      <c r="F4241" s="24" t="s">
        <v>4127</v>
      </c>
      <c r="G4241" s="24"/>
      <c r="H4241" s="24"/>
      <c r="I4241" s="24"/>
      <c r="J4241" s="24"/>
      <c r="K4241" s="24" t="s">
        <v>4125</v>
      </c>
      <c r="L4241" s="24" t="s">
        <v>4123</v>
      </c>
      <c r="M4241" s="24">
        <v>17</v>
      </c>
      <c r="N4241" s="24"/>
      <c r="O4241" s="24"/>
      <c r="P4241" s="24"/>
      <c r="Q4241" s="24" t="s">
        <v>4126</v>
      </c>
      <c r="R4241" s="76"/>
      <c r="S4241" s="76"/>
      <c r="T4241" s="76">
        <v>47.1</v>
      </c>
    </row>
    <row r="4242" spans="1:20">
      <c r="A4242" s="24" t="s">
        <v>162</v>
      </c>
      <c r="B4242" s="24"/>
      <c r="C4242" s="24"/>
      <c r="D4242" s="24" t="s">
        <v>115</v>
      </c>
      <c r="E4242" s="24" t="s">
        <v>4121</v>
      </c>
      <c r="F4242" s="24" t="s">
        <v>4127</v>
      </c>
      <c r="G4242" s="24"/>
      <c r="H4242" s="24"/>
      <c r="I4242" s="24"/>
      <c r="J4242" s="24"/>
      <c r="K4242" s="24" t="s">
        <v>4125</v>
      </c>
      <c r="L4242" s="24" t="s">
        <v>4123</v>
      </c>
      <c r="M4242" s="24">
        <v>17</v>
      </c>
      <c r="N4242" s="24"/>
      <c r="O4242" s="24"/>
      <c r="P4242" s="24"/>
      <c r="Q4242" s="24" t="s">
        <v>4126</v>
      </c>
      <c r="R4242" s="76"/>
      <c r="S4242" s="76"/>
      <c r="T4242" s="76">
        <v>52.07</v>
      </c>
    </row>
    <row r="4243" spans="1:20">
      <c r="A4243" s="24" t="s">
        <v>162</v>
      </c>
      <c r="B4243" s="24"/>
      <c r="C4243" s="24"/>
      <c r="D4243" s="24" t="s">
        <v>115</v>
      </c>
      <c r="E4243" s="24" t="s">
        <v>4121</v>
      </c>
      <c r="F4243" s="24" t="s">
        <v>4127</v>
      </c>
      <c r="G4243" s="24"/>
      <c r="H4243" s="24"/>
      <c r="I4243" s="24"/>
      <c r="J4243" s="24"/>
      <c r="K4243" s="24" t="s">
        <v>4125</v>
      </c>
      <c r="L4243" s="24" t="s">
        <v>4123</v>
      </c>
      <c r="M4243" s="24">
        <v>17</v>
      </c>
      <c r="N4243" s="24"/>
      <c r="O4243" s="24"/>
      <c r="P4243" s="24"/>
      <c r="Q4243" s="24" t="s">
        <v>4126</v>
      </c>
      <c r="R4243" s="76"/>
      <c r="S4243" s="76"/>
      <c r="T4243" s="76">
        <v>46.49</v>
      </c>
    </row>
    <row r="4244" spans="1:20">
      <c r="A4244" s="24" t="s">
        <v>162</v>
      </c>
      <c r="B4244" s="24"/>
      <c r="C4244" s="24"/>
      <c r="D4244" s="24" t="s">
        <v>115</v>
      </c>
      <c r="E4244" s="24" t="s">
        <v>4121</v>
      </c>
      <c r="F4244" s="24" t="s">
        <v>4127</v>
      </c>
      <c r="G4244" s="24"/>
      <c r="H4244" s="24"/>
      <c r="I4244" s="24"/>
      <c r="J4244" s="24"/>
      <c r="K4244" s="24" t="s">
        <v>4125</v>
      </c>
      <c r="L4244" s="24" t="s">
        <v>4123</v>
      </c>
      <c r="M4244" s="24">
        <v>17</v>
      </c>
      <c r="N4244" s="24"/>
      <c r="O4244" s="24"/>
      <c r="P4244" s="24"/>
      <c r="Q4244" s="24" t="s">
        <v>4126</v>
      </c>
      <c r="R4244" s="76"/>
      <c r="S4244" s="76"/>
      <c r="T4244" s="76">
        <v>44.41</v>
      </c>
    </row>
    <row r="4245" spans="1:20">
      <c r="A4245" s="24" t="s">
        <v>162</v>
      </c>
      <c r="B4245" s="24"/>
      <c r="C4245" s="24"/>
      <c r="D4245" s="24" t="s">
        <v>115</v>
      </c>
      <c r="E4245" s="24" t="s">
        <v>4121</v>
      </c>
      <c r="F4245" s="24" t="s">
        <v>4127</v>
      </c>
      <c r="G4245" s="24"/>
      <c r="H4245" s="24"/>
      <c r="I4245" s="24"/>
      <c r="J4245" s="24"/>
      <c r="K4245" s="24" t="s">
        <v>4125</v>
      </c>
      <c r="L4245" s="24" t="s">
        <v>4123</v>
      </c>
      <c r="M4245" s="24">
        <v>17</v>
      </c>
      <c r="N4245" s="24"/>
      <c r="O4245" s="24"/>
      <c r="P4245" s="24"/>
      <c r="Q4245" s="24" t="s">
        <v>4126</v>
      </c>
      <c r="R4245" s="76"/>
      <c r="S4245" s="76"/>
      <c r="T4245" s="76">
        <v>51.6</v>
      </c>
    </row>
    <row r="4246" spans="1:20">
      <c r="A4246" s="24" t="s">
        <v>162</v>
      </c>
      <c r="B4246" s="24"/>
      <c r="C4246" s="24"/>
      <c r="D4246" s="24" t="s">
        <v>115</v>
      </c>
      <c r="E4246" s="24" t="s">
        <v>4121</v>
      </c>
      <c r="F4246" s="24" t="s">
        <v>4127</v>
      </c>
      <c r="G4246" s="24"/>
      <c r="H4246" s="24"/>
      <c r="I4246" s="24"/>
      <c r="J4246" s="24"/>
      <c r="K4246" s="24" t="s">
        <v>4125</v>
      </c>
      <c r="L4246" s="24" t="s">
        <v>4123</v>
      </c>
      <c r="M4246" s="24">
        <v>17</v>
      </c>
      <c r="N4246" s="24"/>
      <c r="O4246" s="24"/>
      <c r="P4246" s="24"/>
      <c r="Q4246" s="24" t="s">
        <v>4126</v>
      </c>
      <c r="R4246" s="76"/>
      <c r="S4246" s="76"/>
      <c r="T4246" s="76">
        <v>52.57</v>
      </c>
    </row>
    <row r="4247" spans="1:20">
      <c r="A4247" s="24" t="s">
        <v>162</v>
      </c>
      <c r="B4247" s="24"/>
      <c r="C4247" s="24"/>
      <c r="D4247" s="24" t="s">
        <v>115</v>
      </c>
      <c r="E4247" s="24" t="s">
        <v>4121</v>
      </c>
      <c r="F4247" s="24" t="s">
        <v>4127</v>
      </c>
      <c r="G4247" s="24"/>
      <c r="H4247" s="24"/>
      <c r="I4247" s="24"/>
      <c r="J4247" s="24"/>
      <c r="K4247" s="24" t="s">
        <v>4125</v>
      </c>
      <c r="L4247" s="24" t="s">
        <v>4123</v>
      </c>
      <c r="M4247" s="24">
        <v>17</v>
      </c>
      <c r="N4247" s="24"/>
      <c r="O4247" s="24"/>
      <c r="P4247" s="24"/>
      <c r="Q4247" s="24" t="s">
        <v>4126</v>
      </c>
      <c r="R4247" s="76"/>
      <c r="S4247" s="76"/>
      <c r="T4247" s="76">
        <v>51.3</v>
      </c>
    </row>
    <row r="4248" spans="1:20">
      <c r="A4248" s="24" t="s">
        <v>162</v>
      </c>
      <c r="B4248" s="24"/>
      <c r="C4248" s="24"/>
      <c r="D4248" s="24" t="s">
        <v>115</v>
      </c>
      <c r="E4248" s="24" t="s">
        <v>4121</v>
      </c>
      <c r="F4248" s="24" t="s">
        <v>4128</v>
      </c>
      <c r="G4248" s="24"/>
      <c r="H4248" s="24"/>
      <c r="I4248" s="24"/>
      <c r="J4248" s="24"/>
      <c r="K4248" s="24" t="s">
        <v>4125</v>
      </c>
      <c r="L4248" s="24" t="s">
        <v>4123</v>
      </c>
      <c r="M4248" s="24">
        <v>17</v>
      </c>
      <c r="N4248" s="24"/>
      <c r="O4248" s="24"/>
      <c r="P4248" s="24"/>
      <c r="Q4248" s="24" t="s">
        <v>4126</v>
      </c>
      <c r="R4248" s="76"/>
      <c r="S4248" s="76"/>
      <c r="T4248" s="76">
        <v>28.1</v>
      </c>
    </row>
    <row r="4249" spans="1:20">
      <c r="A4249" s="24" t="s">
        <v>162</v>
      </c>
      <c r="B4249" s="24"/>
      <c r="C4249" s="24"/>
      <c r="D4249" s="24" t="s">
        <v>115</v>
      </c>
      <c r="E4249" s="24" t="s">
        <v>4121</v>
      </c>
      <c r="F4249" s="24" t="s">
        <v>4128</v>
      </c>
      <c r="G4249" s="24"/>
      <c r="H4249" s="24"/>
      <c r="I4249" s="24"/>
      <c r="J4249" s="24"/>
      <c r="K4249" s="24" t="s">
        <v>4125</v>
      </c>
      <c r="L4249" s="24" t="s">
        <v>4123</v>
      </c>
      <c r="M4249" s="24">
        <v>17</v>
      </c>
      <c r="N4249" s="24"/>
      <c r="O4249" s="24"/>
      <c r="P4249" s="24"/>
      <c r="Q4249" s="24" t="s">
        <v>4126</v>
      </c>
      <c r="R4249" s="76"/>
      <c r="S4249" s="76"/>
      <c r="T4249" s="76">
        <v>28.24</v>
      </c>
    </row>
    <row r="4250" spans="1:20">
      <c r="A4250" s="24" t="s">
        <v>162</v>
      </c>
      <c r="B4250" s="24"/>
      <c r="C4250" s="24"/>
      <c r="D4250" s="24" t="s">
        <v>115</v>
      </c>
      <c r="E4250" s="24" t="s">
        <v>4121</v>
      </c>
      <c r="F4250" s="24" t="s">
        <v>4128</v>
      </c>
      <c r="G4250" s="24"/>
      <c r="H4250" s="24"/>
      <c r="I4250" s="24"/>
      <c r="J4250" s="24"/>
      <c r="K4250" s="24" t="s">
        <v>4125</v>
      </c>
      <c r="L4250" s="24" t="s">
        <v>4123</v>
      </c>
      <c r="M4250" s="24">
        <v>17</v>
      </c>
      <c r="N4250" s="24"/>
      <c r="O4250" s="24"/>
      <c r="P4250" s="24"/>
      <c r="Q4250" s="24" t="s">
        <v>4126</v>
      </c>
      <c r="R4250" s="76"/>
      <c r="S4250" s="76"/>
      <c r="T4250" s="76">
        <v>28.15</v>
      </c>
    </row>
    <row r="4251" spans="1:20" s="60" customFormat="1">
      <c r="A4251" s="24" t="s">
        <v>162</v>
      </c>
      <c r="B4251" s="24"/>
      <c r="C4251" s="24"/>
      <c r="D4251" s="24" t="s">
        <v>115</v>
      </c>
      <c r="E4251" s="24" t="s">
        <v>4121</v>
      </c>
      <c r="F4251" s="24" t="s">
        <v>4129</v>
      </c>
      <c r="G4251" s="24"/>
      <c r="H4251" s="24"/>
      <c r="I4251" s="24"/>
      <c r="J4251" s="24"/>
      <c r="K4251" s="24" t="s">
        <v>4130</v>
      </c>
      <c r="L4251" s="24" t="s">
        <v>4123</v>
      </c>
      <c r="M4251" s="24">
        <v>17</v>
      </c>
      <c r="N4251" s="24"/>
      <c r="O4251" s="24"/>
      <c r="P4251" s="24"/>
      <c r="Q4251" s="24" t="s">
        <v>4131</v>
      </c>
      <c r="R4251" s="76"/>
      <c r="S4251" s="76"/>
      <c r="T4251" s="76">
        <v>50.8</v>
      </c>
    </row>
    <row r="4252" spans="1:20">
      <c r="A4252" s="24" t="s">
        <v>162</v>
      </c>
      <c r="B4252" s="24"/>
      <c r="C4252" s="24"/>
      <c r="D4252" s="24" t="s">
        <v>115</v>
      </c>
      <c r="E4252" s="24" t="s">
        <v>4121</v>
      </c>
      <c r="F4252" s="24" t="s">
        <v>4132</v>
      </c>
      <c r="G4252" s="24"/>
      <c r="H4252" s="24"/>
      <c r="I4252" s="24"/>
      <c r="J4252" s="24"/>
      <c r="K4252" s="24" t="s">
        <v>4133</v>
      </c>
      <c r="L4252" s="24" t="s">
        <v>4123</v>
      </c>
      <c r="M4252" s="24">
        <v>17</v>
      </c>
      <c r="N4252" s="24"/>
      <c r="O4252" s="24"/>
      <c r="P4252" s="24"/>
      <c r="Q4252" s="24" t="s">
        <v>1202</v>
      </c>
      <c r="R4252" s="76"/>
      <c r="S4252" s="76"/>
      <c r="T4252" s="76">
        <v>8.44</v>
      </c>
    </row>
    <row r="4253" spans="1:20">
      <c r="A4253" s="24" t="s">
        <v>162</v>
      </c>
      <c r="B4253" s="24"/>
      <c r="C4253" s="24"/>
      <c r="D4253" s="24" t="s">
        <v>115</v>
      </c>
      <c r="E4253" s="24" t="s">
        <v>4121</v>
      </c>
      <c r="F4253" s="24" t="s">
        <v>4132</v>
      </c>
      <c r="G4253" s="24"/>
      <c r="H4253" s="24"/>
      <c r="I4253" s="24"/>
      <c r="J4253" s="24"/>
      <c r="K4253" s="24" t="s">
        <v>4133</v>
      </c>
      <c r="L4253" s="24" t="s">
        <v>4123</v>
      </c>
      <c r="M4253" s="24">
        <v>17</v>
      </c>
      <c r="N4253" s="24"/>
      <c r="O4253" s="24"/>
      <c r="P4253" s="24"/>
      <c r="Q4253" s="24" t="s">
        <v>1202</v>
      </c>
      <c r="R4253" s="76"/>
      <c r="S4253" s="76"/>
      <c r="T4253" s="76">
        <v>7.34</v>
      </c>
    </row>
    <row r="4254" spans="1:20">
      <c r="A4254" s="24" t="s">
        <v>162</v>
      </c>
      <c r="B4254" s="24"/>
      <c r="C4254" s="24"/>
      <c r="D4254" s="24" t="s">
        <v>115</v>
      </c>
      <c r="E4254" s="24" t="s">
        <v>4121</v>
      </c>
      <c r="F4254" s="24" t="s">
        <v>4132</v>
      </c>
      <c r="G4254" s="24"/>
      <c r="H4254" s="24"/>
      <c r="I4254" s="24"/>
      <c r="J4254" s="24"/>
      <c r="K4254" s="24" t="s">
        <v>4133</v>
      </c>
      <c r="L4254" s="24" t="s">
        <v>4123</v>
      </c>
      <c r="M4254" s="24">
        <v>17</v>
      </c>
      <c r="N4254" s="24"/>
      <c r="O4254" s="24"/>
      <c r="P4254" s="24"/>
      <c r="Q4254" s="24" t="s">
        <v>1202</v>
      </c>
      <c r="R4254" s="76"/>
      <c r="S4254" s="76"/>
      <c r="T4254" s="76">
        <v>8.51</v>
      </c>
    </row>
    <row r="4255" spans="1:20">
      <c r="A4255" t="s">
        <v>162</v>
      </c>
      <c r="C4255" t="s">
        <v>4263</v>
      </c>
      <c r="D4255" t="s">
        <v>115</v>
      </c>
      <c r="E4255" t="s">
        <v>4137</v>
      </c>
      <c r="F4255" t="s">
        <v>4267</v>
      </c>
      <c r="K4255" s="9" t="s">
        <v>4261</v>
      </c>
      <c r="L4255" s="9" t="s">
        <v>117</v>
      </c>
      <c r="M4255" s="9">
        <v>35</v>
      </c>
      <c r="N4255" s="9" t="s">
        <v>4262</v>
      </c>
      <c r="O4255" s="9" t="s">
        <v>4261</v>
      </c>
      <c r="P4255" s="9" t="s">
        <v>28</v>
      </c>
      <c r="S4255" s="14">
        <v>3.167748793046969</v>
      </c>
      <c r="T4255" s="14">
        <v>10.482515741412923</v>
      </c>
    </row>
  </sheetData>
  <hyperlinks>
    <hyperlink ref="K4197" r:id="rId1" location="CR101" xr:uid="{A6DEB64B-2432-1246-8D58-E79D342BA3DA}"/>
    <hyperlink ref="K4213" r:id="rId2" location="CR35" xr:uid="{3E12A0DC-65E7-EE49-AE82-5485BD571592}"/>
    <hyperlink ref="K4218" r:id="rId3" location="CR39" xr:uid="{D651D62F-8913-0945-932B-087F068D6FA4}"/>
    <hyperlink ref="K4189" r:id="rId4" location="CR1" xr:uid="{A504F555-69D2-BB41-8833-F8BBA9B61BAC}"/>
    <hyperlink ref="K4198" r:id="rId5" location="CR101" xr:uid="{7FE0F622-6A35-A442-9E7A-54F4A1665EF6}"/>
    <hyperlink ref="K4199" r:id="rId6" location="CR101" xr:uid="{7FF50818-2A9D-3A46-97AA-955F6A7515C5}"/>
    <hyperlink ref="K4200" r:id="rId7" location="CR101" xr:uid="{4ED97BD7-874C-0049-89B4-1930B6AD3F3D}"/>
    <hyperlink ref="K4214" r:id="rId8" location="CR35" xr:uid="{470D1492-9AAE-304E-B154-E097BB6B0B49}"/>
    <hyperlink ref="K4205" r:id="rId9" location="CR22" xr:uid="{8625D26D-DE21-CE45-A6BC-B67EBDCF9A23}"/>
    <hyperlink ref="K4206" r:id="rId10" location="CR22" xr:uid="{64B6070C-C7DB-964B-9291-3DC8B6D40FF7}"/>
    <hyperlink ref="K4215" r:id="rId11" location="CR35" xr:uid="{D90C908F-58B3-6642-872F-0669E5A6E54E}"/>
    <hyperlink ref="K4203" r:id="rId12" location="CR21" xr:uid="{12825108-31A6-3340-BAF0-499055D0C9BB}"/>
    <hyperlink ref="K4204" r:id="rId13" location="CR21" xr:uid="{DE514930-31AE-4D4F-B0E4-A743FBEC2E3F}"/>
    <hyperlink ref="K4207" r:id="rId14" location="CR22" xr:uid="{5B6E076A-FD39-5547-842D-AEF395FC4073}"/>
    <hyperlink ref="K4201" r:id="rId15" location="CR101" xr:uid="{A9EA1B4B-7089-A040-8ADD-67B04DE2FE66}"/>
    <hyperlink ref="K4219" r:id="rId16" location="CR39" xr:uid="{C9C6E45D-C322-9A4E-8EEC-430330740FC0}"/>
    <hyperlink ref="K4202" r:id="rId17" location="CR101" xr:uid="{3DCC9401-D858-A949-BB5F-8260ADB623D4}"/>
    <hyperlink ref="K4208" r:id="rId18" location="CR23" xr:uid="{3DD9118D-FAE7-D141-AD2A-038ED3AAC9C0}"/>
    <hyperlink ref="K4217" r:id="rId19" location="CR37" xr:uid="{A0484121-9E9F-E54E-8AA7-9C8A8BB75271}"/>
    <hyperlink ref="K4196" r:id="rId20" location="CR17" xr:uid="{1409ED18-08BD-8244-8F3B-709344CCA24D}"/>
    <hyperlink ref="K4212" r:id="rId21" location="CR34" xr:uid="{217F2D9F-F78D-F44F-92EC-9E97E13BE394}"/>
    <hyperlink ref="K4211" r:id="rId22" location="CR25" xr:uid="{55BAA94D-48CD-5949-B46F-7C8FD3EDA3C5}"/>
    <hyperlink ref="K4221" r:id="rId23" location="CR47" xr:uid="{0E85FE3B-5CC2-8947-8FD7-48E46EF921C8}"/>
    <hyperlink ref="K4222" r:id="rId24" location="CR47" xr:uid="{70C18E99-B23A-C542-B149-7F6DCC34B8B4}"/>
    <hyperlink ref="K4223" r:id="rId25" location="CR47" xr:uid="{9CA8ABCB-82E2-4A4B-8D29-7F629E7214A8}"/>
    <hyperlink ref="K4194" r:id="rId26" location="CR12" xr:uid="{F6C879F1-2D22-D341-AB75-7FC6882EAAA2}"/>
    <hyperlink ref="K4224" r:id="rId27" location="CR47" xr:uid="{16142F52-A11F-0347-8885-DAB6B38D1212}"/>
    <hyperlink ref="K4225" r:id="rId28" location="CR47" xr:uid="{49580B88-88C3-AD42-AFA5-CEC3B56B57D5}"/>
    <hyperlink ref="K4216" r:id="rId29" location="CR36" xr:uid="{C403D1BE-E7DE-C242-8DB4-D6A43ADCB129}"/>
    <hyperlink ref="K4195" r:id="rId30" location="CR12" xr:uid="{FE42B60C-B8BF-4546-81EB-D1698E0F87EB}"/>
    <hyperlink ref="K4209" r:id="rId31" location="CR23" xr:uid="{27CD9153-9F40-8E4D-B6D6-90B47D5ADFC9}"/>
    <hyperlink ref="K4190" r:id="rId32" location="CR4" xr:uid="{227F8B63-B000-954B-87C7-E744A83A2DEE}"/>
    <hyperlink ref="K4220" r:id="rId33" location="CR40" xr:uid="{3B37E9E7-B4FE-2949-9A75-4EA8E1E84CDB}"/>
    <hyperlink ref="K4210" r:id="rId34" location="CR24" xr:uid="{587154E1-4705-BA49-BC33-5E18CAFA05C0}"/>
    <hyperlink ref="K4191" r:id="rId35" location="CR4" xr:uid="{8038FB21-0C3C-1741-89E6-5213FD25BAE0}"/>
    <hyperlink ref="K4192" r:id="rId36" location="CR4" xr:uid="{217BCB3F-26E2-B848-A6C0-EEC9DF83F9D1}"/>
    <hyperlink ref="K4193" r:id="rId37" location="CR10" xr:uid="{3425BD2E-3C54-F54A-BAC2-639785D04D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Filtered for Easy Class Imaging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Twining</dc:creator>
  <cp:lastModifiedBy>Lily Twining</cp:lastModifiedBy>
  <dcterms:created xsi:type="dcterms:W3CDTF">2020-07-03T09:20:10Z</dcterms:created>
  <dcterms:modified xsi:type="dcterms:W3CDTF">2020-07-06T13:07:24Z</dcterms:modified>
</cp:coreProperties>
</file>