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dl352\Box Sync\Systems_Modeling_2017\Lectures\ElectricityStorage\"/>
    </mc:Choice>
  </mc:AlternateContent>
  <bookViews>
    <workbookView xWindow="0" yWindow="0" windowWidth="20520" windowHeight="9465"/>
  </bookViews>
  <sheets>
    <sheet name="Sheet1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Sheet1!$B$30:$Y$33</definedName>
    <definedName name="solver_lhs2" localSheetId="0" hidden="1">Sheet1!$B$30:$Y$33</definedName>
    <definedName name="solver_lhs3" localSheetId="0" hidden="1">Sheet1!$B$34:$Y$34</definedName>
    <definedName name="solver_lhs4" localSheetId="0" hidden="1">Sheet1!$B$38:$Y$38</definedName>
    <definedName name="solver_lhs5" localSheetId="0" hidden="1">Sheet1!$B$39:$Y$39</definedName>
    <definedName name="solver_lhs6" localSheetId="0" hidden="1">Sheet1!$B$39:$Y$39</definedName>
    <definedName name="solver_lhs7" localSheetId="0" hidden="1">Sheet1!$B$39:$Y$39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hs1" localSheetId="0" hidden="1">Sheet1!$B$13:$Y$16</definedName>
    <definedName name="solver_rhs2" localSheetId="0" hidden="1">0</definedName>
    <definedName name="solver_rhs3" localSheetId="0" hidden="1">Sheet1!$B$40:$Y$40</definedName>
    <definedName name="solver_rhs4" localSheetId="0" hidden="1">Sheet1!$B$4:$Y$4</definedName>
    <definedName name="solver_rhs5" localSheetId="0" hidden="1">Sheet1!$B$35</definedName>
    <definedName name="solver_rhs6" localSheetId="0" hidden="1">0</definedName>
    <definedName name="solver_rhs7" localSheetId="0" hidden="1">Sheet1!$B$35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D25" i="1" l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C25" i="1"/>
  <c r="D12" i="1" l="1"/>
  <c r="E12" i="1"/>
  <c r="F12" i="1"/>
  <c r="G12" i="1"/>
  <c r="G16" i="1" s="1"/>
  <c r="H12" i="1"/>
  <c r="I12" i="1"/>
  <c r="J12" i="1"/>
  <c r="K12" i="1"/>
  <c r="L12" i="1"/>
  <c r="M12" i="1"/>
  <c r="N12" i="1"/>
  <c r="O12" i="1"/>
  <c r="O16" i="1" s="1"/>
  <c r="P12" i="1"/>
  <c r="Q12" i="1"/>
  <c r="R12" i="1"/>
  <c r="S12" i="1"/>
  <c r="T12" i="1"/>
  <c r="U12" i="1"/>
  <c r="V12" i="1"/>
  <c r="W12" i="1"/>
  <c r="W16" i="1" s="1"/>
  <c r="X12" i="1"/>
  <c r="Y12" i="1"/>
  <c r="C12" i="1"/>
  <c r="D11" i="1"/>
  <c r="D15" i="1" s="1"/>
  <c r="E11" i="1"/>
  <c r="E15" i="1" s="1"/>
  <c r="F11" i="1"/>
  <c r="F15" i="1" s="1"/>
  <c r="G11" i="1"/>
  <c r="G15" i="1" s="1"/>
  <c r="H11" i="1"/>
  <c r="H15" i="1" s="1"/>
  <c r="I11" i="1"/>
  <c r="I15" i="1" s="1"/>
  <c r="J11" i="1"/>
  <c r="J15" i="1" s="1"/>
  <c r="K11" i="1"/>
  <c r="K15" i="1" s="1"/>
  <c r="L11" i="1"/>
  <c r="L15" i="1" s="1"/>
  <c r="M11" i="1"/>
  <c r="M15" i="1" s="1"/>
  <c r="N11" i="1"/>
  <c r="N15" i="1" s="1"/>
  <c r="O11" i="1"/>
  <c r="O15" i="1" s="1"/>
  <c r="P11" i="1"/>
  <c r="P15" i="1" s="1"/>
  <c r="Q11" i="1"/>
  <c r="Q15" i="1" s="1"/>
  <c r="R11" i="1"/>
  <c r="R15" i="1" s="1"/>
  <c r="S11" i="1"/>
  <c r="S15" i="1" s="1"/>
  <c r="T11" i="1"/>
  <c r="T15" i="1" s="1"/>
  <c r="U11" i="1"/>
  <c r="U15" i="1" s="1"/>
  <c r="V11" i="1"/>
  <c r="V15" i="1" s="1"/>
  <c r="W11" i="1"/>
  <c r="W15" i="1" s="1"/>
  <c r="X11" i="1"/>
  <c r="X15" i="1" s="1"/>
  <c r="Y11" i="1"/>
  <c r="Y15" i="1" s="1"/>
  <c r="C11" i="1"/>
  <c r="C15" i="1" s="1"/>
  <c r="D10" i="1"/>
  <c r="D14" i="1" s="1"/>
  <c r="E10" i="1"/>
  <c r="E14" i="1" s="1"/>
  <c r="F10" i="1"/>
  <c r="F14" i="1" s="1"/>
  <c r="G10" i="1"/>
  <c r="G14" i="1" s="1"/>
  <c r="H10" i="1"/>
  <c r="H14" i="1" s="1"/>
  <c r="I10" i="1"/>
  <c r="I14" i="1" s="1"/>
  <c r="J10" i="1"/>
  <c r="J14" i="1" s="1"/>
  <c r="K10" i="1"/>
  <c r="K14" i="1" s="1"/>
  <c r="L10" i="1"/>
  <c r="L14" i="1" s="1"/>
  <c r="M10" i="1"/>
  <c r="M14" i="1" s="1"/>
  <c r="N10" i="1"/>
  <c r="N14" i="1" s="1"/>
  <c r="O10" i="1"/>
  <c r="O14" i="1" s="1"/>
  <c r="P10" i="1"/>
  <c r="P14" i="1" s="1"/>
  <c r="Q10" i="1"/>
  <c r="Q14" i="1" s="1"/>
  <c r="R10" i="1"/>
  <c r="R14" i="1" s="1"/>
  <c r="S10" i="1"/>
  <c r="S14" i="1" s="1"/>
  <c r="T10" i="1"/>
  <c r="T14" i="1" s="1"/>
  <c r="U10" i="1"/>
  <c r="U14" i="1" s="1"/>
  <c r="V10" i="1"/>
  <c r="V14" i="1" s="1"/>
  <c r="W10" i="1"/>
  <c r="W14" i="1" s="1"/>
  <c r="X10" i="1"/>
  <c r="X14" i="1" s="1"/>
  <c r="Y10" i="1"/>
  <c r="Y14" i="1" s="1"/>
  <c r="C10" i="1"/>
  <c r="C14" i="1" s="1"/>
  <c r="D9" i="1"/>
  <c r="D13" i="1" s="1"/>
  <c r="E9" i="1"/>
  <c r="E13" i="1" s="1"/>
  <c r="F9" i="1"/>
  <c r="F13" i="1" s="1"/>
  <c r="G9" i="1"/>
  <c r="G13" i="1" s="1"/>
  <c r="H9" i="1"/>
  <c r="H13" i="1" s="1"/>
  <c r="I9" i="1"/>
  <c r="I13" i="1" s="1"/>
  <c r="J9" i="1"/>
  <c r="J13" i="1" s="1"/>
  <c r="K9" i="1"/>
  <c r="K13" i="1" s="1"/>
  <c r="L9" i="1"/>
  <c r="L13" i="1" s="1"/>
  <c r="M9" i="1"/>
  <c r="M13" i="1" s="1"/>
  <c r="N9" i="1"/>
  <c r="N13" i="1" s="1"/>
  <c r="O9" i="1"/>
  <c r="O13" i="1" s="1"/>
  <c r="P9" i="1"/>
  <c r="P13" i="1" s="1"/>
  <c r="Q9" i="1"/>
  <c r="Q13" i="1" s="1"/>
  <c r="R9" i="1"/>
  <c r="R13" i="1" s="1"/>
  <c r="S9" i="1"/>
  <c r="S13" i="1" s="1"/>
  <c r="T9" i="1"/>
  <c r="T13" i="1" s="1"/>
  <c r="U9" i="1"/>
  <c r="U13" i="1" s="1"/>
  <c r="V9" i="1"/>
  <c r="V13" i="1" s="1"/>
  <c r="W9" i="1"/>
  <c r="W13" i="1" s="1"/>
  <c r="X9" i="1"/>
  <c r="X13" i="1" s="1"/>
  <c r="Y9" i="1"/>
  <c r="Y13" i="1" s="1"/>
  <c r="C9" i="1"/>
  <c r="C13" i="1" s="1"/>
  <c r="Y16" i="1" l="1"/>
  <c r="U16" i="1"/>
  <c r="Q16" i="1"/>
  <c r="M16" i="1"/>
  <c r="I16" i="1"/>
  <c r="E16" i="1"/>
  <c r="T16" i="1"/>
  <c r="L16" i="1"/>
  <c r="D16" i="1"/>
  <c r="S16" i="1"/>
  <c r="K16" i="1"/>
  <c r="C16" i="1"/>
  <c r="V16" i="1"/>
  <c r="R16" i="1"/>
  <c r="N16" i="1"/>
  <c r="J16" i="1"/>
  <c r="F16" i="1"/>
  <c r="X16" i="1"/>
  <c r="P16" i="1"/>
  <c r="H16" i="1"/>
</calcChain>
</file>

<file path=xl/sharedStrings.xml><?xml version="1.0" encoding="utf-8"?>
<sst xmlns="http://schemas.openxmlformats.org/spreadsheetml/2006/main" count="43" uniqueCount="43">
  <si>
    <t>Hour</t>
  </si>
  <si>
    <t>Solar PV Capacity Factor</t>
  </si>
  <si>
    <t>Wind Capacity Factor</t>
  </si>
  <si>
    <t>Load, GW</t>
  </si>
  <si>
    <t>Gas Capacity Factor</t>
  </si>
  <si>
    <t>Coal Capacity Factor</t>
  </si>
  <si>
    <t>Installed Solar PV Capacity, GW</t>
  </si>
  <si>
    <t>Installed Wind Capacity, GW</t>
  </si>
  <si>
    <t>Installed Gas Capacity, GW</t>
  </si>
  <si>
    <t>Installed Coal Capacity, GW</t>
  </si>
  <si>
    <t>Available Solar PV Capacity, GW</t>
  </si>
  <si>
    <t>Available Wind Capacity, GW</t>
  </si>
  <si>
    <t>Available Gas Capacity, GW</t>
  </si>
  <si>
    <t>Available Coal Capacity, GW</t>
  </si>
  <si>
    <t>Solar PV Variable Cost, $/kWh</t>
  </si>
  <si>
    <t>Wind Variable Cost, $/kWh</t>
  </si>
  <si>
    <t>Gas Variable Cost, $/kWh</t>
  </si>
  <si>
    <t>Coal Variable Cost, $/kWh</t>
  </si>
  <si>
    <t>Solar PV CO2 Factor, lbs/kWh</t>
  </si>
  <si>
    <t>Wind CO2 Factor, lbs/kWh</t>
  </si>
  <si>
    <t>Gas CO2 Factor, lbs/kWh</t>
  </si>
  <si>
    <t>Coal CO2 Factor, lbs/kWh</t>
  </si>
  <si>
    <t>Solar PV Output, GW</t>
  </si>
  <si>
    <t>Wind Output, GW</t>
  </si>
  <si>
    <t>Gas Output, GW</t>
  </si>
  <si>
    <t>Coal Output, GW</t>
  </si>
  <si>
    <t>CO2 Tax, $/ton</t>
  </si>
  <si>
    <t>DECISION VARIABLES</t>
  </si>
  <si>
    <t>PARAMETERS</t>
  </si>
  <si>
    <t>ENDOGENOUS VARIABLES</t>
  </si>
  <si>
    <t>Total Variable Cost, $</t>
  </si>
  <si>
    <t>Total CO2 Penalty, $</t>
  </si>
  <si>
    <t>OBJECTIVE</t>
  </si>
  <si>
    <t>Total Dispatch Cost, $</t>
  </si>
  <si>
    <t>Battery Net Output, GW</t>
  </si>
  <si>
    <t>Battery Rental Cost, $/kWh-day</t>
  </si>
  <si>
    <t>Battery Capacity Rented, GWh</t>
  </si>
  <si>
    <t>Battery Rental Cost, $</t>
  </si>
  <si>
    <t>Total Output, GW</t>
  </si>
  <si>
    <t>Battery Charge, GWh</t>
  </si>
  <si>
    <t>CO2 Emissions, tons</t>
  </si>
  <si>
    <t>Battery Charge Loss, fraction per hour</t>
  </si>
  <si>
    <t>Maximum Battery Output, 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</si>
</sst>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4" borderId="1" xfId="0" applyFont="1" applyFill="1" applyBorder="1"/>
    <xf numFmtId="0" fontId="2" fillId="2" borderId="1" xfId="0" applyFont="1" applyFill="1" applyBorder="1"/>
    <xf numFmtId="0" fontId="0" fillId="2" borderId="1" xfId="0" applyFont="1" applyFill="1" applyBorder="1" applyAlignment="1">
      <alignment horizontal="right"/>
    </xf>
    <xf numFmtId="0" fontId="2" fillId="5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164" fontId="2" fillId="10" borderId="1" xfId="1" applyNumberFormat="1" applyFont="1" applyFill="1" applyBorder="1"/>
    <xf numFmtId="164" fontId="2" fillId="0" borderId="1" xfId="1" applyNumberFormat="1" applyFont="1" applyBorder="1"/>
    <xf numFmtId="0" fontId="0" fillId="0" borderId="1" xfId="0" applyBorder="1"/>
    <xf numFmtId="164" fontId="0" fillId="0" borderId="1" xfId="1" applyNumberFormat="1" applyFont="1" applyBorder="1"/>
    <xf numFmtId="2" fontId="0" fillId="5" borderId="1" xfId="0" applyNumberFormat="1" applyFill="1" applyBorder="1"/>
    <xf numFmtId="2" fontId="0" fillId="5" borderId="0" xfId="0" applyNumberFormat="1" applyFill="1"/>
    <xf numFmtId="2" fontId="0" fillId="5" borderId="1" xfId="1" applyNumberFormat="1" applyFont="1" applyFill="1" applyBorder="1"/>
    <xf numFmtId="164" fontId="2" fillId="7" borderId="1" xfId="1" applyNumberFormat="1" applyFont="1" applyFill="1" applyBorder="1"/>
    <xf numFmtId="164" fontId="2" fillId="8" borderId="1" xfId="1" applyNumberFormat="1" applyFont="1" applyFill="1" applyBorder="1"/>
    <xf numFmtId="0" fontId="0" fillId="8" borderId="1" xfId="0" applyFill="1" applyBorder="1"/>
    <xf numFmtId="164" fontId="2" fillId="11" borderId="1" xfId="1" applyNumberFormat="1" applyFont="1" applyFill="1" applyBorder="1"/>
    <xf numFmtId="0" fontId="0" fillId="11" borderId="1" xfId="0" applyFill="1" applyBorder="1"/>
    <xf numFmtId="0" fontId="0" fillId="11" borderId="0" xfId="0" applyFill="1"/>
    <xf numFmtId="0" fontId="0" fillId="0" borderId="0" xfId="0" applyBorder="1"/>
    <xf numFmtId="164" fontId="2" fillId="6" borderId="1" xfId="1" applyNumberFormat="1" applyFont="1" applyFill="1" applyBorder="1"/>
    <xf numFmtId="0" fontId="0" fillId="6" borderId="1" xfId="0" applyFill="1" applyBorder="1"/>
    <xf numFmtId="164" fontId="2" fillId="9" borderId="1" xfId="1" applyNumberFormat="1" applyFont="1" applyFill="1" applyBorder="1"/>
    <xf numFmtId="0" fontId="0" fillId="9" borderId="1" xfId="0" applyFill="1" applyBorder="1"/>
    <xf numFmtId="164" fontId="2" fillId="12" borderId="1" xfId="1" applyNumberFormat="1" applyFont="1" applyFill="1" applyBorder="1"/>
    <xf numFmtId="0" fontId="0" fillId="12" borderId="1" xfId="0" applyFill="1" applyBorder="1"/>
    <xf numFmtId="0" fontId="0" fillId="12" borderId="0" xfId="0" applyFill="1"/>
    <xf numFmtId="164" fontId="4" fillId="12" borderId="1" xfId="1" applyNumberFormat="1" applyFont="1" applyFill="1" applyBorder="1"/>
    <xf numFmtId="0" fontId="2" fillId="12" borderId="1" xfId="0" applyFont="1" applyFill="1" applyBorder="1"/>
    <xf numFmtId="0" fontId="2" fillId="12" borderId="0" xfId="0" applyFont="1" applyFill="1"/>
    <xf numFmtId="0" fontId="4" fillId="12" borderId="1" xfId="0" applyFont="1" applyFill="1" applyBorder="1"/>
    <xf numFmtId="164" fontId="2" fillId="3" borderId="1" xfId="1" applyNumberFormat="1" applyFont="1" applyFill="1" applyBorder="1"/>
    <xf numFmtId="0" fontId="0" fillId="3" borderId="1" xfId="0" applyFill="1" applyBorder="1"/>
    <xf numFmtId="0" fontId="5" fillId="0" borderId="1" xfId="0" applyFont="1" applyBorder="1"/>
    <xf numFmtId="0" fontId="5" fillId="0" borderId="0" xfId="0" applyFont="1"/>
    <xf numFmtId="164" fontId="4" fillId="0" borderId="1" xfId="1" applyNumberFormat="1" applyFont="1" applyBorder="1"/>
    <xf numFmtId="164" fontId="0" fillId="4" borderId="0" xfId="1" applyNumberFormat="1" applyFont="1" applyFill="1"/>
    <xf numFmtId="0" fontId="0" fillId="4" borderId="0" xfId="0" applyFill="1" applyBorder="1"/>
    <xf numFmtId="164" fontId="2" fillId="5" borderId="1" xfId="1" applyNumberFormat="1" applyFont="1" applyFill="1" applyBorder="1"/>
    <xf numFmtId="0" fontId="5" fillId="5" borderId="0" xfId="0" applyFont="1" applyFill="1"/>
    <xf numFmtId="0" fontId="5" fillId="7" borderId="0" xfId="0" applyFont="1" applyFill="1"/>
    <xf numFmtId="0" fontId="5" fillId="8" borderId="0" xfId="0" applyFont="1" applyFill="1"/>
    <xf numFmtId="164" fontId="2" fillId="13" borderId="1" xfId="1" applyNumberFormat="1" applyFont="1" applyFill="1" applyBorder="1"/>
    <xf numFmtId="0" fontId="0" fillId="13" borderId="1" xfId="0" applyFill="1" applyBorder="1"/>
    <xf numFmtId="0" fontId="0" fillId="13" borderId="0" xfId="0" applyFill="1"/>
    <xf numFmtId="0" fontId="0" fillId="7" borderId="1" xfId="0" applyFont="1" applyFill="1" applyBorder="1"/>
    <xf numFmtId="0" fontId="0" fillId="8" borderId="1" xfId="0" applyFont="1" applyFill="1" applyBorder="1"/>
    <xf numFmtId="0" fontId="0" fillId="6" borderId="1" xfId="0" applyFont="1" applyFill="1" applyBorder="1"/>
    <xf numFmtId="0" fontId="0" fillId="12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5" borderId="1" xfId="0" applyFont="1" applyFill="1" applyBorder="1"/>
    <xf numFmtId="0" fontId="0" fillId="12" borderId="1" xfId="0" applyFont="1" applyFill="1" applyBorder="1" applyAlignment="1">
      <alignment horizontal="right"/>
    </xf>
    <xf numFmtId="0" fontId="2" fillId="0" borderId="0" xfId="0" applyFont="1" applyFill="1"/>
    <xf numFmtId="0" fontId="0" fillId="0" borderId="0" xfId="0" applyFill="1"/>
    <xf numFmtId="0" fontId="5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92BEA"/>
      <color rgb="FFFFFF99"/>
      <color rgb="FFD0B9FF"/>
      <color rgb="FFFFCDCD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Hourly Dispatch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Coal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Sheet1!$B$33:$Y$33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E22C-4345-9F10-2ACFFA7EB7E4}"/>
            </c:ext>
          </c:extLst>
        </c:ser>
        <c:ser>
          <c:idx val="2"/>
          <c:order val="1"/>
          <c:tx>
            <c:v>Gas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Sheet1!$B$32:$Y$32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E22C-4345-9F10-2ACFFA7EB7E4}"/>
            </c:ext>
          </c:extLst>
        </c:ser>
        <c:ser>
          <c:idx val="1"/>
          <c:order val="2"/>
          <c:tx>
            <c:v>Wind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Sheet1!$B$31:$Y$31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E22C-4345-9F10-2ACFFA7EB7E4}"/>
            </c:ext>
          </c:extLst>
        </c:ser>
        <c:ser>
          <c:idx val="3"/>
          <c:order val="3"/>
          <c:tx>
            <c:v>Solar PV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Sheet1!$B$30:$Y$30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3-E22C-4345-9F10-2ACFFA7EB7E4}"/>
            </c:ext>
          </c:extLst>
        </c:ser>
        <c:ser>
          <c:idx val="4"/>
          <c:order val="4"/>
          <c:tx>
            <c:v>Battery</c:v>
          </c:tx>
          <c:spPr>
            <a:solidFill>
              <a:srgbClr val="F92BEA"/>
            </a:solidFill>
            <a:ln>
              <a:noFill/>
            </a:ln>
            <a:effectLst/>
          </c:spPr>
          <c:invertIfNegative val="0"/>
          <c:val>
            <c:numRef>
              <c:f>Sheet1!$B$34:$Y$34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4-E22C-4345-9F10-2ACFFA7E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347248"/>
        <c:axId val="406344952"/>
      </c:barChart>
      <c:catAx>
        <c:axId val="40634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44952"/>
        <c:crosses val="autoZero"/>
        <c:auto val="1"/>
        <c:lblAlgn val="ctr"/>
        <c:lblOffset val="100"/>
        <c:noMultiLvlLbl val="0"/>
      </c:catAx>
      <c:valAx>
        <c:axId val="40634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Power Output (GW)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4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28575</xdr:rowOff>
    </xdr:from>
    <xdr:to>
      <xdr:col>21</xdr:col>
      <xdr:colOff>123825</xdr:colOff>
      <xdr:row>62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1"/>
  <sheetViews>
    <sheetView tabSelected="1" topLeftCell="A3" zoomScaleNormal="100" workbookViewId="0">
      <selection activeCell="F45" sqref="F45"/>
    </sheetView>
  </sheetViews>
  <sheetFormatPr defaultRowHeight="14.25" x14ac:dyDescent="0.45"/>
  <cols>
    <col min="1" max="1" width="34" customWidth="1"/>
    <col min="2" max="2" width="11.1328125" bestFit="1" customWidth="1"/>
  </cols>
  <sheetData>
    <row r="1" spans="1:58" s="4" customFormat="1" ht="21" x14ac:dyDescent="0.65">
      <c r="A1" s="10" t="s">
        <v>0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  <c r="V1" s="10">
        <v>21</v>
      </c>
      <c r="W1" s="10">
        <v>22</v>
      </c>
      <c r="X1" s="10">
        <v>23</v>
      </c>
      <c r="Y1" s="10">
        <v>24</v>
      </c>
    </row>
    <row r="2" spans="1:58" s="39" customFormat="1" x14ac:dyDescent="0.4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</row>
    <row r="3" spans="1:58" s="39" customFormat="1" ht="21" x14ac:dyDescent="0.65">
      <c r="A3" s="40" t="s">
        <v>28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</row>
    <row r="4" spans="1:58" s="2" customFormat="1" x14ac:dyDescent="0.45">
      <c r="A4" s="11" t="s">
        <v>3</v>
      </c>
      <c r="B4" s="12">
        <v>33.96360585</v>
      </c>
      <c r="C4" s="12">
        <v>31.340210036965313</v>
      </c>
      <c r="D4" s="12">
        <v>29.456033521962873</v>
      </c>
      <c r="E4" s="12">
        <v>28.251179695963678</v>
      </c>
      <c r="F4" s="12">
        <v>27.552126290962796</v>
      </c>
      <c r="G4" s="12">
        <v>27.251853121968278</v>
      </c>
      <c r="H4" s="12">
        <v>27.409143488964872</v>
      </c>
      <c r="I4" s="12">
        <v>27.923732974965581</v>
      </c>
      <c r="J4" s="12">
        <v>28.324784844964476</v>
      </c>
      <c r="K4" s="12">
        <v>30.289837376961369</v>
      </c>
      <c r="L4" s="12">
        <v>32.501085525962395</v>
      </c>
      <c r="M4" s="12">
        <v>34.516256131964276</v>
      </c>
      <c r="N4" s="12">
        <v>36.651320282962651</v>
      </c>
      <c r="O4" s="12">
        <v>38.624373870966657</v>
      </c>
      <c r="P4" s="12">
        <v>40.230182426960596</v>
      </c>
      <c r="Q4" s="12">
        <v>41.931792494959296</v>
      </c>
      <c r="R4" s="12">
        <v>43.418228510956581</v>
      </c>
      <c r="S4" s="12">
        <v>43.863650992957886</v>
      </c>
      <c r="T4" s="12">
        <v>43.497435131958568</v>
      </c>
      <c r="U4" s="12">
        <v>42.803063564959281</v>
      </c>
      <c r="V4" s="12">
        <v>42.059574446961989</v>
      </c>
      <c r="W4" s="12">
        <v>42.352706802962118</v>
      </c>
      <c r="X4" s="12">
        <v>41.129280319961701</v>
      </c>
      <c r="Y4" s="12">
        <v>38.087815165962567</v>
      </c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</row>
    <row r="5" spans="1:58" s="5" customFormat="1" x14ac:dyDescent="0.45">
      <c r="A5" s="13" t="s">
        <v>1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2.5834179208284803E-4</v>
      </c>
      <c r="H5" s="20">
        <v>2.2930126670392674E-2</v>
      </c>
      <c r="I5" s="20">
        <v>0.12439204210348756</v>
      </c>
      <c r="J5" s="20">
        <v>0.25618761734102052</v>
      </c>
      <c r="K5" s="20">
        <v>0.42355604839691602</v>
      </c>
      <c r="L5" s="20">
        <v>0.57687141295070687</v>
      </c>
      <c r="M5" s="20">
        <v>0.57576857811637849</v>
      </c>
      <c r="N5" s="20">
        <v>0.63133445509517661</v>
      </c>
      <c r="O5" s="20">
        <v>0.59869510548738736</v>
      </c>
      <c r="P5" s="20">
        <v>0.53902846238049096</v>
      </c>
      <c r="Q5" s="20">
        <v>0.459340508570312</v>
      </c>
      <c r="R5" s="20">
        <v>0.31484253659139222</v>
      </c>
      <c r="S5" s="20">
        <v>0.15697649942595335</v>
      </c>
      <c r="T5" s="20">
        <v>3.1176763018208532E-2</v>
      </c>
      <c r="U5" s="20">
        <v>1.2057694512137541E-3</v>
      </c>
      <c r="V5" s="20">
        <v>0</v>
      </c>
      <c r="W5" s="20">
        <v>0</v>
      </c>
      <c r="X5" s="20">
        <v>0</v>
      </c>
      <c r="Y5" s="20">
        <v>0</v>
      </c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</row>
    <row r="6" spans="1:58" s="5" customFormat="1" x14ac:dyDescent="0.45">
      <c r="A6" s="13" t="s">
        <v>2</v>
      </c>
      <c r="B6" s="20">
        <v>0.21630551325919592</v>
      </c>
      <c r="C6" s="20">
        <v>0.24064660158254922</v>
      </c>
      <c r="D6" s="20">
        <v>0.28547571428571428</v>
      </c>
      <c r="E6" s="20">
        <v>0.34170230268035356</v>
      </c>
      <c r="F6" s="20">
        <v>0.35453632356715142</v>
      </c>
      <c r="G6" s="20">
        <v>0.41202033711149133</v>
      </c>
      <c r="H6" s="20">
        <v>0.38868680745651552</v>
      </c>
      <c r="I6" s="20">
        <v>0.32186126489877387</v>
      </c>
      <c r="J6" s="20">
        <v>0.26370619532363843</v>
      </c>
      <c r="K6" s="20">
        <v>0.14939331715141146</v>
      </c>
      <c r="L6" s="20">
        <v>0.15623505011405758</v>
      </c>
      <c r="M6" s="20">
        <v>0.18318893741089251</v>
      </c>
      <c r="N6" s="20">
        <v>0.15963752951240379</v>
      </c>
      <c r="O6" s="20">
        <v>0.14927514528086686</v>
      </c>
      <c r="P6" s="20">
        <v>0.21381086876247504</v>
      </c>
      <c r="Q6" s="20">
        <v>0.27848585749928711</v>
      </c>
      <c r="R6" s="20">
        <v>0.33847671564014831</v>
      </c>
      <c r="S6" s="20">
        <v>0.38042093826632456</v>
      </c>
      <c r="T6" s="20">
        <v>0.44149803771029372</v>
      </c>
      <c r="U6" s="21">
        <v>0.40073410657256914</v>
      </c>
      <c r="V6" s="21">
        <v>0.49633103350441971</v>
      </c>
      <c r="W6" s="21">
        <v>0.60029912275449104</v>
      </c>
      <c r="X6" s="21">
        <v>0.64279650798403187</v>
      </c>
      <c r="Y6" s="21">
        <v>0.43882342037353861</v>
      </c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</row>
    <row r="7" spans="1:58" s="5" customFormat="1" x14ac:dyDescent="0.45">
      <c r="A7" s="13" t="s">
        <v>4</v>
      </c>
      <c r="B7" s="22">
        <v>0.95</v>
      </c>
      <c r="C7" s="22">
        <v>0.95</v>
      </c>
      <c r="D7" s="22">
        <v>0.95</v>
      </c>
      <c r="E7" s="22">
        <v>0.95</v>
      </c>
      <c r="F7" s="22">
        <v>0.95</v>
      </c>
      <c r="G7" s="22">
        <v>0.95</v>
      </c>
      <c r="H7" s="22">
        <v>0.95</v>
      </c>
      <c r="I7" s="22">
        <v>0.95</v>
      </c>
      <c r="J7" s="22">
        <v>0.95</v>
      </c>
      <c r="K7" s="22">
        <v>0.95</v>
      </c>
      <c r="L7" s="22">
        <v>0.95</v>
      </c>
      <c r="M7" s="22">
        <v>0.95</v>
      </c>
      <c r="N7" s="22">
        <v>0.95</v>
      </c>
      <c r="O7" s="22">
        <v>0.95</v>
      </c>
      <c r="P7" s="22">
        <v>0.95</v>
      </c>
      <c r="Q7" s="22">
        <v>0.95</v>
      </c>
      <c r="R7" s="22">
        <v>0.95</v>
      </c>
      <c r="S7" s="22">
        <v>0.95</v>
      </c>
      <c r="T7" s="22">
        <v>0.95</v>
      </c>
      <c r="U7" s="22">
        <v>0.95</v>
      </c>
      <c r="V7" s="22">
        <v>0.95</v>
      </c>
      <c r="W7" s="22">
        <v>0.95</v>
      </c>
      <c r="X7" s="22">
        <v>0.95</v>
      </c>
      <c r="Y7" s="22">
        <v>0.95</v>
      </c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</row>
    <row r="8" spans="1:58" s="5" customFormat="1" x14ac:dyDescent="0.45">
      <c r="A8" s="13" t="s">
        <v>5</v>
      </c>
      <c r="B8" s="22">
        <v>0.95</v>
      </c>
      <c r="C8" s="22">
        <v>0.95</v>
      </c>
      <c r="D8" s="22">
        <v>0.95</v>
      </c>
      <c r="E8" s="22">
        <v>0.95</v>
      </c>
      <c r="F8" s="22">
        <v>0.95</v>
      </c>
      <c r="G8" s="22">
        <v>0.95</v>
      </c>
      <c r="H8" s="22">
        <v>0.95</v>
      </c>
      <c r="I8" s="22">
        <v>0.95</v>
      </c>
      <c r="J8" s="22">
        <v>0.95</v>
      </c>
      <c r="K8" s="22">
        <v>0.95</v>
      </c>
      <c r="L8" s="22">
        <v>0.95</v>
      </c>
      <c r="M8" s="22">
        <v>0.95</v>
      </c>
      <c r="N8" s="22">
        <v>0.95</v>
      </c>
      <c r="O8" s="22">
        <v>0.95</v>
      </c>
      <c r="P8" s="22">
        <v>0.95</v>
      </c>
      <c r="Q8" s="22">
        <v>0.95</v>
      </c>
      <c r="R8" s="22">
        <v>0.95</v>
      </c>
      <c r="S8" s="22">
        <v>0.95</v>
      </c>
      <c r="T8" s="22">
        <v>0.95</v>
      </c>
      <c r="U8" s="22">
        <v>0.95</v>
      </c>
      <c r="V8" s="22">
        <v>0.95</v>
      </c>
      <c r="W8" s="22">
        <v>0.95</v>
      </c>
      <c r="X8" s="22">
        <v>0.95</v>
      </c>
      <c r="Y8" s="22">
        <v>0.95</v>
      </c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</row>
    <row r="9" spans="1:58" s="9" customFormat="1" x14ac:dyDescent="0.45">
      <c r="A9" s="14" t="s">
        <v>6</v>
      </c>
      <c r="B9" s="15">
        <v>100</v>
      </c>
      <c r="C9" s="15">
        <f>$B$9</f>
        <v>100</v>
      </c>
      <c r="D9" s="15">
        <f t="shared" ref="D9:Y9" si="0">$B$9</f>
        <v>100</v>
      </c>
      <c r="E9" s="15">
        <f t="shared" si="0"/>
        <v>100</v>
      </c>
      <c r="F9" s="15">
        <f t="shared" si="0"/>
        <v>100</v>
      </c>
      <c r="G9" s="15">
        <f t="shared" si="0"/>
        <v>100</v>
      </c>
      <c r="H9" s="15">
        <f t="shared" si="0"/>
        <v>100</v>
      </c>
      <c r="I9" s="15">
        <f t="shared" si="0"/>
        <v>100</v>
      </c>
      <c r="J9" s="15">
        <f t="shared" si="0"/>
        <v>100</v>
      </c>
      <c r="K9" s="15">
        <f t="shared" si="0"/>
        <v>100</v>
      </c>
      <c r="L9" s="15">
        <f t="shared" si="0"/>
        <v>100</v>
      </c>
      <c r="M9" s="15">
        <f t="shared" si="0"/>
        <v>100</v>
      </c>
      <c r="N9" s="15">
        <f t="shared" si="0"/>
        <v>100</v>
      </c>
      <c r="O9" s="15">
        <f t="shared" si="0"/>
        <v>100</v>
      </c>
      <c r="P9" s="15">
        <f t="shared" si="0"/>
        <v>100</v>
      </c>
      <c r="Q9" s="15">
        <f t="shared" si="0"/>
        <v>100</v>
      </c>
      <c r="R9" s="15">
        <f t="shared" si="0"/>
        <v>100</v>
      </c>
      <c r="S9" s="15">
        <f t="shared" si="0"/>
        <v>100</v>
      </c>
      <c r="T9" s="15">
        <f t="shared" si="0"/>
        <v>100</v>
      </c>
      <c r="U9" s="15">
        <f t="shared" si="0"/>
        <v>100</v>
      </c>
      <c r="V9" s="15">
        <f t="shared" si="0"/>
        <v>100</v>
      </c>
      <c r="W9" s="15">
        <f t="shared" si="0"/>
        <v>100</v>
      </c>
      <c r="X9" s="15">
        <f t="shared" si="0"/>
        <v>100</v>
      </c>
      <c r="Y9" s="15">
        <f t="shared" si="0"/>
        <v>100</v>
      </c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</row>
    <row r="10" spans="1:58" s="9" customFormat="1" x14ac:dyDescent="0.45">
      <c r="A10" s="14" t="s">
        <v>7</v>
      </c>
      <c r="B10" s="15">
        <v>60</v>
      </c>
      <c r="C10" s="15">
        <f>$B$10</f>
        <v>60</v>
      </c>
      <c r="D10" s="15">
        <f t="shared" ref="D10:Y10" si="1">$B$10</f>
        <v>60</v>
      </c>
      <c r="E10" s="15">
        <f t="shared" si="1"/>
        <v>60</v>
      </c>
      <c r="F10" s="15">
        <f t="shared" si="1"/>
        <v>60</v>
      </c>
      <c r="G10" s="15">
        <f t="shared" si="1"/>
        <v>60</v>
      </c>
      <c r="H10" s="15">
        <f t="shared" si="1"/>
        <v>60</v>
      </c>
      <c r="I10" s="15">
        <f t="shared" si="1"/>
        <v>60</v>
      </c>
      <c r="J10" s="15">
        <f t="shared" si="1"/>
        <v>60</v>
      </c>
      <c r="K10" s="15">
        <f t="shared" si="1"/>
        <v>60</v>
      </c>
      <c r="L10" s="15">
        <f t="shared" si="1"/>
        <v>60</v>
      </c>
      <c r="M10" s="15">
        <f t="shared" si="1"/>
        <v>60</v>
      </c>
      <c r="N10" s="15">
        <f t="shared" si="1"/>
        <v>60</v>
      </c>
      <c r="O10" s="15">
        <f t="shared" si="1"/>
        <v>60</v>
      </c>
      <c r="P10" s="15">
        <f t="shared" si="1"/>
        <v>60</v>
      </c>
      <c r="Q10" s="15">
        <f t="shared" si="1"/>
        <v>60</v>
      </c>
      <c r="R10" s="15">
        <f t="shared" si="1"/>
        <v>60</v>
      </c>
      <c r="S10" s="15">
        <f t="shared" si="1"/>
        <v>60</v>
      </c>
      <c r="T10" s="15">
        <f t="shared" si="1"/>
        <v>60</v>
      </c>
      <c r="U10" s="15">
        <f t="shared" si="1"/>
        <v>60</v>
      </c>
      <c r="V10" s="15">
        <f t="shared" si="1"/>
        <v>60</v>
      </c>
      <c r="W10" s="15">
        <f t="shared" si="1"/>
        <v>60</v>
      </c>
      <c r="X10" s="15">
        <f t="shared" si="1"/>
        <v>60</v>
      </c>
      <c r="Y10" s="15">
        <f t="shared" si="1"/>
        <v>60</v>
      </c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</row>
    <row r="11" spans="1:58" s="9" customFormat="1" x14ac:dyDescent="0.45">
      <c r="A11" s="14" t="s">
        <v>8</v>
      </c>
      <c r="B11" s="15">
        <v>40</v>
      </c>
      <c r="C11" s="15">
        <f>$B$11</f>
        <v>40</v>
      </c>
      <c r="D11" s="15">
        <f t="shared" ref="D11:Y11" si="2">$B$11</f>
        <v>40</v>
      </c>
      <c r="E11" s="15">
        <f t="shared" si="2"/>
        <v>40</v>
      </c>
      <c r="F11" s="15">
        <f t="shared" si="2"/>
        <v>40</v>
      </c>
      <c r="G11" s="15">
        <f t="shared" si="2"/>
        <v>40</v>
      </c>
      <c r="H11" s="15">
        <f t="shared" si="2"/>
        <v>40</v>
      </c>
      <c r="I11" s="15">
        <f t="shared" si="2"/>
        <v>40</v>
      </c>
      <c r="J11" s="15">
        <f t="shared" si="2"/>
        <v>40</v>
      </c>
      <c r="K11" s="15">
        <f t="shared" si="2"/>
        <v>40</v>
      </c>
      <c r="L11" s="15">
        <f t="shared" si="2"/>
        <v>40</v>
      </c>
      <c r="M11" s="15">
        <f t="shared" si="2"/>
        <v>40</v>
      </c>
      <c r="N11" s="15">
        <f t="shared" si="2"/>
        <v>40</v>
      </c>
      <c r="O11" s="15">
        <f t="shared" si="2"/>
        <v>40</v>
      </c>
      <c r="P11" s="15">
        <f t="shared" si="2"/>
        <v>40</v>
      </c>
      <c r="Q11" s="15">
        <f t="shared" si="2"/>
        <v>40</v>
      </c>
      <c r="R11" s="15">
        <f t="shared" si="2"/>
        <v>40</v>
      </c>
      <c r="S11" s="15">
        <f t="shared" si="2"/>
        <v>40</v>
      </c>
      <c r="T11" s="15">
        <f t="shared" si="2"/>
        <v>40</v>
      </c>
      <c r="U11" s="15">
        <f t="shared" si="2"/>
        <v>40</v>
      </c>
      <c r="V11" s="15">
        <f t="shared" si="2"/>
        <v>40</v>
      </c>
      <c r="W11" s="15">
        <f t="shared" si="2"/>
        <v>40</v>
      </c>
      <c r="X11" s="15">
        <f t="shared" si="2"/>
        <v>40</v>
      </c>
      <c r="Y11" s="15">
        <f t="shared" si="2"/>
        <v>40</v>
      </c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</row>
    <row r="12" spans="1:58" s="9" customFormat="1" x14ac:dyDescent="0.45">
      <c r="A12" s="16" t="s">
        <v>9</v>
      </c>
      <c r="B12" s="15">
        <v>15</v>
      </c>
      <c r="C12" s="15">
        <f>$B$12</f>
        <v>15</v>
      </c>
      <c r="D12" s="15">
        <f t="shared" ref="D12:Y12" si="3">$B$12</f>
        <v>15</v>
      </c>
      <c r="E12" s="15">
        <f t="shared" si="3"/>
        <v>15</v>
      </c>
      <c r="F12" s="15">
        <f t="shared" si="3"/>
        <v>15</v>
      </c>
      <c r="G12" s="15">
        <f t="shared" si="3"/>
        <v>15</v>
      </c>
      <c r="H12" s="15">
        <f t="shared" si="3"/>
        <v>15</v>
      </c>
      <c r="I12" s="15">
        <f t="shared" si="3"/>
        <v>15</v>
      </c>
      <c r="J12" s="15">
        <f t="shared" si="3"/>
        <v>15</v>
      </c>
      <c r="K12" s="15">
        <f t="shared" si="3"/>
        <v>15</v>
      </c>
      <c r="L12" s="15">
        <f t="shared" si="3"/>
        <v>15</v>
      </c>
      <c r="M12" s="15">
        <f t="shared" si="3"/>
        <v>15</v>
      </c>
      <c r="N12" s="15">
        <f t="shared" si="3"/>
        <v>15</v>
      </c>
      <c r="O12" s="15">
        <f t="shared" si="3"/>
        <v>15</v>
      </c>
      <c r="P12" s="15">
        <f t="shared" si="3"/>
        <v>15</v>
      </c>
      <c r="Q12" s="15">
        <f t="shared" si="3"/>
        <v>15</v>
      </c>
      <c r="R12" s="15">
        <f t="shared" si="3"/>
        <v>15</v>
      </c>
      <c r="S12" s="15">
        <f t="shared" si="3"/>
        <v>15</v>
      </c>
      <c r="T12" s="15">
        <f t="shared" si="3"/>
        <v>15</v>
      </c>
      <c r="U12" s="15">
        <f t="shared" si="3"/>
        <v>15</v>
      </c>
      <c r="V12" s="15">
        <f t="shared" si="3"/>
        <v>15</v>
      </c>
      <c r="W12" s="15">
        <f t="shared" si="3"/>
        <v>15</v>
      </c>
      <c r="X12" s="15">
        <f t="shared" si="3"/>
        <v>15</v>
      </c>
      <c r="Y12" s="15">
        <f t="shared" si="3"/>
        <v>15</v>
      </c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</row>
    <row r="13" spans="1:58" s="7" customFormat="1" x14ac:dyDescent="0.45">
      <c r="A13" s="24" t="s">
        <v>10</v>
      </c>
      <c r="B13" s="25">
        <f>B5*B9</f>
        <v>0</v>
      </c>
      <c r="C13" s="25">
        <f t="shared" ref="C13:Y13" si="4">C5*C9</f>
        <v>0</v>
      </c>
      <c r="D13" s="25">
        <f t="shared" si="4"/>
        <v>0</v>
      </c>
      <c r="E13" s="25">
        <f t="shared" si="4"/>
        <v>0</v>
      </c>
      <c r="F13" s="25">
        <f t="shared" si="4"/>
        <v>0</v>
      </c>
      <c r="G13" s="25">
        <f t="shared" si="4"/>
        <v>2.5834179208284801E-2</v>
      </c>
      <c r="H13" s="25">
        <f t="shared" si="4"/>
        <v>2.2930126670392674</v>
      </c>
      <c r="I13" s="25">
        <f t="shared" si="4"/>
        <v>12.439204210348755</v>
      </c>
      <c r="J13" s="25">
        <f t="shared" si="4"/>
        <v>25.618761734102051</v>
      </c>
      <c r="K13" s="25">
        <f t="shared" si="4"/>
        <v>42.355604839691601</v>
      </c>
      <c r="L13" s="25">
        <f t="shared" si="4"/>
        <v>57.687141295070688</v>
      </c>
      <c r="M13" s="25">
        <f t="shared" si="4"/>
        <v>57.576857811637851</v>
      </c>
      <c r="N13" s="25">
        <f t="shared" si="4"/>
        <v>63.133445509517664</v>
      </c>
      <c r="O13" s="25">
        <f t="shared" si="4"/>
        <v>59.869510548738738</v>
      </c>
      <c r="P13" s="25">
        <f t="shared" si="4"/>
        <v>53.902846238049094</v>
      </c>
      <c r="Q13" s="25">
        <f t="shared" si="4"/>
        <v>45.934050857031202</v>
      </c>
      <c r="R13" s="25">
        <f t="shared" si="4"/>
        <v>31.48425365913922</v>
      </c>
      <c r="S13" s="25">
        <f t="shared" si="4"/>
        <v>15.697649942595335</v>
      </c>
      <c r="T13" s="25">
        <f t="shared" si="4"/>
        <v>3.1176763018208531</v>
      </c>
      <c r="U13" s="25">
        <f t="shared" si="4"/>
        <v>0.1205769451213754</v>
      </c>
      <c r="V13" s="25">
        <f t="shared" si="4"/>
        <v>0</v>
      </c>
      <c r="W13" s="25">
        <f t="shared" si="4"/>
        <v>0</v>
      </c>
      <c r="X13" s="25">
        <f t="shared" si="4"/>
        <v>0</v>
      </c>
      <c r="Y13" s="25">
        <f t="shared" si="4"/>
        <v>0</v>
      </c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</row>
    <row r="14" spans="1:58" s="7" customFormat="1" x14ac:dyDescent="0.45">
      <c r="A14" s="24" t="s">
        <v>11</v>
      </c>
      <c r="B14" s="25">
        <f t="shared" ref="B14:Y14" si="5">B6*B10</f>
        <v>12.978330795551756</v>
      </c>
      <c r="C14" s="25">
        <f t="shared" si="5"/>
        <v>14.438796094952954</v>
      </c>
      <c r="D14" s="25">
        <f t="shared" si="5"/>
        <v>17.128542857142858</v>
      </c>
      <c r="E14" s="25">
        <f t="shared" si="5"/>
        <v>20.502138160821215</v>
      </c>
      <c r="F14" s="25">
        <f t="shared" si="5"/>
        <v>21.272179414029086</v>
      </c>
      <c r="G14" s="25">
        <f t="shared" si="5"/>
        <v>24.721220226689478</v>
      </c>
      <c r="H14" s="25">
        <f t="shared" si="5"/>
        <v>23.32120844739093</v>
      </c>
      <c r="I14" s="25">
        <f t="shared" si="5"/>
        <v>19.311675893926431</v>
      </c>
      <c r="J14" s="25">
        <f t="shared" si="5"/>
        <v>15.822371719418305</v>
      </c>
      <c r="K14" s="25">
        <f t="shared" si="5"/>
        <v>8.963599029084687</v>
      </c>
      <c r="L14" s="25">
        <f t="shared" si="5"/>
        <v>9.3741030068434554</v>
      </c>
      <c r="M14" s="25">
        <f t="shared" si="5"/>
        <v>10.991336244653551</v>
      </c>
      <c r="N14" s="25">
        <f t="shared" si="5"/>
        <v>9.5782517707442274</v>
      </c>
      <c r="O14" s="25">
        <f t="shared" si="5"/>
        <v>8.9565087168520119</v>
      </c>
      <c r="P14" s="25">
        <f t="shared" si="5"/>
        <v>12.828652125748503</v>
      </c>
      <c r="Q14" s="25">
        <f t="shared" si="5"/>
        <v>16.709151449957226</v>
      </c>
      <c r="R14" s="25">
        <f t="shared" si="5"/>
        <v>20.3086029384089</v>
      </c>
      <c r="S14" s="25">
        <f t="shared" si="5"/>
        <v>22.825256295979475</v>
      </c>
      <c r="T14" s="25">
        <f t="shared" si="5"/>
        <v>26.489882262617623</v>
      </c>
      <c r="U14" s="25">
        <f t="shared" si="5"/>
        <v>24.044046394354147</v>
      </c>
      <c r="V14" s="25">
        <f t="shared" si="5"/>
        <v>29.779862010265184</v>
      </c>
      <c r="W14" s="25">
        <f t="shared" si="5"/>
        <v>36.017947365269464</v>
      </c>
      <c r="X14" s="25">
        <f t="shared" si="5"/>
        <v>38.567790479041911</v>
      </c>
      <c r="Y14" s="25">
        <f t="shared" si="5"/>
        <v>26.329405222412316</v>
      </c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</row>
    <row r="15" spans="1:58" s="7" customFormat="1" x14ac:dyDescent="0.45">
      <c r="A15" s="24" t="s">
        <v>12</v>
      </c>
      <c r="B15" s="25">
        <f t="shared" ref="B15:Y15" si="6">B7*B11</f>
        <v>38</v>
      </c>
      <c r="C15" s="25">
        <f t="shared" si="6"/>
        <v>38</v>
      </c>
      <c r="D15" s="25">
        <f t="shared" si="6"/>
        <v>38</v>
      </c>
      <c r="E15" s="25">
        <f t="shared" si="6"/>
        <v>38</v>
      </c>
      <c r="F15" s="25">
        <f t="shared" si="6"/>
        <v>38</v>
      </c>
      <c r="G15" s="25">
        <f t="shared" si="6"/>
        <v>38</v>
      </c>
      <c r="H15" s="25">
        <f t="shared" si="6"/>
        <v>38</v>
      </c>
      <c r="I15" s="25">
        <f t="shared" si="6"/>
        <v>38</v>
      </c>
      <c r="J15" s="25">
        <f t="shared" si="6"/>
        <v>38</v>
      </c>
      <c r="K15" s="25">
        <f t="shared" si="6"/>
        <v>38</v>
      </c>
      <c r="L15" s="25">
        <f t="shared" si="6"/>
        <v>38</v>
      </c>
      <c r="M15" s="25">
        <f t="shared" si="6"/>
        <v>38</v>
      </c>
      <c r="N15" s="25">
        <f t="shared" si="6"/>
        <v>38</v>
      </c>
      <c r="O15" s="25">
        <f t="shared" si="6"/>
        <v>38</v>
      </c>
      <c r="P15" s="25">
        <f t="shared" si="6"/>
        <v>38</v>
      </c>
      <c r="Q15" s="25">
        <f t="shared" si="6"/>
        <v>38</v>
      </c>
      <c r="R15" s="25">
        <f t="shared" si="6"/>
        <v>38</v>
      </c>
      <c r="S15" s="25">
        <f t="shared" si="6"/>
        <v>38</v>
      </c>
      <c r="T15" s="25">
        <f t="shared" si="6"/>
        <v>38</v>
      </c>
      <c r="U15" s="25">
        <f t="shared" si="6"/>
        <v>38</v>
      </c>
      <c r="V15" s="25">
        <f t="shared" si="6"/>
        <v>38</v>
      </c>
      <c r="W15" s="25">
        <f t="shared" si="6"/>
        <v>38</v>
      </c>
      <c r="X15" s="25">
        <f t="shared" si="6"/>
        <v>38</v>
      </c>
      <c r="Y15" s="25">
        <f t="shared" si="6"/>
        <v>38</v>
      </c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</row>
    <row r="16" spans="1:58" s="7" customFormat="1" x14ac:dyDescent="0.45">
      <c r="A16" s="24" t="s">
        <v>13</v>
      </c>
      <c r="B16" s="25">
        <f t="shared" ref="B16:Y16" si="7">B8*B12</f>
        <v>14.25</v>
      </c>
      <c r="C16" s="25">
        <f t="shared" si="7"/>
        <v>14.25</v>
      </c>
      <c r="D16" s="25">
        <f t="shared" si="7"/>
        <v>14.25</v>
      </c>
      <c r="E16" s="25">
        <f t="shared" si="7"/>
        <v>14.25</v>
      </c>
      <c r="F16" s="25">
        <f t="shared" si="7"/>
        <v>14.25</v>
      </c>
      <c r="G16" s="25">
        <f t="shared" si="7"/>
        <v>14.25</v>
      </c>
      <c r="H16" s="25">
        <f t="shared" si="7"/>
        <v>14.25</v>
      </c>
      <c r="I16" s="25">
        <f t="shared" si="7"/>
        <v>14.25</v>
      </c>
      <c r="J16" s="25">
        <f t="shared" si="7"/>
        <v>14.25</v>
      </c>
      <c r="K16" s="25">
        <f t="shared" si="7"/>
        <v>14.25</v>
      </c>
      <c r="L16" s="25">
        <f t="shared" si="7"/>
        <v>14.25</v>
      </c>
      <c r="M16" s="25">
        <f t="shared" si="7"/>
        <v>14.25</v>
      </c>
      <c r="N16" s="25">
        <f t="shared" si="7"/>
        <v>14.25</v>
      </c>
      <c r="O16" s="25">
        <f t="shared" si="7"/>
        <v>14.25</v>
      </c>
      <c r="P16" s="25">
        <f t="shared" si="7"/>
        <v>14.25</v>
      </c>
      <c r="Q16" s="25">
        <f t="shared" si="7"/>
        <v>14.25</v>
      </c>
      <c r="R16" s="25">
        <f t="shared" si="7"/>
        <v>14.25</v>
      </c>
      <c r="S16" s="25">
        <f t="shared" si="7"/>
        <v>14.25</v>
      </c>
      <c r="T16" s="25">
        <f t="shared" si="7"/>
        <v>14.25</v>
      </c>
      <c r="U16" s="25">
        <f t="shared" si="7"/>
        <v>14.25</v>
      </c>
      <c r="V16" s="25">
        <f t="shared" si="7"/>
        <v>14.25</v>
      </c>
      <c r="W16" s="25">
        <f t="shared" si="7"/>
        <v>14.25</v>
      </c>
      <c r="X16" s="25">
        <f t="shared" si="7"/>
        <v>14.25</v>
      </c>
      <c r="Y16" s="25">
        <f t="shared" si="7"/>
        <v>14.25</v>
      </c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</row>
    <row r="17" spans="1:58" s="28" customFormat="1" x14ac:dyDescent="0.45">
      <c r="A17" s="26" t="s">
        <v>14</v>
      </c>
      <c r="B17" s="27">
        <v>0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</row>
    <row r="18" spans="1:58" s="28" customFormat="1" x14ac:dyDescent="0.45">
      <c r="A18" s="26" t="s">
        <v>15</v>
      </c>
      <c r="B18" s="27">
        <v>0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</row>
    <row r="19" spans="1:58" s="28" customFormat="1" x14ac:dyDescent="0.45">
      <c r="A19" s="26" t="s">
        <v>16</v>
      </c>
      <c r="B19" s="27">
        <v>0.03</v>
      </c>
      <c r="C19" s="27">
        <v>0.03</v>
      </c>
      <c r="D19" s="27">
        <v>0.03</v>
      </c>
      <c r="E19" s="27">
        <v>0.03</v>
      </c>
      <c r="F19" s="27">
        <v>0.03</v>
      </c>
      <c r="G19" s="27">
        <v>0.03</v>
      </c>
      <c r="H19" s="27">
        <v>0.03</v>
      </c>
      <c r="I19" s="27">
        <v>0.03</v>
      </c>
      <c r="J19" s="27">
        <v>0.03</v>
      </c>
      <c r="K19" s="27">
        <v>0.03</v>
      </c>
      <c r="L19" s="27">
        <v>0.03</v>
      </c>
      <c r="M19" s="27">
        <v>0.03</v>
      </c>
      <c r="N19" s="27">
        <v>0.03</v>
      </c>
      <c r="O19" s="27">
        <v>0.03</v>
      </c>
      <c r="P19" s="27">
        <v>0.03</v>
      </c>
      <c r="Q19" s="27">
        <v>0.03</v>
      </c>
      <c r="R19" s="27">
        <v>0.03</v>
      </c>
      <c r="S19" s="27">
        <v>0.03</v>
      </c>
      <c r="T19" s="27">
        <v>0.03</v>
      </c>
      <c r="U19" s="27">
        <v>0.03</v>
      </c>
      <c r="V19" s="27">
        <v>0.03</v>
      </c>
      <c r="W19" s="27">
        <v>0.03</v>
      </c>
      <c r="X19" s="27">
        <v>0.03</v>
      </c>
      <c r="Y19" s="27">
        <v>0.03</v>
      </c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</row>
    <row r="20" spans="1:58" s="28" customFormat="1" x14ac:dyDescent="0.45">
      <c r="A20" s="26" t="s">
        <v>17</v>
      </c>
      <c r="B20" s="27">
        <v>0.02</v>
      </c>
      <c r="C20" s="27">
        <v>0.02</v>
      </c>
      <c r="D20" s="27">
        <v>0.02</v>
      </c>
      <c r="E20" s="27">
        <v>0.02</v>
      </c>
      <c r="F20" s="27">
        <v>0.02</v>
      </c>
      <c r="G20" s="27">
        <v>0.02</v>
      </c>
      <c r="H20" s="27">
        <v>0.02</v>
      </c>
      <c r="I20" s="27">
        <v>0.02</v>
      </c>
      <c r="J20" s="27">
        <v>0.02</v>
      </c>
      <c r="K20" s="27">
        <v>0.02</v>
      </c>
      <c r="L20" s="27">
        <v>0.02</v>
      </c>
      <c r="M20" s="27">
        <v>0.02</v>
      </c>
      <c r="N20" s="27">
        <v>0.02</v>
      </c>
      <c r="O20" s="27">
        <v>0.02</v>
      </c>
      <c r="P20" s="27">
        <v>0.02</v>
      </c>
      <c r="Q20" s="27">
        <v>0.02</v>
      </c>
      <c r="R20" s="27">
        <v>0.02</v>
      </c>
      <c r="S20" s="27">
        <v>0.02</v>
      </c>
      <c r="T20" s="27">
        <v>0.02</v>
      </c>
      <c r="U20" s="27">
        <v>0.02</v>
      </c>
      <c r="V20" s="27">
        <v>0.02</v>
      </c>
      <c r="W20" s="27">
        <v>0.02</v>
      </c>
      <c r="X20" s="27">
        <v>0.02</v>
      </c>
      <c r="Y20" s="27">
        <v>0.02</v>
      </c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</row>
    <row r="21" spans="1:58" s="6" customFormat="1" x14ac:dyDescent="0.45">
      <c r="A21" s="30" t="s">
        <v>18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0</v>
      </c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</row>
    <row r="22" spans="1:58" s="6" customFormat="1" x14ac:dyDescent="0.45">
      <c r="A22" s="30" t="s">
        <v>19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</row>
    <row r="23" spans="1:58" s="6" customFormat="1" x14ac:dyDescent="0.45">
      <c r="A23" s="30" t="s">
        <v>20</v>
      </c>
      <c r="B23" s="31">
        <v>1.22</v>
      </c>
      <c r="C23" s="31">
        <v>1.22</v>
      </c>
      <c r="D23" s="31">
        <v>1.22</v>
      </c>
      <c r="E23" s="31">
        <v>1.22</v>
      </c>
      <c r="F23" s="31">
        <v>1.22</v>
      </c>
      <c r="G23" s="31">
        <v>1.22</v>
      </c>
      <c r="H23" s="31">
        <v>1.22</v>
      </c>
      <c r="I23" s="31">
        <v>1.22</v>
      </c>
      <c r="J23" s="31">
        <v>1.22</v>
      </c>
      <c r="K23" s="31">
        <v>1.22</v>
      </c>
      <c r="L23" s="31">
        <v>1.22</v>
      </c>
      <c r="M23" s="31">
        <v>1.22</v>
      </c>
      <c r="N23" s="31">
        <v>1.22</v>
      </c>
      <c r="O23" s="31">
        <v>1.22</v>
      </c>
      <c r="P23" s="31">
        <v>1.22</v>
      </c>
      <c r="Q23" s="31">
        <v>1.22</v>
      </c>
      <c r="R23" s="31">
        <v>1.22</v>
      </c>
      <c r="S23" s="31">
        <v>1.22</v>
      </c>
      <c r="T23" s="31">
        <v>1.22</v>
      </c>
      <c r="U23" s="31">
        <v>1.22</v>
      </c>
      <c r="V23" s="31">
        <v>1.22</v>
      </c>
      <c r="W23" s="31">
        <v>1.22</v>
      </c>
      <c r="X23" s="31">
        <v>1.22</v>
      </c>
      <c r="Y23" s="31">
        <v>1.22</v>
      </c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</row>
    <row r="24" spans="1:58" s="6" customFormat="1" x14ac:dyDescent="0.45">
      <c r="A24" s="30" t="s">
        <v>21</v>
      </c>
      <c r="B24" s="31">
        <v>2</v>
      </c>
      <c r="C24" s="31">
        <v>2</v>
      </c>
      <c r="D24" s="31">
        <v>2</v>
      </c>
      <c r="E24" s="31">
        <v>2</v>
      </c>
      <c r="F24" s="31">
        <v>2</v>
      </c>
      <c r="G24" s="31">
        <v>2</v>
      </c>
      <c r="H24" s="31">
        <v>2</v>
      </c>
      <c r="I24" s="31">
        <v>2</v>
      </c>
      <c r="J24" s="31">
        <v>2</v>
      </c>
      <c r="K24" s="31">
        <v>2</v>
      </c>
      <c r="L24" s="31">
        <v>2</v>
      </c>
      <c r="M24" s="31">
        <v>2</v>
      </c>
      <c r="N24" s="31">
        <v>2</v>
      </c>
      <c r="O24" s="31">
        <v>2</v>
      </c>
      <c r="P24" s="31">
        <v>2</v>
      </c>
      <c r="Q24" s="31">
        <v>2</v>
      </c>
      <c r="R24" s="31">
        <v>2</v>
      </c>
      <c r="S24" s="31">
        <v>2</v>
      </c>
      <c r="T24" s="31">
        <v>2</v>
      </c>
      <c r="U24" s="31">
        <v>2</v>
      </c>
      <c r="V24" s="31">
        <v>2</v>
      </c>
      <c r="W24" s="31">
        <v>2</v>
      </c>
      <c r="X24" s="31">
        <v>2</v>
      </c>
      <c r="Y24" s="31">
        <v>2</v>
      </c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</row>
    <row r="25" spans="1:58" s="3" customFormat="1" x14ac:dyDescent="0.45">
      <c r="A25" s="41" t="s">
        <v>26</v>
      </c>
      <c r="B25" s="42">
        <v>50</v>
      </c>
      <c r="C25" s="42">
        <f>$B$25</f>
        <v>50</v>
      </c>
      <c r="D25" s="42">
        <f t="shared" ref="D25:Y25" si="8">$B$25</f>
        <v>50</v>
      </c>
      <c r="E25" s="42">
        <f t="shared" si="8"/>
        <v>50</v>
      </c>
      <c r="F25" s="42">
        <f t="shared" si="8"/>
        <v>50</v>
      </c>
      <c r="G25" s="42">
        <f t="shared" si="8"/>
        <v>50</v>
      </c>
      <c r="H25" s="42">
        <f t="shared" si="8"/>
        <v>50</v>
      </c>
      <c r="I25" s="42">
        <f t="shared" si="8"/>
        <v>50</v>
      </c>
      <c r="J25" s="42">
        <f t="shared" si="8"/>
        <v>50</v>
      </c>
      <c r="K25" s="42">
        <f t="shared" si="8"/>
        <v>50</v>
      </c>
      <c r="L25" s="42">
        <f t="shared" si="8"/>
        <v>50</v>
      </c>
      <c r="M25" s="42">
        <f t="shared" si="8"/>
        <v>50</v>
      </c>
      <c r="N25" s="42">
        <f t="shared" si="8"/>
        <v>50</v>
      </c>
      <c r="O25" s="42">
        <f t="shared" si="8"/>
        <v>50</v>
      </c>
      <c r="P25" s="42">
        <f t="shared" si="8"/>
        <v>50</v>
      </c>
      <c r="Q25" s="42">
        <f t="shared" si="8"/>
        <v>50</v>
      </c>
      <c r="R25" s="42">
        <f t="shared" si="8"/>
        <v>50</v>
      </c>
      <c r="S25" s="42">
        <f t="shared" si="8"/>
        <v>50</v>
      </c>
      <c r="T25" s="42">
        <f t="shared" si="8"/>
        <v>50</v>
      </c>
      <c r="U25" s="42">
        <f t="shared" si="8"/>
        <v>50</v>
      </c>
      <c r="V25" s="42">
        <f t="shared" si="8"/>
        <v>50</v>
      </c>
      <c r="W25" s="42">
        <f t="shared" si="8"/>
        <v>50</v>
      </c>
      <c r="X25" s="42">
        <f t="shared" si="8"/>
        <v>50</v>
      </c>
      <c r="Y25" s="42">
        <f t="shared" si="8"/>
        <v>50</v>
      </c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</row>
    <row r="26" spans="1:58" s="54" customFormat="1" x14ac:dyDescent="0.45">
      <c r="A26" s="52" t="s">
        <v>41</v>
      </c>
      <c r="B26" s="53">
        <v>0.02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</row>
    <row r="27" spans="1:58" s="7" customFormat="1" x14ac:dyDescent="0.45">
      <c r="A27" s="24" t="s">
        <v>35</v>
      </c>
      <c r="B27" s="25">
        <v>0.02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</row>
    <row r="28" spans="1:58" s="36" customFormat="1" x14ac:dyDescent="0.45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</row>
    <row r="29" spans="1:58" s="36" customFormat="1" ht="21" x14ac:dyDescent="0.65">
      <c r="A29" s="37" t="s">
        <v>27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</row>
    <row r="30" spans="1:58" s="8" customFormat="1" x14ac:dyDescent="0.45">
      <c r="A30" s="32" t="s">
        <v>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</row>
    <row r="31" spans="1:58" s="8" customFormat="1" x14ac:dyDescent="0.45">
      <c r="A31" s="32" t="s">
        <v>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</row>
    <row r="32" spans="1:58" s="8" customFormat="1" x14ac:dyDescent="0.45">
      <c r="A32" s="32" t="s">
        <v>24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</row>
    <row r="33" spans="1:58" s="8" customFormat="1" x14ac:dyDescent="0.45">
      <c r="A33" s="32" t="s">
        <v>25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</row>
    <row r="34" spans="1:58" s="8" customFormat="1" x14ac:dyDescent="0.45">
      <c r="A34" s="32" t="s">
        <v>34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</row>
    <row r="35" spans="1:58" s="8" customFormat="1" x14ac:dyDescent="0.45">
      <c r="A35" s="32" t="s">
        <v>36</v>
      </c>
      <c r="B35" s="33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</row>
    <row r="36" spans="1:58" x14ac:dyDescent="0.4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</row>
    <row r="37" spans="1:58" s="44" customFormat="1" ht="21" x14ac:dyDescent="0.65">
      <c r="A37" s="45" t="s">
        <v>29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</row>
    <row r="38" spans="1:58" s="50" customFormat="1" x14ac:dyDescent="0.45">
      <c r="A38" s="23" t="s">
        <v>38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</row>
    <row r="39" spans="1:58" s="51" customFormat="1" x14ac:dyDescent="0.45">
      <c r="A39" s="24" t="s">
        <v>39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</row>
    <row r="40" spans="1:58" s="51" customFormat="1" x14ac:dyDescent="0.45">
      <c r="A40" s="24" t="s">
        <v>42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</row>
    <row r="41" spans="1:58" s="49" customFormat="1" x14ac:dyDescent="0.45">
      <c r="A41" s="48" t="s">
        <v>40</v>
      </c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</row>
    <row r="42" spans="1:58" s="6" customFormat="1" x14ac:dyDescent="0.45">
      <c r="A42" s="30" t="s">
        <v>30</v>
      </c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</row>
    <row r="43" spans="1:58" s="6" customFormat="1" x14ac:dyDescent="0.45">
      <c r="A43" s="30" t="s">
        <v>31</v>
      </c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</row>
    <row r="44" spans="1:58" s="6" customFormat="1" x14ac:dyDescent="0.45">
      <c r="A44" s="30" t="s">
        <v>37</v>
      </c>
      <c r="B44" s="57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</row>
    <row r="45" spans="1:58" x14ac:dyDescent="0.45">
      <c r="A45" s="1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</row>
    <row r="46" spans="1:58" ht="21" x14ac:dyDescent="0.65">
      <c r="A46" s="45" t="s">
        <v>32</v>
      </c>
      <c r="B46" s="60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</row>
    <row r="47" spans="1:58" x14ac:dyDescent="0.45">
      <c r="A47" s="46" t="s">
        <v>33</v>
      </c>
      <c r="B47" s="47"/>
    </row>
    <row r="48" spans="1:58" x14ac:dyDescent="0.45">
      <c r="A48" s="1"/>
      <c r="B48" s="29"/>
    </row>
    <row r="49" spans="1:2" x14ac:dyDescent="0.45">
      <c r="A49" s="1"/>
      <c r="B49" s="29"/>
    </row>
    <row r="50" spans="1:2" x14ac:dyDescent="0.45">
      <c r="B50" s="29"/>
    </row>
    <row r="51" spans="1:2" x14ac:dyDescent="0.45">
      <c r="B51" s="2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Leibowicz, Benjamin D</dc:creator>
  <cp:lastModifiedBy>Leibowicz, Benjamin D</cp:lastModifiedBy>
  <dcterms:created xsi:type="dcterms:W3CDTF">2017-02-10T02:43:28Z</dcterms:created>
  <dcterms:modified xsi:type="dcterms:W3CDTF">2017-02-16T21:29:04Z</dcterms:modified>
</cp:coreProperties>
</file>