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urt\Desktop\"/>
    </mc:Choice>
  </mc:AlternateContent>
  <xr:revisionPtr revIDLastSave="0" documentId="13_ncr:40009_{D6BE1432-C0A5-4828-8BF9-ABB51220C338}" xr6:coauthVersionLast="46" xr6:coauthVersionMax="46" xr10:uidLastSave="{00000000-0000-0000-0000-000000000000}"/>
  <bookViews>
    <workbookView xWindow="-120" yWindow="-120" windowWidth="29040" windowHeight="15840"/>
  </bookViews>
  <sheets>
    <sheet name="Slutstegbomhejhopp" sheetId="1" r:id="rId1"/>
  </sheets>
  <calcPr calcId="0"/>
</workbook>
</file>

<file path=xl/calcChain.xml><?xml version="1.0" encoding="utf-8"?>
<calcChain xmlns="http://schemas.openxmlformats.org/spreadsheetml/2006/main">
  <c r="A36" i="1" l="1"/>
  <c r="J38" i="1"/>
  <c r="J36" i="1"/>
  <c r="J37" i="1"/>
  <c r="J35" i="1"/>
  <c r="H35" i="1"/>
  <c r="J33" i="1"/>
  <c r="J34" i="1"/>
  <c r="H33" i="1"/>
  <c r="H34" i="1"/>
  <c r="H32" i="1"/>
  <c r="J2" i="1"/>
  <c r="H2" i="1"/>
  <c r="H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6" i="1" l="1"/>
</calcChain>
</file>

<file path=xl/sharedStrings.xml><?xml version="1.0" encoding="utf-8"?>
<sst xmlns="http://schemas.openxmlformats.org/spreadsheetml/2006/main" count="196" uniqueCount="148">
  <si>
    <t>Qty</t>
  </si>
  <si>
    <t>Value</t>
  </si>
  <si>
    <t>Device</t>
  </si>
  <si>
    <t>Package</t>
  </si>
  <si>
    <t>Parts</t>
  </si>
  <si>
    <t>Description</t>
  </si>
  <si>
    <t>J1</t>
  </si>
  <si>
    <t>1.25mm Pitch PicoBlade Header, Surface Mount</t>
  </si>
  <si>
    <t>100K/5%/0.1W</t>
  </si>
  <si>
    <t>R-EU_R0603</t>
  </si>
  <si>
    <t>R0603</t>
  </si>
  <si>
    <t>RESISTOR, European symbol</t>
  </si>
  <si>
    <t>100nF/50V</t>
  </si>
  <si>
    <t>C-EUC0603</t>
  </si>
  <si>
    <t>C0603</t>
  </si>
  <si>
    <t>CAPACITOR, European symbol</t>
  </si>
  <si>
    <t>10K/5%/0.1W</t>
  </si>
  <si>
    <t>10nF/50V</t>
  </si>
  <si>
    <t>10uF/16V</t>
  </si>
  <si>
    <t>C-EUC0805</t>
  </si>
  <si>
    <t>C0805</t>
  </si>
  <si>
    <t>150nF/50V</t>
  </si>
  <si>
    <t>C73</t>
  </si>
  <si>
    <t>16PK470MEFC8X11.5</t>
  </si>
  <si>
    <t>CAPPRD350W60D825H1300</t>
  </si>
  <si>
    <t>Rubycon 470uF 16 V dc Aluminium Electrolytic</t>
  </si>
  <si>
    <t>18K/5%/0.1W</t>
  </si>
  <si>
    <t>R31, R33</t>
  </si>
  <si>
    <t>1K/5%/0.1W</t>
  </si>
  <si>
    <t>R28, R29</t>
  </si>
  <si>
    <t>1nF/50V</t>
  </si>
  <si>
    <t>1uF/50V</t>
  </si>
  <si>
    <t>20K/5%/0.1W</t>
  </si>
  <si>
    <t>3.3R/5%/0.1W</t>
  </si>
  <si>
    <t>33nF/50V</t>
  </si>
  <si>
    <t>48100SC</t>
  </si>
  <si>
    <t>INDPM122122X600N</t>
  </si>
  <si>
    <t>L1, L2, L3, L4</t>
  </si>
  <si>
    <t>Murata Shielded Wire-wound SMD Inductor 10 u</t>
  </si>
  <si>
    <t>WE-PD_1260/1245/1280/121054</t>
  </si>
  <si>
    <t>L5, L6, L7, L8</t>
  </si>
  <si>
    <t>SMD-Shielded Power Inductors WE-PD</t>
  </si>
  <si>
    <t>B32652A3684J</t>
  </si>
  <si>
    <t>C65, C66</t>
  </si>
  <si>
    <t>Film Capacitors 0.68uF 250volts 5%</t>
  </si>
  <si>
    <t>ECA-1HM102B</t>
  </si>
  <si>
    <t>UVY1H102MHD</t>
  </si>
  <si>
    <t>CAPPRD500W60D1300H2650</t>
  </si>
  <si>
    <t>C30, C31, C63, C64</t>
  </si>
  <si>
    <t>Al Cap Radial VY series 1000uF 50V Nichicon</t>
  </si>
  <si>
    <t>ESP32-WROVER-IE-4MB</t>
  </si>
  <si>
    <t>ESP32-WROVER-IE__16MB_</t>
  </si>
  <si>
    <t>ESP32WROVERE8MB</t>
  </si>
  <si>
    <t>IC3</t>
  </si>
  <si>
    <t>WiFi Modules (802.11) IPEX antenna</t>
  </si>
  <si>
    <t>JW-PJ-307-4H</t>
  </si>
  <si>
    <t>J2</t>
  </si>
  <si>
    <t>L78M12ABDT-TR</t>
  </si>
  <si>
    <t>TO228P972X240-3N</t>
  </si>
  <si>
    <t>IC11</t>
  </si>
  <si>
    <t>L78M12ABDT-TR, Voltage Regulator, 0.5A 12 V,</t>
  </si>
  <si>
    <t>LM324D</t>
  </si>
  <si>
    <t>SOIC127P600X175-14N</t>
  </si>
  <si>
    <t>IC8, IC9, IC10</t>
  </si>
  <si>
    <t>LM324D, Quad Operational Amplifier 1.3MHz 5</t>
  </si>
  <si>
    <t>OSTYK33102030-2</t>
  </si>
  <si>
    <t>OSTYK33108030-2</t>
  </si>
  <si>
    <t>CN1, CN2, CN3</t>
  </si>
  <si>
    <t>PDB181-K420F-103A2</t>
  </si>
  <si>
    <t>SW_420F-103A2_BRN</t>
  </si>
  <si>
    <t>SW1, SW2, SW3</t>
  </si>
  <si>
    <t>PHE426HB7100JR06</t>
  </si>
  <si>
    <t>C33, C34, C35, C36</t>
  </si>
  <si>
    <t>Cap Film 1uF 250V PP 5% (18 X 9.5 X 17.5mm)</t>
  </si>
  <si>
    <t>SPX1117M3-L-3-3_TR</t>
  </si>
  <si>
    <t>SOT230P700X180-4N</t>
  </si>
  <si>
    <t>IC1</t>
  </si>
  <si>
    <t>LDO Regulator 3.3V 800mA 2.6-15V TO263-3</t>
  </si>
  <si>
    <t>STPS0520Z</t>
  </si>
  <si>
    <t>SOD3816X145N</t>
  </si>
  <si>
    <t>D1</t>
  </si>
  <si>
    <t>Schottky Diodes &amp; Rectifiers 0.5 Amp 20 Volt</t>
  </si>
  <si>
    <t>TM8211</t>
  </si>
  <si>
    <t>SOIC127P600X196-8N</t>
  </si>
  <si>
    <t>IC4</t>
  </si>
  <si>
    <t>16 2 SOP-8_150mil Digital To Analog Converte</t>
  </si>
  <si>
    <t>TPA3244DDWR</t>
  </si>
  <si>
    <t>SOP64P810X120-45N</t>
  </si>
  <si>
    <t>IC6</t>
  </si>
  <si>
    <t>60W Stereo / 110W Peak PurePath Ultra-HD Ana</t>
  </si>
  <si>
    <t>TPA3251D2DDVR</t>
  </si>
  <si>
    <t>SOP64P810X120-45N@1</t>
  </si>
  <si>
    <t>IC7</t>
  </si>
  <si>
    <t>175W Stereo / 350W Mono PurePath Ultra-HD, A</t>
  </si>
  <si>
    <t>R36, R37, R39, R40, R42, R43</t>
  </si>
  <si>
    <t>C1, C2, C15, C16, C19, C26, C51, C52, C53, C54, C71, C72, C74, C77, C80, C81</t>
  </si>
  <si>
    <t>C17, C41, C42, C43,C44, C49, C69, C70</t>
  </si>
  <si>
    <t>C9, C10, C11, C12,C13, C14, C37, C38, C39,C40, C67, C68</t>
  </si>
  <si>
    <t>C20, C23, C25, C45,C48, C56, C57, C59, C60,C78, C79</t>
  </si>
  <si>
    <t>R12, R13, R14, R16,R17, R25</t>
  </si>
  <si>
    <t>R15, R18, R19, R20,R21, R22, R23, R24, R26,R27</t>
  </si>
  <si>
    <t>C27, C28, C29, C32,C55, C58, C61, C62, C75</t>
  </si>
  <si>
    <t>Inköps-länk</t>
  </si>
  <si>
    <t>https://www.elfa.se/en/smd-resistor-100mw-100kohm-0603-vishay-crcw0603100kfkea/p/16059753?q=0603&amp;pos=1&amp;origPos=8&amp;origPageSize=50&amp;track=true</t>
  </si>
  <si>
    <t>https://www.elfa.se/en/ceramic-capacitor-100nf-50vdc-0603-10-kemet-c0603x104k5rac3316/p/30151488?q=c0603&amp;pos=2&amp;origPos=4&amp;origPageSize=50&amp;track=true</t>
  </si>
  <si>
    <t>https://www.elfa.se/en/smd-resistor-100mw-10kohm-0603-vishay-crcw060310k0fkea/p/16059729?q=0603&amp;pos=2&amp;origPos=7&amp;origPageSize=50&amp;track=true</t>
  </si>
  <si>
    <t>Styckpris</t>
  </si>
  <si>
    <t>https://www.elfa.se/en/ceramic-capacitor-10nf-50vdc-0603-rnd-components-rnd-1500603b103j500nt/p/30086421?q=c0603&amp;pos=20&amp;origPos=643&amp;origPageSize=50&amp;track=true</t>
  </si>
  <si>
    <t>https://www.elfa.se/en/ceramic-capacitor-10uf-16vdc-0805-10-kemet-c0805c106k4pactu/p/30031719?q=c0805&amp;pos=1&amp;origPos=3&amp;origPageSize=50&amp;track=true</t>
  </si>
  <si>
    <t>https://se.rs-online.com/web/p/mlccs-multilayer-ceramic-capacitors/8015353</t>
  </si>
  <si>
    <t>C18,C47</t>
  </si>
  <si>
    <t>https://www.digikey.se/products/en?keywords=16PK470MEFC8X11.5</t>
  </si>
  <si>
    <t>https://www.elfa.se/en/pulse-proof-high-power-thick-film-resistor-18kohm-0603-vishay-crcw060318k0fkeahp/p/30167967?q=0603&amp;pos=5&amp;origPos=1024&amp;origPageSize=50&amp;track=true</t>
  </si>
  <si>
    <t>https://www.elfa.se/en/smd-resistor-100mw-1kohm-0603-vishay-crcw06031k00fkea/p/16059705?q=0603&amp;pos=2&amp;origPos=103&amp;origPageSize=50&amp;track=true</t>
  </si>
  <si>
    <t>https://www.elfa.se/en/ceramic-capacitor-1nf-50vdc-0603-rnd-components-rnd-1500603b102j500nt/p/30086416?q=c0603&amp;pos=17&amp;origPos=645&amp;origPageSize=50&amp;track=true</t>
  </si>
  <si>
    <t>https://se.rs-online.com/web/p/mlccs-multilayer-ceramic-capacitors/7883054</t>
  </si>
  <si>
    <t>https://www.elfa.se/en/smd-resistor-100mw-20kohm-0603-vishay-crcw060320k0fkea/p/16059736?q=0603&amp;pos=6&amp;origPos=1287&amp;origPageSize=50&amp;track=true</t>
  </si>
  <si>
    <t>https://www.elfa.se/en/smd-resistor-100mw-3ohm-0603-vishay-crcw06033r30fkea/p/30181579?q=0603&amp;pos=1&amp;origPos=45&amp;origPageSize=50&amp;track=true</t>
  </si>
  <si>
    <t>https://www.elfa.se/en/ceramic-capacitor-33nf-50vdc-0603-10-rnd-components-rnd-1500603b333k500nt/p/30086471?q=c0603&amp;pos=7&amp;origPos=629&amp;origPageSize=50&amp;track=true</t>
  </si>
  <si>
    <t>https://www.digikey.se/product-detail/en/w%C3%BCrth-elektronik/74477010/732-1223-1-ND/1639284</t>
  </si>
  <si>
    <t>https://www.digikey.se/product-detail/en/murata-power-solutions-inc/48100SC/811-3835-1-ND/9693300</t>
  </si>
  <si>
    <t>https://www.digikey.se/product-detail/en/epcos-tdk-electronics/B32652A3684J000/495-1299-ND/592875</t>
  </si>
  <si>
    <t>https://www.digikey.se/product-detail/en/nichicon/UVY1H102MHD/UVY1H102MHD-ND/2428007</t>
  </si>
  <si>
    <t>https://se.rs-online.com/web/p/jack-plugs-sockets/9131009</t>
  </si>
  <si>
    <t>https://www.elfa.se/en/linear-fixed-voltage-regulator-12v-500ma-dpak-st-l78m12abdt-tr/p/30018763?track=true&amp;no-cache=true&amp;marketingPopup=false</t>
  </si>
  <si>
    <t>https://www.elfa.se/en/operational-amplifier-3mhz-20na-soic-st-lm324d/p/17346232?q=%09LM324D&amp;pos=1&amp;origPos=1&amp;origPageSize=50&amp;track=true</t>
  </si>
  <si>
    <t>https://www.digikey.se/product-detail/en/on-shore-technology-inc/OSTYK33102030/ED2963-ND/1588785</t>
  </si>
  <si>
    <t>https://www.digikey.se/product-detail/en/bourns-inc/PDB181-K420K-503A2/PDB181-K420K-503A2-ND/699764</t>
  </si>
  <si>
    <t>https://www.elfa.se/en/capacitor-radial-1uf-160vac-250vdc-kemet-phe426hb7100jr06/p/16557664?track=true&amp;no-cache=true&amp;marketingPopup=false</t>
  </si>
  <si>
    <t>https://www.digikey.se/product-detail/en/maxlinear-inc/SPX1117M3-L-3-3-TR/1016-1848-1-ND/3586565</t>
  </si>
  <si>
    <t>https://www.digikey.se/product-detail/en/stmicroelectronics/STPS0520Z/497-3205-1-ND/654548</t>
  </si>
  <si>
    <t>https://www.digikey.se/product-detail/en/texas-instruments/TPA3244DDWR/296-45175-1-ND/6579551</t>
  </si>
  <si>
    <t>https://www.digikey.se/product-detail/en/texas-instruments/TPA3251D2DDVR/296-47860-1-ND/8133209</t>
  </si>
  <si>
    <t>Extended pris</t>
  </si>
  <si>
    <t>MOQ</t>
  </si>
  <si>
    <t>R30, R32, R34, R35,R38, R41, R44, R45,R1, R2, R3, R4, R5,R6, R7, R8, R9, R10, R11</t>
  </si>
  <si>
    <t>MOQ-ext</t>
  </si>
  <si>
    <t>Allt som allt:</t>
  </si>
  <si>
    <t>Skolan pyntar:</t>
  </si>
  <si>
    <t>Vi pyntar:</t>
  </si>
  <si>
    <t>C3, C4, C5, C6, C7,C8, C21, C22, C24, C82,C46, C50</t>
  </si>
  <si>
    <t>https://www.elfa.se/en/picoblade-surface-mount-pcb-header-right-angle-contacts-rows-25mm-pitch-molex-53261-0671/p/14354312?track=true&amp;no-cache=true&amp;marketingPopup=false</t>
  </si>
  <si>
    <t>RND 465-00787</t>
  </si>
  <si>
    <t>https://www.elfa.se/en/inlet-combi-module-c14-rnd-connect-rnd-465-00787/p/30122457?origPos=14&amp;q=ac%20connector&amp;pos=14&amp;origPageSize=50&amp;track=true</t>
  </si>
  <si>
    <t>VGS-350C-36</t>
  </si>
  <si>
    <t>https://www.digikey.se/product-detail/en/cui-inc/VGS-350C-36/102-VGS-350C-36-ND/13538473</t>
  </si>
  <si>
    <t>connector</t>
  </si>
  <si>
    <t>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</si>
</sst>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8" fillId="6" borderId="5" xfId="10" applyFont="1"/>
    <xf numFmtId="0" fontId="19" fillId="0" borderId="0" xfId="42"/>
    <xf numFmtId="0" fontId="20" fillId="6" borderId="5" xfId="10" applyFont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Hyperlänk" xfId="42" builtinId="8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.se/en/ceramic-capacitor-10nf-50vdc-0603-rnd-components-rnd-1500603b103j500nt/p/30086421?q=c0603&amp;pos=20&amp;origPos=643&amp;origPageSize=50&amp;track=true" TargetMode="External"/><Relationship Id="rId13" Type="http://schemas.openxmlformats.org/officeDocument/2006/relationships/hyperlink" Target="https://se.rs-online.com/web/p/mlccs-multilayer-ceramic-capacitors/7883054" TargetMode="External"/><Relationship Id="rId18" Type="http://schemas.openxmlformats.org/officeDocument/2006/relationships/hyperlink" Target="https://www.digikey.se/product-detail/en/nichicon/UVY1H102MHD/UVY1H102MHD-ND/2428007" TargetMode="External"/><Relationship Id="rId26" Type="http://schemas.openxmlformats.org/officeDocument/2006/relationships/hyperlink" Target="https://www.digikey.se/product-detail/en/stmicroelectronics/STPS0520Z/497-3205-1-ND/654548" TargetMode="External"/><Relationship Id="rId3" Type="http://schemas.openxmlformats.org/officeDocument/2006/relationships/hyperlink" Target="https://www.elfa.se/en/smd-resistor-100mw-10kohm-0603-vishay-crcw060310k0fkea/p/16059729?q=0603&amp;pos=2&amp;origPos=7&amp;origPageSize=50&amp;track=true" TargetMode="External"/><Relationship Id="rId21" Type="http://schemas.openxmlformats.org/officeDocument/2006/relationships/hyperlink" Target="https://www.elfa.se/en/operational-amplifier-3mhz-20na-soic-st-lm324d/p/17346232?q=%09LM324D&amp;pos=1&amp;origPos=1&amp;origPageSize=50&amp;track=true" TargetMode="External"/><Relationship Id="rId7" Type="http://schemas.openxmlformats.org/officeDocument/2006/relationships/hyperlink" Target="https://www.digikey.se/product-detail/en/murata-power-solutions-inc/48100SC/811-3835-1-ND/9693300" TargetMode="External"/><Relationship Id="rId12" Type="http://schemas.openxmlformats.org/officeDocument/2006/relationships/hyperlink" Target="https://www.elfa.se/en/ceramic-capacitor-1nf-50vdc-0603-rnd-components-rnd-1500603b102j500nt/p/30086416?q=c0603&amp;pos=17&amp;origPos=645&amp;origPageSize=50&amp;track=true" TargetMode="External"/><Relationship Id="rId17" Type="http://schemas.openxmlformats.org/officeDocument/2006/relationships/hyperlink" Target="https://www.digikey.se/product-detail/en/epcos-tdk-electronics/B32652A3684J000/495-1299-ND/592875" TargetMode="External"/><Relationship Id="rId25" Type="http://schemas.openxmlformats.org/officeDocument/2006/relationships/hyperlink" Target="https://www.digikey.se/product-detail/en/maxlinear-inc/SPX1117M3-L-3-3-TR/1016-1848-1-ND/3586565" TargetMode="External"/><Relationship Id="rId2" Type="http://schemas.openxmlformats.org/officeDocument/2006/relationships/hyperlink" Target="https://www.elfa.se/en/ceramic-capacitor-100nf-50vdc-0603-10-kemet-c0603x104k5rac3316/p/30151488?q=c0603&amp;pos=2&amp;origPos=4&amp;origPageSize=50&amp;track=true" TargetMode="External"/><Relationship Id="rId16" Type="http://schemas.openxmlformats.org/officeDocument/2006/relationships/hyperlink" Target="https://www.elfa.se/en/ceramic-capacitor-33nf-50vdc-0603-10-rnd-components-rnd-1500603b333k500nt/p/30086471?q=c0603&amp;pos=7&amp;origPos=629&amp;origPageSize=50&amp;track=true" TargetMode="External"/><Relationship Id="rId20" Type="http://schemas.openxmlformats.org/officeDocument/2006/relationships/hyperlink" Target="https://www.elfa.se/en/linear-fixed-voltage-regulator-12v-500ma-dpak-st-l78m12abdt-tr/p/30018763?track=true&amp;no-cache=true&amp;marketingPopup=false" TargetMode="External"/><Relationship Id="rId29" Type="http://schemas.openxmlformats.org/officeDocument/2006/relationships/hyperlink" Target="https://www.elfa.se/en/inlet-combi-module-c14-rnd-connect-rnd-465-00787/p/30122457?origPos=14&amp;q=ac%20connector&amp;pos=14&amp;origPageSize=50&amp;track=true" TargetMode="External"/><Relationship Id="rId1" Type="http://schemas.openxmlformats.org/officeDocument/2006/relationships/hyperlink" Target="https://www.elfa.se/en/smd-resistor-100mw-100kohm-0603-vishay-crcw0603100kfkea/p/16059753?q=0603&amp;pos=1&amp;origPos=8&amp;origPageSize=50&amp;track=true" TargetMode="External"/><Relationship Id="rId6" Type="http://schemas.openxmlformats.org/officeDocument/2006/relationships/hyperlink" Target="https://www.digikey.se/product-detail/en/w%C3%BCrth-elektronik/74477010/732-1223-1-ND/1639284" TargetMode="External"/><Relationship Id="rId11" Type="http://schemas.openxmlformats.org/officeDocument/2006/relationships/hyperlink" Target="https://www.elfa.se/en/smd-resistor-100mw-1kohm-0603-vishay-crcw06031k00fkea/p/16059705?q=0603&amp;pos=2&amp;origPos=103&amp;origPageSize=50&amp;track=true" TargetMode="External"/><Relationship Id="rId24" Type="http://schemas.openxmlformats.org/officeDocument/2006/relationships/hyperlink" Target="https://www.elfa.se/en/capacitor-radial-1uf-160vac-250vdc-kemet-phe426hb7100jr06/p/16557664?track=true&amp;no-cache=true&amp;marketingPopup=false" TargetMode="External"/><Relationship Id="rId5" Type="http://schemas.openxmlformats.org/officeDocument/2006/relationships/hyperlink" Target="https://www.digikey.se/products/en?keywords=16PK470MEFC8X11.5" TargetMode="External"/><Relationship Id="rId15" Type="http://schemas.openxmlformats.org/officeDocument/2006/relationships/hyperlink" Target="https://www.elfa.se/en/smd-resistor-100mw-3ohm-0603-vishay-crcw06033r30fkea/p/30181579?q=0603&amp;pos=1&amp;origPos=45&amp;origPageSize=50&amp;track=true" TargetMode="External"/><Relationship Id="rId23" Type="http://schemas.openxmlformats.org/officeDocument/2006/relationships/hyperlink" Target="https://www.digikey.se/product-detail/en/bourns-inc/PDB181-K420K-503A2/PDB181-K420K-503A2-ND/699764" TargetMode="External"/><Relationship Id="rId28" Type="http://schemas.openxmlformats.org/officeDocument/2006/relationships/hyperlink" Target="https://www.digikey.se/product-detail/en/texas-instruments/TPA3251D2DDVR/296-47860-1-ND/8133209" TargetMode="External"/><Relationship Id="rId10" Type="http://schemas.openxmlformats.org/officeDocument/2006/relationships/hyperlink" Target="https://www.elfa.se/en/pulse-proof-high-power-thick-film-resistor-18kohm-0603-vishay-crcw060318k0fkeahp/p/30167967?q=0603&amp;pos=5&amp;origPos=1024&amp;origPageSize=50&amp;track=true" TargetMode="External"/><Relationship Id="rId19" Type="http://schemas.openxmlformats.org/officeDocument/2006/relationships/hyperlink" Target="https://se.rs-online.com/web/p/jack-plugs-sockets/9131009" TargetMode="External"/><Relationship Id="rId4" Type="http://schemas.openxmlformats.org/officeDocument/2006/relationships/hyperlink" Target="https://se.rs-online.com/web/p/mlccs-multilayer-ceramic-capacitors/8015353" TargetMode="External"/><Relationship Id="rId9" Type="http://schemas.openxmlformats.org/officeDocument/2006/relationships/hyperlink" Target="https://www.elfa.se/en/ceramic-capacitor-10uf-16vdc-0805-10-kemet-c0805c106k4pactu/p/30031719?q=c0805&amp;pos=1&amp;origPos=3&amp;origPageSize=50&amp;track=true" TargetMode="External"/><Relationship Id="rId14" Type="http://schemas.openxmlformats.org/officeDocument/2006/relationships/hyperlink" Target="https://www.elfa.se/en/smd-resistor-100mw-20kohm-0603-vishay-crcw060320k0fkea/p/16059736?q=0603&amp;pos=6&amp;origPos=1287&amp;origPageSize=50&amp;track=true" TargetMode="External"/><Relationship Id="rId22" Type="http://schemas.openxmlformats.org/officeDocument/2006/relationships/hyperlink" Target="https://www.digikey.se/product-detail/en/on-shore-technology-inc/OSTYK33102030/ED2963-ND/1588785" TargetMode="External"/><Relationship Id="rId27" Type="http://schemas.openxmlformats.org/officeDocument/2006/relationships/hyperlink" Target="https://www.digikey.se/product-detail/en/texas-instruments/TPA3244DDWR/296-45175-1-ND/6579551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4" zoomScaleNormal="100" workbookViewId="0">
      <selection activeCell="A36" sqref="A36"/>
    </sheetView>
  </sheetViews>
  <sheetFormatPr defaultRowHeight="15" x14ac:dyDescent="0.25"/>
  <cols>
    <col min="2" max="2" width="70.42578125" bestFit="1" customWidth="1"/>
    <col min="3" max="3" width="22" bestFit="1" customWidth="1"/>
    <col min="4" max="4" width="25.28515625" bestFit="1" customWidth="1"/>
    <col min="5" max="5" width="29.140625" bestFit="1" customWidth="1"/>
    <col min="6" max="6" width="44.5703125" bestFit="1" customWidth="1"/>
    <col min="7" max="7" width="12.28515625" bestFit="1" customWidth="1"/>
    <col min="8" max="8" width="18.42578125" bestFit="1" customWidth="1"/>
    <col min="9" max="10" width="18.42578125" customWidth="1"/>
    <col min="11" max="11" width="148.28515625" bestFit="1" customWidth="1"/>
  </cols>
  <sheetData>
    <row r="1" spans="1:11" ht="21" x14ac:dyDescent="0.35">
      <c r="A1" s="1" t="s">
        <v>0</v>
      </c>
      <c r="B1" s="1" t="s">
        <v>4</v>
      </c>
      <c r="C1" s="1" t="s">
        <v>1</v>
      </c>
      <c r="D1" s="3" t="s">
        <v>2</v>
      </c>
      <c r="E1" s="3" t="s">
        <v>3</v>
      </c>
      <c r="F1" s="3" t="s">
        <v>5</v>
      </c>
      <c r="G1" s="3" t="s">
        <v>106</v>
      </c>
      <c r="H1" s="3" t="s">
        <v>133</v>
      </c>
      <c r="I1" s="3" t="s">
        <v>134</v>
      </c>
      <c r="J1" s="3" t="s">
        <v>136</v>
      </c>
      <c r="K1" s="3" t="s">
        <v>102</v>
      </c>
    </row>
    <row r="2" spans="1:11" x14ac:dyDescent="0.25">
      <c r="A2">
        <v>1</v>
      </c>
      <c r="B2" t="s">
        <v>6</v>
      </c>
      <c r="C2">
        <v>532610671</v>
      </c>
      <c r="D2">
        <v>532610671</v>
      </c>
      <c r="E2">
        <v>532610671</v>
      </c>
      <c r="F2" t="s">
        <v>7</v>
      </c>
      <c r="G2">
        <v>9.7899999999999991</v>
      </c>
      <c r="H2">
        <f>G2*A2</f>
        <v>9.7899999999999991</v>
      </c>
      <c r="I2">
        <v>1</v>
      </c>
      <c r="J2">
        <f>I2*G2</f>
        <v>9.7899999999999991</v>
      </c>
      <c r="K2" t="s">
        <v>141</v>
      </c>
    </row>
    <row r="3" spans="1:11" x14ac:dyDescent="0.25">
      <c r="A3">
        <v>6</v>
      </c>
      <c r="B3" t="s">
        <v>94</v>
      </c>
      <c r="C3" t="s">
        <v>8</v>
      </c>
      <c r="D3" t="s">
        <v>9</v>
      </c>
      <c r="E3" t="s">
        <v>10</v>
      </c>
      <c r="F3" t="s">
        <v>11</v>
      </c>
      <c r="G3">
        <v>0.11269999999999999</v>
      </c>
      <c r="H3">
        <f>G3*A3</f>
        <v>0.67619999999999991</v>
      </c>
      <c r="I3">
        <v>100</v>
      </c>
      <c r="J3">
        <f>I3*G3</f>
        <v>11.27</v>
      </c>
      <c r="K3" s="2" t="s">
        <v>103</v>
      </c>
    </row>
    <row r="4" spans="1:11" x14ac:dyDescent="0.25">
      <c r="A4">
        <v>16</v>
      </c>
      <c r="B4" t="s">
        <v>95</v>
      </c>
      <c r="C4" t="s">
        <v>12</v>
      </c>
      <c r="D4" t="s">
        <v>13</v>
      </c>
      <c r="E4" t="s">
        <v>14</v>
      </c>
      <c r="F4" t="s">
        <v>15</v>
      </c>
      <c r="G4">
        <v>0.65920000000000001</v>
      </c>
      <c r="H4">
        <f t="shared" ref="H4:H31" si="0">G4*A4</f>
        <v>10.5472</v>
      </c>
      <c r="I4">
        <v>25</v>
      </c>
      <c r="J4">
        <f t="shared" ref="J4:J35" si="1">I4*G4</f>
        <v>16.48</v>
      </c>
      <c r="K4" s="2" t="s">
        <v>104</v>
      </c>
    </row>
    <row r="5" spans="1:11" x14ac:dyDescent="0.25">
      <c r="A5">
        <v>19</v>
      </c>
      <c r="B5" t="s">
        <v>135</v>
      </c>
      <c r="C5" t="s">
        <v>16</v>
      </c>
      <c r="D5" t="s">
        <v>9</v>
      </c>
      <c r="E5" t="s">
        <v>10</v>
      </c>
      <c r="F5" t="s">
        <v>11</v>
      </c>
      <c r="G5">
        <v>0.11269999999999999</v>
      </c>
      <c r="H5">
        <f t="shared" si="0"/>
        <v>2.1412999999999998</v>
      </c>
      <c r="I5">
        <v>100</v>
      </c>
      <c r="J5">
        <f t="shared" si="1"/>
        <v>11.27</v>
      </c>
      <c r="K5" t="s">
        <v>105</v>
      </c>
    </row>
    <row r="6" spans="1:11" x14ac:dyDescent="0.25">
      <c r="A6">
        <v>8</v>
      </c>
      <c r="B6" t="s">
        <v>96</v>
      </c>
      <c r="C6" t="s">
        <v>17</v>
      </c>
      <c r="D6" t="s">
        <v>13</v>
      </c>
      <c r="E6" t="s">
        <v>14</v>
      </c>
      <c r="F6" t="s">
        <v>15</v>
      </c>
      <c r="G6">
        <v>0.14680000000000001</v>
      </c>
      <c r="H6">
        <f t="shared" si="0"/>
        <v>1.1744000000000001</v>
      </c>
      <c r="I6">
        <v>100</v>
      </c>
      <c r="J6">
        <f t="shared" si="1"/>
        <v>14.680000000000001</v>
      </c>
      <c r="K6" s="2" t="s">
        <v>107</v>
      </c>
    </row>
    <row r="7" spans="1:11" x14ac:dyDescent="0.25">
      <c r="A7">
        <v>12</v>
      </c>
      <c r="B7" t="s">
        <v>140</v>
      </c>
      <c r="C7" t="s">
        <v>18</v>
      </c>
      <c r="D7" t="s">
        <v>19</v>
      </c>
      <c r="E7" t="s">
        <v>20</v>
      </c>
      <c r="F7" t="s">
        <v>15</v>
      </c>
      <c r="G7">
        <v>1.96</v>
      </c>
      <c r="H7">
        <f t="shared" si="0"/>
        <v>23.52</v>
      </c>
      <c r="I7">
        <v>12</v>
      </c>
      <c r="J7">
        <f t="shared" si="1"/>
        <v>23.52</v>
      </c>
      <c r="K7" s="2" t="s">
        <v>108</v>
      </c>
    </row>
    <row r="8" spans="1:11" x14ac:dyDescent="0.25">
      <c r="A8">
        <v>1</v>
      </c>
      <c r="B8" t="s">
        <v>22</v>
      </c>
      <c r="C8" t="s">
        <v>21</v>
      </c>
      <c r="D8" t="s">
        <v>13</v>
      </c>
      <c r="E8" t="s">
        <v>14</v>
      </c>
      <c r="F8" t="s">
        <v>15</v>
      </c>
      <c r="G8">
        <v>1.319</v>
      </c>
      <c r="H8">
        <f t="shared" si="0"/>
        <v>1.319</v>
      </c>
      <c r="I8">
        <v>25</v>
      </c>
      <c r="J8">
        <f t="shared" si="1"/>
        <v>32.975000000000001</v>
      </c>
      <c r="K8" s="2" t="s">
        <v>109</v>
      </c>
    </row>
    <row r="9" spans="1:11" x14ac:dyDescent="0.25">
      <c r="A9">
        <v>2</v>
      </c>
      <c r="B9" t="s">
        <v>110</v>
      </c>
      <c r="C9" t="s">
        <v>23</v>
      </c>
      <c r="D9" t="s">
        <v>23</v>
      </c>
      <c r="E9" t="s">
        <v>24</v>
      </c>
      <c r="F9" t="s">
        <v>25</v>
      </c>
      <c r="G9">
        <v>2.91</v>
      </c>
      <c r="H9">
        <f t="shared" si="0"/>
        <v>5.82</v>
      </c>
      <c r="I9">
        <v>2</v>
      </c>
      <c r="J9">
        <f t="shared" si="1"/>
        <v>5.82</v>
      </c>
      <c r="K9" s="2" t="s">
        <v>111</v>
      </c>
    </row>
    <row r="10" spans="1:11" x14ac:dyDescent="0.25">
      <c r="A10">
        <v>2</v>
      </c>
      <c r="B10" t="s">
        <v>27</v>
      </c>
      <c r="C10" t="s">
        <v>26</v>
      </c>
      <c r="D10" t="s">
        <v>9</v>
      </c>
      <c r="E10" t="s">
        <v>10</v>
      </c>
      <c r="F10" t="s">
        <v>11</v>
      </c>
      <c r="G10">
        <v>1.04</v>
      </c>
      <c r="H10">
        <f t="shared" si="0"/>
        <v>2.08</v>
      </c>
      <c r="I10">
        <v>10</v>
      </c>
      <c r="J10">
        <f t="shared" si="1"/>
        <v>10.4</v>
      </c>
      <c r="K10" s="2" t="s">
        <v>112</v>
      </c>
    </row>
    <row r="11" spans="1:11" x14ac:dyDescent="0.25">
      <c r="A11">
        <v>2</v>
      </c>
      <c r="B11" t="s">
        <v>29</v>
      </c>
      <c r="C11" t="s">
        <v>28</v>
      </c>
      <c r="D11" t="s">
        <v>9</v>
      </c>
      <c r="E11" t="s">
        <v>10</v>
      </c>
      <c r="F11" t="s">
        <v>11</v>
      </c>
      <c r="G11">
        <v>0.1106</v>
      </c>
      <c r="H11">
        <f t="shared" si="0"/>
        <v>0.22120000000000001</v>
      </c>
      <c r="I11">
        <v>2</v>
      </c>
      <c r="J11">
        <f t="shared" si="1"/>
        <v>0.22120000000000001</v>
      </c>
      <c r="K11" s="2" t="s">
        <v>113</v>
      </c>
    </row>
    <row r="12" spans="1:11" x14ac:dyDescent="0.25">
      <c r="A12">
        <v>12</v>
      </c>
      <c r="B12" t="s">
        <v>97</v>
      </c>
      <c r="C12" t="s">
        <v>30</v>
      </c>
      <c r="D12" t="s">
        <v>13</v>
      </c>
      <c r="E12" t="s">
        <v>14</v>
      </c>
      <c r="F12" t="s">
        <v>15</v>
      </c>
      <c r="G12">
        <v>0.1411</v>
      </c>
      <c r="H12">
        <f t="shared" si="0"/>
        <v>1.6932</v>
      </c>
      <c r="I12">
        <v>100</v>
      </c>
      <c r="J12">
        <f t="shared" si="1"/>
        <v>14.11</v>
      </c>
      <c r="K12" s="2" t="s">
        <v>114</v>
      </c>
    </row>
    <row r="13" spans="1:11" x14ac:dyDescent="0.25">
      <c r="A13">
        <v>11</v>
      </c>
      <c r="B13" t="s">
        <v>98</v>
      </c>
      <c r="C13" t="s">
        <v>31</v>
      </c>
      <c r="D13" t="s">
        <v>19</v>
      </c>
      <c r="E13" t="s">
        <v>20</v>
      </c>
      <c r="F13" t="s">
        <v>15</v>
      </c>
      <c r="G13">
        <v>2.1429999999999998</v>
      </c>
      <c r="H13">
        <f t="shared" si="0"/>
        <v>23.572999999999997</v>
      </c>
      <c r="I13">
        <v>11</v>
      </c>
      <c r="J13">
        <f t="shared" si="1"/>
        <v>23.572999999999997</v>
      </c>
      <c r="K13" s="2" t="s">
        <v>115</v>
      </c>
    </row>
    <row r="14" spans="1:11" x14ac:dyDescent="0.25">
      <c r="A14">
        <v>6</v>
      </c>
      <c r="B14" t="s">
        <v>99</v>
      </c>
      <c r="C14" t="s">
        <v>32</v>
      </c>
      <c r="D14" t="s">
        <v>9</v>
      </c>
      <c r="E14" t="s">
        <v>10</v>
      </c>
      <c r="F14" t="s">
        <v>11</v>
      </c>
      <c r="G14">
        <v>0.11269999999999999</v>
      </c>
      <c r="H14">
        <f t="shared" si="0"/>
        <v>0.67619999999999991</v>
      </c>
      <c r="I14">
        <v>100</v>
      </c>
      <c r="J14">
        <f t="shared" si="1"/>
        <v>11.27</v>
      </c>
      <c r="K14" s="2" t="s">
        <v>116</v>
      </c>
    </row>
    <row r="15" spans="1:11" x14ac:dyDescent="0.25">
      <c r="A15">
        <v>10</v>
      </c>
      <c r="B15" t="s">
        <v>100</v>
      </c>
      <c r="C15" t="s">
        <v>33</v>
      </c>
      <c r="D15" t="s">
        <v>9</v>
      </c>
      <c r="E15" t="s">
        <v>10</v>
      </c>
      <c r="F15" t="s">
        <v>11</v>
      </c>
      <c r="G15">
        <v>0.26040000000000002</v>
      </c>
      <c r="H15">
        <f t="shared" si="0"/>
        <v>2.6040000000000001</v>
      </c>
      <c r="I15">
        <v>50</v>
      </c>
      <c r="J15">
        <f t="shared" si="1"/>
        <v>13.020000000000001</v>
      </c>
      <c r="K15" s="2" t="s">
        <v>117</v>
      </c>
    </row>
    <row r="16" spans="1:11" x14ac:dyDescent="0.25">
      <c r="A16">
        <v>9</v>
      </c>
      <c r="B16" t="s">
        <v>101</v>
      </c>
      <c r="C16" t="s">
        <v>34</v>
      </c>
      <c r="D16" t="s">
        <v>13</v>
      </c>
      <c r="E16" t="s">
        <v>14</v>
      </c>
      <c r="F16" t="s">
        <v>15</v>
      </c>
      <c r="G16">
        <v>9.98E-2</v>
      </c>
      <c r="H16">
        <f t="shared" si="0"/>
        <v>0.8982</v>
      </c>
      <c r="I16">
        <v>100</v>
      </c>
      <c r="J16">
        <f t="shared" si="1"/>
        <v>9.98</v>
      </c>
      <c r="K16" s="2" t="s">
        <v>118</v>
      </c>
    </row>
    <row r="17" spans="1:11" x14ac:dyDescent="0.25">
      <c r="A17">
        <v>4</v>
      </c>
      <c r="B17" t="s">
        <v>37</v>
      </c>
      <c r="C17" t="s">
        <v>35</v>
      </c>
      <c r="D17" t="s">
        <v>35</v>
      </c>
      <c r="E17" t="s">
        <v>36</v>
      </c>
      <c r="F17" t="s">
        <v>38</v>
      </c>
      <c r="G17">
        <v>4.32</v>
      </c>
      <c r="H17">
        <f t="shared" si="0"/>
        <v>17.28</v>
      </c>
      <c r="I17">
        <v>4</v>
      </c>
      <c r="J17">
        <f t="shared" si="1"/>
        <v>17.28</v>
      </c>
      <c r="K17" s="2" t="s">
        <v>120</v>
      </c>
    </row>
    <row r="18" spans="1:11" x14ac:dyDescent="0.25">
      <c r="A18">
        <v>4</v>
      </c>
      <c r="B18" t="s">
        <v>40</v>
      </c>
      <c r="C18">
        <v>74477010</v>
      </c>
      <c r="D18">
        <v>74477010</v>
      </c>
      <c r="E18" t="s">
        <v>39</v>
      </c>
      <c r="F18" t="s">
        <v>41</v>
      </c>
      <c r="G18">
        <v>18.7</v>
      </c>
      <c r="H18">
        <f t="shared" si="0"/>
        <v>74.8</v>
      </c>
      <c r="I18">
        <v>4</v>
      </c>
      <c r="J18">
        <f t="shared" si="1"/>
        <v>74.8</v>
      </c>
      <c r="K18" s="2" t="s">
        <v>119</v>
      </c>
    </row>
    <row r="19" spans="1:11" x14ac:dyDescent="0.25">
      <c r="A19">
        <v>2</v>
      </c>
      <c r="B19" t="s">
        <v>43</v>
      </c>
      <c r="C19" t="s">
        <v>42</v>
      </c>
      <c r="D19" t="s">
        <v>42</v>
      </c>
      <c r="E19" t="s">
        <v>42</v>
      </c>
      <c r="F19" t="s">
        <v>44</v>
      </c>
      <c r="G19">
        <v>8.06</v>
      </c>
      <c r="H19">
        <f t="shared" si="0"/>
        <v>16.12</v>
      </c>
      <c r="I19">
        <v>2</v>
      </c>
      <c r="J19">
        <f t="shared" si="1"/>
        <v>16.12</v>
      </c>
      <c r="K19" s="2" t="s">
        <v>121</v>
      </c>
    </row>
    <row r="20" spans="1:11" x14ac:dyDescent="0.25">
      <c r="A20">
        <v>4</v>
      </c>
      <c r="B20" t="s">
        <v>48</v>
      </c>
      <c r="C20" t="s">
        <v>45</v>
      </c>
      <c r="D20" t="s">
        <v>46</v>
      </c>
      <c r="E20" t="s">
        <v>47</v>
      </c>
      <c r="F20" t="s">
        <v>49</v>
      </c>
      <c r="G20">
        <v>7.81</v>
      </c>
      <c r="H20">
        <f t="shared" si="0"/>
        <v>31.24</v>
      </c>
      <c r="I20">
        <v>4</v>
      </c>
      <c r="J20">
        <f t="shared" si="1"/>
        <v>31.24</v>
      </c>
      <c r="K20" s="2" t="s">
        <v>122</v>
      </c>
    </row>
    <row r="21" spans="1:11" x14ac:dyDescent="0.25">
      <c r="A21">
        <v>1</v>
      </c>
      <c r="B21" t="s">
        <v>53</v>
      </c>
      <c r="C21" t="s">
        <v>50</v>
      </c>
      <c r="D21" t="s">
        <v>51</v>
      </c>
      <c r="E21" t="s">
        <v>52</v>
      </c>
      <c r="F21" t="s">
        <v>54</v>
      </c>
      <c r="H21">
        <f t="shared" si="0"/>
        <v>0</v>
      </c>
      <c r="J21">
        <f t="shared" si="1"/>
        <v>0</v>
      </c>
      <c r="K21" s="2"/>
    </row>
    <row r="22" spans="1:11" x14ac:dyDescent="0.25">
      <c r="A22">
        <v>1</v>
      </c>
      <c r="B22" t="s">
        <v>56</v>
      </c>
      <c r="C22" t="s">
        <v>55</v>
      </c>
      <c r="D22" t="s">
        <v>55</v>
      </c>
      <c r="E22" t="s">
        <v>55</v>
      </c>
      <c r="G22">
        <v>10.022</v>
      </c>
      <c r="H22">
        <f t="shared" si="0"/>
        <v>10.022</v>
      </c>
      <c r="I22">
        <v>5</v>
      </c>
      <c r="J22">
        <f t="shared" si="1"/>
        <v>50.11</v>
      </c>
      <c r="K22" s="2" t="s">
        <v>123</v>
      </c>
    </row>
    <row r="23" spans="1:11" x14ac:dyDescent="0.25">
      <c r="A23">
        <v>1</v>
      </c>
      <c r="B23" t="s">
        <v>59</v>
      </c>
      <c r="C23" t="s">
        <v>57</v>
      </c>
      <c r="D23" t="s">
        <v>57</v>
      </c>
      <c r="E23" t="s">
        <v>58</v>
      </c>
      <c r="F23" t="s">
        <v>60</v>
      </c>
      <c r="G23">
        <v>6.15</v>
      </c>
      <c r="H23">
        <f t="shared" si="0"/>
        <v>6.15</v>
      </c>
      <c r="I23">
        <v>5</v>
      </c>
      <c r="J23">
        <f t="shared" si="1"/>
        <v>30.75</v>
      </c>
      <c r="K23" s="2" t="s">
        <v>124</v>
      </c>
    </row>
    <row r="24" spans="1:11" x14ac:dyDescent="0.25">
      <c r="A24">
        <v>3</v>
      </c>
      <c r="B24" t="s">
        <v>63</v>
      </c>
      <c r="C24" t="s">
        <v>61</v>
      </c>
      <c r="D24" t="s">
        <v>61</v>
      </c>
      <c r="E24" t="s">
        <v>62</v>
      </c>
      <c r="F24" t="s">
        <v>64</v>
      </c>
      <c r="G24">
        <v>3.76</v>
      </c>
      <c r="H24">
        <f t="shared" si="0"/>
        <v>11.28</v>
      </c>
      <c r="I24">
        <v>10</v>
      </c>
      <c r="J24">
        <f t="shared" si="1"/>
        <v>37.599999999999994</v>
      </c>
      <c r="K24" s="2" t="s">
        <v>125</v>
      </c>
    </row>
    <row r="25" spans="1:11" x14ac:dyDescent="0.25">
      <c r="A25">
        <v>3</v>
      </c>
      <c r="B25" t="s">
        <v>67</v>
      </c>
      <c r="C25" t="s">
        <v>65</v>
      </c>
      <c r="D25" t="s">
        <v>65</v>
      </c>
      <c r="E25" t="s">
        <v>66</v>
      </c>
      <c r="G25">
        <v>10.39</v>
      </c>
      <c r="H25">
        <f t="shared" si="0"/>
        <v>31.17</v>
      </c>
      <c r="I25">
        <v>3</v>
      </c>
      <c r="J25">
        <f t="shared" si="1"/>
        <v>31.17</v>
      </c>
      <c r="K25" s="2" t="s">
        <v>126</v>
      </c>
    </row>
    <row r="26" spans="1:11" x14ac:dyDescent="0.25">
      <c r="A26">
        <v>3</v>
      </c>
      <c r="B26" t="s">
        <v>70</v>
      </c>
      <c r="C26" t="s">
        <v>68</v>
      </c>
      <c r="D26" t="s">
        <v>68</v>
      </c>
      <c r="E26" t="s">
        <v>69</v>
      </c>
      <c r="G26">
        <v>10.14</v>
      </c>
      <c r="H26">
        <f t="shared" si="0"/>
        <v>30.42</v>
      </c>
      <c r="I26">
        <v>3</v>
      </c>
      <c r="J26">
        <f t="shared" si="1"/>
        <v>30.42</v>
      </c>
      <c r="K26" s="2" t="s">
        <v>127</v>
      </c>
    </row>
    <row r="27" spans="1:11" x14ac:dyDescent="0.25">
      <c r="A27">
        <v>4</v>
      </c>
      <c r="B27" t="s">
        <v>72</v>
      </c>
      <c r="C27" t="s">
        <v>71</v>
      </c>
      <c r="D27" t="s">
        <v>71</v>
      </c>
      <c r="E27" t="s">
        <v>71</v>
      </c>
      <c r="F27" t="s">
        <v>73</v>
      </c>
      <c r="G27">
        <v>13.8</v>
      </c>
      <c r="H27">
        <f t="shared" si="0"/>
        <v>55.2</v>
      </c>
      <c r="I27">
        <v>4</v>
      </c>
      <c r="J27">
        <f t="shared" si="1"/>
        <v>55.2</v>
      </c>
      <c r="K27" s="2" t="s">
        <v>128</v>
      </c>
    </row>
    <row r="28" spans="1:11" x14ac:dyDescent="0.25">
      <c r="A28">
        <v>1</v>
      </c>
      <c r="B28" t="s">
        <v>76</v>
      </c>
      <c r="C28" t="s">
        <v>74</v>
      </c>
      <c r="D28" t="s">
        <v>74</v>
      </c>
      <c r="E28" t="s">
        <v>75</v>
      </c>
      <c r="F28" t="s">
        <v>77</v>
      </c>
      <c r="G28">
        <v>3.49</v>
      </c>
      <c r="H28">
        <f t="shared" si="0"/>
        <v>3.49</v>
      </c>
      <c r="I28">
        <v>1</v>
      </c>
      <c r="J28">
        <f t="shared" si="1"/>
        <v>3.49</v>
      </c>
      <c r="K28" s="2" t="s">
        <v>129</v>
      </c>
    </row>
    <row r="29" spans="1:11" x14ac:dyDescent="0.25">
      <c r="A29">
        <v>1</v>
      </c>
      <c r="B29" t="s">
        <v>80</v>
      </c>
      <c r="C29" t="s">
        <v>78</v>
      </c>
      <c r="D29" t="s">
        <v>78</v>
      </c>
      <c r="E29" t="s">
        <v>79</v>
      </c>
      <c r="F29" t="s">
        <v>81</v>
      </c>
      <c r="G29">
        <v>2.99</v>
      </c>
      <c r="H29">
        <f t="shared" si="0"/>
        <v>2.99</v>
      </c>
      <c r="I29">
        <v>1</v>
      </c>
      <c r="J29">
        <f t="shared" si="1"/>
        <v>2.99</v>
      </c>
      <c r="K29" s="2" t="s">
        <v>130</v>
      </c>
    </row>
    <row r="30" spans="1:11" x14ac:dyDescent="0.25">
      <c r="A30">
        <v>1</v>
      </c>
      <c r="B30" t="s">
        <v>84</v>
      </c>
      <c r="C30" t="s">
        <v>82</v>
      </c>
      <c r="D30" t="s">
        <v>82</v>
      </c>
      <c r="E30" t="s">
        <v>83</v>
      </c>
      <c r="F30" t="s">
        <v>85</v>
      </c>
      <c r="H30">
        <f t="shared" si="0"/>
        <v>0</v>
      </c>
      <c r="J30">
        <f t="shared" si="1"/>
        <v>0</v>
      </c>
    </row>
    <row r="31" spans="1:11" x14ac:dyDescent="0.25">
      <c r="A31">
        <v>1</v>
      </c>
      <c r="B31" t="s">
        <v>88</v>
      </c>
      <c r="C31" t="s">
        <v>86</v>
      </c>
      <c r="D31" t="s">
        <v>86</v>
      </c>
      <c r="E31" t="s">
        <v>87</v>
      </c>
      <c r="F31" t="s">
        <v>89</v>
      </c>
      <c r="G31">
        <v>46.95</v>
      </c>
      <c r="H31">
        <f t="shared" si="0"/>
        <v>46.95</v>
      </c>
      <c r="I31">
        <v>1</v>
      </c>
      <c r="J31">
        <f t="shared" si="1"/>
        <v>46.95</v>
      </c>
      <c r="K31" s="2" t="s">
        <v>131</v>
      </c>
    </row>
    <row r="32" spans="1:11" x14ac:dyDescent="0.25">
      <c r="A32">
        <v>1</v>
      </c>
      <c r="B32" t="s">
        <v>92</v>
      </c>
      <c r="C32" t="s">
        <v>90</v>
      </c>
      <c r="D32" t="s">
        <v>90</v>
      </c>
      <c r="E32" t="s">
        <v>91</v>
      </c>
      <c r="F32" t="s">
        <v>93</v>
      </c>
      <c r="G32">
        <v>63.9</v>
      </c>
      <c r="H32">
        <f>G32*A32</f>
        <v>63.9</v>
      </c>
      <c r="I32">
        <v>1</v>
      </c>
      <c r="J32">
        <f t="shared" si="1"/>
        <v>63.9</v>
      </c>
      <c r="K32" s="2" t="s">
        <v>132</v>
      </c>
    </row>
    <row r="33" spans="1:11" x14ac:dyDescent="0.25">
      <c r="H33">
        <f t="shared" ref="H33:H35" si="2">G33*A33</f>
        <v>0</v>
      </c>
      <c r="J33">
        <f t="shared" si="1"/>
        <v>0</v>
      </c>
      <c r="K33" s="2"/>
    </row>
    <row r="34" spans="1:11" x14ac:dyDescent="0.25">
      <c r="A34">
        <v>1</v>
      </c>
      <c r="C34" t="s">
        <v>142</v>
      </c>
      <c r="F34" t="s">
        <v>146</v>
      </c>
      <c r="G34">
        <v>20.7</v>
      </c>
      <c r="H34">
        <f t="shared" si="2"/>
        <v>20.7</v>
      </c>
      <c r="I34">
        <v>1</v>
      </c>
      <c r="J34">
        <f t="shared" si="1"/>
        <v>20.7</v>
      </c>
      <c r="K34" s="2" t="s">
        <v>143</v>
      </c>
    </row>
    <row r="35" spans="1:11" x14ac:dyDescent="0.25">
      <c r="A35">
        <v>1</v>
      </c>
      <c r="C35" t="s">
        <v>144</v>
      </c>
      <c r="F35" t="s">
        <v>147</v>
      </c>
      <c r="G35">
        <v>332.4</v>
      </c>
      <c r="H35">
        <f t="shared" si="2"/>
        <v>332.4</v>
      </c>
      <c r="I35">
        <v>1</v>
      </c>
      <c r="J35">
        <f t="shared" si="1"/>
        <v>332.4</v>
      </c>
      <c r="K35" s="2" t="s">
        <v>145</v>
      </c>
    </row>
    <row r="36" spans="1:11" x14ac:dyDescent="0.25">
      <c r="A36">
        <f>SUM(A2:A32)</f>
        <v>152</v>
      </c>
      <c r="H36">
        <f>SUM(H2:H32)</f>
        <v>487.74590000000001</v>
      </c>
      <c r="I36" t="s">
        <v>137</v>
      </c>
      <c r="J36">
        <f>SUM(J2:J35)</f>
        <v>1053.4992000000002</v>
      </c>
    </row>
    <row r="37" spans="1:11" x14ac:dyDescent="0.25">
      <c r="I37" t="s">
        <v>138</v>
      </c>
      <c r="J37">
        <f>SUM(J3,J4,J5,J6,J7,J8,J10,J11,J12,J13,J14,J15,J16,J22,J23,J24,J27,J2,J34)</f>
        <v>396.91919999999999</v>
      </c>
    </row>
    <row r="38" spans="1:11" x14ac:dyDescent="0.25">
      <c r="I38" t="s">
        <v>139</v>
      </c>
      <c r="J38">
        <f>J36-J37</f>
        <v>656.58000000000015</v>
      </c>
    </row>
  </sheetData>
  <hyperlinks>
    <hyperlink ref="K3" r:id="rId1"/>
    <hyperlink ref="K4" r:id="rId2"/>
    <hyperlink ref="K5" r:id="rId3"/>
    <hyperlink ref="K8" r:id="rId4"/>
    <hyperlink ref="K9" r:id="rId5"/>
    <hyperlink ref="K18" r:id="rId6"/>
    <hyperlink ref="K17" r:id="rId7"/>
    <hyperlink ref="K6" r:id="rId8"/>
    <hyperlink ref="K7" r:id="rId9"/>
    <hyperlink ref="K10" r:id="rId10"/>
    <hyperlink ref="K11" r:id="rId11"/>
    <hyperlink ref="K12" r:id="rId12"/>
    <hyperlink ref="K13" r:id="rId13"/>
    <hyperlink ref="K14" r:id="rId14"/>
    <hyperlink ref="K15" r:id="rId15"/>
    <hyperlink ref="K16" r:id="rId16"/>
    <hyperlink ref="K19" r:id="rId17"/>
    <hyperlink ref="K20" r:id="rId18"/>
    <hyperlink ref="K22" r:id="rId19"/>
    <hyperlink ref="K23" r:id="rId20"/>
    <hyperlink ref="K24" r:id="rId21"/>
    <hyperlink ref="K25" r:id="rId22"/>
    <hyperlink ref="K26" r:id="rId23"/>
    <hyperlink ref="K27" r:id="rId24"/>
    <hyperlink ref="K28" r:id="rId25"/>
    <hyperlink ref="K29" r:id="rId26"/>
    <hyperlink ref="K31" r:id="rId27"/>
    <hyperlink ref="K32" r:id="rId28"/>
    <hyperlink ref="K34" r:id="rId29"/>
  </hyperlinks>
  <pageMargins left="0.7" right="0.7" top="0.75" bottom="0.75" header="0.3" footer="0.3"/>
  <pageSetup paperSize="9" orientation="portrait" horizontalDpi="360" verticalDpi="360" r:id="rId30"/>
</worksheet>
</file>