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071B094E-EDF3-4033-8ACB-3AD1AA65FFE2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6" i="1"/>
  <c r="H36" i="1"/>
  <c r="A44" i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4" i="1" l="1"/>
  <c r="L45" i="1"/>
  <c r="K44" i="1"/>
  <c r="K45" i="1"/>
  <c r="L44" i="1"/>
  <c r="K46" i="1" l="1"/>
  <c r="L46" i="1"/>
</calcChain>
</file>

<file path=xl/sharedStrings.xml><?xml version="1.0" encoding="utf-8"?>
<sst xmlns="http://schemas.openxmlformats.org/spreadsheetml/2006/main" count="243" uniqueCount="195">
  <si>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</si>
  <si>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</si>
  <si>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</si>
  <si>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</si>
  <si>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</si>
  <si>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</si>
  <si>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</si>
  <si>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</si>
  <si>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</si>
  <si>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</si>
  <si>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</si>
  <si>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</si>
  <si>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</si>
  <si>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</si>
  <si>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</si>
  <si>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</si>
  <si>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</si>
  <si>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</si>
  <si>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</si>
  <si>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</si>
  <si>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</si>
  <si>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</si>
  <si>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</si>
  <si>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</si>
  <si>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</si>
  <si>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</si>
  <si>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</si>
  <si>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</si>
  <si>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</si>
  <si>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</si>
  <si>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</si>
  <si>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</si>
  <si>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</si>
  <si>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</si>
  <si>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</si>
  <si>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</si>
  <si>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</si>
  <si>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</si>
  <si>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</si>
  <si>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</si>
  <si>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</si>
  <si>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</si>
  <si>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</si>
  <si>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</si>
  <si>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</si>
  <si>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</si>
  <si>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</si>
  <si>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</si>
  <si>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</si>
  <si>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</si>
  <si>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</si>
  <si>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</si>
  <si>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</si>
  <si>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</si>
  <si>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</si>
  <si>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</si>
  <si>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</si>
  <si>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</si>
  <si>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</si>
  <si>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</si>
  <si>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</si>
  <si>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</si>
  <si>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</si>
  <si>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</si>
  <si>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</si>
  <si>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</si>
  <si>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</si>
  <si>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</si>
  <si>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</si>
  <si>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</si>
  <si>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</si>
  <si>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</si>
  <si>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</si>
  <si>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</si>
  <si>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</si>
  <si>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</si>
  <si>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</si>
  <si>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</si>
  <si>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</si>
  <si>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</si>
  <si>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</si>
  <si>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</si>
  <si>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</si>
  <si>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</si>
  <si>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</si>
  <si>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</si>
  <si>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</si>
  <si>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</si>
  <si>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</si>
  <si>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</si>
  <si>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</si>
  <si>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</si>
  <si>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</si>
  <si>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</si>
  <si>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</si>
  <si>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</si>
  <si>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</si>
  <si>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</si>
  <si>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</si>
  <si>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</si>
  <si>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</si>
  <si>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</si>
  <si>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</si>
  <si>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</si>
  <si>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</si>
  <si>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</si>
  <si>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</si>
  <si>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</si>
  <si>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</si>
  <si>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</si>
  <si>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</si>
  <si>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</si>
  <si>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</si>
  <si>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</si>
  <si>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</si>
  <si>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</si>
  <si>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</si>
  <si>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</si>
  <si>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</si>
  <si>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</si>
  <si>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</si>
  <si>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</si>
  <si>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</si>
  <si>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</si>
  <si>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</si>
  <si>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</si>
  <si>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</si>
  <si>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</si>
  <si>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</si>
  <si>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</si>
  <si>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</si>
  <si>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</si>
  <si>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</si>
  <si>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</si>
  <si>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</si>
  <si>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</si>
  <si>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</si>
  <si>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</si>
  <si>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</si>
  <si>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</si>
  <si>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</si>
  <si>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</si>
  <si>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</si>
  <si>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</si>
  <si>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</si>
  <si>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</si>
  <si>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</si>
  <si>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</si>
  <si>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</si>
  <si>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</si>
  <si>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</si>
  <si>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</si>
  <si>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</si>
  <si>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</si>
  <si>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</si>
  <si>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</si>
  <si>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</si>
  <si>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</si>
  <si>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</si>
  <si>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</si>
  <si>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</si>
  <si>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</si>
  <si>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</si>
  <si>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</si>
  <si>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</si>
  <si>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</si>
  <si>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</si>
  <si>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</si>
  <si>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 marginal </t>
  </si>
  <si>
    <t>PDB182-K430K-503A</t>
  </si>
  <si>
    <t>https://www.digikey.se/products/en?keywords=PDB182-K430K-503A</t>
  </si>
  <si>
    <t>DUAL POT 50K OHM 0.06W CARBON LOG</t>
  </si>
  <si>
    <t>MOQ-ext-Marginal</t>
  </si>
  <si>
    <t>3.5mm 3pole audio connector</t>
  </si>
  <si>
    <t>POT 50K OHM 0.06W CARBON LOG</t>
  </si>
  <si>
    <t>FERRIT</t>
  </si>
  <si>
    <t>https://www.digikey.se/product-detail/en/jst-sales-america-inc/VHR-4M/455-3990-ND/9924201?cur=SEK&amp;lang=en</t>
  </si>
  <si>
    <t>PVDD connector Hona</t>
  </si>
  <si>
    <t>VHR-4M</t>
  </si>
  <si>
    <t>B4P-VH(LF)(SN)</t>
  </si>
  <si>
    <t>PVDD connector Hane</t>
  </si>
  <si>
    <t>https://www.digikey.se/product-detail/en/jst-sales-america-inc/B4P-VH-LF-SN/455-1641-ND/926549?cur=SEK&amp;lang=en</t>
  </si>
  <si>
    <t>https://www.digikey.se/products/en?keywords=ASVHSVH16K152</t>
  </si>
  <si>
    <t xml:space="preserve">	Black 16 AWG Jumper Lead Socket to Socket Tin 6.00" </t>
  </si>
  <si>
    <t>https://www.digikey.se/products/en?keywords=TG-A6200-10-5-0.5</t>
  </si>
  <si>
    <t>TG-A6200-10-5-0.5</t>
  </si>
  <si>
    <t>Thermal Pad</t>
  </si>
  <si>
    <t>HA40101V4-1000U-A99</t>
  </si>
  <si>
    <t>https://www.digikey.se/products/en?keywords=HA40101V4-1000U-A99</t>
  </si>
  <si>
    <t>Fan Tubeaxial 12VDC Square - 40mm L x 40mm</t>
  </si>
  <si>
    <t>V5618C</t>
  </si>
  <si>
    <t>HEATSINK ALUM ANOD</t>
  </si>
  <si>
    <t>https://www.digikey.se/products/en?keywords=V5618C</t>
  </si>
  <si>
    <t>Crimpade PVDD kablar</t>
  </si>
  <si>
    <t>SW?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</si>
</sst>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9" fillId="33" borderId="0" xfId="42" applyFill="1"/>
    <xf numFmtId="0" fontId="0" fillId="34" borderId="0" xfId="0" applyFill="1"/>
    <xf numFmtId="0" fontId="0" fillId="35" borderId="0" xfId="0" applyFill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34" Type="http://schemas.openxmlformats.org/officeDocument/2006/relationships/hyperlink" Target="https://www.digikey.se/products/en?keywords=HA40101V4-1000U-A99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33" Type="http://schemas.openxmlformats.org/officeDocument/2006/relationships/hyperlink" Target="https://www.digikey.se/products/en?keywords=TG-A6200-10-5-0.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32" Type="http://schemas.openxmlformats.org/officeDocument/2006/relationships/hyperlink" Target="https://www.digikey.se/product-detail/en/jst-sales-america-inc/VHR-4M/455-3990-ND/9924201?cur=SEK&amp;lang=en" TargetMode="External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hyperlink" Target="https://www.digikey.se/products/en?keywords=PDB182-K430K-503A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Relationship Id="rId35" Type="http://schemas.openxmlformats.org/officeDocument/2006/relationships/hyperlink" Target="https://www.digikey.se/products/en?keywords=V5618C" TargetMode="External"/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80" zoomScaleNormal="80" workbookViewId="0">
      <selection activeCell="B43" sqref="B43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9" width="18.44140625" customWidth="1"/>
    <col min="10" max="10" width="19.6640625" customWidth="1"/>
    <col min="11" max="11" width="18.44140625" customWidth="1"/>
    <col min="12" max="12" width="23.5546875" customWidth="1"/>
    <col min="13" max="13" width="18.44140625" customWidth="1"/>
    <col min="14" max="14" width="148.33203125" bestFit="1" customWidth="1"/>
  </cols>
  <sheetData>
    <row r="1" spans="1:14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172</v>
      </c>
      <c r="M1" s="3" t="s">
        <v>155</v>
      </c>
      <c r="N1" s="3" t="s">
        <v>102</v>
      </c>
    </row>
    <row r="2" spans="1:14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 t="shared" ref="H2:H37" si="0">G2*A2</f>
        <v>9.7899999999999991</v>
      </c>
      <c r="I2">
        <v>1</v>
      </c>
      <c r="J2">
        <v>1</v>
      </c>
      <c r="K2">
        <f t="shared" ref="K2:K36" si="1">I2*G2</f>
        <v>9.7899999999999991</v>
      </c>
      <c r="L2">
        <f t="shared" ref="L2:L36" si="2">J2*G2</f>
        <v>9.7899999999999991</v>
      </c>
      <c r="M2" s="4" t="s">
        <v>148</v>
      </c>
      <c r="N2" s="2" t="s">
        <v>141</v>
      </c>
    </row>
    <row r="3" spans="1:14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 t="shared" si="0"/>
        <v>0.67619999999999991</v>
      </c>
      <c r="I3">
        <v>100</v>
      </c>
      <c r="J3">
        <v>100</v>
      </c>
      <c r="K3">
        <f t="shared" si="1"/>
        <v>11.27</v>
      </c>
      <c r="L3">
        <f t="shared" si="2"/>
        <v>11.27</v>
      </c>
      <c r="M3" s="4" t="s">
        <v>149</v>
      </c>
      <c r="N3" s="2" t="s">
        <v>103</v>
      </c>
    </row>
    <row r="4" spans="1:14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si="0"/>
        <v>10.5472</v>
      </c>
      <c r="I4">
        <v>25</v>
      </c>
      <c r="J4">
        <v>25</v>
      </c>
      <c r="K4">
        <f t="shared" si="1"/>
        <v>16.48</v>
      </c>
      <c r="L4">
        <f t="shared" si="2"/>
        <v>16.48</v>
      </c>
      <c r="M4" s="4" t="s">
        <v>150</v>
      </c>
      <c r="N4" s="2" t="s">
        <v>104</v>
      </c>
    </row>
    <row r="5" spans="1:14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J5">
        <v>100</v>
      </c>
      <c r="K5">
        <f t="shared" si="1"/>
        <v>11.27</v>
      </c>
      <c r="L5">
        <f t="shared" si="2"/>
        <v>11.27</v>
      </c>
      <c r="M5" s="4" t="s">
        <v>151</v>
      </c>
      <c r="N5" s="2" t="s">
        <v>105</v>
      </c>
    </row>
    <row r="6" spans="1:14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J6">
        <v>100</v>
      </c>
      <c r="K6">
        <f t="shared" si="1"/>
        <v>14.680000000000001</v>
      </c>
      <c r="L6">
        <f t="shared" si="2"/>
        <v>14.680000000000001</v>
      </c>
      <c r="M6" s="4" t="s">
        <v>152</v>
      </c>
      <c r="N6" s="2" t="s">
        <v>107</v>
      </c>
    </row>
    <row r="7" spans="1:14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J7">
        <v>15</v>
      </c>
      <c r="K7">
        <f t="shared" si="1"/>
        <v>23.52</v>
      </c>
      <c r="L7">
        <f t="shared" si="2"/>
        <v>29.4</v>
      </c>
      <c r="M7" s="4" t="s">
        <v>153</v>
      </c>
      <c r="N7" s="2" t="s">
        <v>108</v>
      </c>
    </row>
    <row r="8" spans="1:14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J8">
        <v>25</v>
      </c>
      <c r="K8">
        <f t="shared" si="1"/>
        <v>32.975000000000001</v>
      </c>
      <c r="L8">
        <f t="shared" si="2"/>
        <v>32.975000000000001</v>
      </c>
      <c r="M8" s="5" t="s">
        <v>154</v>
      </c>
      <c r="N8" s="2" t="s">
        <v>109</v>
      </c>
    </row>
    <row r="9" spans="1:14" s="6" customFormat="1" x14ac:dyDescent="0.3">
      <c r="A9" s="6">
        <v>2</v>
      </c>
      <c r="B9" s="6" t="s">
        <v>110</v>
      </c>
      <c r="C9" s="6" t="s">
        <v>23</v>
      </c>
      <c r="D9" s="6" t="s">
        <v>23</v>
      </c>
      <c r="E9" s="6" t="s">
        <v>24</v>
      </c>
      <c r="F9" s="6" t="s">
        <v>25</v>
      </c>
      <c r="G9" s="6">
        <v>2.91</v>
      </c>
      <c r="H9" s="6">
        <f t="shared" si="0"/>
        <v>5.82</v>
      </c>
      <c r="I9" s="6">
        <v>2</v>
      </c>
      <c r="J9" s="6">
        <v>4</v>
      </c>
      <c r="K9" s="6">
        <f t="shared" si="1"/>
        <v>5.82</v>
      </c>
      <c r="L9" s="6">
        <f t="shared" si="2"/>
        <v>11.64</v>
      </c>
      <c r="N9" s="7" t="s">
        <v>111</v>
      </c>
    </row>
    <row r="10" spans="1:14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J10">
        <v>10</v>
      </c>
      <c r="K10">
        <f t="shared" si="1"/>
        <v>10.4</v>
      </c>
      <c r="L10">
        <f t="shared" si="2"/>
        <v>10.4</v>
      </c>
      <c r="M10" s="4" t="s">
        <v>156</v>
      </c>
      <c r="N10" s="2" t="s">
        <v>112</v>
      </c>
    </row>
    <row r="11" spans="1:14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J11">
        <v>5</v>
      </c>
      <c r="K11">
        <f t="shared" si="1"/>
        <v>0.22120000000000001</v>
      </c>
      <c r="L11">
        <f t="shared" si="2"/>
        <v>0.55300000000000005</v>
      </c>
      <c r="M11" s="4" t="s">
        <v>157</v>
      </c>
      <c r="N11" s="2" t="s">
        <v>113</v>
      </c>
    </row>
    <row r="12" spans="1:14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J12">
        <v>100</v>
      </c>
      <c r="K12">
        <f t="shared" si="1"/>
        <v>14.11</v>
      </c>
      <c r="L12">
        <f t="shared" si="2"/>
        <v>14.11</v>
      </c>
      <c r="M12" s="4" t="s">
        <v>158</v>
      </c>
      <c r="N12" s="2" t="s">
        <v>114</v>
      </c>
    </row>
    <row r="13" spans="1:14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J13">
        <v>14</v>
      </c>
      <c r="K13">
        <f t="shared" si="1"/>
        <v>23.572999999999997</v>
      </c>
      <c r="L13">
        <f t="shared" si="2"/>
        <v>30.001999999999995</v>
      </c>
      <c r="M13" s="5" t="s">
        <v>159</v>
      </c>
      <c r="N13" s="2" t="s">
        <v>115</v>
      </c>
    </row>
    <row r="14" spans="1:14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J14">
        <v>100</v>
      </c>
      <c r="K14">
        <f t="shared" si="1"/>
        <v>11.27</v>
      </c>
      <c r="L14">
        <f t="shared" si="2"/>
        <v>11.27</v>
      </c>
      <c r="M14" s="4" t="s">
        <v>160</v>
      </c>
      <c r="N14" s="2" t="s">
        <v>116</v>
      </c>
    </row>
    <row r="15" spans="1:14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J15">
        <v>50</v>
      </c>
      <c r="K15">
        <f t="shared" si="1"/>
        <v>13.020000000000001</v>
      </c>
      <c r="L15">
        <f t="shared" si="2"/>
        <v>13.020000000000001</v>
      </c>
      <c r="M15" s="4" t="s">
        <v>161</v>
      </c>
      <c r="N15" s="2" t="s">
        <v>117</v>
      </c>
    </row>
    <row r="16" spans="1:14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J16">
        <v>100</v>
      </c>
      <c r="K16">
        <f t="shared" si="1"/>
        <v>9.98</v>
      </c>
      <c r="L16">
        <f t="shared" si="2"/>
        <v>9.98</v>
      </c>
      <c r="M16" s="4" t="s">
        <v>162</v>
      </c>
      <c r="N16" s="2" t="s">
        <v>118</v>
      </c>
    </row>
    <row r="17" spans="1:14" s="6" customFormat="1" x14ac:dyDescent="0.3">
      <c r="A17" s="6">
        <v>4</v>
      </c>
      <c r="B17" s="6" t="s">
        <v>37</v>
      </c>
      <c r="C17" s="6" t="s">
        <v>35</v>
      </c>
      <c r="D17" s="6" t="s">
        <v>35</v>
      </c>
      <c r="E17" s="6" t="s">
        <v>36</v>
      </c>
      <c r="F17" s="6" t="s">
        <v>38</v>
      </c>
      <c r="G17" s="6">
        <v>4.32</v>
      </c>
      <c r="H17" s="6">
        <f t="shared" si="0"/>
        <v>17.28</v>
      </c>
      <c r="I17" s="6">
        <v>4</v>
      </c>
      <c r="J17" s="6">
        <v>5</v>
      </c>
      <c r="K17" s="6">
        <f t="shared" si="1"/>
        <v>17.28</v>
      </c>
      <c r="L17" s="6">
        <f t="shared" si="2"/>
        <v>21.6</v>
      </c>
      <c r="N17" s="7" t="s">
        <v>120</v>
      </c>
    </row>
    <row r="18" spans="1:14" s="6" customFormat="1" x14ac:dyDescent="0.3">
      <c r="A18" s="6">
        <v>4</v>
      </c>
      <c r="B18" s="6" t="s">
        <v>40</v>
      </c>
      <c r="C18" s="6">
        <v>74477010</v>
      </c>
      <c r="D18" s="6">
        <v>74477010</v>
      </c>
      <c r="E18" s="6" t="s">
        <v>39</v>
      </c>
      <c r="F18" s="6" t="s">
        <v>41</v>
      </c>
      <c r="G18" s="6">
        <v>18.7</v>
      </c>
      <c r="H18" s="6">
        <f t="shared" si="0"/>
        <v>74.8</v>
      </c>
      <c r="I18" s="6">
        <v>4</v>
      </c>
      <c r="J18" s="6">
        <v>5</v>
      </c>
      <c r="K18" s="6">
        <f t="shared" si="1"/>
        <v>74.8</v>
      </c>
      <c r="L18" s="6">
        <f t="shared" si="2"/>
        <v>93.5</v>
      </c>
      <c r="N18" s="7" t="s">
        <v>119</v>
      </c>
    </row>
    <row r="19" spans="1:14" s="6" customFormat="1" x14ac:dyDescent="0.3">
      <c r="A19" s="6">
        <v>2</v>
      </c>
      <c r="B19" s="6" t="s">
        <v>43</v>
      </c>
      <c r="C19" s="6" t="s">
        <v>42</v>
      </c>
      <c r="D19" s="6" t="s">
        <v>42</v>
      </c>
      <c r="E19" s="6" t="s">
        <v>42</v>
      </c>
      <c r="F19" s="6" t="s">
        <v>44</v>
      </c>
      <c r="G19" s="6">
        <v>8.06</v>
      </c>
      <c r="H19" s="6">
        <f t="shared" si="0"/>
        <v>16.12</v>
      </c>
      <c r="I19" s="6">
        <v>2</v>
      </c>
      <c r="J19" s="6">
        <v>4</v>
      </c>
      <c r="K19" s="6">
        <f t="shared" si="1"/>
        <v>16.12</v>
      </c>
      <c r="L19" s="6">
        <f t="shared" si="2"/>
        <v>32.24</v>
      </c>
      <c r="N19" s="7" t="s">
        <v>121</v>
      </c>
    </row>
    <row r="20" spans="1:14" s="6" customFormat="1" x14ac:dyDescent="0.3">
      <c r="A20" s="6">
        <v>4</v>
      </c>
      <c r="B20" s="6" t="s">
        <v>48</v>
      </c>
      <c r="C20" s="6" t="s">
        <v>45</v>
      </c>
      <c r="D20" s="6" t="s">
        <v>46</v>
      </c>
      <c r="E20" s="6" t="s">
        <v>47</v>
      </c>
      <c r="F20" s="6" t="s">
        <v>49</v>
      </c>
      <c r="G20" s="6">
        <v>7.81</v>
      </c>
      <c r="H20" s="6">
        <f t="shared" si="0"/>
        <v>31.24</v>
      </c>
      <c r="I20" s="6">
        <v>4</v>
      </c>
      <c r="J20" s="6">
        <v>5</v>
      </c>
      <c r="K20" s="6">
        <f t="shared" si="1"/>
        <v>31.24</v>
      </c>
      <c r="L20" s="6">
        <f t="shared" si="2"/>
        <v>39.049999999999997</v>
      </c>
      <c r="N20" s="7" t="s">
        <v>122</v>
      </c>
    </row>
    <row r="21" spans="1:14" s="6" customFormat="1" x14ac:dyDescent="0.3">
      <c r="A21" s="6">
        <v>1</v>
      </c>
      <c r="B21" s="6" t="s">
        <v>53</v>
      </c>
      <c r="C21" s="6" t="s">
        <v>50</v>
      </c>
      <c r="D21" s="6" t="s">
        <v>51</v>
      </c>
      <c r="E21" s="6" t="s">
        <v>52</v>
      </c>
      <c r="F21" s="6" t="s">
        <v>54</v>
      </c>
      <c r="H21" s="6">
        <f t="shared" si="0"/>
        <v>0</v>
      </c>
      <c r="J21" s="6">
        <v>0</v>
      </c>
      <c r="K21" s="6">
        <f t="shared" si="1"/>
        <v>0</v>
      </c>
      <c r="L21" s="6">
        <f t="shared" si="2"/>
        <v>0</v>
      </c>
      <c r="N21" s="7"/>
    </row>
    <row r="22" spans="1:14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F22" s="6" t="s">
        <v>173</v>
      </c>
      <c r="G22">
        <v>10.022</v>
      </c>
      <c r="H22">
        <f t="shared" si="0"/>
        <v>10.022</v>
      </c>
      <c r="I22">
        <v>5</v>
      </c>
      <c r="J22">
        <v>5</v>
      </c>
      <c r="K22">
        <f t="shared" si="1"/>
        <v>50.11</v>
      </c>
      <c r="L22">
        <f t="shared" si="2"/>
        <v>50.11</v>
      </c>
      <c r="M22" s="5" t="s">
        <v>163</v>
      </c>
      <c r="N22" s="2" t="s">
        <v>123</v>
      </c>
    </row>
    <row r="23" spans="1:14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J23">
        <v>5</v>
      </c>
      <c r="K23">
        <f t="shared" si="1"/>
        <v>30.75</v>
      </c>
      <c r="L23">
        <f t="shared" si="2"/>
        <v>30.75</v>
      </c>
      <c r="M23" s="4" t="s">
        <v>164</v>
      </c>
      <c r="N23" s="2" t="s">
        <v>124</v>
      </c>
    </row>
    <row r="24" spans="1:14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J24">
        <v>10</v>
      </c>
      <c r="K24">
        <f t="shared" si="1"/>
        <v>37.599999999999994</v>
      </c>
      <c r="L24">
        <f t="shared" si="2"/>
        <v>37.599999999999994</v>
      </c>
      <c r="M24" s="4" t="s">
        <v>165</v>
      </c>
      <c r="N24" s="2" t="s">
        <v>125</v>
      </c>
    </row>
    <row r="25" spans="1:14" s="6" customFormat="1" x14ac:dyDescent="0.3">
      <c r="A25" s="6">
        <v>3</v>
      </c>
      <c r="B25" s="6" t="s">
        <v>67</v>
      </c>
      <c r="C25" s="6" t="s">
        <v>65</v>
      </c>
      <c r="D25" s="6" t="s">
        <v>65</v>
      </c>
      <c r="E25" s="6" t="s">
        <v>66</v>
      </c>
      <c r="G25" s="6">
        <v>10.39</v>
      </c>
      <c r="H25" s="6">
        <f t="shared" si="0"/>
        <v>31.17</v>
      </c>
      <c r="I25" s="6">
        <v>3</v>
      </c>
      <c r="J25" s="6">
        <v>3</v>
      </c>
      <c r="K25" s="6">
        <f t="shared" si="1"/>
        <v>31.17</v>
      </c>
      <c r="L25" s="6">
        <f t="shared" si="2"/>
        <v>31.17</v>
      </c>
      <c r="N25" s="7" t="s">
        <v>126</v>
      </c>
    </row>
    <row r="26" spans="1:14" s="6" customFormat="1" x14ac:dyDescent="0.3">
      <c r="A26" s="6">
        <v>1</v>
      </c>
      <c r="B26" s="6" t="s">
        <v>70</v>
      </c>
      <c r="C26" s="6" t="s">
        <v>68</v>
      </c>
      <c r="D26" s="6" t="s">
        <v>68</v>
      </c>
      <c r="E26" s="6" t="s">
        <v>69</v>
      </c>
      <c r="F26" s="6" t="s">
        <v>174</v>
      </c>
      <c r="G26" s="6">
        <v>10.14</v>
      </c>
      <c r="H26" s="6">
        <f t="shared" si="0"/>
        <v>10.14</v>
      </c>
      <c r="I26" s="6">
        <v>1</v>
      </c>
      <c r="J26" s="6">
        <v>1</v>
      </c>
      <c r="K26" s="6">
        <f t="shared" si="1"/>
        <v>10.14</v>
      </c>
      <c r="L26" s="6">
        <f t="shared" si="2"/>
        <v>10.14</v>
      </c>
      <c r="N26" s="7" t="s">
        <v>127</v>
      </c>
    </row>
    <row r="27" spans="1:14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J27">
        <v>5</v>
      </c>
      <c r="K27">
        <f t="shared" si="1"/>
        <v>55.2</v>
      </c>
      <c r="L27">
        <f t="shared" si="2"/>
        <v>69</v>
      </c>
      <c r="M27" s="4" t="s">
        <v>167</v>
      </c>
      <c r="N27" s="2" t="s">
        <v>128</v>
      </c>
    </row>
    <row r="28" spans="1:14" s="6" customFormat="1" x14ac:dyDescent="0.3">
      <c r="A28" s="6">
        <v>1</v>
      </c>
      <c r="B28" s="6" t="s">
        <v>76</v>
      </c>
      <c r="C28" s="6" t="s">
        <v>74</v>
      </c>
      <c r="D28" s="6" t="s">
        <v>74</v>
      </c>
      <c r="E28" s="6" t="s">
        <v>75</v>
      </c>
      <c r="F28" s="6" t="s">
        <v>77</v>
      </c>
      <c r="G28" s="6">
        <v>3.49</v>
      </c>
      <c r="H28" s="6">
        <f t="shared" si="0"/>
        <v>3.49</v>
      </c>
      <c r="I28" s="6">
        <v>1</v>
      </c>
      <c r="J28" s="6">
        <v>1</v>
      </c>
      <c r="K28" s="6">
        <f t="shared" si="1"/>
        <v>3.49</v>
      </c>
      <c r="L28" s="6">
        <f t="shared" si="2"/>
        <v>3.49</v>
      </c>
      <c r="N28" s="7" t="s">
        <v>129</v>
      </c>
    </row>
    <row r="29" spans="1:14" s="6" customFormat="1" x14ac:dyDescent="0.3">
      <c r="A29" s="6">
        <v>1</v>
      </c>
      <c r="B29" s="6" t="s">
        <v>80</v>
      </c>
      <c r="C29" s="6" t="s">
        <v>78</v>
      </c>
      <c r="D29" s="6" t="s">
        <v>78</v>
      </c>
      <c r="E29" s="6" t="s">
        <v>79</v>
      </c>
      <c r="F29" s="6" t="s">
        <v>81</v>
      </c>
      <c r="G29" s="6">
        <v>2.99</v>
      </c>
      <c r="H29" s="6">
        <f t="shared" si="0"/>
        <v>2.99</v>
      </c>
      <c r="I29" s="6">
        <v>1</v>
      </c>
      <c r="J29" s="6">
        <v>1</v>
      </c>
      <c r="K29" s="6">
        <f t="shared" si="1"/>
        <v>2.99</v>
      </c>
      <c r="L29" s="6">
        <f t="shared" si="2"/>
        <v>2.99</v>
      </c>
      <c r="N29" s="7" t="s">
        <v>130</v>
      </c>
    </row>
    <row r="30" spans="1:14" s="6" customFormat="1" x14ac:dyDescent="0.3">
      <c r="A30" s="6">
        <v>1</v>
      </c>
      <c r="B30" s="6" t="s">
        <v>84</v>
      </c>
      <c r="C30" s="6" t="s">
        <v>82</v>
      </c>
      <c r="D30" s="6" t="s">
        <v>82</v>
      </c>
      <c r="E30" s="6" t="s">
        <v>83</v>
      </c>
      <c r="F30" s="6" t="s">
        <v>85</v>
      </c>
      <c r="H30" s="6">
        <f t="shared" si="0"/>
        <v>0</v>
      </c>
      <c r="J30" s="6">
        <v>0</v>
      </c>
      <c r="K30" s="6">
        <f t="shared" si="1"/>
        <v>0</v>
      </c>
      <c r="L30" s="6">
        <f t="shared" si="2"/>
        <v>0</v>
      </c>
    </row>
    <row r="31" spans="1:14" s="6" customFormat="1" x14ac:dyDescent="0.3">
      <c r="A31" s="6">
        <v>1</v>
      </c>
      <c r="B31" s="6" t="s">
        <v>88</v>
      </c>
      <c r="C31" s="6" t="s">
        <v>86</v>
      </c>
      <c r="D31" s="6" t="s">
        <v>86</v>
      </c>
      <c r="E31" s="6" t="s">
        <v>87</v>
      </c>
      <c r="F31" s="6" t="s">
        <v>89</v>
      </c>
      <c r="G31" s="6">
        <v>46.95</v>
      </c>
      <c r="H31" s="6">
        <f t="shared" si="0"/>
        <v>46.95</v>
      </c>
      <c r="I31" s="6">
        <v>1</v>
      </c>
      <c r="J31" s="6">
        <v>1</v>
      </c>
      <c r="K31" s="6">
        <f t="shared" si="1"/>
        <v>46.95</v>
      </c>
      <c r="L31" s="6">
        <f t="shared" si="2"/>
        <v>46.95</v>
      </c>
      <c r="N31" s="7" t="s">
        <v>131</v>
      </c>
    </row>
    <row r="32" spans="1:14" s="6" customFormat="1" x14ac:dyDescent="0.3">
      <c r="A32" s="6">
        <v>1</v>
      </c>
      <c r="B32" s="6" t="s">
        <v>92</v>
      </c>
      <c r="C32" s="6" t="s">
        <v>90</v>
      </c>
      <c r="D32" s="6" t="s">
        <v>90</v>
      </c>
      <c r="E32" s="6" t="s">
        <v>91</v>
      </c>
      <c r="F32" s="6" t="s">
        <v>93</v>
      </c>
      <c r="G32" s="6">
        <v>63.9</v>
      </c>
      <c r="H32" s="6">
        <f t="shared" si="0"/>
        <v>63.9</v>
      </c>
      <c r="I32" s="6">
        <v>1</v>
      </c>
      <c r="J32" s="6">
        <v>1</v>
      </c>
      <c r="K32" s="6">
        <f t="shared" si="1"/>
        <v>63.9</v>
      </c>
      <c r="L32" s="6">
        <f t="shared" si="2"/>
        <v>63.9</v>
      </c>
      <c r="N32" s="7" t="s">
        <v>132</v>
      </c>
    </row>
    <row r="33" spans="1:14" x14ac:dyDescent="0.3">
      <c r="H33">
        <f t="shared" si="0"/>
        <v>0</v>
      </c>
      <c r="K33">
        <f t="shared" si="1"/>
        <v>0</v>
      </c>
      <c r="L33">
        <f t="shared" si="2"/>
        <v>0</v>
      </c>
      <c r="N33" s="2"/>
    </row>
    <row r="34" spans="1:14" x14ac:dyDescent="0.3">
      <c r="A34">
        <v>1</v>
      </c>
      <c r="C34" t="s">
        <v>142</v>
      </c>
      <c r="F34" t="s">
        <v>146</v>
      </c>
      <c r="G34">
        <v>20.7</v>
      </c>
      <c r="H34">
        <f t="shared" si="0"/>
        <v>20.7</v>
      </c>
      <c r="I34">
        <v>1</v>
      </c>
      <c r="J34">
        <v>1</v>
      </c>
      <c r="K34">
        <f t="shared" si="1"/>
        <v>20.7</v>
      </c>
      <c r="L34">
        <f t="shared" si="2"/>
        <v>20.7</v>
      </c>
      <c r="M34" t="s">
        <v>166</v>
      </c>
      <c r="N34" s="2" t="s">
        <v>143</v>
      </c>
    </row>
    <row r="35" spans="1:14" s="6" customFormat="1" x14ac:dyDescent="0.3">
      <c r="A35" s="6">
        <v>1</v>
      </c>
      <c r="C35" s="6" t="s">
        <v>144</v>
      </c>
      <c r="F35" s="6" t="s">
        <v>147</v>
      </c>
      <c r="G35" s="6">
        <v>332.4</v>
      </c>
      <c r="H35" s="6">
        <f t="shared" si="0"/>
        <v>332.4</v>
      </c>
      <c r="I35" s="6">
        <v>1</v>
      </c>
      <c r="J35" s="6">
        <v>1</v>
      </c>
      <c r="K35" s="6">
        <f t="shared" si="1"/>
        <v>332.4</v>
      </c>
      <c r="L35" s="6">
        <f t="shared" si="2"/>
        <v>332.4</v>
      </c>
      <c r="N35" s="7" t="s">
        <v>145</v>
      </c>
    </row>
    <row r="36" spans="1:14" s="6" customFormat="1" x14ac:dyDescent="0.3">
      <c r="A36" s="6">
        <v>1</v>
      </c>
      <c r="B36" s="6" t="s">
        <v>194</v>
      </c>
      <c r="C36" s="6" t="s">
        <v>169</v>
      </c>
      <c r="F36" s="6" t="s">
        <v>171</v>
      </c>
      <c r="G36" s="6">
        <v>15.87</v>
      </c>
      <c r="H36" s="6">
        <f t="shared" si="0"/>
        <v>15.87</v>
      </c>
      <c r="I36" s="6">
        <v>1</v>
      </c>
      <c r="J36" s="6">
        <v>1</v>
      </c>
      <c r="K36" s="6">
        <f t="shared" si="1"/>
        <v>15.87</v>
      </c>
      <c r="L36" s="6">
        <f t="shared" si="2"/>
        <v>15.87</v>
      </c>
      <c r="N36" s="7" t="s">
        <v>170</v>
      </c>
    </row>
    <row r="37" spans="1:14" x14ac:dyDescent="0.3">
      <c r="A37" s="6"/>
      <c r="F37" s="8" t="s">
        <v>175</v>
      </c>
      <c r="G37" s="6"/>
      <c r="H37" s="6">
        <f t="shared" si="0"/>
        <v>0</v>
      </c>
      <c r="N37" s="2"/>
    </row>
    <row r="38" spans="1:14" x14ac:dyDescent="0.3">
      <c r="D38" t="s">
        <v>179</v>
      </c>
      <c r="F38" s="9" t="s">
        <v>180</v>
      </c>
      <c r="G38" s="6">
        <v>1.5</v>
      </c>
      <c r="I38">
        <v>1</v>
      </c>
      <c r="J38">
        <v>1</v>
      </c>
      <c r="N38" s="2" t="s">
        <v>181</v>
      </c>
    </row>
    <row r="39" spans="1:14" x14ac:dyDescent="0.3">
      <c r="D39" t="s">
        <v>178</v>
      </c>
      <c r="F39" s="9" t="s">
        <v>177</v>
      </c>
      <c r="G39" s="6">
        <v>2.41</v>
      </c>
      <c r="N39" s="2" t="s">
        <v>176</v>
      </c>
    </row>
    <row r="40" spans="1:14" x14ac:dyDescent="0.3">
      <c r="D40" t="s">
        <v>183</v>
      </c>
      <c r="F40" s="9" t="s">
        <v>193</v>
      </c>
      <c r="G40" s="6">
        <v>5.65</v>
      </c>
      <c r="N40" s="2" t="s">
        <v>182</v>
      </c>
    </row>
    <row r="41" spans="1:14" x14ac:dyDescent="0.3">
      <c r="D41" t="s">
        <v>185</v>
      </c>
      <c r="F41" s="9" t="s">
        <v>186</v>
      </c>
      <c r="G41" s="6">
        <v>0.83</v>
      </c>
      <c r="N41" s="2" t="s">
        <v>184</v>
      </c>
    </row>
    <row r="42" spans="1:14" x14ac:dyDescent="0.3">
      <c r="D42" t="s">
        <v>187</v>
      </c>
      <c r="F42" s="9" t="s">
        <v>189</v>
      </c>
      <c r="G42" s="6">
        <v>22.6</v>
      </c>
      <c r="N42" s="2" t="s">
        <v>188</v>
      </c>
    </row>
    <row r="43" spans="1:14" x14ac:dyDescent="0.3">
      <c r="D43" t="s">
        <v>190</v>
      </c>
      <c r="F43" s="9" t="s">
        <v>191</v>
      </c>
      <c r="G43" s="6">
        <v>7.15</v>
      </c>
      <c r="N43" s="2" t="s">
        <v>192</v>
      </c>
    </row>
    <row r="44" spans="1:14" x14ac:dyDescent="0.3">
      <c r="A44">
        <f>SUM(A2:A32)</f>
        <v>150</v>
      </c>
      <c r="H44">
        <f>SUM(H2:H32)</f>
        <v>467.46589999999998</v>
      </c>
      <c r="I44" t="s">
        <v>137</v>
      </c>
      <c r="K44">
        <f>SUM(K2:K36)</f>
        <v>1049.0891999999999</v>
      </c>
      <c r="L44">
        <f>SUM(L2:L36)</f>
        <v>1128.3</v>
      </c>
    </row>
    <row r="45" spans="1:14" x14ac:dyDescent="0.3">
      <c r="I45" t="s">
        <v>138</v>
      </c>
      <c r="K45">
        <f>SUM(K3,K4,K5,K6,K7,K8,K10,K11,K12,K13,K14,K15,K16,K22,K23,K24,K27,K2,K34)</f>
        <v>396.91919999999999</v>
      </c>
      <c r="L45">
        <f>SUM(L3,L4,L5,L6,L7,L8,L10,L11,L12,L13,L14,L15,L16,L22,L23,L24,L27,L2,L34)</f>
        <v>423.36</v>
      </c>
    </row>
    <row r="46" spans="1:14" x14ac:dyDescent="0.3">
      <c r="I46" t="s">
        <v>139</v>
      </c>
      <c r="K46">
        <f>K44-K45</f>
        <v>652.16999999999985</v>
      </c>
      <c r="L46">
        <f>L44-L45</f>
        <v>704.93999999999994</v>
      </c>
    </row>
  </sheetData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8" r:id="rId4" xr:uid="{00000000-0004-0000-0000-000003000000}"/>
    <hyperlink ref="N9" r:id="rId5" xr:uid="{00000000-0004-0000-0000-000004000000}"/>
    <hyperlink ref="N18" r:id="rId6" xr:uid="{00000000-0004-0000-0000-000005000000}"/>
    <hyperlink ref="N17" r:id="rId7" xr:uid="{00000000-0004-0000-0000-000006000000}"/>
    <hyperlink ref="N6" r:id="rId8" xr:uid="{00000000-0004-0000-0000-000007000000}"/>
    <hyperlink ref="N7" r:id="rId9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9" r:id="rId17" xr:uid="{00000000-0004-0000-0000-000010000000}"/>
    <hyperlink ref="N20" r:id="rId18" xr:uid="{00000000-0004-0000-0000-000011000000}"/>
    <hyperlink ref="N22" r:id="rId19" xr:uid="{00000000-0004-0000-0000-000012000000}"/>
    <hyperlink ref="N23" r:id="rId20" xr:uid="{00000000-0004-0000-0000-000013000000}"/>
    <hyperlink ref="N24" r:id="rId21" xr:uid="{00000000-0004-0000-0000-000014000000}"/>
    <hyperlink ref="N25" r:id="rId22" xr:uid="{00000000-0004-0000-0000-000015000000}"/>
    <hyperlink ref="N26" r:id="rId23" xr:uid="{00000000-0004-0000-0000-000016000000}"/>
    <hyperlink ref="N27" r:id="rId24" xr:uid="{00000000-0004-0000-0000-000017000000}"/>
    <hyperlink ref="N28" r:id="rId25" xr:uid="{00000000-0004-0000-0000-000018000000}"/>
    <hyperlink ref="N29" r:id="rId26" xr:uid="{00000000-0004-0000-0000-000019000000}"/>
    <hyperlink ref="N31" r:id="rId27" xr:uid="{00000000-0004-0000-0000-00001A000000}"/>
    <hyperlink ref="N32" r:id="rId28" xr:uid="{00000000-0004-0000-0000-00001B000000}"/>
    <hyperlink ref="N34" r:id="rId29" xr:uid="{00000000-0004-0000-0000-00001C000000}"/>
    <hyperlink ref="N2" r:id="rId30" xr:uid="{2DAE2CB2-54FF-49C2-AEBB-A22DAD8FA2DD}"/>
    <hyperlink ref="N36" r:id="rId31" xr:uid="{4FB16334-6B9C-4D81-9FA6-96631708493A}"/>
    <hyperlink ref="N39" r:id="rId32" xr:uid="{22DAF23A-9B74-4D2E-803B-63E91B07E7E5}"/>
    <hyperlink ref="N41" r:id="rId33" xr:uid="{504204DC-C26C-4EE2-82E7-A52607E5E8D0}"/>
    <hyperlink ref="N42" r:id="rId34" xr:uid="{56A7C5C0-FB97-407E-ADE9-5957BEF88B02}"/>
    <hyperlink ref="N43" r:id="rId35" xr:uid="{605FCDEE-731C-44D7-AEFA-5C2E7B7A4524}"/>
  </hyperlinks>
  <pageMargins left="0.7" right="0.7" top="0.75" bottom="0.75" header="0.3" footer="0.3"/>
  <pageSetup paperSize="9" orientation="portrait" horizontalDpi="360" verticalDpi="36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2021-03-08T20:54:05Z</dcterms:modified>
</cp:coreProperties>
</file>