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_WFH SS\XLSX\"/>
    </mc:Choice>
  </mc:AlternateContent>
  <xr:revisionPtr revIDLastSave="0" documentId="13_ncr:1_{38483BFB-2EBE-467C-BB1A-E083CF535742}" xr6:coauthVersionLast="47" xr6:coauthVersionMax="47" xr10:uidLastSave="{00000000-0000-0000-0000-000000000000}"/>
  <bookViews>
    <workbookView xWindow="-120" yWindow="-120" windowWidth="29040" windowHeight="15840" activeTab="1" xr2:uid="{F316B5CD-8403-4FB8-9082-9D6F23B6C00D}"/>
  </bookViews>
  <sheets>
    <sheet name="01-MSDAT-TRACKING" sheetId="8" r:id="rId1"/>
    <sheet name="02-CODE-TRACK" sheetId="1" r:id="rId2"/>
    <sheet name="01-MSDAT-PLAN" sheetId="10" r:id="rId3"/>
    <sheet name="02-CODE-PLAN" sheetId="12" r:id="rId4"/>
    <sheet name="BAK" sheetId="5" state="hidden" r:id="rId5"/>
  </sheets>
  <definedNames>
    <definedName name="ExternalData_1" localSheetId="2" hidden="1">'01-MSDAT-PLAN'!$A$1:$G$76</definedName>
    <definedName name="ExternalData_1" localSheetId="0" hidden="1">'01-MSDAT-TRACKING'!$A$1:$J$585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M528" i="1"/>
  <c r="N3" i="12"/>
  <c r="N15" i="12"/>
  <c r="N30" i="12"/>
  <c r="N49" i="12"/>
  <c r="N61" i="12"/>
  <c r="N73" i="12"/>
  <c r="M20" i="12"/>
  <c r="N20" i="12" s="1"/>
  <c r="M2" i="12"/>
  <c r="N2" i="12" s="1"/>
  <c r="M3" i="12"/>
  <c r="M4" i="12"/>
  <c r="N4" i="12" s="1"/>
  <c r="M5" i="12"/>
  <c r="N5" i="12" s="1"/>
  <c r="M6" i="12"/>
  <c r="N6" i="12" s="1"/>
  <c r="M7" i="12"/>
  <c r="N7" i="12" s="1"/>
  <c r="M8" i="12"/>
  <c r="N8" i="12" s="1"/>
  <c r="M9" i="12"/>
  <c r="N9" i="12" s="1"/>
  <c r="M10" i="12"/>
  <c r="N10" i="12" s="1"/>
  <c r="M11" i="12"/>
  <c r="N11" i="12" s="1"/>
  <c r="M12" i="12"/>
  <c r="N12" i="12" s="1"/>
  <c r="M13" i="12"/>
  <c r="N13" i="12" s="1"/>
  <c r="M14" i="12"/>
  <c r="N14" i="12" s="1"/>
  <c r="M15" i="12"/>
  <c r="M16" i="12"/>
  <c r="N16" i="12" s="1"/>
  <c r="M17" i="12"/>
  <c r="N17" i="12" s="1"/>
  <c r="M18" i="12"/>
  <c r="N18" i="12" s="1"/>
  <c r="M19" i="12"/>
  <c r="N19" i="12" s="1"/>
  <c r="M21" i="12"/>
  <c r="N21" i="12" s="1"/>
  <c r="M22" i="12"/>
  <c r="N22" i="12" s="1"/>
  <c r="M23" i="12"/>
  <c r="N23" i="12" s="1"/>
  <c r="M24" i="12"/>
  <c r="N24" i="12" s="1"/>
  <c r="M25" i="12"/>
  <c r="N25" i="12" s="1"/>
  <c r="M26" i="12"/>
  <c r="N26" i="12" s="1"/>
  <c r="M27" i="12"/>
  <c r="N27" i="12" s="1"/>
  <c r="M28" i="12"/>
  <c r="N28" i="12" s="1"/>
  <c r="M29" i="12"/>
  <c r="N29" i="12" s="1"/>
  <c r="M30" i="12"/>
  <c r="M31" i="12"/>
  <c r="N31" i="12" s="1"/>
  <c r="M32" i="12"/>
  <c r="N32" i="12" s="1"/>
  <c r="M33" i="12"/>
  <c r="N33" i="12" s="1"/>
  <c r="M34" i="12"/>
  <c r="N34" i="12" s="1"/>
  <c r="M35" i="12"/>
  <c r="N35" i="12" s="1"/>
  <c r="M36" i="12"/>
  <c r="N36" i="12" s="1"/>
  <c r="M37" i="12"/>
  <c r="N37" i="12" s="1"/>
  <c r="M38" i="12"/>
  <c r="N38" i="12" s="1"/>
  <c r="M39" i="12"/>
  <c r="N39" i="12" s="1"/>
  <c r="M40" i="12"/>
  <c r="N40" i="12" s="1"/>
  <c r="M41" i="12"/>
  <c r="N41" i="12" s="1"/>
  <c r="M42" i="12"/>
  <c r="N42" i="12" s="1"/>
  <c r="M43" i="12"/>
  <c r="N43" i="12" s="1"/>
  <c r="M44" i="12"/>
  <c r="N44" i="12" s="1"/>
  <c r="M45" i="12"/>
  <c r="N45" i="12" s="1"/>
  <c r="M46" i="12"/>
  <c r="N46" i="12" s="1"/>
  <c r="M47" i="12"/>
  <c r="N47" i="12" s="1"/>
  <c r="M48" i="12"/>
  <c r="N48" i="12" s="1"/>
  <c r="M49" i="12"/>
  <c r="M50" i="12"/>
  <c r="N50" i="12" s="1"/>
  <c r="M51" i="12"/>
  <c r="N51" i="12" s="1"/>
  <c r="M52" i="12"/>
  <c r="N52" i="12" s="1"/>
  <c r="M53" i="12"/>
  <c r="N53" i="12" s="1"/>
  <c r="M54" i="12"/>
  <c r="N54" i="12" s="1"/>
  <c r="M55" i="12"/>
  <c r="N55" i="12" s="1"/>
  <c r="M56" i="12"/>
  <c r="N56" i="12" s="1"/>
  <c r="M57" i="12"/>
  <c r="N57" i="12" s="1"/>
  <c r="M58" i="12"/>
  <c r="N58" i="12" s="1"/>
  <c r="M59" i="12"/>
  <c r="N59" i="12" s="1"/>
  <c r="M60" i="12"/>
  <c r="N60" i="12" s="1"/>
  <c r="M61" i="12"/>
  <c r="M62" i="12"/>
  <c r="N62" i="12" s="1"/>
  <c r="M63" i="12"/>
  <c r="N63" i="12" s="1"/>
  <c r="M64" i="12"/>
  <c r="N64" i="12" s="1"/>
  <c r="M65" i="12"/>
  <c r="N65" i="12" s="1"/>
  <c r="M66" i="12"/>
  <c r="N66" i="12" s="1"/>
  <c r="M67" i="12"/>
  <c r="N67" i="12" s="1"/>
  <c r="M68" i="12"/>
  <c r="N68" i="12" s="1"/>
  <c r="M69" i="12"/>
  <c r="N69" i="12" s="1"/>
  <c r="M70" i="12"/>
  <c r="N70" i="12" s="1"/>
  <c r="M71" i="12"/>
  <c r="N71" i="12" s="1"/>
  <c r="M72" i="12"/>
  <c r="N72" i="12" s="1"/>
  <c r="M73" i="12"/>
  <c r="M74" i="12"/>
  <c r="N74" i="12" s="1"/>
  <c r="M75" i="12"/>
  <c r="N75" i="12" s="1"/>
  <c r="M76" i="12"/>
  <c r="N76" i="12" s="1"/>
  <c r="O59" i="12"/>
  <c r="A59" i="12" s="1"/>
  <c r="O60" i="12"/>
  <c r="A60" i="12" s="1"/>
  <c r="O61" i="12"/>
  <c r="A61" i="12" s="1"/>
  <c r="O62" i="12"/>
  <c r="A62" i="12" s="1"/>
  <c r="O63" i="12"/>
  <c r="A63" i="12" s="1"/>
  <c r="O64" i="12"/>
  <c r="A64" i="12" s="1"/>
  <c r="O65" i="12"/>
  <c r="A65" i="12" s="1"/>
  <c r="O66" i="12"/>
  <c r="A66" i="12" s="1"/>
  <c r="O67" i="12"/>
  <c r="A67" i="12" s="1"/>
  <c r="O68" i="12"/>
  <c r="A68" i="12" s="1"/>
  <c r="O69" i="12"/>
  <c r="A69" i="12" s="1"/>
  <c r="O70" i="12"/>
  <c r="A70" i="12" s="1"/>
  <c r="O71" i="12"/>
  <c r="A71" i="12" s="1"/>
  <c r="O72" i="12"/>
  <c r="A72" i="12" s="1"/>
  <c r="O73" i="12"/>
  <c r="A73" i="12" s="1"/>
  <c r="O74" i="12"/>
  <c r="A74" i="12" s="1"/>
  <c r="O75" i="12"/>
  <c r="A75" i="12" s="1"/>
  <c r="O76" i="12"/>
  <c r="A76" i="12" s="1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U2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T2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S2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R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Q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P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O57" i="12"/>
  <c r="A57" i="12" s="1"/>
  <c r="O58" i="12"/>
  <c r="A58" i="12" s="1"/>
  <c r="O32" i="12"/>
  <c r="A32" i="12" s="1"/>
  <c r="O33" i="12"/>
  <c r="A33" i="12" s="1"/>
  <c r="O34" i="12"/>
  <c r="A34" i="12" s="1"/>
  <c r="O35" i="12"/>
  <c r="A35" i="12" s="1"/>
  <c r="O36" i="12"/>
  <c r="A36" i="12" s="1"/>
  <c r="O37" i="12"/>
  <c r="A37" i="12" s="1"/>
  <c r="O38" i="12"/>
  <c r="A38" i="12" s="1"/>
  <c r="O39" i="12"/>
  <c r="A39" i="12" s="1"/>
  <c r="O40" i="12"/>
  <c r="A40" i="12" s="1"/>
  <c r="O41" i="12"/>
  <c r="A41" i="12" s="1"/>
  <c r="O42" i="12"/>
  <c r="A42" i="12" s="1"/>
  <c r="O43" i="12"/>
  <c r="A43" i="12" s="1"/>
  <c r="O44" i="12"/>
  <c r="A44" i="12" s="1"/>
  <c r="O45" i="12"/>
  <c r="A45" i="12" s="1"/>
  <c r="O46" i="12"/>
  <c r="A46" i="12" s="1"/>
  <c r="O47" i="12"/>
  <c r="A47" i="12" s="1"/>
  <c r="O48" i="12"/>
  <c r="A48" i="12" s="1"/>
  <c r="O49" i="12"/>
  <c r="A49" i="12" s="1"/>
  <c r="O50" i="12"/>
  <c r="A50" i="12" s="1"/>
  <c r="O51" i="12"/>
  <c r="A51" i="12" s="1"/>
  <c r="O52" i="12"/>
  <c r="A52" i="12" s="1"/>
  <c r="O53" i="12"/>
  <c r="A53" i="12" s="1"/>
  <c r="O54" i="12"/>
  <c r="A54" i="12" s="1"/>
  <c r="O55" i="12"/>
  <c r="A55" i="12" s="1"/>
  <c r="O56" i="12"/>
  <c r="A56" i="12" s="1"/>
  <c r="O2" i="12"/>
  <c r="A2" i="12" s="1"/>
  <c r="O3" i="12"/>
  <c r="A3" i="12" s="1"/>
  <c r="O4" i="12"/>
  <c r="A4" i="12" s="1"/>
  <c r="O5" i="12"/>
  <c r="A5" i="12" s="1"/>
  <c r="O6" i="12"/>
  <c r="A6" i="12" s="1"/>
  <c r="O7" i="12"/>
  <c r="A7" i="12" s="1"/>
  <c r="O8" i="12"/>
  <c r="A8" i="12" s="1"/>
  <c r="O9" i="12"/>
  <c r="A9" i="12" s="1"/>
  <c r="O10" i="12"/>
  <c r="A10" i="12" s="1"/>
  <c r="O11" i="12"/>
  <c r="A11" i="12" s="1"/>
  <c r="O12" i="12"/>
  <c r="A12" i="12" s="1"/>
  <c r="O13" i="12"/>
  <c r="A13" i="12" s="1"/>
  <c r="O14" i="12"/>
  <c r="A14" i="12" s="1"/>
  <c r="O15" i="12"/>
  <c r="A15" i="12" s="1"/>
  <c r="O16" i="12"/>
  <c r="A16" i="12" s="1"/>
  <c r="O17" i="12"/>
  <c r="A17" i="12" s="1"/>
  <c r="O18" i="12"/>
  <c r="A18" i="12" s="1"/>
  <c r="O19" i="12"/>
  <c r="A19" i="12" s="1"/>
  <c r="O20" i="12"/>
  <c r="A20" i="12" s="1"/>
  <c r="O21" i="12"/>
  <c r="A21" i="12" s="1"/>
  <c r="O22" i="12"/>
  <c r="A22" i="12" s="1"/>
  <c r="O23" i="12"/>
  <c r="A23" i="12" s="1"/>
  <c r="O24" i="12"/>
  <c r="A24" i="12" s="1"/>
  <c r="O25" i="12"/>
  <c r="A25" i="12" s="1"/>
  <c r="O26" i="12"/>
  <c r="A26" i="12" s="1"/>
  <c r="O27" i="12"/>
  <c r="A27" i="12" s="1"/>
  <c r="O28" i="12"/>
  <c r="A28" i="12" s="1"/>
  <c r="O29" i="12"/>
  <c r="A29" i="12" s="1"/>
  <c r="O30" i="12"/>
  <c r="A30" i="12" s="1"/>
  <c r="O31" i="12"/>
  <c r="A31" i="12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2" i="1"/>
  <c r="N3" i="1"/>
  <c r="A3" i="1" s="1"/>
  <c r="N4" i="1"/>
  <c r="A4" i="1" s="1"/>
  <c r="N5" i="1"/>
  <c r="A5" i="1" s="1"/>
  <c r="N6" i="1"/>
  <c r="A6" i="1" s="1"/>
  <c r="N7" i="1"/>
  <c r="A7" i="1" s="1"/>
  <c r="N8" i="1"/>
  <c r="A8" i="1" s="1"/>
  <c r="N9" i="1"/>
  <c r="A9" i="1" s="1"/>
  <c r="N10" i="1"/>
  <c r="A10" i="1" s="1"/>
  <c r="N11" i="1"/>
  <c r="A11" i="1" s="1"/>
  <c r="N12" i="1"/>
  <c r="A12" i="1" s="1"/>
  <c r="N13" i="1"/>
  <c r="A13" i="1" s="1"/>
  <c r="N14" i="1"/>
  <c r="A14" i="1" s="1"/>
  <c r="N15" i="1"/>
  <c r="A15" i="1" s="1"/>
  <c r="N16" i="1"/>
  <c r="A16" i="1" s="1"/>
  <c r="N17" i="1"/>
  <c r="A17" i="1" s="1"/>
  <c r="N18" i="1"/>
  <c r="A18" i="1" s="1"/>
  <c r="N19" i="1"/>
  <c r="A19" i="1" s="1"/>
  <c r="N20" i="1"/>
  <c r="A20" i="1" s="1"/>
  <c r="N21" i="1"/>
  <c r="A21" i="1" s="1"/>
  <c r="N22" i="1"/>
  <c r="A22" i="1" s="1"/>
  <c r="N23" i="1"/>
  <c r="A23" i="1" s="1"/>
  <c r="N24" i="1"/>
  <c r="A24" i="1" s="1"/>
  <c r="N25" i="1"/>
  <c r="A25" i="1" s="1"/>
  <c r="N26" i="1"/>
  <c r="A26" i="1" s="1"/>
  <c r="N27" i="1"/>
  <c r="A27" i="1" s="1"/>
  <c r="N28" i="1"/>
  <c r="A28" i="1" s="1"/>
  <c r="N29" i="1"/>
  <c r="A29" i="1" s="1"/>
  <c r="N30" i="1"/>
  <c r="A30" i="1" s="1"/>
  <c r="N31" i="1"/>
  <c r="A31" i="1" s="1"/>
  <c r="N32" i="1"/>
  <c r="A32" i="1" s="1"/>
  <c r="N33" i="1"/>
  <c r="A33" i="1" s="1"/>
  <c r="N34" i="1"/>
  <c r="A34" i="1" s="1"/>
  <c r="N35" i="1"/>
  <c r="A35" i="1" s="1"/>
  <c r="N36" i="1"/>
  <c r="A36" i="1" s="1"/>
  <c r="N37" i="1"/>
  <c r="A37" i="1" s="1"/>
  <c r="N38" i="1"/>
  <c r="A38" i="1" s="1"/>
  <c r="N39" i="1"/>
  <c r="A39" i="1" s="1"/>
  <c r="N40" i="1"/>
  <c r="A40" i="1" s="1"/>
  <c r="N41" i="1"/>
  <c r="A41" i="1" s="1"/>
  <c r="N42" i="1"/>
  <c r="A42" i="1" s="1"/>
  <c r="N43" i="1"/>
  <c r="A43" i="1" s="1"/>
  <c r="N44" i="1"/>
  <c r="A44" i="1" s="1"/>
  <c r="N45" i="1"/>
  <c r="A45" i="1" s="1"/>
  <c r="N46" i="1"/>
  <c r="A46" i="1" s="1"/>
  <c r="N47" i="1"/>
  <c r="A47" i="1" s="1"/>
  <c r="N48" i="1"/>
  <c r="A48" i="1" s="1"/>
  <c r="N49" i="1"/>
  <c r="A49" i="1" s="1"/>
  <c r="N50" i="1"/>
  <c r="A50" i="1" s="1"/>
  <c r="N51" i="1"/>
  <c r="A51" i="1" s="1"/>
  <c r="N52" i="1"/>
  <c r="A52" i="1" s="1"/>
  <c r="N53" i="1"/>
  <c r="A53" i="1" s="1"/>
  <c r="N54" i="1"/>
  <c r="A54" i="1" s="1"/>
  <c r="N55" i="1"/>
  <c r="A55" i="1" s="1"/>
  <c r="N56" i="1"/>
  <c r="A56" i="1" s="1"/>
  <c r="N57" i="1"/>
  <c r="A57" i="1" s="1"/>
  <c r="N58" i="1"/>
  <c r="A58" i="1" s="1"/>
  <c r="N59" i="1"/>
  <c r="A59" i="1" s="1"/>
  <c r="N60" i="1"/>
  <c r="A60" i="1" s="1"/>
  <c r="N61" i="1"/>
  <c r="A61" i="1" s="1"/>
  <c r="N62" i="1"/>
  <c r="A62" i="1" s="1"/>
  <c r="N63" i="1"/>
  <c r="A63" i="1" s="1"/>
  <c r="N64" i="1"/>
  <c r="A64" i="1" s="1"/>
  <c r="N65" i="1"/>
  <c r="A65" i="1" s="1"/>
  <c r="N66" i="1"/>
  <c r="A66" i="1" s="1"/>
  <c r="N67" i="1"/>
  <c r="A67" i="1" s="1"/>
  <c r="N68" i="1"/>
  <c r="A68" i="1" s="1"/>
  <c r="N69" i="1"/>
  <c r="A69" i="1" s="1"/>
  <c r="N70" i="1"/>
  <c r="A70" i="1" s="1"/>
  <c r="N71" i="1"/>
  <c r="A71" i="1" s="1"/>
  <c r="N72" i="1"/>
  <c r="A72" i="1" s="1"/>
  <c r="N73" i="1"/>
  <c r="A73" i="1" s="1"/>
  <c r="N74" i="1"/>
  <c r="A74" i="1" s="1"/>
  <c r="N75" i="1"/>
  <c r="A75" i="1" s="1"/>
  <c r="N76" i="1"/>
  <c r="A76" i="1" s="1"/>
  <c r="N77" i="1"/>
  <c r="A77" i="1" s="1"/>
  <c r="N78" i="1"/>
  <c r="A78" i="1" s="1"/>
  <c r="N79" i="1"/>
  <c r="A79" i="1" s="1"/>
  <c r="N80" i="1"/>
  <c r="A80" i="1" s="1"/>
  <c r="N81" i="1"/>
  <c r="A81" i="1" s="1"/>
  <c r="N82" i="1"/>
  <c r="A82" i="1" s="1"/>
  <c r="N83" i="1"/>
  <c r="A83" i="1" s="1"/>
  <c r="N84" i="1"/>
  <c r="A84" i="1" s="1"/>
  <c r="N85" i="1"/>
  <c r="A85" i="1" s="1"/>
  <c r="N86" i="1"/>
  <c r="A86" i="1" s="1"/>
  <c r="N87" i="1"/>
  <c r="A87" i="1" s="1"/>
  <c r="N88" i="1"/>
  <c r="A88" i="1" s="1"/>
  <c r="N89" i="1"/>
  <c r="A89" i="1" s="1"/>
  <c r="N90" i="1"/>
  <c r="A90" i="1" s="1"/>
  <c r="N91" i="1"/>
  <c r="A91" i="1" s="1"/>
  <c r="N92" i="1"/>
  <c r="A92" i="1" s="1"/>
  <c r="N93" i="1"/>
  <c r="A93" i="1" s="1"/>
  <c r="N94" i="1"/>
  <c r="A94" i="1" s="1"/>
  <c r="N95" i="1"/>
  <c r="A95" i="1" s="1"/>
  <c r="N96" i="1"/>
  <c r="A96" i="1" s="1"/>
  <c r="N97" i="1"/>
  <c r="A97" i="1" s="1"/>
  <c r="N98" i="1"/>
  <c r="A98" i="1" s="1"/>
  <c r="N99" i="1"/>
  <c r="A99" i="1" s="1"/>
  <c r="N100" i="1"/>
  <c r="A100" i="1" s="1"/>
  <c r="N101" i="1"/>
  <c r="A101" i="1" s="1"/>
  <c r="N102" i="1"/>
  <c r="A102" i="1" s="1"/>
  <c r="N103" i="1"/>
  <c r="A103" i="1" s="1"/>
  <c r="N104" i="1"/>
  <c r="A104" i="1" s="1"/>
  <c r="N105" i="1"/>
  <c r="A105" i="1" s="1"/>
  <c r="N106" i="1"/>
  <c r="A106" i="1" s="1"/>
  <c r="N107" i="1"/>
  <c r="A107" i="1" s="1"/>
  <c r="N108" i="1"/>
  <c r="A108" i="1" s="1"/>
  <c r="N109" i="1"/>
  <c r="A109" i="1" s="1"/>
  <c r="N110" i="1"/>
  <c r="A110" i="1" s="1"/>
  <c r="N111" i="1"/>
  <c r="A111" i="1" s="1"/>
  <c r="N112" i="1"/>
  <c r="A112" i="1" s="1"/>
  <c r="N113" i="1"/>
  <c r="A113" i="1" s="1"/>
  <c r="N114" i="1"/>
  <c r="A114" i="1" s="1"/>
  <c r="N115" i="1"/>
  <c r="A115" i="1" s="1"/>
  <c r="N116" i="1"/>
  <c r="A116" i="1" s="1"/>
  <c r="N117" i="1"/>
  <c r="A117" i="1" s="1"/>
  <c r="N118" i="1"/>
  <c r="A118" i="1" s="1"/>
  <c r="N119" i="1"/>
  <c r="A119" i="1" s="1"/>
  <c r="N120" i="1"/>
  <c r="A120" i="1" s="1"/>
  <c r="N121" i="1"/>
  <c r="A121" i="1" s="1"/>
  <c r="N122" i="1"/>
  <c r="A122" i="1" s="1"/>
  <c r="N123" i="1"/>
  <c r="A123" i="1" s="1"/>
  <c r="N124" i="1"/>
  <c r="A124" i="1" s="1"/>
  <c r="N125" i="1"/>
  <c r="A125" i="1" s="1"/>
  <c r="N126" i="1"/>
  <c r="A126" i="1" s="1"/>
  <c r="N127" i="1"/>
  <c r="A127" i="1" s="1"/>
  <c r="N128" i="1"/>
  <c r="A128" i="1" s="1"/>
  <c r="N129" i="1"/>
  <c r="A129" i="1" s="1"/>
  <c r="N130" i="1"/>
  <c r="A130" i="1" s="1"/>
  <c r="N131" i="1"/>
  <c r="A131" i="1" s="1"/>
  <c r="N132" i="1"/>
  <c r="A132" i="1" s="1"/>
  <c r="N133" i="1"/>
  <c r="A133" i="1" s="1"/>
  <c r="N134" i="1"/>
  <c r="A134" i="1" s="1"/>
  <c r="N135" i="1"/>
  <c r="A135" i="1" s="1"/>
  <c r="N136" i="1"/>
  <c r="A136" i="1" s="1"/>
  <c r="N137" i="1"/>
  <c r="A137" i="1" s="1"/>
  <c r="N138" i="1"/>
  <c r="A138" i="1" s="1"/>
  <c r="N139" i="1"/>
  <c r="A139" i="1" s="1"/>
  <c r="N140" i="1"/>
  <c r="A140" i="1" s="1"/>
  <c r="N141" i="1"/>
  <c r="A141" i="1" s="1"/>
  <c r="N142" i="1"/>
  <c r="A142" i="1" s="1"/>
  <c r="N143" i="1"/>
  <c r="A143" i="1" s="1"/>
  <c r="N144" i="1"/>
  <c r="A144" i="1" s="1"/>
  <c r="N145" i="1"/>
  <c r="A145" i="1" s="1"/>
  <c r="N146" i="1"/>
  <c r="A146" i="1" s="1"/>
  <c r="N147" i="1"/>
  <c r="A147" i="1" s="1"/>
  <c r="N148" i="1"/>
  <c r="A148" i="1" s="1"/>
  <c r="N149" i="1"/>
  <c r="A149" i="1" s="1"/>
  <c r="N150" i="1"/>
  <c r="A150" i="1" s="1"/>
  <c r="N151" i="1"/>
  <c r="A151" i="1" s="1"/>
  <c r="N152" i="1"/>
  <c r="A152" i="1" s="1"/>
  <c r="N153" i="1"/>
  <c r="A153" i="1" s="1"/>
  <c r="N154" i="1"/>
  <c r="A154" i="1" s="1"/>
  <c r="N155" i="1"/>
  <c r="A155" i="1" s="1"/>
  <c r="N156" i="1"/>
  <c r="A156" i="1" s="1"/>
  <c r="N157" i="1"/>
  <c r="A157" i="1" s="1"/>
  <c r="N158" i="1"/>
  <c r="A158" i="1" s="1"/>
  <c r="N159" i="1"/>
  <c r="A159" i="1" s="1"/>
  <c r="N160" i="1"/>
  <c r="A160" i="1" s="1"/>
  <c r="N161" i="1"/>
  <c r="A161" i="1" s="1"/>
  <c r="N162" i="1"/>
  <c r="A162" i="1" s="1"/>
  <c r="N163" i="1"/>
  <c r="A163" i="1" s="1"/>
  <c r="N164" i="1"/>
  <c r="A164" i="1" s="1"/>
  <c r="N165" i="1"/>
  <c r="A165" i="1" s="1"/>
  <c r="N166" i="1"/>
  <c r="A166" i="1" s="1"/>
  <c r="N167" i="1"/>
  <c r="A167" i="1" s="1"/>
  <c r="N168" i="1"/>
  <c r="A168" i="1" s="1"/>
  <c r="N169" i="1"/>
  <c r="A169" i="1" s="1"/>
  <c r="N170" i="1"/>
  <c r="A170" i="1" s="1"/>
  <c r="N171" i="1"/>
  <c r="A171" i="1" s="1"/>
  <c r="N172" i="1"/>
  <c r="A172" i="1" s="1"/>
  <c r="N173" i="1"/>
  <c r="A173" i="1" s="1"/>
  <c r="N174" i="1"/>
  <c r="A174" i="1" s="1"/>
  <c r="N175" i="1"/>
  <c r="A175" i="1" s="1"/>
  <c r="N176" i="1"/>
  <c r="A176" i="1" s="1"/>
  <c r="N177" i="1"/>
  <c r="A177" i="1" s="1"/>
  <c r="N178" i="1"/>
  <c r="A178" i="1" s="1"/>
  <c r="N179" i="1"/>
  <c r="A179" i="1" s="1"/>
  <c r="N180" i="1"/>
  <c r="A180" i="1" s="1"/>
  <c r="N181" i="1"/>
  <c r="A181" i="1" s="1"/>
  <c r="N182" i="1"/>
  <c r="A182" i="1" s="1"/>
  <c r="N183" i="1"/>
  <c r="A183" i="1" s="1"/>
  <c r="N184" i="1"/>
  <c r="A184" i="1" s="1"/>
  <c r="N185" i="1"/>
  <c r="A185" i="1" s="1"/>
  <c r="N186" i="1"/>
  <c r="A186" i="1" s="1"/>
  <c r="N187" i="1"/>
  <c r="A187" i="1" s="1"/>
  <c r="N188" i="1"/>
  <c r="A188" i="1" s="1"/>
  <c r="N189" i="1"/>
  <c r="A189" i="1" s="1"/>
  <c r="N190" i="1"/>
  <c r="A190" i="1" s="1"/>
  <c r="N191" i="1"/>
  <c r="A191" i="1" s="1"/>
  <c r="N192" i="1"/>
  <c r="A192" i="1" s="1"/>
  <c r="N193" i="1"/>
  <c r="A193" i="1" s="1"/>
  <c r="N194" i="1"/>
  <c r="A194" i="1" s="1"/>
  <c r="N195" i="1"/>
  <c r="A195" i="1" s="1"/>
  <c r="N196" i="1"/>
  <c r="A196" i="1" s="1"/>
  <c r="N197" i="1"/>
  <c r="A197" i="1" s="1"/>
  <c r="N198" i="1"/>
  <c r="A198" i="1" s="1"/>
  <c r="N199" i="1"/>
  <c r="A199" i="1" s="1"/>
  <c r="N200" i="1"/>
  <c r="A200" i="1" s="1"/>
  <c r="N201" i="1"/>
  <c r="A201" i="1" s="1"/>
  <c r="N202" i="1"/>
  <c r="A202" i="1" s="1"/>
  <c r="N203" i="1"/>
  <c r="A203" i="1" s="1"/>
  <c r="N204" i="1"/>
  <c r="A204" i="1" s="1"/>
  <c r="N205" i="1"/>
  <c r="A205" i="1" s="1"/>
  <c r="N206" i="1"/>
  <c r="A206" i="1" s="1"/>
  <c r="N207" i="1"/>
  <c r="A207" i="1" s="1"/>
  <c r="N208" i="1"/>
  <c r="A208" i="1" s="1"/>
  <c r="N209" i="1"/>
  <c r="A209" i="1" s="1"/>
  <c r="N210" i="1"/>
  <c r="A210" i="1" s="1"/>
  <c r="N211" i="1"/>
  <c r="A211" i="1" s="1"/>
  <c r="N212" i="1"/>
  <c r="A212" i="1" s="1"/>
  <c r="N213" i="1"/>
  <c r="A213" i="1" s="1"/>
  <c r="N214" i="1"/>
  <c r="A214" i="1" s="1"/>
  <c r="N215" i="1"/>
  <c r="A215" i="1" s="1"/>
  <c r="N216" i="1"/>
  <c r="A216" i="1" s="1"/>
  <c r="N217" i="1"/>
  <c r="A217" i="1" s="1"/>
  <c r="N218" i="1"/>
  <c r="A218" i="1" s="1"/>
  <c r="N219" i="1"/>
  <c r="A219" i="1" s="1"/>
  <c r="N220" i="1"/>
  <c r="A220" i="1" s="1"/>
  <c r="N221" i="1"/>
  <c r="A221" i="1" s="1"/>
  <c r="N222" i="1"/>
  <c r="A222" i="1" s="1"/>
  <c r="N223" i="1"/>
  <c r="A223" i="1" s="1"/>
  <c r="N224" i="1"/>
  <c r="A224" i="1" s="1"/>
  <c r="N225" i="1"/>
  <c r="A225" i="1" s="1"/>
  <c r="N226" i="1"/>
  <c r="A226" i="1" s="1"/>
  <c r="N227" i="1"/>
  <c r="A227" i="1" s="1"/>
  <c r="N228" i="1"/>
  <c r="A228" i="1" s="1"/>
  <c r="N229" i="1"/>
  <c r="A229" i="1" s="1"/>
  <c r="N230" i="1"/>
  <c r="A230" i="1" s="1"/>
  <c r="N231" i="1"/>
  <c r="A231" i="1" s="1"/>
  <c r="N232" i="1"/>
  <c r="A232" i="1" s="1"/>
  <c r="N233" i="1"/>
  <c r="A233" i="1" s="1"/>
  <c r="N234" i="1"/>
  <c r="A234" i="1" s="1"/>
  <c r="N235" i="1"/>
  <c r="A235" i="1" s="1"/>
  <c r="N236" i="1"/>
  <c r="A236" i="1" s="1"/>
  <c r="N237" i="1"/>
  <c r="A237" i="1" s="1"/>
  <c r="N238" i="1"/>
  <c r="A238" i="1" s="1"/>
  <c r="N239" i="1"/>
  <c r="A239" i="1" s="1"/>
  <c r="N240" i="1"/>
  <c r="A240" i="1" s="1"/>
  <c r="N241" i="1"/>
  <c r="A241" i="1" s="1"/>
  <c r="N242" i="1"/>
  <c r="A242" i="1" s="1"/>
  <c r="N243" i="1"/>
  <c r="A243" i="1" s="1"/>
  <c r="N244" i="1"/>
  <c r="A244" i="1" s="1"/>
  <c r="N245" i="1"/>
  <c r="A245" i="1" s="1"/>
  <c r="N246" i="1"/>
  <c r="A246" i="1" s="1"/>
  <c r="N247" i="1"/>
  <c r="A247" i="1" s="1"/>
  <c r="N248" i="1"/>
  <c r="A248" i="1" s="1"/>
  <c r="N249" i="1"/>
  <c r="A249" i="1" s="1"/>
  <c r="N250" i="1"/>
  <c r="A250" i="1" s="1"/>
  <c r="N251" i="1"/>
  <c r="A251" i="1" s="1"/>
  <c r="N252" i="1"/>
  <c r="A252" i="1" s="1"/>
  <c r="N253" i="1"/>
  <c r="A253" i="1" s="1"/>
  <c r="N254" i="1"/>
  <c r="A254" i="1" s="1"/>
  <c r="N255" i="1"/>
  <c r="A255" i="1" s="1"/>
  <c r="N256" i="1"/>
  <c r="A256" i="1" s="1"/>
  <c r="N257" i="1"/>
  <c r="A257" i="1" s="1"/>
  <c r="N258" i="1"/>
  <c r="A258" i="1" s="1"/>
  <c r="N259" i="1"/>
  <c r="A259" i="1" s="1"/>
  <c r="N260" i="1"/>
  <c r="A260" i="1" s="1"/>
  <c r="N261" i="1"/>
  <c r="A261" i="1" s="1"/>
  <c r="N262" i="1"/>
  <c r="A262" i="1" s="1"/>
  <c r="N263" i="1"/>
  <c r="A263" i="1" s="1"/>
  <c r="N264" i="1"/>
  <c r="A264" i="1" s="1"/>
  <c r="N265" i="1"/>
  <c r="A265" i="1" s="1"/>
  <c r="N266" i="1"/>
  <c r="A266" i="1" s="1"/>
  <c r="N267" i="1"/>
  <c r="A267" i="1" s="1"/>
  <c r="N268" i="1"/>
  <c r="A268" i="1" s="1"/>
  <c r="N269" i="1"/>
  <c r="A269" i="1" s="1"/>
  <c r="N270" i="1"/>
  <c r="A270" i="1" s="1"/>
  <c r="N271" i="1"/>
  <c r="A271" i="1" s="1"/>
  <c r="N272" i="1"/>
  <c r="A272" i="1" s="1"/>
  <c r="N273" i="1"/>
  <c r="A273" i="1" s="1"/>
  <c r="N274" i="1"/>
  <c r="A274" i="1" s="1"/>
  <c r="N275" i="1"/>
  <c r="A275" i="1" s="1"/>
  <c r="N276" i="1"/>
  <c r="A276" i="1" s="1"/>
  <c r="N277" i="1"/>
  <c r="A277" i="1" s="1"/>
  <c r="N278" i="1"/>
  <c r="A278" i="1" s="1"/>
  <c r="N279" i="1"/>
  <c r="A279" i="1" s="1"/>
  <c r="N280" i="1"/>
  <c r="A280" i="1" s="1"/>
  <c r="N281" i="1"/>
  <c r="A281" i="1" s="1"/>
  <c r="N282" i="1"/>
  <c r="A282" i="1" s="1"/>
  <c r="N283" i="1"/>
  <c r="A283" i="1" s="1"/>
  <c r="N284" i="1"/>
  <c r="A284" i="1" s="1"/>
  <c r="N285" i="1"/>
  <c r="A285" i="1" s="1"/>
  <c r="N286" i="1"/>
  <c r="A286" i="1" s="1"/>
  <c r="N287" i="1"/>
  <c r="A287" i="1" s="1"/>
  <c r="N288" i="1"/>
  <c r="A288" i="1" s="1"/>
  <c r="N289" i="1"/>
  <c r="A289" i="1" s="1"/>
  <c r="N290" i="1"/>
  <c r="A290" i="1" s="1"/>
  <c r="N291" i="1"/>
  <c r="A291" i="1" s="1"/>
  <c r="N292" i="1"/>
  <c r="A292" i="1" s="1"/>
  <c r="N293" i="1"/>
  <c r="A293" i="1" s="1"/>
  <c r="N294" i="1"/>
  <c r="A294" i="1" s="1"/>
  <c r="N295" i="1"/>
  <c r="A295" i="1" s="1"/>
  <c r="N296" i="1"/>
  <c r="A296" i="1" s="1"/>
  <c r="N297" i="1"/>
  <c r="A297" i="1" s="1"/>
  <c r="N298" i="1"/>
  <c r="A298" i="1" s="1"/>
  <c r="N299" i="1"/>
  <c r="A299" i="1" s="1"/>
  <c r="N300" i="1"/>
  <c r="A300" i="1" s="1"/>
  <c r="N301" i="1"/>
  <c r="A301" i="1" s="1"/>
  <c r="N302" i="1"/>
  <c r="A302" i="1" s="1"/>
  <c r="N303" i="1"/>
  <c r="A303" i="1" s="1"/>
  <c r="N304" i="1"/>
  <c r="A304" i="1" s="1"/>
  <c r="N305" i="1"/>
  <c r="A305" i="1" s="1"/>
  <c r="N306" i="1"/>
  <c r="A306" i="1" s="1"/>
  <c r="N307" i="1"/>
  <c r="A307" i="1" s="1"/>
  <c r="N308" i="1"/>
  <c r="A308" i="1" s="1"/>
  <c r="N309" i="1"/>
  <c r="A309" i="1" s="1"/>
  <c r="N310" i="1"/>
  <c r="A310" i="1" s="1"/>
  <c r="N311" i="1"/>
  <c r="A311" i="1" s="1"/>
  <c r="N312" i="1"/>
  <c r="A312" i="1" s="1"/>
  <c r="N313" i="1"/>
  <c r="A313" i="1" s="1"/>
  <c r="N314" i="1"/>
  <c r="A314" i="1" s="1"/>
  <c r="N315" i="1"/>
  <c r="A315" i="1" s="1"/>
  <c r="N316" i="1"/>
  <c r="A316" i="1" s="1"/>
  <c r="N317" i="1"/>
  <c r="A317" i="1" s="1"/>
  <c r="N318" i="1"/>
  <c r="A318" i="1" s="1"/>
  <c r="N319" i="1"/>
  <c r="A319" i="1" s="1"/>
  <c r="N320" i="1"/>
  <c r="A320" i="1" s="1"/>
  <c r="N321" i="1"/>
  <c r="A321" i="1" s="1"/>
  <c r="N322" i="1"/>
  <c r="A322" i="1" s="1"/>
  <c r="N323" i="1"/>
  <c r="A323" i="1" s="1"/>
  <c r="N324" i="1"/>
  <c r="A324" i="1" s="1"/>
  <c r="N325" i="1"/>
  <c r="A325" i="1" s="1"/>
  <c r="N326" i="1"/>
  <c r="A326" i="1" s="1"/>
  <c r="N327" i="1"/>
  <c r="A327" i="1" s="1"/>
  <c r="N328" i="1"/>
  <c r="A328" i="1" s="1"/>
  <c r="N329" i="1"/>
  <c r="A329" i="1" s="1"/>
  <c r="N330" i="1"/>
  <c r="A330" i="1" s="1"/>
  <c r="N331" i="1"/>
  <c r="A331" i="1" s="1"/>
  <c r="N332" i="1"/>
  <c r="A332" i="1" s="1"/>
  <c r="N333" i="1"/>
  <c r="A333" i="1" s="1"/>
  <c r="N334" i="1"/>
  <c r="A334" i="1" s="1"/>
  <c r="N335" i="1"/>
  <c r="A335" i="1" s="1"/>
  <c r="N336" i="1"/>
  <c r="A336" i="1" s="1"/>
  <c r="N337" i="1"/>
  <c r="A337" i="1" s="1"/>
  <c r="N338" i="1"/>
  <c r="A338" i="1" s="1"/>
  <c r="N339" i="1"/>
  <c r="A339" i="1" s="1"/>
  <c r="N340" i="1"/>
  <c r="A340" i="1" s="1"/>
  <c r="N341" i="1"/>
  <c r="A341" i="1" s="1"/>
  <c r="N342" i="1"/>
  <c r="A342" i="1" s="1"/>
  <c r="N343" i="1"/>
  <c r="A343" i="1" s="1"/>
  <c r="N344" i="1"/>
  <c r="A344" i="1" s="1"/>
  <c r="N345" i="1"/>
  <c r="A345" i="1" s="1"/>
  <c r="N346" i="1"/>
  <c r="A346" i="1" s="1"/>
  <c r="N347" i="1"/>
  <c r="A347" i="1" s="1"/>
  <c r="N348" i="1"/>
  <c r="A348" i="1" s="1"/>
  <c r="N349" i="1"/>
  <c r="A349" i="1" s="1"/>
  <c r="N350" i="1"/>
  <c r="A350" i="1" s="1"/>
  <c r="N351" i="1"/>
  <c r="A351" i="1" s="1"/>
  <c r="N352" i="1"/>
  <c r="A352" i="1" s="1"/>
  <c r="N353" i="1"/>
  <c r="A353" i="1" s="1"/>
  <c r="N354" i="1"/>
  <c r="A354" i="1" s="1"/>
  <c r="N355" i="1"/>
  <c r="A355" i="1" s="1"/>
  <c r="N356" i="1"/>
  <c r="A356" i="1" s="1"/>
  <c r="N357" i="1"/>
  <c r="A357" i="1" s="1"/>
  <c r="N358" i="1"/>
  <c r="A358" i="1" s="1"/>
  <c r="N359" i="1"/>
  <c r="A359" i="1" s="1"/>
  <c r="N360" i="1"/>
  <c r="A360" i="1" s="1"/>
  <c r="N361" i="1"/>
  <c r="A361" i="1" s="1"/>
  <c r="N362" i="1"/>
  <c r="A362" i="1" s="1"/>
  <c r="N363" i="1"/>
  <c r="A363" i="1" s="1"/>
  <c r="N364" i="1"/>
  <c r="A364" i="1" s="1"/>
  <c r="N365" i="1"/>
  <c r="A365" i="1" s="1"/>
  <c r="N366" i="1"/>
  <c r="A366" i="1" s="1"/>
  <c r="N367" i="1"/>
  <c r="A367" i="1" s="1"/>
  <c r="N368" i="1"/>
  <c r="A368" i="1" s="1"/>
  <c r="N369" i="1"/>
  <c r="A369" i="1" s="1"/>
  <c r="N370" i="1"/>
  <c r="A370" i="1" s="1"/>
  <c r="N371" i="1"/>
  <c r="A371" i="1" s="1"/>
  <c r="N372" i="1"/>
  <c r="A372" i="1" s="1"/>
  <c r="N373" i="1"/>
  <c r="A373" i="1" s="1"/>
  <c r="N374" i="1"/>
  <c r="A374" i="1" s="1"/>
  <c r="N375" i="1"/>
  <c r="A375" i="1" s="1"/>
  <c r="N376" i="1"/>
  <c r="A376" i="1" s="1"/>
  <c r="N377" i="1"/>
  <c r="A377" i="1" s="1"/>
  <c r="N378" i="1"/>
  <c r="A378" i="1" s="1"/>
  <c r="N379" i="1"/>
  <c r="A379" i="1" s="1"/>
  <c r="N380" i="1"/>
  <c r="A380" i="1" s="1"/>
  <c r="N381" i="1"/>
  <c r="A381" i="1" s="1"/>
  <c r="N382" i="1"/>
  <c r="A382" i="1" s="1"/>
  <c r="N383" i="1"/>
  <c r="A383" i="1" s="1"/>
  <c r="N384" i="1"/>
  <c r="A384" i="1" s="1"/>
  <c r="N385" i="1"/>
  <c r="A385" i="1" s="1"/>
  <c r="N386" i="1"/>
  <c r="A386" i="1" s="1"/>
  <c r="N387" i="1"/>
  <c r="A387" i="1" s="1"/>
  <c r="N388" i="1"/>
  <c r="A388" i="1" s="1"/>
  <c r="N389" i="1"/>
  <c r="A389" i="1" s="1"/>
  <c r="N390" i="1"/>
  <c r="A390" i="1" s="1"/>
  <c r="N391" i="1"/>
  <c r="A391" i="1" s="1"/>
  <c r="N392" i="1"/>
  <c r="A392" i="1" s="1"/>
  <c r="N393" i="1"/>
  <c r="A393" i="1" s="1"/>
  <c r="N394" i="1"/>
  <c r="A394" i="1" s="1"/>
  <c r="N395" i="1"/>
  <c r="A395" i="1" s="1"/>
  <c r="N396" i="1"/>
  <c r="A396" i="1" s="1"/>
  <c r="N397" i="1"/>
  <c r="A397" i="1" s="1"/>
  <c r="N398" i="1"/>
  <c r="A398" i="1" s="1"/>
  <c r="N399" i="1"/>
  <c r="A399" i="1" s="1"/>
  <c r="N400" i="1"/>
  <c r="A400" i="1" s="1"/>
  <c r="N401" i="1"/>
  <c r="A401" i="1" s="1"/>
  <c r="N402" i="1"/>
  <c r="A402" i="1" s="1"/>
  <c r="N403" i="1"/>
  <c r="A403" i="1" s="1"/>
  <c r="N404" i="1"/>
  <c r="A404" i="1" s="1"/>
  <c r="N405" i="1"/>
  <c r="A405" i="1" s="1"/>
  <c r="N406" i="1"/>
  <c r="A406" i="1" s="1"/>
  <c r="N407" i="1"/>
  <c r="A407" i="1" s="1"/>
  <c r="N408" i="1"/>
  <c r="A408" i="1" s="1"/>
  <c r="N409" i="1"/>
  <c r="A409" i="1" s="1"/>
  <c r="N410" i="1"/>
  <c r="A410" i="1" s="1"/>
  <c r="N411" i="1"/>
  <c r="A411" i="1" s="1"/>
  <c r="N412" i="1"/>
  <c r="A412" i="1" s="1"/>
  <c r="N413" i="1"/>
  <c r="A413" i="1" s="1"/>
  <c r="N414" i="1"/>
  <c r="A414" i="1" s="1"/>
  <c r="N415" i="1"/>
  <c r="A415" i="1" s="1"/>
  <c r="N416" i="1"/>
  <c r="A416" i="1" s="1"/>
  <c r="N417" i="1"/>
  <c r="A417" i="1" s="1"/>
  <c r="N418" i="1"/>
  <c r="A418" i="1" s="1"/>
  <c r="N419" i="1"/>
  <c r="A419" i="1" s="1"/>
  <c r="N420" i="1"/>
  <c r="A420" i="1" s="1"/>
  <c r="N421" i="1"/>
  <c r="A421" i="1" s="1"/>
  <c r="N422" i="1"/>
  <c r="A422" i="1" s="1"/>
  <c r="N423" i="1"/>
  <c r="A423" i="1" s="1"/>
  <c r="N424" i="1"/>
  <c r="A424" i="1" s="1"/>
  <c r="N425" i="1"/>
  <c r="A425" i="1" s="1"/>
  <c r="N426" i="1"/>
  <c r="A426" i="1" s="1"/>
  <c r="N427" i="1"/>
  <c r="A427" i="1" s="1"/>
  <c r="N428" i="1"/>
  <c r="A428" i="1" s="1"/>
  <c r="N429" i="1"/>
  <c r="A429" i="1" s="1"/>
  <c r="N430" i="1"/>
  <c r="A430" i="1" s="1"/>
  <c r="N431" i="1"/>
  <c r="A431" i="1" s="1"/>
  <c r="N432" i="1"/>
  <c r="A432" i="1" s="1"/>
  <c r="N433" i="1"/>
  <c r="A433" i="1" s="1"/>
  <c r="N434" i="1"/>
  <c r="A434" i="1" s="1"/>
  <c r="N435" i="1"/>
  <c r="A435" i="1" s="1"/>
  <c r="N436" i="1"/>
  <c r="A436" i="1" s="1"/>
  <c r="N437" i="1"/>
  <c r="A437" i="1" s="1"/>
  <c r="N438" i="1"/>
  <c r="A438" i="1" s="1"/>
  <c r="N439" i="1"/>
  <c r="A439" i="1" s="1"/>
  <c r="N440" i="1"/>
  <c r="A440" i="1" s="1"/>
  <c r="N441" i="1"/>
  <c r="A441" i="1" s="1"/>
  <c r="N442" i="1"/>
  <c r="A442" i="1" s="1"/>
  <c r="N443" i="1"/>
  <c r="A443" i="1" s="1"/>
  <c r="N444" i="1"/>
  <c r="A444" i="1" s="1"/>
  <c r="N445" i="1"/>
  <c r="A445" i="1" s="1"/>
  <c r="N446" i="1"/>
  <c r="A446" i="1" s="1"/>
  <c r="N447" i="1"/>
  <c r="A447" i="1" s="1"/>
  <c r="N448" i="1"/>
  <c r="A448" i="1" s="1"/>
  <c r="N449" i="1"/>
  <c r="A449" i="1" s="1"/>
  <c r="N450" i="1"/>
  <c r="A450" i="1" s="1"/>
  <c r="N451" i="1"/>
  <c r="A451" i="1" s="1"/>
  <c r="N452" i="1"/>
  <c r="A452" i="1" s="1"/>
  <c r="N453" i="1"/>
  <c r="A453" i="1" s="1"/>
  <c r="N454" i="1"/>
  <c r="A454" i="1" s="1"/>
  <c r="N455" i="1"/>
  <c r="A455" i="1" s="1"/>
  <c r="N456" i="1"/>
  <c r="A456" i="1" s="1"/>
  <c r="N457" i="1"/>
  <c r="A457" i="1" s="1"/>
  <c r="N458" i="1"/>
  <c r="A458" i="1" s="1"/>
  <c r="N459" i="1"/>
  <c r="A459" i="1" s="1"/>
  <c r="N460" i="1"/>
  <c r="A460" i="1" s="1"/>
  <c r="N461" i="1"/>
  <c r="A461" i="1" s="1"/>
  <c r="N462" i="1"/>
  <c r="A462" i="1" s="1"/>
  <c r="N463" i="1"/>
  <c r="A463" i="1" s="1"/>
  <c r="N464" i="1"/>
  <c r="A464" i="1" s="1"/>
  <c r="N465" i="1"/>
  <c r="A465" i="1" s="1"/>
  <c r="N466" i="1"/>
  <c r="A466" i="1" s="1"/>
  <c r="N467" i="1"/>
  <c r="A467" i="1" s="1"/>
  <c r="N468" i="1"/>
  <c r="A468" i="1" s="1"/>
  <c r="N469" i="1"/>
  <c r="A469" i="1" s="1"/>
  <c r="N470" i="1"/>
  <c r="A470" i="1" s="1"/>
  <c r="N471" i="1"/>
  <c r="A471" i="1" s="1"/>
  <c r="N472" i="1"/>
  <c r="A472" i="1" s="1"/>
  <c r="N473" i="1"/>
  <c r="A473" i="1" s="1"/>
  <c r="N474" i="1"/>
  <c r="A474" i="1" s="1"/>
  <c r="N475" i="1"/>
  <c r="A475" i="1" s="1"/>
  <c r="N476" i="1"/>
  <c r="A476" i="1" s="1"/>
  <c r="N477" i="1"/>
  <c r="A477" i="1" s="1"/>
  <c r="N478" i="1"/>
  <c r="A478" i="1" s="1"/>
  <c r="N479" i="1"/>
  <c r="A479" i="1" s="1"/>
  <c r="N480" i="1"/>
  <c r="A480" i="1" s="1"/>
  <c r="N481" i="1"/>
  <c r="A481" i="1" s="1"/>
  <c r="N482" i="1"/>
  <c r="A482" i="1" s="1"/>
  <c r="N483" i="1"/>
  <c r="A483" i="1" s="1"/>
  <c r="N484" i="1"/>
  <c r="A484" i="1" s="1"/>
  <c r="N485" i="1"/>
  <c r="A485" i="1" s="1"/>
  <c r="N486" i="1"/>
  <c r="A486" i="1" s="1"/>
  <c r="N487" i="1"/>
  <c r="A487" i="1" s="1"/>
  <c r="N488" i="1"/>
  <c r="A488" i="1" s="1"/>
  <c r="N489" i="1"/>
  <c r="A489" i="1" s="1"/>
  <c r="N490" i="1"/>
  <c r="A490" i="1" s="1"/>
  <c r="N491" i="1"/>
  <c r="A491" i="1" s="1"/>
  <c r="N492" i="1"/>
  <c r="A492" i="1" s="1"/>
  <c r="N493" i="1"/>
  <c r="A493" i="1" s="1"/>
  <c r="N494" i="1"/>
  <c r="A494" i="1" s="1"/>
  <c r="N495" i="1"/>
  <c r="A495" i="1" s="1"/>
  <c r="N496" i="1"/>
  <c r="A496" i="1" s="1"/>
  <c r="N497" i="1"/>
  <c r="A497" i="1" s="1"/>
  <c r="N498" i="1"/>
  <c r="A498" i="1" s="1"/>
  <c r="N499" i="1"/>
  <c r="A499" i="1" s="1"/>
  <c r="N500" i="1"/>
  <c r="A500" i="1" s="1"/>
  <c r="N501" i="1"/>
  <c r="A501" i="1" s="1"/>
  <c r="N502" i="1"/>
  <c r="A502" i="1" s="1"/>
  <c r="N503" i="1"/>
  <c r="A503" i="1" s="1"/>
  <c r="N504" i="1"/>
  <c r="A504" i="1" s="1"/>
  <c r="N505" i="1"/>
  <c r="A505" i="1" s="1"/>
  <c r="N506" i="1"/>
  <c r="A506" i="1" s="1"/>
  <c r="N507" i="1"/>
  <c r="A507" i="1" s="1"/>
  <c r="N508" i="1"/>
  <c r="A508" i="1" s="1"/>
  <c r="N509" i="1"/>
  <c r="A509" i="1" s="1"/>
  <c r="N510" i="1"/>
  <c r="A510" i="1" s="1"/>
  <c r="N511" i="1"/>
  <c r="A511" i="1" s="1"/>
  <c r="N512" i="1"/>
  <c r="A512" i="1" s="1"/>
  <c r="N513" i="1"/>
  <c r="A513" i="1" s="1"/>
  <c r="N514" i="1"/>
  <c r="A514" i="1" s="1"/>
  <c r="N515" i="1"/>
  <c r="A515" i="1" s="1"/>
  <c r="N516" i="1"/>
  <c r="A516" i="1" s="1"/>
  <c r="N517" i="1"/>
  <c r="A517" i="1" s="1"/>
  <c r="N518" i="1"/>
  <c r="A518" i="1" s="1"/>
  <c r="N519" i="1"/>
  <c r="A519" i="1" s="1"/>
  <c r="N520" i="1"/>
  <c r="A520" i="1" s="1"/>
  <c r="N521" i="1"/>
  <c r="A521" i="1" s="1"/>
  <c r="N522" i="1"/>
  <c r="A522" i="1" s="1"/>
  <c r="N523" i="1"/>
  <c r="A523" i="1" s="1"/>
  <c r="N524" i="1"/>
  <c r="A524" i="1" s="1"/>
  <c r="N525" i="1"/>
  <c r="A525" i="1" s="1"/>
  <c r="N526" i="1"/>
  <c r="A526" i="1" s="1"/>
  <c r="N527" i="1"/>
  <c r="A527" i="1" s="1"/>
  <c r="N528" i="1"/>
  <c r="A528" i="1" s="1"/>
  <c r="N529" i="1"/>
  <c r="A529" i="1" s="1"/>
  <c r="N530" i="1"/>
  <c r="A530" i="1" s="1"/>
  <c r="N531" i="1"/>
  <c r="A531" i="1" s="1"/>
  <c r="N532" i="1"/>
  <c r="A532" i="1" s="1"/>
  <c r="N533" i="1"/>
  <c r="A533" i="1" s="1"/>
  <c r="N534" i="1"/>
  <c r="A534" i="1" s="1"/>
  <c r="N535" i="1"/>
  <c r="A535" i="1" s="1"/>
  <c r="N536" i="1"/>
  <c r="A536" i="1" s="1"/>
  <c r="N537" i="1"/>
  <c r="A537" i="1" s="1"/>
  <c r="N538" i="1"/>
  <c r="A538" i="1" s="1"/>
  <c r="N539" i="1"/>
  <c r="A539" i="1" s="1"/>
  <c r="N540" i="1"/>
  <c r="A540" i="1" s="1"/>
  <c r="N541" i="1"/>
  <c r="A541" i="1" s="1"/>
  <c r="N542" i="1"/>
  <c r="A542" i="1" s="1"/>
  <c r="N543" i="1"/>
  <c r="A543" i="1" s="1"/>
  <c r="N544" i="1"/>
  <c r="A544" i="1" s="1"/>
  <c r="N545" i="1"/>
  <c r="A545" i="1" s="1"/>
  <c r="N546" i="1"/>
  <c r="A546" i="1" s="1"/>
  <c r="N547" i="1"/>
  <c r="A547" i="1" s="1"/>
  <c r="N548" i="1"/>
  <c r="A548" i="1" s="1"/>
  <c r="N549" i="1"/>
  <c r="A549" i="1" s="1"/>
  <c r="N550" i="1"/>
  <c r="A550" i="1" s="1"/>
  <c r="N551" i="1"/>
  <c r="A551" i="1" s="1"/>
  <c r="N552" i="1"/>
  <c r="A552" i="1" s="1"/>
  <c r="N553" i="1"/>
  <c r="A553" i="1" s="1"/>
  <c r="N554" i="1"/>
  <c r="A554" i="1" s="1"/>
  <c r="N555" i="1"/>
  <c r="A555" i="1" s="1"/>
  <c r="N556" i="1"/>
  <c r="A556" i="1" s="1"/>
  <c r="N557" i="1"/>
  <c r="A557" i="1" s="1"/>
  <c r="N558" i="1"/>
  <c r="A558" i="1" s="1"/>
  <c r="N559" i="1"/>
  <c r="A559" i="1" s="1"/>
  <c r="N560" i="1"/>
  <c r="A560" i="1" s="1"/>
  <c r="N561" i="1"/>
  <c r="A561" i="1" s="1"/>
  <c r="N562" i="1"/>
  <c r="A562" i="1" s="1"/>
  <c r="N563" i="1"/>
  <c r="A563" i="1" s="1"/>
  <c r="N564" i="1"/>
  <c r="A564" i="1" s="1"/>
  <c r="N565" i="1"/>
  <c r="A565" i="1" s="1"/>
  <c r="N566" i="1"/>
  <c r="A566" i="1" s="1"/>
  <c r="N567" i="1"/>
  <c r="A567" i="1" s="1"/>
  <c r="N568" i="1"/>
  <c r="A568" i="1" s="1"/>
  <c r="N569" i="1"/>
  <c r="A569" i="1" s="1"/>
  <c r="N570" i="1"/>
  <c r="A570" i="1" s="1"/>
  <c r="N571" i="1"/>
  <c r="A571" i="1" s="1"/>
  <c r="N572" i="1"/>
  <c r="A572" i="1" s="1"/>
  <c r="N573" i="1"/>
  <c r="A573" i="1" s="1"/>
  <c r="N574" i="1"/>
  <c r="A574" i="1" s="1"/>
  <c r="N575" i="1"/>
  <c r="A575" i="1" s="1"/>
  <c r="N576" i="1"/>
  <c r="A576" i="1" s="1"/>
  <c r="N577" i="1"/>
  <c r="A577" i="1" s="1"/>
  <c r="N578" i="1"/>
  <c r="A578" i="1" s="1"/>
  <c r="N579" i="1"/>
  <c r="A579" i="1" s="1"/>
  <c r="N580" i="1"/>
  <c r="A580" i="1" s="1"/>
  <c r="N581" i="1"/>
  <c r="A581" i="1" s="1"/>
  <c r="N582" i="1"/>
  <c r="A582" i="1" s="1"/>
  <c r="N583" i="1"/>
  <c r="A583" i="1" s="1"/>
  <c r="N584" i="1"/>
  <c r="A584" i="1" s="1"/>
  <c r="N585" i="1"/>
  <c r="A585" i="1" s="1"/>
  <c r="N2" i="1"/>
  <c r="A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01FF98-6971-4CC9-9B07-0B828CD0CA61}" keepAlive="1" name="Query - 01-MSDAT-PLAN" description="Connection to the '01-MSDAT-PLAN' query in the workbook." type="5" refreshedVersion="7" background="1" saveData="1">
    <dbPr connection="Provider=Microsoft.Mashup.OleDb.1;Data Source=$Workbook$;Location=01-MSDAT-PLAN;Extended Properties=&quot;&quot;" command="SELECT * FROM [01-MSDAT-PLAN]"/>
  </connection>
  <connection id="2" xr16:uid="{78E67A11-6AF1-4E56-9477-95A66AA37D57}" keepAlive="1" name="Query - 01-MSDAT-TRACK" description="Connection to the '01-MSDAT-TRACK' query in the workbook." type="5" refreshedVersion="7" background="1" saveData="1">
    <dbPr connection="Provider=Microsoft.Mashup.OleDb.1;Data Source=$Workbook$;Location=01-MSDAT-TRACK;Extended Properties=&quot;&quot;" command="SELECT * FROM [01-MSDAT-TRACK]"/>
  </connection>
</connections>
</file>

<file path=xl/sharedStrings.xml><?xml version="1.0" encoding="utf-8"?>
<sst xmlns="http://schemas.openxmlformats.org/spreadsheetml/2006/main" count="3710" uniqueCount="1437">
  <si>
    <t>WBS</t>
  </si>
  <si>
    <t>Task Name</t>
  </si>
  <si>
    <t>Time</t>
  </si>
  <si>
    <t>StartDate</t>
  </si>
  <si>
    <t>EndDate</t>
  </si>
  <si>
    <t>Predecessors</t>
  </si>
  <si>
    <t>Successors</t>
  </si>
  <si>
    <t>CONSTRUCTION WORKS</t>
  </si>
  <si>
    <t>446 d</t>
  </si>
  <si>
    <t>Main Milestones</t>
  </si>
  <si>
    <t>448 d</t>
  </si>
  <si>
    <t>1.1.1</t>
  </si>
  <si>
    <t>LOA</t>
  </si>
  <si>
    <t>0 d</t>
  </si>
  <si>
    <t>1.1.2</t>
  </si>
  <si>
    <t>Site Handover</t>
  </si>
  <si>
    <t>1.1.3</t>
  </si>
  <si>
    <t>Commencement Date</t>
  </si>
  <si>
    <t>1.1.4</t>
  </si>
  <si>
    <t>RC work completion</t>
  </si>
  <si>
    <t>1.1.5</t>
  </si>
  <si>
    <t>Completion Date</t>
  </si>
  <si>
    <t>Preliminaries works</t>
  </si>
  <si>
    <t>25 d</t>
  </si>
  <si>
    <t>1.2.1</t>
  </si>
  <si>
    <t>Set up Construction Management Team; Temporary facilities/Install power and water sources</t>
  </si>
  <si>
    <t>21 d</t>
  </si>
  <si>
    <t>1.2.2</t>
  </si>
  <si>
    <t>Method statement drawing submission for approval</t>
  </si>
  <si>
    <t>1.2.3</t>
  </si>
  <si>
    <t>Equipment Mobilization Works</t>
  </si>
  <si>
    <t>Structure works</t>
  </si>
  <si>
    <t>349 d</t>
  </si>
  <si>
    <t>1.3.1</t>
  </si>
  <si>
    <t xml:space="preserve">Podium </t>
  </si>
  <si>
    <t>111 d</t>
  </si>
  <si>
    <t>1.3.1.1</t>
  </si>
  <si>
    <t>Level 2</t>
  </si>
  <si>
    <t>40 d</t>
  </si>
  <si>
    <t>1.3.1.1.1</t>
  </si>
  <si>
    <t xml:space="preserve">Scaffolding installation </t>
  </si>
  <si>
    <t>15 d</t>
  </si>
  <si>
    <t>1.3.1.1.1.1</t>
  </si>
  <si>
    <t>Zone A - Column</t>
  </si>
  <si>
    <t>9 d</t>
  </si>
  <si>
    <t>1.3.1.1.1.2</t>
  </si>
  <si>
    <t>Zone B - Column</t>
  </si>
  <si>
    <t>7 d</t>
  </si>
  <si>
    <t>1.3.1.1.1.3</t>
  </si>
  <si>
    <t>Zone C - Column</t>
  </si>
  <si>
    <t>1.3.1.1.1.4</t>
  </si>
  <si>
    <t>Zone D - Column</t>
  </si>
  <si>
    <t>1.3.1.1.1.5</t>
  </si>
  <si>
    <t>Core wall</t>
  </si>
  <si>
    <t>11 d</t>
  </si>
  <si>
    <t>1.3.1.1.2</t>
  </si>
  <si>
    <t xml:space="preserve">Rebar installation </t>
  </si>
  <si>
    <t>16 d</t>
  </si>
  <si>
    <t>1.3.1.1.2.1</t>
  </si>
  <si>
    <t>8 d</t>
  </si>
  <si>
    <t>1.3.1.1.2.2</t>
  </si>
  <si>
    <t>1.3.1.1.2.3</t>
  </si>
  <si>
    <t>1.3.1.1.2.4</t>
  </si>
  <si>
    <t>1.3.1.1.2.5</t>
  </si>
  <si>
    <t>1.3.1.1.3</t>
  </si>
  <si>
    <t xml:space="preserve">Formword installation </t>
  </si>
  <si>
    <t>14 d</t>
  </si>
  <si>
    <t>1.3.1.1.3.1</t>
  </si>
  <si>
    <t>1.3.1.1.3.2</t>
  </si>
  <si>
    <t>1.3.1.1.3.3</t>
  </si>
  <si>
    <t>1.3.1.1.3.4</t>
  </si>
  <si>
    <t>1.3.1.1.3.5</t>
  </si>
  <si>
    <t>1.3.1.1.4</t>
  </si>
  <si>
    <t xml:space="preserve">System support installation </t>
  </si>
  <si>
    <t>13 d</t>
  </si>
  <si>
    <t>1.3.1.1.4.1</t>
  </si>
  <si>
    <t>Zone A - Slab / beam</t>
  </si>
  <si>
    <t>1.3.1.1.4.2</t>
  </si>
  <si>
    <t>Zone B - Slab / beam</t>
  </si>
  <si>
    <t>1.3.1.1.4.3</t>
  </si>
  <si>
    <t>Zone C - Slab / beam</t>
  </si>
  <si>
    <t>1.3.1.1.4.4</t>
  </si>
  <si>
    <t>Zone D - Slab / beam</t>
  </si>
  <si>
    <t>1.3.1.1.5</t>
  </si>
  <si>
    <t>20 d</t>
  </si>
  <si>
    <t>1.3.1.1.5.1</t>
  </si>
  <si>
    <t>10 d</t>
  </si>
  <si>
    <t>1.3.1.1.5.2</t>
  </si>
  <si>
    <t>1.3.1.1.5.3</t>
  </si>
  <si>
    <t>1.3.1.1.5.4</t>
  </si>
  <si>
    <t>1.3.1.1.6</t>
  </si>
  <si>
    <t xml:space="preserve">Rebar / PT installation </t>
  </si>
  <si>
    <t>17 d</t>
  </si>
  <si>
    <t>1.3.1.1.6.1</t>
  </si>
  <si>
    <t>1.3.1.1.6.2</t>
  </si>
  <si>
    <t>1.3.1.1.6.3</t>
  </si>
  <si>
    <t>1.3.1.1.6.4</t>
  </si>
  <si>
    <t>1.3.1.1.7</t>
  </si>
  <si>
    <t xml:space="preserve">Concreting </t>
  </si>
  <si>
    <t>32 d</t>
  </si>
  <si>
    <t>1.3.1.1.7.1</t>
  </si>
  <si>
    <t>6 d</t>
  </si>
  <si>
    <t>1.3.1.1.7.1.1</t>
  </si>
  <si>
    <t>1st batch</t>
  </si>
  <si>
    <t>1 d</t>
  </si>
  <si>
    <t>1.3.1.1.7.1.2</t>
  </si>
  <si>
    <t>2nd batch</t>
  </si>
  <si>
    <t>1.3.1.1.7.1.3</t>
  </si>
  <si>
    <t>3rd batch</t>
  </si>
  <si>
    <t>1.3.1.1.7.2</t>
  </si>
  <si>
    <t>5 d</t>
  </si>
  <si>
    <t>1.3.1.1.7.2.1</t>
  </si>
  <si>
    <t>1.3.1.1.7.2.2</t>
  </si>
  <si>
    <t>1.3.1.1.7.2.3</t>
  </si>
  <si>
    <t>1.3.1.1.7.3</t>
  </si>
  <si>
    <t>1.3.1.1.7.3.1</t>
  </si>
  <si>
    <t>1.3.1.1.7.3.2</t>
  </si>
  <si>
    <t>1.3.1.1.7.3.3</t>
  </si>
  <si>
    <t>1.3.1.1.7.4</t>
  </si>
  <si>
    <t>1.3.1.1.7.4.1</t>
  </si>
  <si>
    <t>1.3.1.1.7.4.2</t>
  </si>
  <si>
    <t>1.3.1.1.7.4.3</t>
  </si>
  <si>
    <t>1.3.1.1.7.5</t>
  </si>
  <si>
    <t>1.3.1.1.7.5.1</t>
  </si>
  <si>
    <t>1.3.1.1.7.5.2</t>
  </si>
  <si>
    <t>1.3.1.1.7.6</t>
  </si>
  <si>
    <t>1.3.1.1.7.7</t>
  </si>
  <si>
    <t>1.3.1.1.7.8</t>
  </si>
  <si>
    <t>1.3.1.1.7.9</t>
  </si>
  <si>
    <t>1.3.1.2</t>
  </si>
  <si>
    <t>Level 3</t>
  </si>
  <si>
    <t>36 d</t>
  </si>
  <si>
    <t>1.3.1.2.1</t>
  </si>
  <si>
    <t>1.3.1.2.1.1</t>
  </si>
  <si>
    <t>1.3.1.2.1.2</t>
  </si>
  <si>
    <t>1.3.1.2.1.3</t>
  </si>
  <si>
    <t>1.3.1.2.1.4</t>
  </si>
  <si>
    <t>1.3.1.2.1.5</t>
  </si>
  <si>
    <t>1.3.1.2.2</t>
  </si>
  <si>
    <t>1.3.1.2.2.1</t>
  </si>
  <si>
    <t>1.3.1.2.2.2</t>
  </si>
  <si>
    <t>1.3.1.2.2.3</t>
  </si>
  <si>
    <t>1.3.1.2.2.4</t>
  </si>
  <si>
    <t>1.3.1.2.2.5</t>
  </si>
  <si>
    <t>1.3.1.2.3</t>
  </si>
  <si>
    <t>1.3.1.2.3.1</t>
  </si>
  <si>
    <t>1.3.1.2.3.2</t>
  </si>
  <si>
    <t>1.3.1.2.3.3</t>
  </si>
  <si>
    <t>1.3.1.2.3.4</t>
  </si>
  <si>
    <t>1.3.1.2.3.5</t>
  </si>
  <si>
    <t>1.3.1.2.4</t>
  </si>
  <si>
    <t>1.3.1.2.4.1</t>
  </si>
  <si>
    <t>1.3.1.2.4.2</t>
  </si>
  <si>
    <t>1.3.1.2.4.3</t>
  </si>
  <si>
    <t>1.3.1.2.4.4</t>
  </si>
  <si>
    <t>1.3.1.2.5</t>
  </si>
  <si>
    <t>1.3.1.2.5.1</t>
  </si>
  <si>
    <t>1.3.1.2.5.2</t>
  </si>
  <si>
    <t>1.3.1.2.5.3</t>
  </si>
  <si>
    <t>1.3.1.2.5.4</t>
  </si>
  <si>
    <t>1.3.1.2.6</t>
  </si>
  <si>
    <t>1.3.1.2.6.1</t>
  </si>
  <si>
    <t>1.3.1.2.6.2</t>
  </si>
  <si>
    <t>1.3.1.2.6.3</t>
  </si>
  <si>
    <t>1.3.1.2.6.4</t>
  </si>
  <si>
    <t>1.3.1.2.7</t>
  </si>
  <si>
    <t>28 d</t>
  </si>
  <si>
    <t>1.3.1.2.7.1</t>
  </si>
  <si>
    <t>1.3.1.2.7.1.1</t>
  </si>
  <si>
    <t>1.3.1.2.7.1.2</t>
  </si>
  <si>
    <t>1.3.1.2.7.1.3</t>
  </si>
  <si>
    <t>1.3.1.2.7.2</t>
  </si>
  <si>
    <t>1.3.1.2.7.2.1</t>
  </si>
  <si>
    <t>1.3.1.2.7.2.2</t>
  </si>
  <si>
    <t>1.3.1.2.7.2.3</t>
  </si>
  <si>
    <t>1.3.1.2.7.3</t>
  </si>
  <si>
    <t>1.3.1.2.7.3.1</t>
  </si>
  <si>
    <t>1.3.1.2.7.3.2</t>
  </si>
  <si>
    <t>1.3.1.2.7.3.3</t>
  </si>
  <si>
    <t>1.3.1.2.7.4</t>
  </si>
  <si>
    <t>1.3.1.2.7.4.1</t>
  </si>
  <si>
    <t>1.3.1.2.7.4.2</t>
  </si>
  <si>
    <t>1.3.1.2.7.4.3</t>
  </si>
  <si>
    <t>1.3.1.2.7.5</t>
  </si>
  <si>
    <t>1.3.1.2.7.5.1</t>
  </si>
  <si>
    <t>1.3.1.2.7.5.2</t>
  </si>
  <si>
    <t>1.3.1.2.7.6</t>
  </si>
  <si>
    <t>1.3.1.2.7.7</t>
  </si>
  <si>
    <t>1.3.1.2.7.8</t>
  </si>
  <si>
    <t>1.3.1.2.7.9</t>
  </si>
  <si>
    <t>1.3.1.3</t>
  </si>
  <si>
    <t>Level 4</t>
  </si>
  <si>
    <t>1.3.1.3.1</t>
  </si>
  <si>
    <t>1.3.1.3.1.1</t>
  </si>
  <si>
    <t>1.3.1.3.1.2</t>
  </si>
  <si>
    <t>1.3.1.3.1.3</t>
  </si>
  <si>
    <t>1.3.1.3.1.4</t>
  </si>
  <si>
    <t>1.3.1.3.1.5</t>
  </si>
  <si>
    <t>1.3.1.3.2</t>
  </si>
  <si>
    <t>1.3.1.3.2.1</t>
  </si>
  <si>
    <t>1.3.1.3.2.2</t>
  </si>
  <si>
    <t>1.3.1.3.2.3</t>
  </si>
  <si>
    <t>1.3.1.3.2.4</t>
  </si>
  <si>
    <t>1.3.1.3.2.5</t>
  </si>
  <si>
    <t>1.3.1.3.3</t>
  </si>
  <si>
    <t>1.3.1.3.3.1</t>
  </si>
  <si>
    <t>1.3.1.3.3.2</t>
  </si>
  <si>
    <t>1.3.1.3.3.3</t>
  </si>
  <si>
    <t>1.3.1.3.3.4</t>
  </si>
  <si>
    <t>1.3.1.3.3.5</t>
  </si>
  <si>
    <t>1.3.1.3.4</t>
  </si>
  <si>
    <t>12 d</t>
  </si>
  <si>
    <t>1.3.1.3.4.1</t>
  </si>
  <si>
    <t>1.3.1.3.4.2</t>
  </si>
  <si>
    <t>1.3.1.3.4.3</t>
  </si>
  <si>
    <t>1.3.1.3.4.4</t>
  </si>
  <si>
    <t>1.3.1.3.5</t>
  </si>
  <si>
    <t>1.3.1.3.5.1</t>
  </si>
  <si>
    <t>1.3.1.3.5.2</t>
  </si>
  <si>
    <t>1.3.1.3.5.3</t>
  </si>
  <si>
    <t>1.3.1.3.5.4</t>
  </si>
  <si>
    <t>1.3.1.3.6</t>
  </si>
  <si>
    <t>1.3.1.3.6.1</t>
  </si>
  <si>
    <t>1.3.1.3.6.2</t>
  </si>
  <si>
    <t>1.3.1.3.6.3</t>
  </si>
  <si>
    <t>1.3.1.3.6.4</t>
  </si>
  <si>
    <t>1.3.1.3.7</t>
  </si>
  <si>
    <t>26 d</t>
  </si>
  <si>
    <t>1.3.1.3.7.1</t>
  </si>
  <si>
    <t>1.3.1.3.7.1.1</t>
  </si>
  <si>
    <t>1.3.1.3.7.1.2</t>
  </si>
  <si>
    <t>1.3.1.3.7.1.3</t>
  </si>
  <si>
    <t>1.3.1.3.7.2</t>
  </si>
  <si>
    <t>1.3.1.3.7.2.1</t>
  </si>
  <si>
    <t>1.3.1.3.7.2.2</t>
  </si>
  <si>
    <t>1.3.1.3.7.2.3</t>
  </si>
  <si>
    <t>1.3.1.3.7.3</t>
  </si>
  <si>
    <t>1.3.1.3.7.3.1</t>
  </si>
  <si>
    <t>1.3.1.3.7.3.2</t>
  </si>
  <si>
    <t>1.3.1.3.7.3.3</t>
  </si>
  <si>
    <t>1.3.1.3.7.4</t>
  </si>
  <si>
    <t>1.3.1.3.7.4.1</t>
  </si>
  <si>
    <t>1.3.1.3.7.4.2</t>
  </si>
  <si>
    <t>1.3.1.3.7.4.3</t>
  </si>
  <si>
    <t>1.3.1.3.7.5</t>
  </si>
  <si>
    <t>1.3.1.3.7.5.1</t>
  </si>
  <si>
    <t>1.3.1.3.7.5.2</t>
  </si>
  <si>
    <t>1.3.1.3.7.6</t>
  </si>
  <si>
    <t>1.3.1.3.7.7</t>
  </si>
  <si>
    <t>1.3.1.3.7.8</t>
  </si>
  <si>
    <t>1.3.1.3.7.9</t>
  </si>
  <si>
    <t>1.3.2</t>
  </si>
  <si>
    <t>Tower</t>
  </si>
  <si>
    <t>238 d</t>
  </si>
  <si>
    <t>1.3.2.1</t>
  </si>
  <si>
    <t>Level 5</t>
  </si>
  <si>
    <t>1.3.2.1.1</t>
  </si>
  <si>
    <t>1.3.2.1.1.1</t>
  </si>
  <si>
    <t>1.3.2.1.1.2</t>
  </si>
  <si>
    <t>1.3.2.1.1.3</t>
  </si>
  <si>
    <t>1.3.2.1.2</t>
  </si>
  <si>
    <t>1.3.2.1.2.1</t>
  </si>
  <si>
    <t>1.3.2.1.2.2</t>
  </si>
  <si>
    <t>1.3.2.1.2.3</t>
  </si>
  <si>
    <t>1.3.2.1.3</t>
  </si>
  <si>
    <t>1.3.2.1.3.1</t>
  </si>
  <si>
    <t>1.3.2.1.3.2</t>
  </si>
  <si>
    <t>1.3.2.1.3.3</t>
  </si>
  <si>
    <t>1.3.2.1.4</t>
  </si>
  <si>
    <t>1.3.2.1.4.1</t>
  </si>
  <si>
    <t>1.3.2.1.4.2</t>
  </si>
  <si>
    <t>1.3.2.1.5</t>
  </si>
  <si>
    <t>1.3.2.1.5.1</t>
  </si>
  <si>
    <t>1.3.2.1.5.2</t>
  </si>
  <si>
    <t>1.3.2.1.6</t>
  </si>
  <si>
    <t>1.3.2.1.6.1</t>
  </si>
  <si>
    <t>1.3.2.1.6.2</t>
  </si>
  <si>
    <t>1.3.2.1.7</t>
  </si>
  <si>
    <t>22 d</t>
  </si>
  <si>
    <t>1.3.2.1.7.1</t>
  </si>
  <si>
    <t>1.3.2.1.7.1.1</t>
  </si>
  <si>
    <t>1.3.2.1.7.1.2</t>
  </si>
  <si>
    <t>1.3.2.1.7.2</t>
  </si>
  <si>
    <t>1.3.2.1.7.2.1</t>
  </si>
  <si>
    <t>1.3.2.1.7.2.2</t>
  </si>
  <si>
    <t>1.3.2.1.7.3</t>
  </si>
  <si>
    <t>4 d</t>
  </si>
  <si>
    <t>1.3.2.1.7.3.1</t>
  </si>
  <si>
    <t>1.3.2.1.7.3.2</t>
  </si>
  <si>
    <t>1.3.2.1.7.4</t>
  </si>
  <si>
    <t>1.3.2.1.7.5</t>
  </si>
  <si>
    <t>1.3.2.2</t>
  </si>
  <si>
    <t>Level 6</t>
  </si>
  <si>
    <t>1.3.2.2.1</t>
  </si>
  <si>
    <t>1.3.2.2.1.1</t>
  </si>
  <si>
    <t>1.3.2.2.1.2</t>
  </si>
  <si>
    <t>1.3.2.2.1.3</t>
  </si>
  <si>
    <t>1.3.2.2.2</t>
  </si>
  <si>
    <t>1.3.2.2.2.1</t>
  </si>
  <si>
    <t>1.3.2.2.2.2</t>
  </si>
  <si>
    <t>1.3.2.2.2.3</t>
  </si>
  <si>
    <t>1.3.2.2.3</t>
  </si>
  <si>
    <t>1.3.2.2.3.1</t>
  </si>
  <si>
    <t xml:space="preserve">AL form preparation </t>
  </si>
  <si>
    <t>1.3.2.2.3.2</t>
  </si>
  <si>
    <t>3 d</t>
  </si>
  <si>
    <t>1.3.2.2.3.3</t>
  </si>
  <si>
    <t>1.3.2.2.3.4</t>
  </si>
  <si>
    <t>1.3.2.2.4</t>
  </si>
  <si>
    <t>1.3.2.2.4.1</t>
  </si>
  <si>
    <t>1.3.2.2.4.2</t>
  </si>
  <si>
    <t>1.3.2.2.5</t>
  </si>
  <si>
    <t>1.3.2.2.5.1</t>
  </si>
  <si>
    <t>1.3.2.2.5.2</t>
  </si>
  <si>
    <t>1.3.2.2.6</t>
  </si>
  <si>
    <t>1.3.2.2.6.1</t>
  </si>
  <si>
    <t>1.3.2.2.6.2</t>
  </si>
  <si>
    <t>1.3.2.2.7</t>
  </si>
  <si>
    <t>2 d</t>
  </si>
  <si>
    <t>1.3.2.2.7.1</t>
  </si>
  <si>
    <t>1.3.2.2.7.2</t>
  </si>
  <si>
    <t>1.3.2.3</t>
  </si>
  <si>
    <t>Level 7</t>
  </si>
  <si>
    <t>1.3.2.3.1</t>
  </si>
  <si>
    <t>1.3.2.3.1.1</t>
  </si>
  <si>
    <t>1.3.2.3.1.2</t>
  </si>
  <si>
    <t>1.3.2.3.1.3</t>
  </si>
  <si>
    <t>1.3.2.3.2</t>
  </si>
  <si>
    <t>1.3.2.3.2.1</t>
  </si>
  <si>
    <t>1.3.2.3.2.2</t>
  </si>
  <si>
    <t>1.3.2.3.2.3</t>
  </si>
  <si>
    <t>1.3.2.3.3</t>
  </si>
  <si>
    <t>1.3.2.3.3.1</t>
  </si>
  <si>
    <t>1.3.2.3.3.2</t>
  </si>
  <si>
    <t>1.3.2.3.3.3</t>
  </si>
  <si>
    <t>1.3.2.3.4</t>
  </si>
  <si>
    <t>1.3.2.3.4.1</t>
  </si>
  <si>
    <t>1.3.2.3.4.2</t>
  </si>
  <si>
    <t>1.3.2.3.5</t>
  </si>
  <si>
    <t>1.3.2.3.5.1</t>
  </si>
  <si>
    <t>1.3.2.3.5.2</t>
  </si>
  <si>
    <t>1.3.2.3.6</t>
  </si>
  <si>
    <t>1.3.2.3.6.1</t>
  </si>
  <si>
    <t>1.3.2.3.6.2</t>
  </si>
  <si>
    <t>1.3.2.3.7</t>
  </si>
  <si>
    <t>1.3.2.3.7.1</t>
  </si>
  <si>
    <t>1.3.2.3.7.2</t>
  </si>
  <si>
    <t>1.3.2.4</t>
  </si>
  <si>
    <t>Level 8</t>
  </si>
  <si>
    <t>18 d</t>
  </si>
  <si>
    <t>1.3.2.4.1</t>
  </si>
  <si>
    <t>1.3.2.4.1.1</t>
  </si>
  <si>
    <t>1.3.2.4.1.2</t>
  </si>
  <si>
    <t>1.3.2.4.1.3</t>
  </si>
  <si>
    <t>1.3.2.4.2</t>
  </si>
  <si>
    <t>1.3.2.4.2.1</t>
  </si>
  <si>
    <t>1.3.2.4.2.2</t>
  </si>
  <si>
    <t>1.3.2.4.2.3</t>
  </si>
  <si>
    <t>1.3.2.4.3</t>
  </si>
  <si>
    <t>1.3.2.4.3.1</t>
  </si>
  <si>
    <t>1.3.2.4.3.2</t>
  </si>
  <si>
    <t>1.3.2.4.3.3</t>
  </si>
  <si>
    <t>1.3.2.4.4</t>
  </si>
  <si>
    <t>1.3.2.4.4.1</t>
  </si>
  <si>
    <t>1.3.2.4.4.2</t>
  </si>
  <si>
    <t>1.3.2.4.5</t>
  </si>
  <si>
    <t>1.3.2.4.5.1</t>
  </si>
  <si>
    <t>1.3.2.4.5.2</t>
  </si>
  <si>
    <t>1.3.2.4.6</t>
  </si>
  <si>
    <t>1.3.2.4.6.1</t>
  </si>
  <si>
    <t>1.3.2.4.6.2</t>
  </si>
  <si>
    <t>1.3.2.4.7</t>
  </si>
  <si>
    <t>1.3.2.4.7.1</t>
  </si>
  <si>
    <t>1.3.2.4.7.2</t>
  </si>
  <si>
    <t>1.3.2.5</t>
  </si>
  <si>
    <t>Level 9</t>
  </si>
  <si>
    <t>1.3.2.5.1</t>
  </si>
  <si>
    <t>1.3.2.5.1.1</t>
  </si>
  <si>
    <t>1.3.2.5.1.2</t>
  </si>
  <si>
    <t>1.3.2.5.1.3</t>
  </si>
  <si>
    <t>1.3.2.5.2</t>
  </si>
  <si>
    <t>1.3.2.5.2.1</t>
  </si>
  <si>
    <t>1.3.2.5.2.2</t>
  </si>
  <si>
    <t>1.3.2.5.2.3</t>
  </si>
  <si>
    <t>1.3.2.5.3</t>
  </si>
  <si>
    <t>1.3.2.5.3.1</t>
  </si>
  <si>
    <t>1.3.2.5.3.2</t>
  </si>
  <si>
    <t>1.3.2.5.3.3</t>
  </si>
  <si>
    <t>1.3.2.5.4</t>
  </si>
  <si>
    <t>1.3.2.5.4.1</t>
  </si>
  <si>
    <t>1.3.2.5.4.2</t>
  </si>
  <si>
    <t>1.3.2.5.5</t>
  </si>
  <si>
    <t>1.3.2.5.5.1</t>
  </si>
  <si>
    <t>1.3.2.5.5.2</t>
  </si>
  <si>
    <t>1.3.2.5.6</t>
  </si>
  <si>
    <t>1.3.2.5.6.1</t>
  </si>
  <si>
    <t>1.3.2.5.6.2</t>
  </si>
  <si>
    <t>1.3.2.5.7</t>
  </si>
  <si>
    <t>1.3.2.5.7.1</t>
  </si>
  <si>
    <t>1.3.2.5.7.2</t>
  </si>
  <si>
    <t>1.3.2.6</t>
  </si>
  <si>
    <t>Level 10</t>
  </si>
  <si>
    <t>1.3.2.6.1</t>
  </si>
  <si>
    <t>1.3.2.6.1.1</t>
  </si>
  <si>
    <t>1.3.2.6.1.2</t>
  </si>
  <si>
    <t>1.3.2.6.1.3</t>
  </si>
  <si>
    <t>1.3.2.6.2</t>
  </si>
  <si>
    <t>1.3.2.6.2.1</t>
  </si>
  <si>
    <t>1.3.2.6.2.2</t>
  </si>
  <si>
    <t>1.3.2.6.2.3</t>
  </si>
  <si>
    <t>1.3.2.6.3</t>
  </si>
  <si>
    <t>1.3.2.6.3.1</t>
  </si>
  <si>
    <t>1.3.2.6.3.2</t>
  </si>
  <si>
    <t>1.3.2.6.3.3</t>
  </si>
  <si>
    <t>1.3.2.6.4</t>
  </si>
  <si>
    <t>1.3.2.6.4.1</t>
  </si>
  <si>
    <t>1.3.2.6.4.2</t>
  </si>
  <si>
    <t>1.3.2.6.5</t>
  </si>
  <si>
    <t>1.3.2.6.5.1</t>
  </si>
  <si>
    <t>1.3.2.6.5.2</t>
  </si>
  <si>
    <t>1.3.2.6.6</t>
  </si>
  <si>
    <t>1.3.2.6.6.1</t>
  </si>
  <si>
    <t>1.3.2.6.6.2</t>
  </si>
  <si>
    <t>1.3.2.6.7</t>
  </si>
  <si>
    <t>1.3.2.6.7.1</t>
  </si>
  <si>
    <t>1.3.2.6.7.2</t>
  </si>
  <si>
    <t>1.3.2.7</t>
  </si>
  <si>
    <t>Level 11</t>
  </si>
  <si>
    <t>1.3.2.7.1</t>
  </si>
  <si>
    <t>1.3.2.7.1.1</t>
  </si>
  <si>
    <t>1.3.2.7.1.2</t>
  </si>
  <si>
    <t>1.3.2.7.1.3</t>
  </si>
  <si>
    <t>1.3.2.7.2</t>
  </si>
  <si>
    <t>1.3.2.7.2.1</t>
  </si>
  <si>
    <t>1.3.2.7.2.2</t>
  </si>
  <si>
    <t>1.3.2.7.2.3</t>
  </si>
  <si>
    <t>1.3.2.7.3</t>
  </si>
  <si>
    <t>1.3.2.7.3.1</t>
  </si>
  <si>
    <t>1.3.2.7.3.2</t>
  </si>
  <si>
    <t>1.3.2.7.3.3</t>
  </si>
  <si>
    <t>1.3.2.7.4</t>
  </si>
  <si>
    <t>1.3.2.7.4.1</t>
  </si>
  <si>
    <t>1.3.2.7.4.2</t>
  </si>
  <si>
    <t>1.3.2.7.5</t>
  </si>
  <si>
    <t>1.3.2.7.5.1</t>
  </si>
  <si>
    <t>1.3.2.7.5.2</t>
  </si>
  <si>
    <t>1.3.2.7.6</t>
  </si>
  <si>
    <t>1.3.2.7.6.1</t>
  </si>
  <si>
    <t>1.3.2.7.6.2</t>
  </si>
  <si>
    <t>1.3.2.7.7</t>
  </si>
  <si>
    <t>1.3.2.7.7.1</t>
  </si>
  <si>
    <t>1.3.2.7.7.2</t>
  </si>
  <si>
    <t>1.3.2.8</t>
  </si>
  <si>
    <t>Level 12</t>
  </si>
  <si>
    <t>1.3.2.8.1</t>
  </si>
  <si>
    <t>1.3.2.8.1.1</t>
  </si>
  <si>
    <t>1.3.2.8.1.2</t>
  </si>
  <si>
    <t>1.3.2.8.1.3</t>
  </si>
  <si>
    <t>1.3.2.8.2</t>
  </si>
  <si>
    <t>1.3.2.8.2.1</t>
  </si>
  <si>
    <t>1.3.2.8.2.2</t>
  </si>
  <si>
    <t>1.3.2.8.2.3</t>
  </si>
  <si>
    <t>1.3.2.8.3</t>
  </si>
  <si>
    <t>1.3.2.8.3.1</t>
  </si>
  <si>
    <t>1.3.2.8.3.2</t>
  </si>
  <si>
    <t>1.3.2.8.3.3</t>
  </si>
  <si>
    <t>1.3.2.8.4</t>
  </si>
  <si>
    <t>1.3.2.8.4.1</t>
  </si>
  <si>
    <t>1.3.2.8.4.2</t>
  </si>
  <si>
    <t>1.3.2.8.5</t>
  </si>
  <si>
    <t>1.3.2.8.5.1</t>
  </si>
  <si>
    <t>1.3.2.8.5.2</t>
  </si>
  <si>
    <t>1.3.2.8.6</t>
  </si>
  <si>
    <t>1.3.2.8.6.1</t>
  </si>
  <si>
    <t>1.3.2.8.6.2</t>
  </si>
  <si>
    <t>1.3.2.8.7</t>
  </si>
  <si>
    <t>1.3.2.8.7.1</t>
  </si>
  <si>
    <t>1.3.2.8.7.2</t>
  </si>
  <si>
    <t>1.3.2.9</t>
  </si>
  <si>
    <t>Level 13</t>
  </si>
  <si>
    <t>1.3.2.9.1</t>
  </si>
  <si>
    <t>1.3.2.9.1.1</t>
  </si>
  <si>
    <t>1.3.2.9.1.2</t>
  </si>
  <si>
    <t>1.3.2.9.1.3</t>
  </si>
  <si>
    <t>1.3.2.9.2</t>
  </si>
  <si>
    <t>1.3.2.9.2.1</t>
  </si>
  <si>
    <t>1.3.2.9.2.2</t>
  </si>
  <si>
    <t>1.3.2.9.2.3</t>
  </si>
  <si>
    <t>1.3.2.9.3</t>
  </si>
  <si>
    <t>1.3.2.9.3.1</t>
  </si>
  <si>
    <t>1.3.2.9.3.2</t>
  </si>
  <si>
    <t>1.3.2.9.3.3</t>
  </si>
  <si>
    <t>1.3.2.9.4</t>
  </si>
  <si>
    <t>1.3.2.9.4.1</t>
  </si>
  <si>
    <t>1.3.2.9.4.2</t>
  </si>
  <si>
    <t>1.3.2.9.5</t>
  </si>
  <si>
    <t>1.3.2.9.5.1</t>
  </si>
  <si>
    <t>1.3.2.9.5.2</t>
  </si>
  <si>
    <t>1.3.2.9.6</t>
  </si>
  <si>
    <t>1.3.2.9.6.1</t>
  </si>
  <si>
    <t>1.3.2.9.6.2</t>
  </si>
  <si>
    <t>1.3.2.9.7</t>
  </si>
  <si>
    <t>1.3.2.9.7.1</t>
  </si>
  <si>
    <t>1.3.2.9.7.2</t>
  </si>
  <si>
    <t>1.3.2.10</t>
  </si>
  <si>
    <t>Level 14</t>
  </si>
  <si>
    <t>1.3.2.10.1</t>
  </si>
  <si>
    <t>1.3.2.10.1.1</t>
  </si>
  <si>
    <t>1.3.2.10.1.2</t>
  </si>
  <si>
    <t>1.3.2.10.1.3</t>
  </si>
  <si>
    <t>1.3.2.10.2</t>
  </si>
  <si>
    <t>1.3.2.10.2.1</t>
  </si>
  <si>
    <t>1.3.2.10.2.2</t>
  </si>
  <si>
    <t>1.3.2.10.2.3</t>
  </si>
  <si>
    <t>1.3.2.10.3</t>
  </si>
  <si>
    <t>1.3.2.10.3.1</t>
  </si>
  <si>
    <t>1.3.2.10.3.2</t>
  </si>
  <si>
    <t>1.3.2.10.3.3</t>
  </si>
  <si>
    <t>1.3.2.10.4</t>
  </si>
  <si>
    <t>1.3.2.10.4.1</t>
  </si>
  <si>
    <t>1.3.2.10.4.2</t>
  </si>
  <si>
    <t>1.3.2.10.5</t>
  </si>
  <si>
    <t>1.3.2.10.5.1</t>
  </si>
  <si>
    <t>1.3.2.10.5.2</t>
  </si>
  <si>
    <t>1.3.2.10.6</t>
  </si>
  <si>
    <t>1.3.2.10.6.1</t>
  </si>
  <si>
    <t>1.3.2.10.6.2</t>
  </si>
  <si>
    <t>1.3.2.10.7</t>
  </si>
  <si>
    <t>1.3.2.10.7.1</t>
  </si>
  <si>
    <t>1.3.2.10.7.2</t>
  </si>
  <si>
    <t>1.3.2.11</t>
  </si>
  <si>
    <t>Level 15</t>
  </si>
  <si>
    <t>1.3.2.11.1</t>
  </si>
  <si>
    <t>1.3.2.11.1.1</t>
  </si>
  <si>
    <t>1.3.2.11.1.2</t>
  </si>
  <si>
    <t>1.3.2.11.1.3</t>
  </si>
  <si>
    <t>1.3.2.11.2</t>
  </si>
  <si>
    <t>1.3.2.11.2.1</t>
  </si>
  <si>
    <t>1.3.2.11.2.2</t>
  </si>
  <si>
    <t>1.3.2.11.2.3</t>
  </si>
  <si>
    <t>1.3.2.11.3</t>
  </si>
  <si>
    <t>1.3.2.11.3.1</t>
  </si>
  <si>
    <t>1.3.2.11.3.2</t>
  </si>
  <si>
    <t>1.3.2.11.3.3</t>
  </si>
  <si>
    <t>1.3.2.11.4</t>
  </si>
  <si>
    <t>1.3.2.11.4.1</t>
  </si>
  <si>
    <t>1.3.2.11.4.2</t>
  </si>
  <si>
    <t>1.3.2.11.5</t>
  </si>
  <si>
    <t>1.3.2.11.5.1</t>
  </si>
  <si>
    <t>1.3.2.11.5.2</t>
  </si>
  <si>
    <t>1.3.2.11.6</t>
  </si>
  <si>
    <t>1.3.2.11.6.1</t>
  </si>
  <si>
    <t>1.3.2.11.6.2</t>
  </si>
  <si>
    <t>1.3.2.11.7</t>
  </si>
  <si>
    <t>1.3.2.11.7.1</t>
  </si>
  <si>
    <t>1.3.2.11.7.2</t>
  </si>
  <si>
    <t>1.3.2.12</t>
  </si>
  <si>
    <t>Level 16</t>
  </si>
  <si>
    <t>1.3.2.12.1</t>
  </si>
  <si>
    <t>1.3.2.12.1.1</t>
  </si>
  <si>
    <t>1.3.2.12.1.2</t>
  </si>
  <si>
    <t>1.3.2.12.1.3</t>
  </si>
  <si>
    <t>1.3.2.12.2</t>
  </si>
  <si>
    <t>1.3.2.12.2.1</t>
  </si>
  <si>
    <t>1.3.2.12.2.2</t>
  </si>
  <si>
    <t>1.3.2.12.2.3</t>
  </si>
  <si>
    <t>1.3.2.12.3</t>
  </si>
  <si>
    <t>1.3.2.12.3.1</t>
  </si>
  <si>
    <t>1.3.2.12.3.2</t>
  </si>
  <si>
    <t>1.3.2.12.3.3</t>
  </si>
  <si>
    <t>1.3.2.12.4</t>
  </si>
  <si>
    <t>1.3.2.12.4.1</t>
  </si>
  <si>
    <t>1.3.2.12.4.2</t>
  </si>
  <si>
    <t>1.3.2.12.5</t>
  </si>
  <si>
    <t>1.3.2.12.5.1</t>
  </si>
  <si>
    <t>1.3.2.12.5.2</t>
  </si>
  <si>
    <t>1.3.2.12.6</t>
  </si>
  <si>
    <t>1.3.2.12.6.1</t>
  </si>
  <si>
    <t>1.3.2.12.6.2</t>
  </si>
  <si>
    <t>1.3.2.12.7</t>
  </si>
  <si>
    <t>1.3.2.12.7.1</t>
  </si>
  <si>
    <t>Zone A - column</t>
  </si>
  <si>
    <t>1.3.2.12.7.2</t>
  </si>
  <si>
    <t>Zone B - column</t>
  </si>
  <si>
    <t>1.3.2.12.7.3</t>
  </si>
  <si>
    <t>1.3.2.12.7.4</t>
  </si>
  <si>
    <t>1.3.2.12.7.5</t>
  </si>
  <si>
    <t>1.3.2.13</t>
  </si>
  <si>
    <t>PH</t>
  </si>
  <si>
    <t>1.3.2.13.1</t>
  </si>
  <si>
    <t>1.3.2.13.1.1</t>
  </si>
  <si>
    <t>1.3.2.13.1.2</t>
  </si>
  <si>
    <t>1.3.2.13.1.3</t>
  </si>
  <si>
    <t>LMR</t>
  </si>
  <si>
    <t>1.3.2.13.2</t>
  </si>
  <si>
    <t>1.3.2.13.2.1</t>
  </si>
  <si>
    <t>1.3.2.13.2.2</t>
  </si>
  <si>
    <t>1.3.2.13.2.3</t>
  </si>
  <si>
    <t>1.3.2.13.3</t>
  </si>
  <si>
    <t>1.3.2.13.3.1</t>
  </si>
  <si>
    <t>1.3.2.13.3.2</t>
  </si>
  <si>
    <t>1.3.2.13.3.3</t>
  </si>
  <si>
    <t>1.3.2.13.4</t>
  </si>
  <si>
    <t>1.3.2.13.4.1</t>
  </si>
  <si>
    <t>1.3.2.13.4.2</t>
  </si>
  <si>
    <t>1.3.2.13.5</t>
  </si>
  <si>
    <t>1.3.2.13.5.1</t>
  </si>
  <si>
    <t>1.3.2.13.5.2</t>
  </si>
  <si>
    <t>1.3.2.13.6</t>
  </si>
  <si>
    <t>1.3.2.13.6.1</t>
  </si>
  <si>
    <t>1.3.2.13.6.2</t>
  </si>
  <si>
    <t>1.3.2.13.7</t>
  </si>
  <si>
    <t>1.3.2.13.7.1</t>
  </si>
  <si>
    <t>1.3.2.13.7.2</t>
  </si>
  <si>
    <t>1.3.2.13.7.3</t>
  </si>
  <si>
    <t>1.3.2.13.7.4</t>
  </si>
  <si>
    <t>1.3.2.13.7.5</t>
  </si>
  <si>
    <t>1.3.2.14</t>
  </si>
  <si>
    <t>PHR</t>
  </si>
  <si>
    <t>23 d</t>
  </si>
  <si>
    <t>1.3.2.14.1</t>
  </si>
  <si>
    <t>1.3.2.14.1.1</t>
  </si>
  <si>
    <t>1.3.2.14.1.2</t>
  </si>
  <si>
    <t>1.3.2.14.2</t>
  </si>
  <si>
    <t>1.3.2.14.2.1</t>
  </si>
  <si>
    <t>1.3.2.14.2.2</t>
  </si>
  <si>
    <t>1.3.2.14.3</t>
  </si>
  <si>
    <t>1.3.2.14.3.1</t>
  </si>
  <si>
    <t>1.3.2.14.3.2</t>
  </si>
  <si>
    <t>1.3.2.14.4</t>
  </si>
  <si>
    <t>1.3.2.14.4.1</t>
  </si>
  <si>
    <t>1.3.2.14.4.2</t>
  </si>
  <si>
    <t>1.3.2.14.5</t>
  </si>
  <si>
    <t>1.3.2.14.5.1</t>
  </si>
  <si>
    <t>1.3.2.14.5.2</t>
  </si>
  <si>
    <t>1.3.2.14.6</t>
  </si>
  <si>
    <t>1.3.2.14.6.1</t>
  </si>
  <si>
    <t>1.3.2.14.6.2</t>
  </si>
  <si>
    <t>1.3.2.14.7</t>
  </si>
  <si>
    <t>1.3.2.14.7.1</t>
  </si>
  <si>
    <t>1.3.2.14.7.2</t>
  </si>
  <si>
    <t>1.3.2.14.7.3</t>
  </si>
  <si>
    <t>1.3.2.14.7.4</t>
  </si>
  <si>
    <t>Finishing works</t>
  </si>
  <si>
    <t>303 d</t>
  </si>
  <si>
    <t>1.4.1</t>
  </si>
  <si>
    <t>Podium</t>
  </si>
  <si>
    <t>210 d</t>
  </si>
  <si>
    <t>1.4.1.1</t>
  </si>
  <si>
    <t>Level 1</t>
  </si>
  <si>
    <t>120 d</t>
  </si>
  <si>
    <t>1.4.1.2</t>
  </si>
  <si>
    <t>1.4.1.3</t>
  </si>
  <si>
    <t>1.4.1.4</t>
  </si>
  <si>
    <t>1.4.2</t>
  </si>
  <si>
    <t>219 d</t>
  </si>
  <si>
    <t>1.4.2.1</t>
  </si>
  <si>
    <t>100 d</t>
  </si>
  <si>
    <t>1.4.2.2</t>
  </si>
  <si>
    <t>1.4.2.3</t>
  </si>
  <si>
    <t>1.4.2.4</t>
  </si>
  <si>
    <t>1.4.2.5</t>
  </si>
  <si>
    <t>1.4.2.6</t>
  </si>
  <si>
    <t>1.4.2.7</t>
  </si>
  <si>
    <t>1.4.2.8</t>
  </si>
  <si>
    <t>1.4.2.9</t>
  </si>
  <si>
    <t>1.4.2.10</t>
  </si>
  <si>
    <t>70 d</t>
  </si>
  <si>
    <t>1.4.2.11</t>
  </si>
  <si>
    <t>1.4.2.12</t>
  </si>
  <si>
    <t>1.4.2.13</t>
  </si>
  <si>
    <t>PH Level</t>
  </si>
  <si>
    <t>1.4.2.14</t>
  </si>
  <si>
    <t>PH roof Level</t>
  </si>
  <si>
    <t>50 d</t>
  </si>
  <si>
    <t>1.4.3</t>
  </si>
  <si>
    <t>Staircase (ST01 and ST02) finishing works</t>
  </si>
  <si>
    <t>1.4.4</t>
  </si>
  <si>
    <t>Dismantle external scaffolding</t>
  </si>
  <si>
    <t>80 d</t>
  </si>
  <si>
    <t>1.4.4.1</t>
  </si>
  <si>
    <t>Level 2 to level 5</t>
  </si>
  <si>
    <t>1.4.4.2</t>
  </si>
  <si>
    <t>Level 5 to level 9</t>
  </si>
  <si>
    <t>1.4.4.3</t>
  </si>
  <si>
    <t>Level 10 to level 14</t>
  </si>
  <si>
    <t>1.4.4.4</t>
  </si>
  <si>
    <t>Level 15 to roof</t>
  </si>
  <si>
    <t>1.4.5</t>
  </si>
  <si>
    <t>Installation Steel Structure in roof and Building Maintenance Units</t>
  </si>
  <si>
    <t>30 d</t>
  </si>
  <si>
    <t>1.4.6</t>
  </si>
  <si>
    <t>External Staircase installation and finishing works</t>
  </si>
  <si>
    <t>35 d</t>
  </si>
  <si>
    <t>1.4.7</t>
  </si>
  <si>
    <t>Canopy installation</t>
  </si>
  <si>
    <t>1.4.8</t>
  </si>
  <si>
    <t>Defect and Handover</t>
  </si>
  <si>
    <t>MÃ DỰ ÁN</t>
  </si>
  <si>
    <t>MÃ BỘ MÔN</t>
  </si>
  <si>
    <t>MÃ ZONE</t>
  </si>
  <si>
    <t>MÃ TẦNG</t>
  </si>
  <si>
    <t>MÃ LOẠI</t>
  </si>
  <si>
    <t>MÃ THI CÔNG</t>
  </si>
  <si>
    <t>MÃ ZONE CÔNG TÁC</t>
  </si>
  <si>
    <t>MÃ ĐỢT CÔNG TÁC</t>
  </si>
  <si>
    <t>MÔ TẢ NGẮN EN</t>
  </si>
  <si>
    <t>MÔ TẢ NGẮN VI</t>
  </si>
  <si>
    <t>WORK ITEM NUMBER</t>
  </si>
  <si>
    <t>Start</t>
  </si>
  <si>
    <t>Finish</t>
  </si>
  <si>
    <t>SS</t>
  </si>
  <si>
    <t>PD</t>
  </si>
  <si>
    <t>02F</t>
  </si>
  <si>
    <t>ZZ</t>
  </si>
  <si>
    <t>CR</t>
  </si>
  <si>
    <t>CL</t>
  </si>
  <si>
    <t>ZA</t>
  </si>
  <si>
    <t>ZB</t>
  </si>
  <si>
    <t>ZC</t>
  </si>
  <si>
    <t>ZD</t>
  </si>
  <si>
    <t>SW</t>
  </si>
  <si>
    <t>SL</t>
  </si>
  <si>
    <t>03F</t>
  </si>
  <si>
    <t>04F</t>
  </si>
  <si>
    <t>TW</t>
  </si>
  <si>
    <t>05F</t>
  </si>
  <si>
    <t>06F</t>
  </si>
  <si>
    <t>07F</t>
  </si>
  <si>
    <t>08F</t>
  </si>
  <si>
    <t>09F</t>
  </si>
  <si>
    <t>10F</t>
  </si>
  <si>
    <t>11F</t>
  </si>
  <si>
    <t>12F</t>
  </si>
  <si>
    <t>13F</t>
  </si>
  <si>
    <t>14F</t>
  </si>
  <si>
    <t>15F</t>
  </si>
  <si>
    <t>16F</t>
  </si>
  <si>
    <t>CO</t>
  </si>
  <si>
    <t>PHF</t>
  </si>
  <si>
    <t>PHRF</t>
  </si>
  <si>
    <t>S</t>
  </si>
  <si>
    <t>SC</t>
  </si>
  <si>
    <t>SC ZA</t>
  </si>
  <si>
    <t>SC ZB</t>
  </si>
  <si>
    <t>SC ZC</t>
  </si>
  <si>
    <t>SC ZD</t>
  </si>
  <si>
    <t>RB</t>
  </si>
  <si>
    <t>RB ZA</t>
  </si>
  <si>
    <t>RB ZB</t>
  </si>
  <si>
    <t>RB ZC</t>
  </si>
  <si>
    <t>RB ZD</t>
  </si>
  <si>
    <t>FW</t>
  </si>
  <si>
    <t>FW ZA</t>
  </si>
  <si>
    <t>FW ZB</t>
  </si>
  <si>
    <t>FW ZC</t>
  </si>
  <si>
    <t>FW ZD</t>
  </si>
  <si>
    <t>SP</t>
  </si>
  <si>
    <t>SP ZA</t>
  </si>
  <si>
    <t>SP ZB</t>
  </si>
  <si>
    <t>SP ZC</t>
  </si>
  <si>
    <t>SP ZD</t>
  </si>
  <si>
    <t>9SS,10SS,11SS</t>
  </si>
  <si>
    <t>12FF</t>
  </si>
  <si>
    <t>584FF</t>
  </si>
  <si>
    <t>3SS</t>
  </si>
  <si>
    <t>6FF</t>
  </si>
  <si>
    <t>22SS+3 d,17SS+5 d,20SS+3 d</t>
  </si>
  <si>
    <t>16SS+5 d</t>
  </si>
  <si>
    <t>23SS+2 d,18SS+2 d</t>
  </si>
  <si>
    <t>17SS+2 d</t>
  </si>
  <si>
    <t>24SS+2 d,19SS+1 d</t>
  </si>
  <si>
    <t>18SS+1 d</t>
  </si>
  <si>
    <t>25SS+3 d</t>
  </si>
  <si>
    <t>16SS+3 d</t>
  </si>
  <si>
    <t>26SS+5 d</t>
  </si>
  <si>
    <t>28SS+4 d</t>
  </si>
  <si>
    <t>29SS+2 d</t>
  </si>
  <si>
    <t>18SS+2 d</t>
  </si>
  <si>
    <t>30SS+2 d</t>
  </si>
  <si>
    <t>19SS+3 d</t>
  </si>
  <si>
    <t>31SS+2 d</t>
  </si>
  <si>
    <t>20SS+5 d</t>
  </si>
  <si>
    <t>32SS+5 d</t>
  </si>
  <si>
    <t>22SS+4 d</t>
  </si>
  <si>
    <t>34SS+4 d,50SS+1 d,51SS+3 d,52SS+6 d</t>
  </si>
  <si>
    <t>23SS+2 d</t>
  </si>
  <si>
    <t>35SS+4 d,54SS+2 d,55SS+4 d,56SS+6 d</t>
  </si>
  <si>
    <t>24SS+2 d</t>
  </si>
  <si>
    <t>36SS+4 d,58SS+2 d,59SS+4 d,60SS+6 d</t>
  </si>
  <si>
    <t>25SS+2 d</t>
  </si>
  <si>
    <t>37SS+4 d,62SS+2 d,63SS+4 d,64SS+6 d</t>
  </si>
  <si>
    <t>66SS+3 d,67SS+8 d</t>
  </si>
  <si>
    <t>39SS+3 d</t>
  </si>
  <si>
    <t>29SS+4 d</t>
  </si>
  <si>
    <t>40SS+4 d</t>
  </si>
  <si>
    <t>30SS+4 d</t>
  </si>
  <si>
    <t>31SS+4 d</t>
  </si>
  <si>
    <t>34SS+3 d</t>
  </si>
  <si>
    <t>44FS-1 d</t>
  </si>
  <si>
    <t>35SS+4 d</t>
  </si>
  <si>
    <t>41SS+4 d,45FS-2 d</t>
  </si>
  <si>
    <t>46FS-2 d</t>
  </si>
  <si>
    <t>47FS-1 d</t>
  </si>
  <si>
    <t>39FS-1 d</t>
  </si>
  <si>
    <t>40FS-2 d</t>
  </si>
  <si>
    <t>41FS-2 d</t>
  </si>
  <si>
    <t>42FS-1 d</t>
  </si>
  <si>
    <t>71FS-1 d</t>
  </si>
  <si>
    <t>28SS+1 d</t>
  </si>
  <si>
    <t>28SS+3 d</t>
  </si>
  <si>
    <t>28SS+6 d</t>
  </si>
  <si>
    <t>29SS+6 d</t>
  </si>
  <si>
    <t>30SS+6 d</t>
  </si>
  <si>
    <t>31SS+6 d</t>
  </si>
  <si>
    <t>32SS+3 d</t>
  </si>
  <si>
    <t>32SS+8 d</t>
  </si>
  <si>
    <t>77FS+7 d,75FS+5 d,76FS+6 d,74</t>
  </si>
  <si>
    <t>80SS+3 d,78SS+3 d</t>
  </si>
  <si>
    <t>71FS+5 d</t>
  </si>
  <si>
    <t>81SS+2 d</t>
  </si>
  <si>
    <t>71FS+6 d</t>
  </si>
  <si>
    <t>82SS+2 d</t>
  </si>
  <si>
    <t>71FS+7 d</t>
  </si>
  <si>
    <t>83SS+3 d</t>
  </si>
  <si>
    <t>74SS+3 d</t>
  </si>
  <si>
    <t>84SS+5 d</t>
  </si>
  <si>
    <t>86SS+4 d</t>
  </si>
  <si>
    <t>75SS+2 d</t>
  </si>
  <si>
    <t>87SS+2 d</t>
  </si>
  <si>
    <t>76SS+2 d</t>
  </si>
  <si>
    <t>88SS+2 d</t>
  </si>
  <si>
    <t>77SS+3 d</t>
  </si>
  <si>
    <t>89SS+2 d</t>
  </si>
  <si>
    <t>78SS+5 d</t>
  </si>
  <si>
    <t>90SS+5 d</t>
  </si>
  <si>
    <t>80SS+4 d</t>
  </si>
  <si>
    <t>92SS+4 d,108SS+1 d,109SS+3 d,110FS-1 d</t>
  </si>
  <si>
    <t>93SS+4 d,112SS+2 d,113SS+4 d,114FS-1 d</t>
  </si>
  <si>
    <t>94SS+4 d,116SS+2 d,117SS+4 d,118FS-1 d</t>
  </si>
  <si>
    <t>83SS+2 d</t>
  </si>
  <si>
    <t>95SS+2 d,120SS+2 d,121SS+4 d,122FS-1 d</t>
  </si>
  <si>
    <t>124SS+3 d,125SS+8 d</t>
  </si>
  <si>
    <t>97SS+3 d</t>
  </si>
  <si>
    <t>87SS+4 d</t>
  </si>
  <si>
    <t>98SS+4 d</t>
  </si>
  <si>
    <t>88SS+4 d</t>
  </si>
  <si>
    <t>100FS-1 d</t>
  </si>
  <si>
    <t>92SS+3 d</t>
  </si>
  <si>
    <t>102FS-1 d</t>
  </si>
  <si>
    <t>93SS+4 d</t>
  </si>
  <si>
    <t>99SS+4 d,103FS-2 d</t>
  </si>
  <si>
    <t>104FS-2 d</t>
  </si>
  <si>
    <t>95FS-1 d</t>
  </si>
  <si>
    <t>105FS-2 d</t>
  </si>
  <si>
    <t>97FS-1 d</t>
  </si>
  <si>
    <t>98FS-2 d</t>
  </si>
  <si>
    <t>99FS-2 d</t>
  </si>
  <si>
    <t>100FS-2 d</t>
  </si>
  <si>
    <t>86SS+1 d</t>
  </si>
  <si>
    <t>86SS+3 d</t>
  </si>
  <si>
    <t>86FS-1 d</t>
  </si>
  <si>
    <t>87FS-1 d</t>
  </si>
  <si>
    <t>88FS-1 d</t>
  </si>
  <si>
    <t>89SS+4 d</t>
  </si>
  <si>
    <t>89FS-1 d</t>
  </si>
  <si>
    <t>90SS+3 d</t>
  </si>
  <si>
    <t>90SS+8 d</t>
  </si>
  <si>
    <t>135FS+6 d,132FS+4 d,133FS+4 d,134FS+6 d</t>
  </si>
  <si>
    <t>556FS+28 d</t>
  </si>
  <si>
    <t>129FS+4 d</t>
  </si>
  <si>
    <t>138SS+3 d,136SS+3 d</t>
  </si>
  <si>
    <t>139SS+2 d</t>
  </si>
  <si>
    <t>129FS+6 d</t>
  </si>
  <si>
    <t>140SS+2 d</t>
  </si>
  <si>
    <t>141SS+3 d</t>
  </si>
  <si>
    <t>132SS+3 d</t>
  </si>
  <si>
    <t>142SS+5 d</t>
  </si>
  <si>
    <t>144SS+4 d</t>
  </si>
  <si>
    <t>133SS+2 d</t>
  </si>
  <si>
    <t>145SS+2 d</t>
  </si>
  <si>
    <t>134SS+2 d</t>
  </si>
  <si>
    <t>146SS+2 d</t>
  </si>
  <si>
    <t>135SS+3 d</t>
  </si>
  <si>
    <t>147SS+2 d</t>
  </si>
  <si>
    <t>136SS+5 d</t>
  </si>
  <si>
    <t>148SS+5 d</t>
  </si>
  <si>
    <t>138SS+4 d</t>
  </si>
  <si>
    <t>150SS+4 d,166SS+1 d,167SS+3 d,168FS-1 d</t>
  </si>
  <si>
    <t>151SS+4 d,170SS+2 d,171SS+4 d,172FS-1 d</t>
  </si>
  <si>
    <t>152SS+4 d,174SS+2 d,175SS+4 d,176FS-1 d</t>
  </si>
  <si>
    <t>141SS+2 d</t>
  </si>
  <si>
    <t>153SS+2 d,178SS+2 d,179SS+4 d,180FS-1 d</t>
  </si>
  <si>
    <t>182SS+3 d,183SS+8 d</t>
  </si>
  <si>
    <t>155SS+3 d</t>
  </si>
  <si>
    <t>145SS+4 d</t>
  </si>
  <si>
    <t>156SS+4 d</t>
  </si>
  <si>
    <t>146SS+4 d</t>
  </si>
  <si>
    <t>158FS-1 d</t>
  </si>
  <si>
    <t>150SS+3 d</t>
  </si>
  <si>
    <t>160FS-1 d</t>
  </si>
  <si>
    <t>151SS+4 d</t>
  </si>
  <si>
    <t>157SS+4 d,161FS-2 d</t>
  </si>
  <si>
    <t>162FS-2 d</t>
  </si>
  <si>
    <t>153FS-1 d</t>
  </si>
  <si>
    <t>163FS-2 d</t>
  </si>
  <si>
    <t>155FS-1 d</t>
  </si>
  <si>
    <t>156FS-2 d</t>
  </si>
  <si>
    <t>157FS-2 d</t>
  </si>
  <si>
    <t>158FS-2 d</t>
  </si>
  <si>
    <t>144SS+1 d</t>
  </si>
  <si>
    <t>144SS+3 d</t>
  </si>
  <si>
    <t>144FS-1 d</t>
  </si>
  <si>
    <t>145FS-1 d</t>
  </si>
  <si>
    <t>146FS-1 d</t>
  </si>
  <si>
    <t>147SS+4 d</t>
  </si>
  <si>
    <t>147FS-1 d</t>
  </si>
  <si>
    <t>148SS+3 d</t>
  </si>
  <si>
    <t>148SS+8 d</t>
  </si>
  <si>
    <t>191,192FS+5 d</t>
  </si>
  <si>
    <t>195SS+3 d,193SS+3 d</t>
  </si>
  <si>
    <t>187FS+5 d</t>
  </si>
  <si>
    <t>196SS+2 d</t>
  </si>
  <si>
    <t>191SS+3 d</t>
  </si>
  <si>
    <t>197SS+5 d</t>
  </si>
  <si>
    <t>199SS+4 d</t>
  </si>
  <si>
    <t>192SS+2 d</t>
  </si>
  <si>
    <t>200SS+2 d</t>
  </si>
  <si>
    <t>193SS+5 d</t>
  </si>
  <si>
    <t>201SS+5 d</t>
  </si>
  <si>
    <t>195SS+4 d</t>
  </si>
  <si>
    <t>203SS+4 d,213SS+3 d,214FS-1 d</t>
  </si>
  <si>
    <t>204SS+4 d,216SS+3 d,217FS-1 d</t>
  </si>
  <si>
    <t>219SS+4 d,220FS-1 d</t>
  </si>
  <si>
    <t>206SS+3 d</t>
  </si>
  <si>
    <t>200SS+4 d</t>
  </si>
  <si>
    <t>207SS+4 d</t>
  </si>
  <si>
    <t>203SS+3 d</t>
  </si>
  <si>
    <t>209FS-1 d</t>
  </si>
  <si>
    <t>204SS+4 d</t>
  </si>
  <si>
    <t>210FS-2 d</t>
  </si>
  <si>
    <t>206FS-1 d</t>
  </si>
  <si>
    <t>207FS-2 d</t>
  </si>
  <si>
    <t>199SS+3 d</t>
  </si>
  <si>
    <t>199FS-1 d</t>
  </si>
  <si>
    <t>200SS+3 d</t>
  </si>
  <si>
    <t>200FS-1 d</t>
  </si>
  <si>
    <t>201SS+4 d</t>
  </si>
  <si>
    <t>201FS-1 d</t>
  </si>
  <si>
    <t>225,226FS+2 d,227FS+1 d</t>
  </si>
  <si>
    <t>229SS+2 d</t>
  </si>
  <si>
    <t>222FS+2 d</t>
  </si>
  <si>
    <t>230SS+2 d</t>
  </si>
  <si>
    <t>222FS+1 d</t>
  </si>
  <si>
    <t>231SS+5 d</t>
  </si>
  <si>
    <t>225SS+2 d</t>
  </si>
  <si>
    <t>226SS+2 d</t>
  </si>
  <si>
    <t>227SS+5 d</t>
  </si>
  <si>
    <t>233SS+2 d</t>
  </si>
  <si>
    <t>231SS+2 d</t>
  </si>
  <si>
    <t>234SS+2 d</t>
  </si>
  <si>
    <t>235SS+2 d,236SS+2 d</t>
  </si>
  <si>
    <t>238FS-1 d,239</t>
  </si>
  <si>
    <t>236FS-1 d</t>
  </si>
  <si>
    <t>241FS-1 d</t>
  </si>
  <si>
    <t>242FS-1 d</t>
  </si>
  <si>
    <t>238FS-1 d</t>
  </si>
  <si>
    <t>244FS-1 d</t>
  </si>
  <si>
    <t>239FS-1 d</t>
  </si>
  <si>
    <t>245FS-1 d</t>
  </si>
  <si>
    <t>247FS-1 d</t>
  </si>
  <si>
    <t>248FS-1 d</t>
  </si>
  <si>
    <t>252FS+2 d</t>
  </si>
  <si>
    <t>255FS-1 d</t>
  </si>
  <si>
    <t>248FS+2 d</t>
  </si>
  <si>
    <t>256FS-1 d</t>
  </si>
  <si>
    <t>257FS-2 d</t>
  </si>
  <si>
    <t>251FS-1 d</t>
  </si>
  <si>
    <t>259FS-1 d</t>
  </si>
  <si>
    <t>252FS-1 d</t>
  </si>
  <si>
    <t>260FS-1 d</t>
  </si>
  <si>
    <t>253FS-2 d</t>
  </si>
  <si>
    <t>261FS-2 d</t>
  </si>
  <si>
    <t>263FS-1 d</t>
  </si>
  <si>
    <t>264FS-1 d</t>
  </si>
  <si>
    <t>266SS+2 d</t>
  </si>
  <si>
    <t>267SS+2 d</t>
  </si>
  <si>
    <t>263SS+2 d</t>
  </si>
  <si>
    <t>269SS+2 d</t>
  </si>
  <si>
    <t>264SS+2 d</t>
  </si>
  <si>
    <t>270SS+2 d</t>
  </si>
  <si>
    <t>561FS+7 d</t>
  </si>
  <si>
    <t>562FS+7 d</t>
  </si>
  <si>
    <t>280FS-1 d,563FS+7 d</t>
  </si>
  <si>
    <t>281FS-1 d,564FS+7 d</t>
  </si>
  <si>
    <t>282FS-2 d,565FS+7 d</t>
  </si>
  <si>
    <t>566FS+7 d</t>
  </si>
  <si>
    <t>276FS-1 d</t>
  </si>
  <si>
    <t>284FS-1 d,567FS+7 d</t>
  </si>
  <si>
    <t>277FS-1 d</t>
  </si>
  <si>
    <t>285FS-1 d,568FS+7 d</t>
  </si>
  <si>
    <t>278FS-2 d</t>
  </si>
  <si>
    <t>286FS-3 d,569FS+7 d</t>
  </si>
  <si>
    <t>570FS+7 d</t>
  </si>
  <si>
    <t>280FS-1 d</t>
  </si>
  <si>
    <t>288FS-2 d</t>
  </si>
  <si>
    <t>281FS-1 d</t>
  </si>
  <si>
    <t>289FS-2 d</t>
  </si>
  <si>
    <t>282FS-3 d</t>
  </si>
  <si>
    <t>284FS-2 d</t>
  </si>
  <si>
    <t>291SS+2 d</t>
  </si>
  <si>
    <t>285FS-2 d</t>
  </si>
  <si>
    <t>292SS+2 d</t>
  </si>
  <si>
    <t>288SS+2 d</t>
  </si>
  <si>
    <t>294SS+2 d</t>
  </si>
  <si>
    <t>289SS+2 d</t>
  </si>
  <si>
    <t>295SS+2 d</t>
  </si>
  <si>
    <t>297FS-1 d</t>
  </si>
  <si>
    <t>298FS-1 d</t>
  </si>
  <si>
    <t>294FS-1 d</t>
  </si>
  <si>
    <t>295FS-1 d</t>
  </si>
  <si>
    <t>305FS-2 d</t>
  </si>
  <si>
    <t>306FS-2 d</t>
  </si>
  <si>
    <t>307FS-2 d</t>
  </si>
  <si>
    <t>301FS-2 d</t>
  </si>
  <si>
    <t>309FS-2 d</t>
  </si>
  <si>
    <t>302FS-2 d</t>
  </si>
  <si>
    <t>310FS-2 d</t>
  </si>
  <si>
    <t>303FS-2 d</t>
  </si>
  <si>
    <t>311FS-3 d</t>
  </si>
  <si>
    <t>313FS-2 d</t>
  </si>
  <si>
    <t>314FS-2 d</t>
  </si>
  <si>
    <t>307FS-3 d</t>
  </si>
  <si>
    <t>316SS+2 d</t>
  </si>
  <si>
    <t>317SS+2 d</t>
  </si>
  <si>
    <t>313SS+2 d</t>
  </si>
  <si>
    <t>319SS+2 d</t>
  </si>
  <si>
    <t>314SS+2 d</t>
  </si>
  <si>
    <t>320SS+2 d</t>
  </si>
  <si>
    <t>322FS-1 d</t>
  </si>
  <si>
    <t>323FS-1 d</t>
  </si>
  <si>
    <t>319FS-1 d</t>
  </si>
  <si>
    <t>320FS-1 d</t>
  </si>
  <si>
    <t>330FS-2 d</t>
  </si>
  <si>
    <t>331FS-2 d</t>
  </si>
  <si>
    <t>332FS-2 d</t>
  </si>
  <si>
    <t>326FS-2 d</t>
  </si>
  <si>
    <t>334FS-2 d</t>
  </si>
  <si>
    <t>327FS-2 d</t>
  </si>
  <si>
    <t>335FS-2 d</t>
  </si>
  <si>
    <t>328FS-2 d</t>
  </si>
  <si>
    <t>336FS-3 d</t>
  </si>
  <si>
    <t>338FS-2 d</t>
  </si>
  <si>
    <t>339FS-2 d</t>
  </si>
  <si>
    <t>332FS-3 d</t>
  </si>
  <si>
    <t>341SS+2 d</t>
  </si>
  <si>
    <t>342SS+2 d</t>
  </si>
  <si>
    <t>338SS+2 d</t>
  </si>
  <si>
    <t>344SS+2 d</t>
  </si>
  <si>
    <t>339SS+2 d</t>
  </si>
  <si>
    <t>345SS+2 d</t>
  </si>
  <si>
    <t>347FS-1 d</t>
  </si>
  <si>
    <t>348FS-1 d</t>
  </si>
  <si>
    <t>344FS-1 d</t>
  </si>
  <si>
    <t>345FS-1 d</t>
  </si>
  <si>
    <t>355FS-2 d</t>
  </si>
  <si>
    <t>356FS-2 d</t>
  </si>
  <si>
    <t>357FS-2 d</t>
  </si>
  <si>
    <t>351FS-2 d</t>
  </si>
  <si>
    <t>359FS-2 d</t>
  </si>
  <si>
    <t>352FS-2 d</t>
  </si>
  <si>
    <t>360FS-2 d</t>
  </si>
  <si>
    <t>353FS-2 d</t>
  </si>
  <si>
    <t>361FS-3 d</t>
  </si>
  <si>
    <t>363FS-2 d</t>
  </si>
  <si>
    <t>364FS-2 d</t>
  </si>
  <si>
    <t>357FS-3 d</t>
  </si>
  <si>
    <t>366SS+2 d</t>
  </si>
  <si>
    <t>367SS+2 d</t>
  </si>
  <si>
    <t>363SS+2 d</t>
  </si>
  <si>
    <t>369SS+2 d</t>
  </si>
  <si>
    <t>364SS+2 d</t>
  </si>
  <si>
    <t>370SS+2 d</t>
  </si>
  <si>
    <t>372FS-1 d</t>
  </si>
  <si>
    <t>373FS-1 d</t>
  </si>
  <si>
    <t>369FS-1 d</t>
  </si>
  <si>
    <t>370FS-1 d</t>
  </si>
  <si>
    <t>380FS-2 d</t>
  </si>
  <si>
    <t>381FS-2 d</t>
  </si>
  <si>
    <t>382FS-2 d</t>
  </si>
  <si>
    <t>376FS-2 d</t>
  </si>
  <si>
    <t>384FS-2 d</t>
  </si>
  <si>
    <t>377FS-2 d</t>
  </si>
  <si>
    <t>385FS-2 d</t>
  </si>
  <si>
    <t>378FS-2 d</t>
  </si>
  <si>
    <t>386FS-3 d</t>
  </si>
  <si>
    <t>388FS-2 d</t>
  </si>
  <si>
    <t>389FS-2 d</t>
  </si>
  <si>
    <t>382FS-3 d</t>
  </si>
  <si>
    <t>391SS+2 d</t>
  </si>
  <si>
    <t>392SS+2 d</t>
  </si>
  <si>
    <t>388SS+2 d</t>
  </si>
  <si>
    <t>394SS+2 d</t>
  </si>
  <si>
    <t>389SS+2 d</t>
  </si>
  <si>
    <t>395SS+2 d</t>
  </si>
  <si>
    <t>397FS-1 d</t>
  </si>
  <si>
    <t>398FS-1 d</t>
  </si>
  <si>
    <t>394FS-1 d</t>
  </si>
  <si>
    <t>395FS-1 d</t>
  </si>
  <si>
    <t>405FS-2 d</t>
  </si>
  <si>
    <t>406FS-2 d</t>
  </si>
  <si>
    <t>407FS-2 d</t>
  </si>
  <si>
    <t>401FS-2 d</t>
  </si>
  <si>
    <t>409FS-2 d</t>
  </si>
  <si>
    <t>402FS-2 d</t>
  </si>
  <si>
    <t>410FS-2 d</t>
  </si>
  <si>
    <t>403FS-2 d</t>
  </si>
  <si>
    <t>411FS-3 d</t>
  </si>
  <si>
    <t>413FS-2 d</t>
  </si>
  <si>
    <t>414FS-2 d</t>
  </si>
  <si>
    <t>407FS-3 d</t>
  </si>
  <si>
    <t>416SS+2 d</t>
  </si>
  <si>
    <t>417SS+2 d</t>
  </si>
  <si>
    <t>413SS+2 d</t>
  </si>
  <si>
    <t>419SS+2 d</t>
  </si>
  <si>
    <t>414SS+2 d</t>
  </si>
  <si>
    <t>420SS+2 d</t>
  </si>
  <si>
    <t>422FS-1 d</t>
  </si>
  <si>
    <t>423FS-1 d</t>
  </si>
  <si>
    <t>419FS-1 d</t>
  </si>
  <si>
    <t>420FS-1 d</t>
  </si>
  <si>
    <t>430FS-2 d</t>
  </si>
  <si>
    <t>431FS-2 d</t>
  </si>
  <si>
    <t>432FS-2 d</t>
  </si>
  <si>
    <t>426FS-2 d</t>
  </si>
  <si>
    <t>434FS-2 d</t>
  </si>
  <si>
    <t>427FS-2 d</t>
  </si>
  <si>
    <t>435FS-2 d</t>
  </si>
  <si>
    <t>428FS-2 d</t>
  </si>
  <si>
    <t>436FS-3 d</t>
  </si>
  <si>
    <t>438FS-2 d</t>
  </si>
  <si>
    <t>439FS-2 d</t>
  </si>
  <si>
    <t>432FS-3 d</t>
  </si>
  <si>
    <t>441SS+2 d</t>
  </si>
  <si>
    <t>442SS+2 d</t>
  </si>
  <si>
    <t>438SS+2 d</t>
  </si>
  <si>
    <t>444SS+2 d</t>
  </si>
  <si>
    <t>439SS+2 d</t>
  </si>
  <si>
    <t>445SS+2 d</t>
  </si>
  <si>
    <t>447FS-1 d</t>
  </si>
  <si>
    <t>448FS-1 d</t>
  </si>
  <si>
    <t>444FS-1 d</t>
  </si>
  <si>
    <t>445FS-1 d</t>
  </si>
  <si>
    <t>455FS-2 d</t>
  </si>
  <si>
    <t>456FS-2 d</t>
  </si>
  <si>
    <t>457FS-2 d</t>
  </si>
  <si>
    <t>451FS-2 d</t>
  </si>
  <si>
    <t>459FS-2 d</t>
  </si>
  <si>
    <t>452FS-2 d</t>
  </si>
  <si>
    <t>460FS-2 d</t>
  </si>
  <si>
    <t>453FS-2 d</t>
  </si>
  <si>
    <t>461FS-3 d</t>
  </si>
  <si>
    <t>463FS-2 d</t>
  </si>
  <si>
    <t>464FS-2 d</t>
  </si>
  <si>
    <t>457FS-3 d</t>
  </si>
  <si>
    <t>466SS+2 d</t>
  </si>
  <si>
    <t>467SS+2 d</t>
  </si>
  <si>
    <t>463SS+2 d</t>
  </si>
  <si>
    <t>469SS+2 d</t>
  </si>
  <si>
    <t>464SS+2 d</t>
  </si>
  <si>
    <t>470SS+2 d</t>
  </si>
  <si>
    <t>472FS-1 d</t>
  </si>
  <si>
    <t>473FS-1 d</t>
  </si>
  <si>
    <t>469FS-1 d</t>
  </si>
  <si>
    <t>470FS-1 d</t>
  </si>
  <si>
    <t>480FS-2 d</t>
  </si>
  <si>
    <t>481FS-2 d</t>
  </si>
  <si>
    <t>482FS-2 d</t>
  </si>
  <si>
    <t>476FS-2 d</t>
  </si>
  <si>
    <t>484FS-2 d</t>
  </si>
  <si>
    <t>477FS-2 d</t>
  </si>
  <si>
    <t>485FS-2 d</t>
  </si>
  <si>
    <t>478FS-2 d</t>
  </si>
  <si>
    <t>486FS-3 d</t>
  </si>
  <si>
    <t>488FS-2 d,497</t>
  </si>
  <si>
    <t>489FS-2 d,498</t>
  </si>
  <si>
    <t>482FS-3 d</t>
  </si>
  <si>
    <t>491SS+2 d</t>
  </si>
  <si>
    <t>492SS+2 d</t>
  </si>
  <si>
    <t>488SS+2 d</t>
  </si>
  <si>
    <t>494SS+2 d</t>
  </si>
  <si>
    <t>489SS+2 d</t>
  </si>
  <si>
    <t>495SS+2 d</t>
  </si>
  <si>
    <t>500FS-1 d</t>
  </si>
  <si>
    <t>501FS-1 d</t>
  </si>
  <si>
    <t>494FS-1 d</t>
  </si>
  <si>
    <t>495FS-1 d</t>
  </si>
  <si>
    <t>573FS+14 d,581</t>
  </si>
  <si>
    <t>508FS-2 d</t>
  </si>
  <si>
    <t>509FS-2 d</t>
  </si>
  <si>
    <t>510FS-2 d</t>
  </si>
  <si>
    <t>504FS-2 d</t>
  </si>
  <si>
    <t>512FS-2 d</t>
  </si>
  <si>
    <t>505FS-2 d</t>
  </si>
  <si>
    <t>513FS-2 d</t>
  </si>
  <si>
    <t>506FS-2 d</t>
  </si>
  <si>
    <t>514FS-3 d</t>
  </si>
  <si>
    <t>516FS-2 d,525</t>
  </si>
  <si>
    <t>517FS-2 d,526</t>
  </si>
  <si>
    <t>510FS-3 d</t>
  </si>
  <si>
    <t>519SS+2 d</t>
  </si>
  <si>
    <t>520SS+2 d</t>
  </si>
  <si>
    <t>516SS+2 d</t>
  </si>
  <si>
    <t>522SS+2 d</t>
  </si>
  <si>
    <t>517SS+2 d</t>
  </si>
  <si>
    <t>523SS+2 d</t>
  </si>
  <si>
    <t>528FS-1 d</t>
  </si>
  <si>
    <t>529FS-1 d</t>
  </si>
  <si>
    <t>522FS-1 d</t>
  </si>
  <si>
    <t>523FS-1 d</t>
  </si>
  <si>
    <t>574FS+14 d,581</t>
  </si>
  <si>
    <t>535FS-2 d</t>
  </si>
  <si>
    <t>536FS-2 d</t>
  </si>
  <si>
    <t>532FS-2 d</t>
  </si>
  <si>
    <t>538FS-2 d</t>
  </si>
  <si>
    <t>533FS-2 d</t>
  </si>
  <si>
    <t>539FS-2 d</t>
  </si>
  <si>
    <t>541FS-2 d,550</t>
  </si>
  <si>
    <t>542FS-2 d,551</t>
  </si>
  <si>
    <t>544SS+2 d</t>
  </si>
  <si>
    <t>545SS+2 d</t>
  </si>
  <si>
    <t>541SS+2 d</t>
  </si>
  <si>
    <t>547SS+2 d</t>
  </si>
  <si>
    <t>542SS+2 d</t>
  </si>
  <si>
    <t>548SS+2 d</t>
  </si>
  <si>
    <t>552FS-1 d</t>
  </si>
  <si>
    <t>553FS-1 d</t>
  </si>
  <si>
    <t>547FS-1 d</t>
  </si>
  <si>
    <t>548FS-1 d</t>
  </si>
  <si>
    <t>130FS+28 d</t>
  </si>
  <si>
    <t>557SS+30 d</t>
  </si>
  <si>
    <t>556SS+30 d</t>
  </si>
  <si>
    <t>558SS+30 d</t>
  </si>
  <si>
    <t>559SS+30 d</t>
  </si>
  <si>
    <t>577SS+15 d</t>
  </si>
  <si>
    <t>584FS-1 d</t>
  </si>
  <si>
    <t>274FS+7 d</t>
  </si>
  <si>
    <t>275FS+7 d</t>
  </si>
  <si>
    <t>276FS+7 d</t>
  </si>
  <si>
    <t>277FS+7 d</t>
  </si>
  <si>
    <t>278FS+7 d</t>
  </si>
  <si>
    <t>578SS+30 d</t>
  </si>
  <si>
    <t>279FS+7 d</t>
  </si>
  <si>
    <t>280FS+7 d</t>
  </si>
  <si>
    <t>281FS+7 d</t>
  </si>
  <si>
    <t>282FS+7 d</t>
  </si>
  <si>
    <t>283FS+7 d</t>
  </si>
  <si>
    <t>571SS+7 d,579SS+10 d</t>
  </si>
  <si>
    <t>570SS+7 d</t>
  </si>
  <si>
    <t>572SS+7 d</t>
  </si>
  <si>
    <t>571SS+7 d</t>
  </si>
  <si>
    <t>575FF</t>
  </si>
  <si>
    <t>502FS+14 d</t>
  </si>
  <si>
    <t>530FS+14 d</t>
  </si>
  <si>
    <t>572FF</t>
  </si>
  <si>
    <t>559SS+15 d</t>
  </si>
  <si>
    <t>565SS+30 d,577</t>
  </si>
  <si>
    <t>570SS+10 d,578</t>
  </si>
  <si>
    <t>560FS-1 d</t>
  </si>
  <si>
    <t>7FF</t>
  </si>
  <si>
    <t>SAMSUNG R&amp;D - SUPERSTRUCTURE</t>
  </si>
  <si>
    <t>444 d</t>
  </si>
  <si>
    <t>3SS-27 d,5SS</t>
  </si>
  <si>
    <t>471 d</t>
  </si>
  <si>
    <t>1SS-27 d</t>
  </si>
  <si>
    <t>4SS+7 d,14SS</t>
  </si>
  <si>
    <t>3SS+7 d</t>
  </si>
  <si>
    <t>1SS</t>
  </si>
  <si>
    <t>6SS</t>
  </si>
  <si>
    <t>1st Level Columns Start Date</t>
  </si>
  <si>
    <t>5SS</t>
  </si>
  <si>
    <t>7SS+93 d,20SS</t>
  </si>
  <si>
    <t>Planned Foundation Completion Date</t>
  </si>
  <si>
    <t>6SS+93 d</t>
  </si>
  <si>
    <t>4th Level Columns Start Date</t>
  </si>
  <si>
    <t>29SS</t>
  </si>
  <si>
    <t>25,24</t>
  </si>
  <si>
    <t>5th Slab Casting Finish Date</t>
  </si>
  <si>
    <t>29FF</t>
  </si>
  <si>
    <t>18FF</t>
  </si>
  <si>
    <t>Roof Steel Structure Work Completion Date</t>
  </si>
  <si>
    <t>72FF</t>
  </si>
  <si>
    <t>75FF</t>
  </si>
  <si>
    <t>442 d</t>
  </si>
  <si>
    <t>351 d</t>
  </si>
  <si>
    <t>10FF,45FS+30 d</t>
  </si>
  <si>
    <t>4.1.1</t>
  </si>
  <si>
    <t>Podium - prior area</t>
  </si>
  <si>
    <t>45 d</t>
  </si>
  <si>
    <t>4.1.2</t>
  </si>
  <si>
    <t>Podium - post area</t>
  </si>
  <si>
    <t>4.1.3</t>
  </si>
  <si>
    <t>240 d</t>
  </si>
  <si>
    <t>4.1.3.1</t>
  </si>
  <si>
    <t>44 d</t>
  </si>
  <si>
    <t>30,9FF,8SS</t>
  </si>
  <si>
    <t>4.1.3.2</t>
  </si>
  <si>
    <t>31SS+15 d</t>
  </si>
  <si>
    <t>4.1.3.3</t>
  </si>
  <si>
    <t>30SS+15 d</t>
  </si>
  <si>
    <t>32SS+15 d</t>
  </si>
  <si>
    <t>4.1.3.4</t>
  </si>
  <si>
    <t>33SS+15 d,52FS+7 d</t>
  </si>
  <si>
    <t>4.1.3.5</t>
  </si>
  <si>
    <t>34SS+15 d,53FS+7 d</t>
  </si>
  <si>
    <t>4.1.3.6</t>
  </si>
  <si>
    <t>33SS+15 d</t>
  </si>
  <si>
    <t>35SS+15 d,54FS+7 d</t>
  </si>
  <si>
    <t>4.1.3.7</t>
  </si>
  <si>
    <t>34SS+15 d</t>
  </si>
  <si>
    <t>36SS+15 d,55FS+7 d</t>
  </si>
  <si>
    <t>4.1.3.8</t>
  </si>
  <si>
    <t>35SS+15 d</t>
  </si>
  <si>
    <t>37SS+15 d,56FS+7 d</t>
  </si>
  <si>
    <t>4.1.3.9</t>
  </si>
  <si>
    <t>36SS+15 d</t>
  </si>
  <si>
    <t>38SS+15 d,57FS+7 d</t>
  </si>
  <si>
    <t>4.1.3.10</t>
  </si>
  <si>
    <t>37SS+15 d</t>
  </si>
  <si>
    <t>39SS+15 d,58FS+7 d</t>
  </si>
  <si>
    <t>4.1.3.11</t>
  </si>
  <si>
    <t>38SS+15 d</t>
  </si>
  <si>
    <t>40SS+15 d,59FS+7 d</t>
  </si>
  <si>
    <t>4.1.3.12</t>
  </si>
  <si>
    <t>39SS+15 d</t>
  </si>
  <si>
    <t>60FS+7 d,41</t>
  </si>
  <si>
    <t>4.1.3.13</t>
  </si>
  <si>
    <t>64FS+14 d,72,61FS+7 d,42</t>
  </si>
  <si>
    <t>4.1.3.14</t>
  </si>
  <si>
    <t>PH Roof Level</t>
  </si>
  <si>
    <t>72,65</t>
  </si>
  <si>
    <t>248 d</t>
  </si>
  <si>
    <t>4.2.1</t>
  </si>
  <si>
    <t>Hoist Dismantle</t>
  </si>
  <si>
    <t>63FF</t>
  </si>
  <si>
    <t>75FF+10 d</t>
  </si>
  <si>
    <t>4.2.2</t>
  </si>
  <si>
    <t>Tower Crane dismantle</t>
  </si>
  <si>
    <t>18FS+30 d</t>
  </si>
  <si>
    <t>4.2.3</t>
  </si>
  <si>
    <t>4.2.4</t>
  </si>
  <si>
    <t>220 d</t>
  </si>
  <si>
    <t>4.2.4.1</t>
  </si>
  <si>
    <t>32FS+7 d</t>
  </si>
  <si>
    <t>4.2.4.2</t>
  </si>
  <si>
    <t>33FS+7 d</t>
  </si>
  <si>
    <t>4.2.4.3</t>
  </si>
  <si>
    <t>34FS+7 d</t>
  </si>
  <si>
    <t>4.2.4.4</t>
  </si>
  <si>
    <t>35FS+7 d</t>
  </si>
  <si>
    <t>4.2.4.5</t>
  </si>
  <si>
    <t>36FS+7 d</t>
  </si>
  <si>
    <t>69SS+30 d</t>
  </si>
  <si>
    <t>4.2.4.6</t>
  </si>
  <si>
    <t>37FS+7 d</t>
  </si>
  <si>
    <t>4.2.4.7</t>
  </si>
  <si>
    <t>38FS+7 d</t>
  </si>
  <si>
    <t>4.2.4.8</t>
  </si>
  <si>
    <t>39FS+7 d</t>
  </si>
  <si>
    <t>4.2.4.9</t>
  </si>
  <si>
    <t>40FS+7 d</t>
  </si>
  <si>
    <t>4.2.4.10</t>
  </si>
  <si>
    <t>41FS+7 d</t>
  </si>
  <si>
    <t>62SS+7 d,70SS+10 d</t>
  </si>
  <si>
    <t>4.2.4.11</t>
  </si>
  <si>
    <t>61SS+7 d</t>
  </si>
  <si>
    <t>63SS+7 d</t>
  </si>
  <si>
    <t>4.2.4.12</t>
  </si>
  <si>
    <t>62SS+7 d</t>
  </si>
  <si>
    <t>66FF,44FF</t>
  </si>
  <si>
    <t>4.2.4.13</t>
  </si>
  <si>
    <t>41FS+14 d</t>
  </si>
  <si>
    <t>4.2.4.14</t>
  </si>
  <si>
    <t>4.2.5</t>
  </si>
  <si>
    <t>4.2.6</t>
  </si>
  <si>
    <t>108 d</t>
  </si>
  <si>
    <t>4.2.7</t>
  </si>
  <si>
    <t>42,41</t>
  </si>
  <si>
    <t>75FF+10 d,11FF</t>
  </si>
  <si>
    <t>4.2.8</t>
  </si>
  <si>
    <t>4.2.9</t>
  </si>
  <si>
    <t>51FF+10 d,46FF+10 d,66FF+10 d,72FF+10 d,73FF+10 d,74FF+10 d,44FF+10 d,45FF+10 d,70FF+10 d,68FF+10 d,69FF+10 d,71FF+10 d</t>
  </si>
  <si>
    <t>% Complete</t>
  </si>
  <si>
    <t>ActualStartDate</t>
  </si>
  <si>
    <t>ActualEndDate</t>
  </si>
  <si>
    <t>15SS+3 d,16SS+3 d</t>
  </si>
  <si>
    <t>14SS+3 d</t>
  </si>
  <si>
    <t>4.1.1.1</t>
  </si>
  <si>
    <t>4.1.1.2</t>
  </si>
  <si>
    <t>4.1.1.3</t>
  </si>
  <si>
    <t>21,7</t>
  </si>
  <si>
    <t>24,29</t>
  </si>
  <si>
    <t>4.1.2.1</t>
  </si>
  <si>
    <t>Dismantle external scaffolding near post area</t>
  </si>
  <si>
    <t>8,22</t>
  </si>
  <si>
    <t>4.1.2.2</t>
  </si>
  <si>
    <t>8,24</t>
  </si>
  <si>
    <t>4.1.2.3</t>
  </si>
  <si>
    <t>4.1.2.4</t>
  </si>
  <si>
    <t>47FS+28 d</t>
  </si>
  <si>
    <t>4.2.3.1</t>
  </si>
  <si>
    <t>27FS+28 d</t>
  </si>
  <si>
    <t>48SS+30 d</t>
  </si>
  <si>
    <t>4.2.3.2</t>
  </si>
  <si>
    <t>47SS+30 d</t>
  </si>
  <si>
    <t>49SS+30 d</t>
  </si>
  <si>
    <t>4.2.3.3</t>
  </si>
  <si>
    <t>50SS+30 d</t>
  </si>
  <si>
    <t>4.2.3.4</t>
  </si>
  <si>
    <t>68SS+15 d</t>
  </si>
  <si>
    <t>4.2.6.1</t>
  </si>
  <si>
    <t>50SS+15 d</t>
  </si>
  <si>
    <t>75FF+10 d,69</t>
  </si>
  <si>
    <t>4.2.6.2</t>
  </si>
  <si>
    <t>68,56SS+30 d</t>
  </si>
  <si>
    <t>75FF+10 d,70</t>
  </si>
  <si>
    <t>4.2.6.3</t>
  </si>
  <si>
    <t>61SS+10 d,69</t>
  </si>
  <si>
    <t>75FF+10 d,71</t>
  </si>
  <si>
    <t>4.2.6.4</t>
  </si>
  <si>
    <t>75FF+10 d,73,74</t>
  </si>
  <si>
    <t>PR</t>
  </si>
  <si>
    <t>PO</t>
  </si>
  <si>
    <t>LEVEL WBS</t>
  </si>
  <si>
    <t>WORK ITEM NUMBER COMBINE</t>
  </si>
  <si>
    <t>MÃ VOLUME - KHỐI</t>
  </si>
  <si>
    <t>SLBM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</si>
</sst>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9" x14ac:knownFonts="1">
    <font>
      <sz val="11"/>
      <color theme="1"/>
      <name val="Consolas"/>
      <family val="3"/>
    </font>
    <font>
      <sz val="11"/>
      <color theme="0" tint="-0.499984740745262"/>
      <name val="Consolas"/>
      <family val="3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8"/>
      <name val="Consolas"/>
      <family val="3"/>
    </font>
    <font>
      <b/>
      <sz val="1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b/>
      <sz val="14"/>
      <name val="Consolas"/>
      <family val="3"/>
    </font>
    <font>
      <b/>
      <sz val="11"/>
      <color theme="0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onsolas"/>
      <family val="3"/>
    </font>
    <font>
      <b/>
      <sz val="14"/>
      <color rgb="FF0070C0"/>
      <name val="Consolas"/>
      <family val="3"/>
    </font>
    <font>
      <sz val="11"/>
      <color rgb="FF0070C0"/>
      <name val="Consolas"/>
      <family val="3"/>
    </font>
    <font>
      <sz val="11"/>
      <color rgb="FF0070C0"/>
      <name val="Calibri"/>
      <family val="2"/>
      <scheme val="minor"/>
    </font>
    <font>
      <b/>
      <sz val="14"/>
      <color theme="5" tint="-0.499984740745262"/>
      <name val="Consolas"/>
      <family val="3"/>
    </font>
    <font>
      <b/>
      <sz val="11"/>
      <color theme="5" tint="-0.499984740745262"/>
      <name val="Consolas"/>
      <family val="3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NumberFormat="1"/>
    <xf numFmtId="0" fontId="9" fillId="0" borderId="1" xfId="0" applyFont="1" applyBorder="1"/>
    <xf numFmtId="0" fontId="9" fillId="0" borderId="2" xfId="0" applyFont="1" applyBorder="1"/>
    <xf numFmtId="0" fontId="9" fillId="2" borderId="1" xfId="0" applyFont="1" applyFill="1" applyBorder="1"/>
    <xf numFmtId="0" fontId="9" fillId="2" borderId="2" xfId="0" applyFont="1" applyFill="1" applyBorder="1"/>
    <xf numFmtId="14" fontId="0" fillId="0" borderId="0" xfId="0" applyNumberFormat="1"/>
    <xf numFmtId="0" fontId="15" fillId="3" borderId="0" xfId="0" applyFont="1" applyFill="1" applyBorder="1" applyAlignment="1">
      <alignment textRotation="45"/>
    </xf>
    <xf numFmtId="0" fontId="15" fillId="3" borderId="0" xfId="0" applyFont="1" applyFill="1" applyBorder="1" applyAlignment="1">
      <alignment textRotation="45" wrapText="1"/>
    </xf>
    <xf numFmtId="0" fontId="12" fillId="3" borderId="0" xfId="0" applyFont="1" applyFill="1" applyBorder="1" applyAlignment="1">
      <alignment horizontal="left" textRotation="45"/>
    </xf>
    <xf numFmtId="0" fontId="12" fillId="3" borderId="0" xfId="0" applyFont="1" applyFill="1" applyBorder="1" applyAlignment="1">
      <alignment textRotation="45"/>
    </xf>
    <xf numFmtId="0" fontId="8" fillId="0" borderId="0" xfId="0" applyFont="1" applyBorder="1" applyAlignment="1">
      <alignment textRotation="45"/>
    </xf>
    <xf numFmtId="164" fontId="0" fillId="0" borderId="0" xfId="0" applyNumberFormat="1"/>
    <xf numFmtId="164" fontId="12" fillId="3" borderId="0" xfId="0" applyNumberFormat="1" applyFont="1" applyFill="1" applyBorder="1" applyAlignment="1">
      <alignment textRotation="45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2" fillId="3" borderId="0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10" fillId="0" borderId="0" xfId="0" applyNumberFormat="1" applyFont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5" fillId="3" borderId="0" xfId="0" applyFont="1" applyFill="1" applyBorder="1" applyAlignment="1">
      <alignment horizontal="left" vertical="top" wrapText="1"/>
    </xf>
    <xf numFmtId="14" fontId="12" fillId="3" borderId="0" xfId="0" applyNumberFormat="1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left" vertical="top" wrapText="1"/>
    </xf>
    <xf numFmtId="14" fontId="13" fillId="0" borderId="0" xfId="0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3" fillId="0" borderId="0" xfId="0" applyNumberFormat="1" applyFont="1" applyAlignment="1">
      <alignment horizontal="left" vertical="top"/>
    </xf>
    <xf numFmtId="0" fontId="14" fillId="0" borderId="0" xfId="0" applyFont="1" applyBorder="1" applyAlignment="1">
      <alignment horizontal="left" vertical="top" wrapText="1"/>
    </xf>
    <xf numFmtId="14" fontId="14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14" fontId="13" fillId="0" borderId="0" xfId="0" applyNumberFormat="1" applyFont="1" applyBorder="1" applyAlignment="1">
      <alignment horizontal="left" vertical="top"/>
    </xf>
  </cellXfs>
  <cellStyles count="1">
    <cellStyle name="Normal" xfId="0" builtinId="0" customBuiltin="1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4" formatCode="[$-1010000]d/m/yyyy;@"/>
    </dxf>
    <dxf>
      <numFmt numFmtId="164" formatCode="[$-1010000]d/m/yyyy;@"/>
    </dxf>
    <dxf>
      <numFmt numFmtId="0" formatCode="General"/>
    </dxf>
    <dxf>
      <numFmt numFmtId="0" formatCode="General"/>
    </dxf>
    <dxf>
      <numFmt numFmtId="0" formatCode="General"/>
      <alignment horizontal="left" vertical="bottom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70C0"/>
        <name val="Consolas"/>
        <family val="3"/>
        <scheme val="none"/>
      </font>
      <fill>
        <patternFill patternType="solid">
          <fgColor indexed="64"/>
          <bgColor theme="4" tint="0.59999389629810485"/>
        </patternFill>
      </fill>
      <alignment horizontal="general" vertical="bottom" textRotation="45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64" formatCode="[$-1010000]d/m/yyyy;@"/>
    </dxf>
    <dxf>
      <numFmt numFmtId="164" formatCode="[$-1010000]d/m/yyyy;@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9" formatCode="dd/mm/yyyy"/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19" formatCode="dd/mm/yyyy"/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alignment horizontal="left" vertical="top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onsolas"/>
        <family val="3"/>
        <scheme val="none"/>
      </font>
      <fill>
        <patternFill patternType="solid">
          <fgColor indexed="64"/>
          <bgColor theme="4" tint="0.5999938962981048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B1B851-DC42-4359-87BC-D76F567C5AA4}" autoFormatId="16" applyNumberFormats="0" applyBorderFormats="0" applyFontFormats="0" applyPatternFormats="0" applyAlignmentFormats="0" applyWidthHeightFormats="0">
  <queryTableRefresh nextId="22">
    <queryTableFields count="10">
      <queryTableField id="1" name="WBS" tableColumnId="1"/>
      <queryTableField id="2" name="Task Name" tableColumnId="2"/>
      <queryTableField id="3" name="Time" tableColumnId="3"/>
      <queryTableField id="4" name="StartDate" tableColumnId="4"/>
      <queryTableField id="5" name="EndDate" tableColumnId="5"/>
      <queryTableField id="10" name="% Complete" tableColumnId="10"/>
      <queryTableField id="6" name="Predecessors" tableColumnId="6"/>
      <queryTableField id="7" name="Successors" tableColumnId="7"/>
      <queryTableField id="19" name="ActualStartDate" tableColumnId="8"/>
      <queryTableField id="20" name="ActualEndDat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26071B4-A466-421C-8FFC-D332A1B923D9}" autoFormatId="16" applyNumberFormats="0" applyBorderFormats="0" applyFontFormats="0" applyPatternFormats="0" applyAlignmentFormats="0" applyWidthHeightFormats="0">
  <queryTableRefresh nextId="8">
    <queryTableFields count="7">
      <queryTableField id="1" name="WBS" tableColumnId="1"/>
      <queryTableField id="2" name="Task Name" tableColumnId="2"/>
      <queryTableField id="3" name="Time" tableColumnId="3"/>
      <queryTableField id="4" name="StartDate" tableColumnId="4"/>
      <queryTableField id="5" name="EndDate" tableColumnId="5"/>
      <queryTableField id="6" name="Predecessors" tableColumnId="6"/>
      <queryTableField id="7" name="Successor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81BC46-2C9E-42C1-88B2-CA0AA7053199}" name="_01_MSDAT_TRACK" displayName="_01_MSDAT_TRACK" ref="A1:J585" tableType="queryTable" totalsRowShown="0">
  <autoFilter ref="A1:J585" xr:uid="{4681BC46-2C9E-42C1-88B2-CA0AA7053199}"/>
  <tableColumns count="10">
    <tableColumn id="1" xr3:uid="{C082BFEC-9F86-4376-A584-E79AE8D95DE1}" uniqueName="1" name="WBS" queryTableFieldId="1"/>
    <tableColumn id="2" xr3:uid="{743CB74F-87D6-4771-97F4-023B8BF97F01}" uniqueName="2" name="Task Name" queryTableFieldId="2" dataDxfId="45"/>
    <tableColumn id="3" xr3:uid="{B1C0C901-10C2-4728-BDCD-36C264BBED3E}" uniqueName="3" name="Time" queryTableFieldId="3" dataDxfId="44"/>
    <tableColumn id="4" xr3:uid="{59292B9F-81F3-4AA0-B071-65FC9B99E758}" uniqueName="4" name="StartDate" queryTableFieldId="4" dataDxfId="43"/>
    <tableColumn id="5" xr3:uid="{9DDDABB8-F92F-4F48-9A93-256196C51521}" uniqueName="5" name="EndDate" queryTableFieldId="5" dataDxfId="42"/>
    <tableColumn id="10" xr3:uid="{4FAF3CCC-5ECC-4747-8431-042A00D99318}" uniqueName="10" name="% Complete" queryTableFieldId="10" dataDxfId="41"/>
    <tableColumn id="6" xr3:uid="{8FF50F4A-F287-462F-9FC7-DB837DC89BBD}" uniqueName="6" name="Predecessors" queryTableFieldId="6"/>
    <tableColumn id="7" xr3:uid="{9C58B1EB-E8A8-41FE-9110-52A7132AAA10}" uniqueName="7" name="Successors" queryTableFieldId="7"/>
    <tableColumn id="8" xr3:uid="{8C32921B-1354-45D4-A425-8C04376CC2A2}" uniqueName="8" name="ActualStartDate" queryTableFieldId="19" dataDxfId="40"/>
    <tableColumn id="9" xr3:uid="{C452E92F-5090-4254-B104-F439D30112F6}" uniqueName="9" name="ActualEndDate" queryTableFieldId="20" dataDxfId="3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968507-A889-4832-B313-C9C1A001D7DB}" name="_02_CODE_TRACKING" displayName="_02_CODE_TRACKING" ref="A1:T585" totalsRowShown="0" headerRowDxfId="38" dataDxfId="36" headerRowBorderDxfId="37">
  <autoFilter ref="A1:T585" xr:uid="{34968507-A889-4832-B313-C9C1A001D7DB}"/>
  <tableColumns count="20">
    <tableColumn id="14" xr3:uid="{EA8C7BCF-AE74-4C62-9936-654049A001FF}" name="LEVEL WBS" dataDxfId="35">
      <calculatedColumnFormula>LEN(_02_CODE_TRACKING[[#This Row],[WBS]])-LEN(SUBSTITUTE(_02_CODE_TRACKING[[#This Row],[WBS]],".",""))</calculatedColumnFormula>
    </tableColumn>
    <tableColumn id="1" xr3:uid="{ED3463B9-7013-4E75-8ADF-0F9365D449B8}" name="MÃ DỰ ÁN" dataDxfId="34"/>
    <tableColumn id="2" xr3:uid="{9B34BC0B-FF55-4C40-A80A-D8C57AD4E31E}" name="MÃ BỘ MÔN" dataDxfId="33"/>
    <tableColumn id="3" xr3:uid="{1C9ED002-4DA3-48B1-A4BC-3D83151B7BC7}" name="MÃ VOLUME - KHỐI" dataDxfId="32"/>
    <tableColumn id="4" xr3:uid="{230FC420-AB9A-4717-9D61-2A7AD4CFCB03}" name="MÃ TẦNG" dataDxfId="31"/>
    <tableColumn id="5" xr3:uid="{45BB10FC-976F-4DB7-BF77-3FD22738C7EF}" name="MÃ LOẠI" dataDxfId="30"/>
    <tableColumn id="16" xr3:uid="{1E9182F8-BA0D-4F70-B431-C2B534A62B8B}" name="MÃ THI CÔNG" dataDxfId="29"/>
    <tableColumn id="19" xr3:uid="{B4815C77-F246-4896-BCD2-210290BC22AF}" name="MÃ ZONE CÔNG TÁC" dataDxfId="28"/>
    <tableColumn id="20" xr3:uid="{887FB68A-11ED-4F5E-A17A-CEC51725405F}" name="MÃ ĐỢT CÔNG TÁC" dataDxfId="27"/>
    <tableColumn id="6" xr3:uid="{96511570-F33B-4198-B1B8-67D94B51682C}" name="MÔ TẢ NGẮN EN" dataDxfId="26"/>
    <tableColumn id="17" xr3:uid="{FEDFF87F-3DEA-407E-9117-FAE1FA958AF0}" name="MÔ TẢ NGẮN VI" dataDxfId="25"/>
    <tableColumn id="18" xr3:uid="{DFF014BF-2549-4D83-B12F-C69E89C789DC}" name="WORK ITEM NUMBER COMBINE" dataDxfId="0">
      <calculatedColumnFormula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calculatedColumnFormula>
    </tableColumn>
    <tableColumn id="15" xr3:uid="{4596B31B-66CD-4F18-850E-C3DB4FE44BE5}" name="WORK ITEM NUMBER" dataDxfId="24">
      <calculatedColumnFormula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calculatedColumnFormula>
    </tableColumn>
    <tableColumn id="7" xr3:uid="{5E0550DA-9A6C-4AEB-8E6A-893EC9FDE77C}" name="WBS" dataDxfId="23">
      <calculatedColumnFormula>_01_MSDAT_TRACK[[#This Row],[WBS]]</calculatedColumnFormula>
    </tableColumn>
    <tableColumn id="8" xr3:uid="{77F11288-479D-426F-873C-AE2520B44C97}" name="Task Name" dataDxfId="22">
      <calculatedColumnFormula>_01_MSDAT_TRACK[[#This Row],[Task Name]]</calculatedColumnFormula>
    </tableColumn>
    <tableColumn id="9" xr3:uid="{8862D47D-27EF-48AC-A93B-C5741EF588CD}" name="Time" dataDxfId="21">
      <calculatedColumnFormula>_01_MSDAT_TRACK[[#This Row],[Time]]</calculatedColumnFormula>
    </tableColumn>
    <tableColumn id="10" xr3:uid="{506619C9-1859-4364-BF5F-826358A7555B}" name="Start" dataDxfId="20">
      <calculatedColumnFormula>_01_MSDAT_TRACK[[#This Row],[StartDate]]</calculatedColumnFormula>
    </tableColumn>
    <tableColumn id="11" xr3:uid="{81F045BC-8FF9-4206-AA87-37EBC627BB8E}" name="Finish" dataDxfId="19">
      <calculatedColumnFormula>_01_MSDAT_TRACK[[#This Row],[EndDate]]</calculatedColumnFormula>
    </tableColumn>
    <tableColumn id="12" xr3:uid="{BAAA3BE8-67DF-4E74-B9B8-A342D2FACE87}" name="Predecessors" dataDxfId="18"/>
    <tableColumn id="13" xr3:uid="{2446030D-843B-423E-BF13-729764C50C44}" name="Successors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2245D2-BAC5-4C56-BF55-6E143F4B048C}" name="_01_MSDAT_PLAN" displayName="_01_MSDAT_PLAN" ref="A1:G76" tableType="queryTable" totalsRowShown="0">
  <autoFilter ref="A1:G76" xr:uid="{532245D2-BAC5-4C56-BF55-6E143F4B048C}"/>
  <tableColumns count="7">
    <tableColumn id="1" xr3:uid="{4F573DB2-69C3-4018-A4A5-CEDD6E6B69CD}" uniqueName="1" name="WBS" queryTableFieldId="1"/>
    <tableColumn id="2" xr3:uid="{8A9E2F33-5587-4E75-AEC8-8E5B3F0AFE13}" uniqueName="2" name="Task Name" queryTableFieldId="2" dataDxfId="16"/>
    <tableColumn id="3" xr3:uid="{E955D30C-BA4F-423D-9B72-DAA650D3C3B2}" uniqueName="3" name="Time" queryTableFieldId="3" dataDxfId="15"/>
    <tableColumn id="4" xr3:uid="{040B1E07-C88A-4D3E-899D-2DFCEE543B11}" uniqueName="4" name="StartDate" queryTableFieldId="4" dataDxfId="14"/>
    <tableColumn id="5" xr3:uid="{1BC31EA6-78D2-4C08-BC45-5CCEFF25B198}" uniqueName="5" name="EndDate" queryTableFieldId="5" dataDxfId="13"/>
    <tableColumn id="6" xr3:uid="{01DBF684-75D1-4999-A4EB-17D52249A062}" uniqueName="6" name="Predecessors" queryTableFieldId="6"/>
    <tableColumn id="7" xr3:uid="{5FC87F42-6E23-459F-9123-3EA445D36967}" uniqueName="7" name="Successors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031B20-383E-440F-8C4E-35BA747344C6}" name="_02_CODE_PLAN" displayName="_02_CODE_PLAN" ref="A1:U76" totalsRowShown="0" headerRowDxfId="11">
  <autoFilter ref="A1:U76" xr:uid="{E9031B20-383E-440F-8C4E-35BA747344C6}"/>
  <tableColumns count="21">
    <tableColumn id="1" xr3:uid="{8CBBBA85-D66C-4566-92B2-4425E3D6156C}" name="LEVEL WBS" dataDxfId="10">
      <calculatedColumnFormula>LEN(_02_CODE_PLAN[[#This Row],[WBS]])-LEN(SUBSTITUTE(_02_CODE_PLAN[[#This Row],[WBS]],".",""))</calculatedColumnFormula>
    </tableColumn>
    <tableColumn id="2" xr3:uid="{4AEFEFA1-B53E-41CA-B9E8-A12A59879CC7}" name="MÃ DỰ ÁN"/>
    <tableColumn id="3" xr3:uid="{23059471-2744-428D-A0E5-58F8267C1E0B}" name="MÃ BỘ MÔN"/>
    <tableColumn id="20" xr3:uid="{0037D858-B6D6-4C31-BD3F-3922B4539C93}" name="MÃ VOLUME - KHỐI"/>
    <tableColumn id="4" xr3:uid="{72EAE971-AE24-44BE-A8F6-430F8A0CD2D5}" name="MÃ ZONE"/>
    <tableColumn id="5" xr3:uid="{96C4B701-EE02-4D0F-9DD4-27801B787A41}" name="MÃ TẦNG"/>
    <tableColumn id="6" xr3:uid="{B8EFA61C-A523-459D-9DC3-357BFB27A750}" name="MÃ LOẠI"/>
    <tableColumn id="7" xr3:uid="{27425254-15CA-41C0-9ACD-E2B3882D31FE}" name="MÃ THI CÔNG"/>
    <tableColumn id="8" xr3:uid="{4A04F89E-CC34-4623-A89B-F059300D9133}" name="MÃ ZONE CÔNG TÁC"/>
    <tableColumn id="9" xr3:uid="{20FF156E-2F37-415A-B978-61A6F45E7D4A}" name="MÃ ĐỢT CÔNG TÁC"/>
    <tableColumn id="10" xr3:uid="{96902FBC-8A98-4B9C-A0E0-2D6E75028A1A}" name="MÔ TẢ NGẮN EN"/>
    <tableColumn id="11" xr3:uid="{B15C3729-C6BA-4578-B23E-4C9F5527B169}" name="MÔ TẢ NGẮN VI"/>
    <tableColumn id="12" xr3:uid="{BCDA478C-93FD-45CC-B732-74F044D8455F}" name="WORK ITEM NUMBER COMBINE" dataDxfId="9">
      <calculatedColumnFormula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calculatedColumnFormula>
    </tableColumn>
    <tableColumn id="21" xr3:uid="{3B0329AB-48BA-44B7-9C84-8F7B9098F044}" name="WORK ITEM NUMBER" dataDxfId="8">
      <calculatedColumnFormula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calculatedColumnFormula>
    </tableColumn>
    <tableColumn id="13" xr3:uid="{D6DEA12D-6FBD-4478-80A5-CD27D3EEFE7B}" name="WBS" dataDxfId="7">
      <calculatedColumnFormula>_01_MSDAT_PLAN[[#This Row],[WBS]]</calculatedColumnFormula>
    </tableColumn>
    <tableColumn id="14" xr3:uid="{57C73556-C8F6-4754-8EE6-CED09567E39B}" name="Task Name" dataDxfId="6">
      <calculatedColumnFormula>_01_MSDAT_PLAN[[#This Row],[Task Name]]</calculatedColumnFormula>
    </tableColumn>
    <tableColumn id="15" xr3:uid="{7B7059B7-5FCB-46B6-9156-D43F1B1A7D43}" name="Time" dataDxfId="5">
      <calculatedColumnFormula>_01_MSDAT_PLAN[[#This Row],[Time]]</calculatedColumnFormula>
    </tableColumn>
    <tableColumn id="16" xr3:uid="{010745BE-1B1E-4B96-B48F-4AB78263BA4C}" name="Start" dataDxfId="4">
      <calculatedColumnFormula>_01_MSDAT_PLAN[[#This Row],[StartDate]]</calculatedColumnFormula>
    </tableColumn>
    <tableColumn id="17" xr3:uid="{CB8E657A-8CEE-411C-B89C-118921A92FB2}" name="Finish" dataDxfId="3">
      <calculatedColumnFormula>_01_MSDAT_PLAN[[#This Row],[EndDate]]</calculatedColumnFormula>
    </tableColumn>
    <tableColumn id="18" xr3:uid="{C02B5C06-4E88-462C-99A7-6D0A056B079A}" name="Predecessors" dataDxfId="2">
      <calculatedColumnFormula>_01_MSDAT_PLAN[[#This Row],[Predecessors]]</calculatedColumnFormula>
    </tableColumn>
    <tableColumn id="19" xr3:uid="{B08D54A6-CE21-4DD6-AB10-9A197F0F599A}" name="Successors" dataDxfId="1">
      <calculatedColumnFormula>_01_MSDAT_PLAN[[#This Row],[Successors]]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F7508-7C15-4618-BBDA-9BB3ABBA910E}">
  <dimension ref="A1:J585"/>
  <sheetViews>
    <sheetView topLeftCell="A33" zoomScale="70" zoomScaleNormal="70" workbookViewId="0">
      <selection activeCell="B189" sqref="B189:B203"/>
    </sheetView>
  </sheetViews>
  <sheetFormatPr defaultRowHeight="15" x14ac:dyDescent="0.25"/>
  <cols>
    <col min="1" max="1" width="14" bestFit="1" customWidth="1"/>
    <col min="2" max="2" width="81" bestFit="1" customWidth="1"/>
    <col min="3" max="3" width="8.875" bestFit="1" customWidth="1"/>
    <col min="4" max="4" width="13.75" style="6" bestFit="1" customWidth="1"/>
    <col min="5" max="5" width="12.625" style="6" bestFit="1" customWidth="1"/>
    <col min="6" max="6" width="15.875" bestFit="1" customWidth="1"/>
    <col min="7" max="7" width="18" bestFit="1" customWidth="1"/>
    <col min="8" max="8" width="40.75" bestFit="1" customWidth="1"/>
    <col min="9" max="9" width="20.25" style="6" bestFit="1" customWidth="1"/>
    <col min="10" max="10" width="19.25" style="6" bestFit="1" customWidth="1"/>
    <col min="11" max="11" width="21.25" bestFit="1" customWidth="1"/>
    <col min="12" max="12" width="12.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s="6" t="s">
        <v>3</v>
      </c>
      <c r="E1" s="6" t="s">
        <v>4</v>
      </c>
      <c r="F1" t="s">
        <v>1392</v>
      </c>
      <c r="G1" t="s">
        <v>5</v>
      </c>
      <c r="H1" t="s">
        <v>6</v>
      </c>
      <c r="I1" s="6" t="s">
        <v>1393</v>
      </c>
      <c r="J1" s="6" t="s">
        <v>1394</v>
      </c>
    </row>
    <row r="2" spans="1:10" x14ac:dyDescent="0.25">
      <c r="A2">
        <v>1</v>
      </c>
      <c r="B2" s="1" t="s">
        <v>7</v>
      </c>
      <c r="C2" s="1" t="s">
        <v>8</v>
      </c>
      <c r="D2" s="6">
        <v>44312</v>
      </c>
      <c r="E2" s="6">
        <v>44773</v>
      </c>
      <c r="F2" s="1">
        <v>0.2</v>
      </c>
      <c r="I2" s="6">
        <v>44312</v>
      </c>
    </row>
    <row r="3" spans="1:10" x14ac:dyDescent="0.25">
      <c r="A3">
        <v>1.1000000000000001</v>
      </c>
      <c r="B3" s="1" t="s">
        <v>9</v>
      </c>
      <c r="C3" s="1" t="s">
        <v>10</v>
      </c>
      <c r="D3" s="6">
        <v>44312</v>
      </c>
      <c r="E3" s="6">
        <v>44773</v>
      </c>
      <c r="F3" s="1">
        <v>0</v>
      </c>
      <c r="I3" s="6">
        <v>44312</v>
      </c>
    </row>
    <row r="4" spans="1:10" x14ac:dyDescent="0.25">
      <c r="A4" t="s">
        <v>11</v>
      </c>
      <c r="B4" s="1" t="s">
        <v>12</v>
      </c>
      <c r="C4" s="1" t="s">
        <v>13</v>
      </c>
      <c r="D4" s="6">
        <v>44312</v>
      </c>
      <c r="E4" s="6">
        <v>44312</v>
      </c>
      <c r="F4" s="1">
        <v>1</v>
      </c>
      <c r="H4" t="s">
        <v>762</v>
      </c>
      <c r="I4" s="6">
        <v>44312</v>
      </c>
      <c r="J4" s="6">
        <v>44312</v>
      </c>
    </row>
    <row r="5" spans="1:10" x14ac:dyDescent="0.25">
      <c r="A5" t="s">
        <v>14</v>
      </c>
      <c r="B5" s="1" t="s">
        <v>15</v>
      </c>
      <c r="C5" s="1" t="s">
        <v>13</v>
      </c>
      <c r="D5" s="6">
        <v>44312</v>
      </c>
      <c r="E5" s="6">
        <v>44312</v>
      </c>
      <c r="F5" s="1">
        <v>1</v>
      </c>
      <c r="I5" s="6">
        <v>44312</v>
      </c>
      <c r="J5" s="6">
        <v>44312</v>
      </c>
    </row>
    <row r="6" spans="1:10" x14ac:dyDescent="0.25">
      <c r="A6" t="s">
        <v>16</v>
      </c>
      <c r="B6" s="1" t="s">
        <v>17</v>
      </c>
      <c r="C6" s="1" t="s">
        <v>13</v>
      </c>
      <c r="D6" s="6">
        <v>44312</v>
      </c>
      <c r="E6" s="6">
        <v>44312</v>
      </c>
      <c r="F6" s="1">
        <v>1</v>
      </c>
      <c r="I6" s="6">
        <v>44312</v>
      </c>
      <c r="J6" s="6">
        <v>44312</v>
      </c>
    </row>
    <row r="7" spans="1:10" x14ac:dyDescent="0.25">
      <c r="A7" t="s">
        <v>18</v>
      </c>
      <c r="B7" s="1" t="s">
        <v>19</v>
      </c>
      <c r="C7" s="1" t="s">
        <v>13</v>
      </c>
      <c r="D7" s="6">
        <v>44679</v>
      </c>
      <c r="E7" s="6">
        <v>44679</v>
      </c>
      <c r="F7" s="1">
        <v>0</v>
      </c>
      <c r="G7" t="s">
        <v>763</v>
      </c>
    </row>
    <row r="8" spans="1:10" x14ac:dyDescent="0.25">
      <c r="A8" t="s">
        <v>20</v>
      </c>
      <c r="B8" s="1" t="s">
        <v>21</v>
      </c>
      <c r="C8" s="1" t="s">
        <v>13</v>
      </c>
      <c r="D8" s="6">
        <v>44773</v>
      </c>
      <c r="E8" s="6">
        <v>44773</v>
      </c>
      <c r="F8" s="1">
        <v>0</v>
      </c>
      <c r="G8" t="s">
        <v>764</v>
      </c>
    </row>
    <row r="9" spans="1:10" x14ac:dyDescent="0.25">
      <c r="A9">
        <v>1.2</v>
      </c>
      <c r="B9" s="1" t="s">
        <v>22</v>
      </c>
      <c r="C9" s="1" t="s">
        <v>23</v>
      </c>
      <c r="D9" s="6">
        <v>44312</v>
      </c>
      <c r="E9" s="6">
        <v>44338</v>
      </c>
      <c r="F9" s="1">
        <v>0.65</v>
      </c>
      <c r="I9" s="6">
        <v>44312</v>
      </c>
    </row>
    <row r="10" spans="1:10" x14ac:dyDescent="0.25">
      <c r="A10" t="s">
        <v>24</v>
      </c>
      <c r="B10" s="1" t="s">
        <v>25</v>
      </c>
      <c r="C10" s="1" t="s">
        <v>26</v>
      </c>
      <c r="D10" s="6">
        <v>44312</v>
      </c>
      <c r="E10" s="6">
        <v>44334</v>
      </c>
      <c r="F10" s="1">
        <v>1</v>
      </c>
      <c r="G10" t="s">
        <v>765</v>
      </c>
      <c r="I10" s="6">
        <v>44312</v>
      </c>
      <c r="J10" s="6">
        <v>44334</v>
      </c>
    </row>
    <row r="11" spans="1:10" x14ac:dyDescent="0.25">
      <c r="A11" t="s">
        <v>27</v>
      </c>
      <c r="B11" s="1" t="s">
        <v>28</v>
      </c>
      <c r="C11" s="1" t="s">
        <v>23</v>
      </c>
      <c r="D11" s="6">
        <v>44312</v>
      </c>
      <c r="E11" s="6">
        <v>44338</v>
      </c>
      <c r="F11" s="1">
        <v>0</v>
      </c>
      <c r="G11" t="s">
        <v>765</v>
      </c>
    </row>
    <row r="12" spans="1:10" x14ac:dyDescent="0.25">
      <c r="A12" t="s">
        <v>29</v>
      </c>
      <c r="B12" s="1" t="s">
        <v>30</v>
      </c>
      <c r="C12" s="1" t="s">
        <v>23</v>
      </c>
      <c r="D12" s="6">
        <v>44312</v>
      </c>
      <c r="E12" s="6">
        <v>44338</v>
      </c>
      <c r="F12" s="1">
        <v>1</v>
      </c>
      <c r="G12" t="s">
        <v>765</v>
      </c>
      <c r="I12" s="6">
        <v>44312</v>
      </c>
      <c r="J12" s="6">
        <v>44338</v>
      </c>
    </row>
    <row r="13" spans="1:10" x14ac:dyDescent="0.25">
      <c r="A13">
        <v>1.3</v>
      </c>
      <c r="B13" s="1" t="s">
        <v>31</v>
      </c>
      <c r="C13" s="1" t="s">
        <v>32</v>
      </c>
      <c r="D13" s="6">
        <v>44318</v>
      </c>
      <c r="E13" s="6">
        <v>44679</v>
      </c>
      <c r="F13" s="1">
        <v>0.43</v>
      </c>
      <c r="H13" t="s">
        <v>766</v>
      </c>
      <c r="I13" s="6">
        <v>44318</v>
      </c>
    </row>
    <row r="14" spans="1:10" x14ac:dyDescent="0.25">
      <c r="A14" t="s">
        <v>33</v>
      </c>
      <c r="B14" s="1" t="s">
        <v>34</v>
      </c>
      <c r="C14" s="1" t="s">
        <v>35</v>
      </c>
      <c r="D14" s="6">
        <v>44318</v>
      </c>
      <c r="E14" s="6">
        <v>44428</v>
      </c>
      <c r="F14" s="1">
        <v>0.97</v>
      </c>
      <c r="I14" s="6">
        <v>44318</v>
      </c>
    </row>
    <row r="15" spans="1:10" x14ac:dyDescent="0.25">
      <c r="A15" t="s">
        <v>36</v>
      </c>
      <c r="B15" s="1" t="s">
        <v>37</v>
      </c>
      <c r="C15" s="1" t="s">
        <v>38</v>
      </c>
      <c r="D15" s="6">
        <v>44318</v>
      </c>
      <c r="E15" s="6">
        <v>44357</v>
      </c>
      <c r="F15" s="1">
        <v>1</v>
      </c>
      <c r="I15" s="6">
        <v>44318</v>
      </c>
      <c r="J15" s="6">
        <v>44357</v>
      </c>
    </row>
    <row r="16" spans="1:10" x14ac:dyDescent="0.25">
      <c r="A16" t="s">
        <v>39</v>
      </c>
      <c r="B16" s="1" t="s">
        <v>40</v>
      </c>
      <c r="C16" s="1" t="s">
        <v>41</v>
      </c>
      <c r="D16" s="6">
        <v>44318</v>
      </c>
      <c r="E16" s="6">
        <v>44332</v>
      </c>
      <c r="F16" s="1">
        <v>1</v>
      </c>
      <c r="I16" s="6">
        <v>44318</v>
      </c>
      <c r="J16" s="6">
        <v>44332</v>
      </c>
    </row>
    <row r="17" spans="1:10" x14ac:dyDescent="0.25">
      <c r="A17" t="s">
        <v>42</v>
      </c>
      <c r="B17" s="1" t="s">
        <v>43</v>
      </c>
      <c r="C17" s="1" t="s">
        <v>44</v>
      </c>
      <c r="D17" s="6">
        <v>44318</v>
      </c>
      <c r="E17" s="6">
        <v>44326</v>
      </c>
      <c r="F17" s="1">
        <v>1</v>
      </c>
      <c r="H17" t="s">
        <v>767</v>
      </c>
      <c r="I17" s="6">
        <v>44318</v>
      </c>
      <c r="J17" s="6">
        <v>44326</v>
      </c>
    </row>
    <row r="18" spans="1:10" x14ac:dyDescent="0.25">
      <c r="A18" t="s">
        <v>45</v>
      </c>
      <c r="B18" s="1" t="s">
        <v>46</v>
      </c>
      <c r="C18" s="1" t="s">
        <v>47</v>
      </c>
      <c r="D18" s="6">
        <v>44323</v>
      </c>
      <c r="E18" s="6">
        <v>44329</v>
      </c>
      <c r="F18" s="1">
        <v>1</v>
      </c>
      <c r="G18" t="s">
        <v>768</v>
      </c>
      <c r="H18" t="s">
        <v>769</v>
      </c>
      <c r="I18" s="6">
        <v>44323</v>
      </c>
      <c r="J18" s="6">
        <v>44329</v>
      </c>
    </row>
    <row r="19" spans="1:10" x14ac:dyDescent="0.25">
      <c r="A19" t="s">
        <v>48</v>
      </c>
      <c r="B19" s="1" t="s">
        <v>49</v>
      </c>
      <c r="C19" s="1" t="s">
        <v>47</v>
      </c>
      <c r="D19" s="6">
        <v>44325</v>
      </c>
      <c r="E19" s="6">
        <v>44331</v>
      </c>
      <c r="F19" s="1">
        <v>1</v>
      </c>
      <c r="G19" t="s">
        <v>770</v>
      </c>
      <c r="H19" t="s">
        <v>771</v>
      </c>
      <c r="I19" s="6">
        <v>44325</v>
      </c>
      <c r="J19" s="6">
        <v>44331</v>
      </c>
    </row>
    <row r="20" spans="1:10" x14ac:dyDescent="0.25">
      <c r="A20" t="s">
        <v>50</v>
      </c>
      <c r="B20" s="1" t="s">
        <v>51</v>
      </c>
      <c r="C20" s="1" t="s">
        <v>47</v>
      </c>
      <c r="D20" s="6">
        <v>44326</v>
      </c>
      <c r="E20" s="6">
        <v>44332</v>
      </c>
      <c r="F20" s="1">
        <v>1</v>
      </c>
      <c r="G20" t="s">
        <v>772</v>
      </c>
      <c r="H20" t="s">
        <v>773</v>
      </c>
      <c r="I20" s="6">
        <v>44326</v>
      </c>
      <c r="J20" s="6">
        <v>44332</v>
      </c>
    </row>
    <row r="21" spans="1:10" x14ac:dyDescent="0.25">
      <c r="A21" t="s">
        <v>52</v>
      </c>
      <c r="B21" s="1" t="s">
        <v>53</v>
      </c>
      <c r="C21" s="1" t="s">
        <v>54</v>
      </c>
      <c r="D21" s="6">
        <v>44321</v>
      </c>
      <c r="E21" s="6">
        <v>44331</v>
      </c>
      <c r="F21" s="1">
        <v>1</v>
      </c>
      <c r="G21" t="s">
        <v>774</v>
      </c>
      <c r="H21" t="s">
        <v>775</v>
      </c>
      <c r="I21" s="6">
        <v>44321</v>
      </c>
      <c r="J21" s="6">
        <v>44331</v>
      </c>
    </row>
    <row r="22" spans="1:10" x14ac:dyDescent="0.25">
      <c r="A22" t="s">
        <v>55</v>
      </c>
      <c r="B22" s="1" t="s">
        <v>56</v>
      </c>
      <c r="C22" s="1" t="s">
        <v>57</v>
      </c>
      <c r="D22" s="6">
        <v>44321</v>
      </c>
      <c r="E22" s="6">
        <v>44336</v>
      </c>
      <c r="F22" s="1">
        <v>1</v>
      </c>
      <c r="I22" s="6">
        <v>44321</v>
      </c>
      <c r="J22" s="6">
        <v>44336</v>
      </c>
    </row>
    <row r="23" spans="1:10" x14ac:dyDescent="0.25">
      <c r="A23" t="s">
        <v>58</v>
      </c>
      <c r="B23" s="1" t="s">
        <v>43</v>
      </c>
      <c r="C23" s="1" t="s">
        <v>59</v>
      </c>
      <c r="D23" s="6">
        <v>44321</v>
      </c>
      <c r="E23" s="6">
        <v>44328</v>
      </c>
      <c r="F23" s="1">
        <v>1</v>
      </c>
      <c r="G23" t="s">
        <v>774</v>
      </c>
      <c r="H23" t="s">
        <v>776</v>
      </c>
      <c r="I23" s="6">
        <v>44321</v>
      </c>
      <c r="J23" s="6">
        <v>44328</v>
      </c>
    </row>
    <row r="24" spans="1:10" x14ac:dyDescent="0.25">
      <c r="A24" t="s">
        <v>60</v>
      </c>
      <c r="B24" s="1" t="s">
        <v>46</v>
      </c>
      <c r="C24" s="1" t="s">
        <v>59</v>
      </c>
      <c r="D24" s="6">
        <v>44325</v>
      </c>
      <c r="E24" s="6">
        <v>44332</v>
      </c>
      <c r="F24" s="1">
        <v>1</v>
      </c>
      <c r="G24" t="s">
        <v>770</v>
      </c>
      <c r="H24" t="s">
        <v>777</v>
      </c>
      <c r="I24" s="6">
        <v>44325</v>
      </c>
      <c r="J24" s="6">
        <v>44332</v>
      </c>
    </row>
    <row r="25" spans="1:10" x14ac:dyDescent="0.25">
      <c r="A25" t="s">
        <v>61</v>
      </c>
      <c r="B25" s="1" t="s">
        <v>49</v>
      </c>
      <c r="C25" s="1" t="s">
        <v>59</v>
      </c>
      <c r="D25" s="6">
        <v>44327</v>
      </c>
      <c r="E25" s="6">
        <v>44334</v>
      </c>
      <c r="F25" s="1">
        <v>1</v>
      </c>
      <c r="G25" t="s">
        <v>778</v>
      </c>
      <c r="H25" t="s">
        <v>779</v>
      </c>
      <c r="I25" s="6">
        <v>44327</v>
      </c>
      <c r="J25" s="6">
        <v>44334</v>
      </c>
    </row>
    <row r="26" spans="1:10" x14ac:dyDescent="0.25">
      <c r="A26" t="s">
        <v>62</v>
      </c>
      <c r="B26" s="1" t="s">
        <v>51</v>
      </c>
      <c r="C26" s="1" t="s">
        <v>59</v>
      </c>
      <c r="D26" s="6">
        <v>44329</v>
      </c>
      <c r="E26" s="6">
        <v>44336</v>
      </c>
      <c r="F26" s="1">
        <v>1</v>
      </c>
      <c r="G26" t="s">
        <v>780</v>
      </c>
      <c r="H26" t="s">
        <v>781</v>
      </c>
      <c r="I26" s="6">
        <v>44329</v>
      </c>
      <c r="J26" s="6">
        <v>44336</v>
      </c>
    </row>
    <row r="27" spans="1:10" x14ac:dyDescent="0.25">
      <c r="A27" t="s">
        <v>63</v>
      </c>
      <c r="B27" s="1" t="s">
        <v>53</v>
      </c>
      <c r="C27" s="1" t="s">
        <v>54</v>
      </c>
      <c r="D27" s="6">
        <v>44326</v>
      </c>
      <c r="E27" s="6">
        <v>44336</v>
      </c>
      <c r="F27" s="1">
        <v>1</v>
      </c>
      <c r="G27" t="s">
        <v>782</v>
      </c>
      <c r="H27" t="s">
        <v>783</v>
      </c>
      <c r="I27" s="6">
        <v>44326</v>
      </c>
      <c r="J27" s="6">
        <v>44336</v>
      </c>
    </row>
    <row r="28" spans="1:10" x14ac:dyDescent="0.25">
      <c r="A28" t="s">
        <v>64</v>
      </c>
      <c r="B28" s="1" t="s">
        <v>65</v>
      </c>
      <c r="C28" s="1" t="s">
        <v>66</v>
      </c>
      <c r="D28" s="6">
        <v>44325</v>
      </c>
      <c r="E28" s="6">
        <v>44338</v>
      </c>
      <c r="F28" s="1">
        <v>1</v>
      </c>
      <c r="I28" s="6">
        <v>44325</v>
      </c>
      <c r="J28" s="6">
        <v>44338</v>
      </c>
    </row>
    <row r="29" spans="1:10" x14ac:dyDescent="0.25">
      <c r="A29" t="s">
        <v>67</v>
      </c>
      <c r="B29" s="1" t="s">
        <v>43</v>
      </c>
      <c r="C29" s="1" t="s">
        <v>47</v>
      </c>
      <c r="D29" s="6">
        <v>44325</v>
      </c>
      <c r="E29" s="6">
        <v>44331</v>
      </c>
      <c r="F29" s="1">
        <v>1</v>
      </c>
      <c r="G29" t="s">
        <v>784</v>
      </c>
      <c r="H29" t="s">
        <v>785</v>
      </c>
      <c r="I29" s="6">
        <v>44325</v>
      </c>
      <c r="J29" s="6">
        <v>44331</v>
      </c>
    </row>
    <row r="30" spans="1:10" x14ac:dyDescent="0.25">
      <c r="A30" t="s">
        <v>68</v>
      </c>
      <c r="B30" s="1" t="s">
        <v>46</v>
      </c>
      <c r="C30" s="1" t="s">
        <v>47</v>
      </c>
      <c r="D30" s="6">
        <v>44327</v>
      </c>
      <c r="E30" s="6">
        <v>44333</v>
      </c>
      <c r="F30" s="1">
        <v>1</v>
      </c>
      <c r="G30" t="s">
        <v>786</v>
      </c>
      <c r="H30" t="s">
        <v>787</v>
      </c>
      <c r="I30" s="6">
        <v>44327</v>
      </c>
      <c r="J30" s="6">
        <v>44333</v>
      </c>
    </row>
    <row r="31" spans="1:10" x14ac:dyDescent="0.25">
      <c r="A31" t="s">
        <v>69</v>
      </c>
      <c r="B31" s="1" t="s">
        <v>49</v>
      </c>
      <c r="C31" s="1" t="s">
        <v>47</v>
      </c>
      <c r="D31" s="6">
        <v>44329</v>
      </c>
      <c r="E31" s="6">
        <v>44335</v>
      </c>
      <c r="F31" s="1">
        <v>1</v>
      </c>
      <c r="G31" t="s">
        <v>788</v>
      </c>
      <c r="H31" t="s">
        <v>789</v>
      </c>
      <c r="I31" s="6">
        <v>44329</v>
      </c>
      <c r="J31" s="6">
        <v>44335</v>
      </c>
    </row>
    <row r="32" spans="1:10" x14ac:dyDescent="0.25">
      <c r="A32" t="s">
        <v>70</v>
      </c>
      <c r="B32" s="1" t="s">
        <v>51</v>
      </c>
      <c r="C32" s="1" t="s">
        <v>47</v>
      </c>
      <c r="D32" s="6">
        <v>44331</v>
      </c>
      <c r="E32" s="6">
        <v>44337</v>
      </c>
      <c r="F32" s="1">
        <v>1</v>
      </c>
      <c r="G32" t="s">
        <v>790</v>
      </c>
      <c r="H32" t="s">
        <v>791</v>
      </c>
      <c r="I32" s="6">
        <v>44331</v>
      </c>
      <c r="J32" s="6">
        <v>44337</v>
      </c>
    </row>
    <row r="33" spans="1:10" x14ac:dyDescent="0.25">
      <c r="A33" t="s">
        <v>71</v>
      </c>
      <c r="B33" s="1" t="s">
        <v>53</v>
      </c>
      <c r="C33" s="1" t="s">
        <v>59</v>
      </c>
      <c r="D33" s="6">
        <v>44331</v>
      </c>
      <c r="E33" s="6">
        <v>44338</v>
      </c>
      <c r="F33" s="1">
        <v>1</v>
      </c>
      <c r="G33" t="s">
        <v>775</v>
      </c>
      <c r="H33" t="s">
        <v>792</v>
      </c>
      <c r="I33" s="6">
        <v>44331</v>
      </c>
      <c r="J33" s="6">
        <v>44338</v>
      </c>
    </row>
    <row r="34" spans="1:10" x14ac:dyDescent="0.25">
      <c r="A34" t="s">
        <v>72</v>
      </c>
      <c r="B34" s="1" t="s">
        <v>73</v>
      </c>
      <c r="C34" s="1" t="s">
        <v>74</v>
      </c>
      <c r="D34" s="6">
        <v>44329</v>
      </c>
      <c r="E34" s="6">
        <v>44341</v>
      </c>
      <c r="F34" s="1">
        <v>1</v>
      </c>
      <c r="I34" s="6">
        <v>44329</v>
      </c>
      <c r="J34" s="6">
        <v>44341</v>
      </c>
    </row>
    <row r="35" spans="1:10" x14ac:dyDescent="0.25">
      <c r="A35" t="s">
        <v>75</v>
      </c>
      <c r="B35" s="1" t="s">
        <v>76</v>
      </c>
      <c r="C35" s="1" t="s">
        <v>47</v>
      </c>
      <c r="D35" s="6">
        <v>44329</v>
      </c>
      <c r="E35" s="6">
        <v>44335</v>
      </c>
      <c r="F35" s="1">
        <v>1</v>
      </c>
      <c r="G35" t="s">
        <v>776</v>
      </c>
      <c r="H35" t="s">
        <v>793</v>
      </c>
      <c r="I35" s="6">
        <v>44329</v>
      </c>
      <c r="J35" s="6">
        <v>44335</v>
      </c>
    </row>
    <row r="36" spans="1:10" x14ac:dyDescent="0.25">
      <c r="A36" t="s">
        <v>77</v>
      </c>
      <c r="B36" s="1" t="s">
        <v>78</v>
      </c>
      <c r="C36" s="1" t="s">
        <v>47</v>
      </c>
      <c r="D36" s="6">
        <v>44331</v>
      </c>
      <c r="E36" s="6">
        <v>44337</v>
      </c>
      <c r="F36" s="1">
        <v>1</v>
      </c>
      <c r="G36" t="s">
        <v>794</v>
      </c>
      <c r="H36" t="s">
        <v>795</v>
      </c>
      <c r="I36" s="6">
        <v>44331</v>
      </c>
      <c r="J36" s="6">
        <v>44337</v>
      </c>
    </row>
    <row r="37" spans="1:10" x14ac:dyDescent="0.25">
      <c r="A37" t="s">
        <v>79</v>
      </c>
      <c r="B37" s="1" t="s">
        <v>80</v>
      </c>
      <c r="C37" s="1" t="s">
        <v>47</v>
      </c>
      <c r="D37" s="6">
        <v>44333</v>
      </c>
      <c r="E37" s="6">
        <v>44339</v>
      </c>
      <c r="F37" s="1">
        <v>1</v>
      </c>
      <c r="G37" t="s">
        <v>796</v>
      </c>
      <c r="I37" s="6">
        <v>44333</v>
      </c>
      <c r="J37" s="6">
        <v>44339</v>
      </c>
    </row>
    <row r="38" spans="1:10" x14ac:dyDescent="0.25">
      <c r="A38" t="s">
        <v>81</v>
      </c>
      <c r="B38" s="1" t="s">
        <v>82</v>
      </c>
      <c r="C38" s="1" t="s">
        <v>47</v>
      </c>
      <c r="D38" s="6">
        <v>44335</v>
      </c>
      <c r="E38" s="6">
        <v>44341</v>
      </c>
      <c r="F38" s="1">
        <v>1</v>
      </c>
      <c r="G38" t="s">
        <v>797</v>
      </c>
      <c r="H38">
        <v>42</v>
      </c>
      <c r="I38" s="6">
        <v>44335</v>
      </c>
      <c r="J38" s="6">
        <v>44341</v>
      </c>
    </row>
    <row r="39" spans="1:10" x14ac:dyDescent="0.25">
      <c r="A39" t="s">
        <v>83</v>
      </c>
      <c r="B39" s="1" t="s">
        <v>65</v>
      </c>
      <c r="C39" s="1" t="s">
        <v>84</v>
      </c>
      <c r="D39" s="6">
        <v>44332</v>
      </c>
      <c r="E39" s="6">
        <v>44351</v>
      </c>
      <c r="F39" s="1">
        <v>1</v>
      </c>
      <c r="I39" s="6">
        <v>44332</v>
      </c>
      <c r="J39" s="6">
        <v>44351</v>
      </c>
    </row>
    <row r="40" spans="1:10" x14ac:dyDescent="0.25">
      <c r="A40" t="s">
        <v>85</v>
      </c>
      <c r="B40" s="1" t="s">
        <v>76</v>
      </c>
      <c r="C40" s="1" t="s">
        <v>86</v>
      </c>
      <c r="D40" s="6">
        <v>44332</v>
      </c>
      <c r="E40" s="6">
        <v>44341</v>
      </c>
      <c r="F40" s="1">
        <v>1</v>
      </c>
      <c r="G40" t="s">
        <v>798</v>
      </c>
      <c r="H40" t="s">
        <v>799</v>
      </c>
      <c r="I40" s="6">
        <v>44332</v>
      </c>
      <c r="J40" s="6">
        <v>44341</v>
      </c>
    </row>
    <row r="41" spans="1:10" x14ac:dyDescent="0.25">
      <c r="A41" t="s">
        <v>87</v>
      </c>
      <c r="B41" s="1" t="s">
        <v>78</v>
      </c>
      <c r="C41" s="1" t="s">
        <v>86</v>
      </c>
      <c r="D41" s="6">
        <v>44335</v>
      </c>
      <c r="E41" s="6">
        <v>44344</v>
      </c>
      <c r="F41" s="1">
        <v>1</v>
      </c>
      <c r="G41" t="s">
        <v>800</v>
      </c>
      <c r="H41" t="s">
        <v>801</v>
      </c>
      <c r="I41" s="6">
        <v>44335</v>
      </c>
      <c r="J41" s="6">
        <v>44344</v>
      </c>
    </row>
    <row r="42" spans="1:10" x14ac:dyDescent="0.25">
      <c r="A42" t="s">
        <v>88</v>
      </c>
      <c r="B42" s="1" t="s">
        <v>80</v>
      </c>
      <c r="C42" s="1" t="s">
        <v>86</v>
      </c>
      <c r="D42" s="6">
        <v>44339</v>
      </c>
      <c r="E42" s="6">
        <v>44348</v>
      </c>
      <c r="F42" s="1">
        <v>1</v>
      </c>
      <c r="G42" t="s">
        <v>795</v>
      </c>
      <c r="H42" t="s">
        <v>802</v>
      </c>
      <c r="I42" s="6">
        <v>44339</v>
      </c>
      <c r="J42" s="6">
        <v>44348</v>
      </c>
    </row>
    <row r="43" spans="1:10" x14ac:dyDescent="0.25">
      <c r="A43" t="s">
        <v>89</v>
      </c>
      <c r="B43" s="1" t="s">
        <v>82</v>
      </c>
      <c r="C43" s="1" t="s">
        <v>86</v>
      </c>
      <c r="D43" s="6">
        <v>44342</v>
      </c>
      <c r="E43" s="6">
        <v>44351</v>
      </c>
      <c r="F43" s="1">
        <v>1</v>
      </c>
      <c r="G43">
        <v>37</v>
      </c>
      <c r="H43" t="s">
        <v>803</v>
      </c>
      <c r="I43" s="6">
        <v>44342</v>
      </c>
      <c r="J43" s="6">
        <v>44351</v>
      </c>
    </row>
    <row r="44" spans="1:10" x14ac:dyDescent="0.25">
      <c r="A44" t="s">
        <v>90</v>
      </c>
      <c r="B44" s="1" t="s">
        <v>91</v>
      </c>
      <c r="C44" s="1" t="s">
        <v>92</v>
      </c>
      <c r="D44" s="6">
        <v>44341</v>
      </c>
      <c r="E44" s="6">
        <v>44357</v>
      </c>
      <c r="F44" s="1">
        <v>1</v>
      </c>
      <c r="I44" s="6">
        <v>44341</v>
      </c>
      <c r="J44" s="6">
        <v>44357</v>
      </c>
    </row>
    <row r="45" spans="1:10" x14ac:dyDescent="0.25">
      <c r="A45" t="s">
        <v>93</v>
      </c>
      <c r="B45" s="1" t="s">
        <v>76</v>
      </c>
      <c r="C45" s="1" t="s">
        <v>47</v>
      </c>
      <c r="D45" s="6">
        <v>44341</v>
      </c>
      <c r="E45" s="6">
        <v>44347</v>
      </c>
      <c r="F45" s="1">
        <v>1</v>
      </c>
      <c r="G45" t="s">
        <v>804</v>
      </c>
      <c r="H45">
        <v>68</v>
      </c>
      <c r="I45" s="6">
        <v>44341</v>
      </c>
      <c r="J45" s="6">
        <v>44347</v>
      </c>
    </row>
    <row r="46" spans="1:10" x14ac:dyDescent="0.25">
      <c r="A46" t="s">
        <v>94</v>
      </c>
      <c r="B46" s="1" t="s">
        <v>78</v>
      </c>
      <c r="C46" s="1" t="s">
        <v>47</v>
      </c>
      <c r="D46" s="6">
        <v>44343</v>
      </c>
      <c r="E46" s="6">
        <v>44349</v>
      </c>
      <c r="F46" s="1">
        <v>1</v>
      </c>
      <c r="G46" t="s">
        <v>805</v>
      </c>
      <c r="H46">
        <v>69</v>
      </c>
      <c r="I46" s="6">
        <v>44343</v>
      </c>
      <c r="J46" s="6">
        <v>44349</v>
      </c>
    </row>
    <row r="47" spans="1:10" x14ac:dyDescent="0.25">
      <c r="A47" t="s">
        <v>95</v>
      </c>
      <c r="B47" s="1" t="s">
        <v>80</v>
      </c>
      <c r="C47" s="1" t="s">
        <v>47</v>
      </c>
      <c r="D47" s="6">
        <v>44347</v>
      </c>
      <c r="E47" s="6">
        <v>44353</v>
      </c>
      <c r="F47" s="1">
        <v>1</v>
      </c>
      <c r="G47" t="s">
        <v>806</v>
      </c>
      <c r="H47">
        <v>70</v>
      </c>
      <c r="I47" s="6">
        <v>44347</v>
      </c>
      <c r="J47" s="6">
        <v>44353</v>
      </c>
    </row>
    <row r="48" spans="1:10" x14ac:dyDescent="0.25">
      <c r="A48" t="s">
        <v>96</v>
      </c>
      <c r="B48" s="1" t="s">
        <v>82</v>
      </c>
      <c r="C48" s="1" t="s">
        <v>47</v>
      </c>
      <c r="D48" s="6">
        <v>44351</v>
      </c>
      <c r="E48" s="6">
        <v>44357</v>
      </c>
      <c r="F48" s="1">
        <v>1</v>
      </c>
      <c r="G48" t="s">
        <v>807</v>
      </c>
      <c r="H48" t="s">
        <v>808</v>
      </c>
      <c r="I48" s="6">
        <v>44351</v>
      </c>
      <c r="J48" s="6">
        <v>44357</v>
      </c>
    </row>
    <row r="49" spans="1:10" x14ac:dyDescent="0.25">
      <c r="A49" t="s">
        <v>97</v>
      </c>
      <c r="B49" s="1" t="s">
        <v>98</v>
      </c>
      <c r="C49" s="1" t="s">
        <v>99</v>
      </c>
      <c r="D49" s="6">
        <v>44326</v>
      </c>
      <c r="E49" s="6">
        <v>44357</v>
      </c>
      <c r="F49" s="1">
        <v>1</v>
      </c>
      <c r="I49" s="6">
        <v>44326</v>
      </c>
      <c r="J49" s="6">
        <v>44357</v>
      </c>
    </row>
    <row r="50" spans="1:10" x14ac:dyDescent="0.25">
      <c r="A50" t="s">
        <v>100</v>
      </c>
      <c r="B50" s="1" t="s">
        <v>43</v>
      </c>
      <c r="C50" s="1" t="s">
        <v>101</v>
      </c>
      <c r="D50" s="6">
        <v>44326</v>
      </c>
      <c r="E50" s="6">
        <v>44331</v>
      </c>
      <c r="F50" s="1">
        <v>1</v>
      </c>
      <c r="I50" s="6">
        <v>44326</v>
      </c>
      <c r="J50" s="6">
        <v>44331</v>
      </c>
    </row>
    <row r="51" spans="1:10" x14ac:dyDescent="0.25">
      <c r="A51" t="s">
        <v>102</v>
      </c>
      <c r="B51" s="1" t="s">
        <v>103</v>
      </c>
      <c r="C51" s="1" t="s">
        <v>104</v>
      </c>
      <c r="D51" s="6">
        <v>44326</v>
      </c>
      <c r="E51" s="6">
        <v>44326</v>
      </c>
      <c r="F51" s="1">
        <v>1</v>
      </c>
      <c r="G51" t="s">
        <v>809</v>
      </c>
      <c r="I51" s="6">
        <v>44326</v>
      </c>
      <c r="J51" s="6">
        <v>44326</v>
      </c>
    </row>
    <row r="52" spans="1:10" x14ac:dyDescent="0.25">
      <c r="A52" t="s">
        <v>105</v>
      </c>
      <c r="B52" s="1" t="s">
        <v>106</v>
      </c>
      <c r="C52" s="1" t="s">
        <v>104</v>
      </c>
      <c r="D52" s="6">
        <v>44328</v>
      </c>
      <c r="E52" s="6">
        <v>44328</v>
      </c>
      <c r="F52" s="1">
        <v>1</v>
      </c>
      <c r="G52" t="s">
        <v>810</v>
      </c>
      <c r="I52" s="6">
        <v>44328</v>
      </c>
      <c r="J52" s="6">
        <v>44328</v>
      </c>
    </row>
    <row r="53" spans="1:10" x14ac:dyDescent="0.25">
      <c r="A53" t="s">
        <v>107</v>
      </c>
      <c r="B53" s="1" t="s">
        <v>108</v>
      </c>
      <c r="C53" s="1" t="s">
        <v>104</v>
      </c>
      <c r="D53" s="6">
        <v>44331</v>
      </c>
      <c r="E53" s="6">
        <v>44331</v>
      </c>
      <c r="F53" s="1">
        <v>1</v>
      </c>
      <c r="G53" t="s">
        <v>811</v>
      </c>
      <c r="I53" s="6">
        <v>44331</v>
      </c>
      <c r="J53" s="6">
        <v>44331</v>
      </c>
    </row>
    <row r="54" spans="1:10" x14ac:dyDescent="0.25">
      <c r="A54" t="s">
        <v>109</v>
      </c>
      <c r="B54" s="1" t="s">
        <v>46</v>
      </c>
      <c r="C54" s="1" t="s">
        <v>110</v>
      </c>
      <c r="D54" s="6">
        <v>44329</v>
      </c>
      <c r="E54" s="6">
        <v>44333</v>
      </c>
      <c r="F54" s="1">
        <v>1</v>
      </c>
      <c r="I54" s="6">
        <v>44329</v>
      </c>
      <c r="J54" s="6">
        <v>44333</v>
      </c>
    </row>
    <row r="55" spans="1:10" x14ac:dyDescent="0.25">
      <c r="A55" t="s">
        <v>111</v>
      </c>
      <c r="B55" s="1" t="s">
        <v>103</v>
      </c>
      <c r="C55" s="1" t="s">
        <v>104</v>
      </c>
      <c r="D55" s="6">
        <v>44329</v>
      </c>
      <c r="E55" s="6">
        <v>44329</v>
      </c>
      <c r="F55" s="1">
        <v>1</v>
      </c>
      <c r="G55" t="s">
        <v>777</v>
      </c>
      <c r="I55" s="6">
        <v>44329</v>
      </c>
      <c r="J55" s="6">
        <v>44329</v>
      </c>
    </row>
    <row r="56" spans="1:10" x14ac:dyDescent="0.25">
      <c r="A56" t="s">
        <v>112</v>
      </c>
      <c r="B56" s="1" t="s">
        <v>106</v>
      </c>
      <c r="C56" s="1" t="s">
        <v>104</v>
      </c>
      <c r="D56" s="6">
        <v>44331</v>
      </c>
      <c r="E56" s="6">
        <v>44331</v>
      </c>
      <c r="F56" s="1">
        <v>1</v>
      </c>
      <c r="G56" t="s">
        <v>794</v>
      </c>
      <c r="I56" s="6">
        <v>44331</v>
      </c>
      <c r="J56" s="6">
        <v>44331</v>
      </c>
    </row>
    <row r="57" spans="1:10" x14ac:dyDescent="0.25">
      <c r="A57" t="s">
        <v>113</v>
      </c>
      <c r="B57" s="1" t="s">
        <v>108</v>
      </c>
      <c r="C57" s="1" t="s">
        <v>104</v>
      </c>
      <c r="D57" s="6">
        <v>44333</v>
      </c>
      <c r="E57" s="6">
        <v>44333</v>
      </c>
      <c r="F57" s="1">
        <v>1</v>
      </c>
      <c r="G57" t="s">
        <v>812</v>
      </c>
      <c r="I57" s="6">
        <v>44333</v>
      </c>
      <c r="J57" s="6">
        <v>44333</v>
      </c>
    </row>
    <row r="58" spans="1:10" x14ac:dyDescent="0.25">
      <c r="A58" t="s">
        <v>114</v>
      </c>
      <c r="B58" s="1" t="s">
        <v>49</v>
      </c>
      <c r="C58" s="1" t="s">
        <v>110</v>
      </c>
      <c r="D58" s="6">
        <v>44331</v>
      </c>
      <c r="E58" s="6">
        <v>44335</v>
      </c>
      <c r="F58" s="1">
        <v>1</v>
      </c>
      <c r="I58" s="6">
        <v>44331</v>
      </c>
      <c r="J58" s="6">
        <v>44335</v>
      </c>
    </row>
    <row r="59" spans="1:10" x14ac:dyDescent="0.25">
      <c r="A59" t="s">
        <v>115</v>
      </c>
      <c r="B59" s="1" t="s">
        <v>103</v>
      </c>
      <c r="C59" s="1" t="s">
        <v>104</v>
      </c>
      <c r="D59" s="6">
        <v>44331</v>
      </c>
      <c r="E59" s="6">
        <v>44331</v>
      </c>
      <c r="F59" s="1">
        <v>1</v>
      </c>
      <c r="G59" t="s">
        <v>779</v>
      </c>
      <c r="I59" s="6">
        <v>44331</v>
      </c>
      <c r="J59" s="6">
        <v>44331</v>
      </c>
    </row>
    <row r="60" spans="1:10" x14ac:dyDescent="0.25">
      <c r="A60" t="s">
        <v>116</v>
      </c>
      <c r="B60" s="1" t="s">
        <v>106</v>
      </c>
      <c r="C60" s="1" t="s">
        <v>104</v>
      </c>
      <c r="D60" s="6">
        <v>44333</v>
      </c>
      <c r="E60" s="6">
        <v>44333</v>
      </c>
      <c r="F60" s="1">
        <v>1</v>
      </c>
      <c r="G60" t="s">
        <v>796</v>
      </c>
      <c r="I60" s="6">
        <v>44333</v>
      </c>
      <c r="J60" s="6">
        <v>44333</v>
      </c>
    </row>
    <row r="61" spans="1:10" x14ac:dyDescent="0.25">
      <c r="A61" t="s">
        <v>117</v>
      </c>
      <c r="B61" s="1" t="s">
        <v>108</v>
      </c>
      <c r="C61" s="1" t="s">
        <v>104</v>
      </c>
      <c r="D61" s="6">
        <v>44335</v>
      </c>
      <c r="E61" s="6">
        <v>44335</v>
      </c>
      <c r="F61" s="1">
        <v>1</v>
      </c>
      <c r="G61" t="s">
        <v>813</v>
      </c>
      <c r="I61" s="6">
        <v>44335</v>
      </c>
      <c r="J61" s="6">
        <v>44335</v>
      </c>
    </row>
    <row r="62" spans="1:10" x14ac:dyDescent="0.25">
      <c r="A62" t="s">
        <v>118</v>
      </c>
      <c r="B62" s="1" t="s">
        <v>51</v>
      </c>
      <c r="C62" s="1" t="s">
        <v>110</v>
      </c>
      <c r="D62" s="6">
        <v>44333</v>
      </c>
      <c r="E62" s="6">
        <v>44337</v>
      </c>
      <c r="F62" s="1">
        <v>1</v>
      </c>
      <c r="I62" s="6">
        <v>44333</v>
      </c>
      <c r="J62" s="6">
        <v>44337</v>
      </c>
    </row>
    <row r="63" spans="1:10" x14ac:dyDescent="0.25">
      <c r="A63" t="s">
        <v>119</v>
      </c>
      <c r="B63" s="1" t="s">
        <v>103</v>
      </c>
      <c r="C63" s="1" t="s">
        <v>104</v>
      </c>
      <c r="D63" s="6">
        <v>44333</v>
      </c>
      <c r="E63" s="6">
        <v>44333</v>
      </c>
      <c r="F63" s="1">
        <v>1</v>
      </c>
      <c r="G63" t="s">
        <v>781</v>
      </c>
      <c r="I63" s="6">
        <v>44333</v>
      </c>
      <c r="J63" s="6">
        <v>44333</v>
      </c>
    </row>
    <row r="64" spans="1:10" x14ac:dyDescent="0.25">
      <c r="A64" t="s">
        <v>120</v>
      </c>
      <c r="B64" s="1" t="s">
        <v>106</v>
      </c>
      <c r="C64" s="1" t="s">
        <v>104</v>
      </c>
      <c r="D64" s="6">
        <v>44335</v>
      </c>
      <c r="E64" s="6">
        <v>44335</v>
      </c>
      <c r="F64" s="1">
        <v>1</v>
      </c>
      <c r="G64" t="s">
        <v>797</v>
      </c>
      <c r="I64" s="6">
        <v>44335</v>
      </c>
      <c r="J64" s="6">
        <v>44335</v>
      </c>
    </row>
    <row r="65" spans="1:10" x14ac:dyDescent="0.25">
      <c r="A65" t="s">
        <v>121</v>
      </c>
      <c r="B65" s="1" t="s">
        <v>108</v>
      </c>
      <c r="C65" s="1" t="s">
        <v>104</v>
      </c>
      <c r="D65" s="6">
        <v>44337</v>
      </c>
      <c r="E65" s="6">
        <v>44337</v>
      </c>
      <c r="F65" s="1">
        <v>1</v>
      </c>
      <c r="G65" t="s">
        <v>814</v>
      </c>
      <c r="I65" s="6">
        <v>44337</v>
      </c>
      <c r="J65" s="6">
        <v>44337</v>
      </c>
    </row>
    <row r="66" spans="1:10" x14ac:dyDescent="0.25">
      <c r="A66" t="s">
        <v>122</v>
      </c>
      <c r="B66" s="1" t="s">
        <v>53</v>
      </c>
      <c r="C66" s="1" t="s">
        <v>101</v>
      </c>
      <c r="D66" s="6">
        <v>44334</v>
      </c>
      <c r="E66" s="6">
        <v>44339</v>
      </c>
      <c r="F66" s="1">
        <v>1</v>
      </c>
      <c r="I66" s="6">
        <v>44334</v>
      </c>
      <c r="J66" s="6">
        <v>44339</v>
      </c>
    </row>
    <row r="67" spans="1:10" x14ac:dyDescent="0.25">
      <c r="A67" t="s">
        <v>123</v>
      </c>
      <c r="B67" s="1" t="s">
        <v>103</v>
      </c>
      <c r="C67" s="1" t="s">
        <v>104</v>
      </c>
      <c r="D67" s="6">
        <v>44334</v>
      </c>
      <c r="E67" s="6">
        <v>44334</v>
      </c>
      <c r="F67" s="1">
        <v>1</v>
      </c>
      <c r="G67" t="s">
        <v>815</v>
      </c>
      <c r="I67" s="6">
        <v>44334</v>
      </c>
      <c r="J67" s="6">
        <v>44334</v>
      </c>
    </row>
    <row r="68" spans="1:10" x14ac:dyDescent="0.25">
      <c r="A68" t="s">
        <v>124</v>
      </c>
      <c r="B68" s="1" t="s">
        <v>106</v>
      </c>
      <c r="C68" s="1" t="s">
        <v>104</v>
      </c>
      <c r="D68" s="6">
        <v>44339</v>
      </c>
      <c r="E68" s="6">
        <v>44339</v>
      </c>
      <c r="F68" s="1">
        <v>1</v>
      </c>
      <c r="G68" t="s">
        <v>816</v>
      </c>
      <c r="I68" s="6">
        <v>44339</v>
      </c>
      <c r="J68" s="6">
        <v>44339</v>
      </c>
    </row>
    <row r="69" spans="1:10" x14ac:dyDescent="0.25">
      <c r="A69" t="s">
        <v>125</v>
      </c>
      <c r="B69" s="1" t="s">
        <v>76</v>
      </c>
      <c r="C69" s="1" t="s">
        <v>104</v>
      </c>
      <c r="D69" s="6">
        <v>44348</v>
      </c>
      <c r="E69" s="6">
        <v>44348</v>
      </c>
      <c r="F69" s="1">
        <v>1</v>
      </c>
      <c r="G69">
        <v>44</v>
      </c>
      <c r="I69" s="6">
        <v>44348</v>
      </c>
      <c r="J69" s="6">
        <v>44348</v>
      </c>
    </row>
    <row r="70" spans="1:10" x14ac:dyDescent="0.25">
      <c r="A70" t="s">
        <v>126</v>
      </c>
      <c r="B70" s="1" t="s">
        <v>78</v>
      </c>
      <c r="C70" s="1" t="s">
        <v>104</v>
      </c>
      <c r="D70" s="6">
        <v>44350</v>
      </c>
      <c r="E70" s="6">
        <v>44350</v>
      </c>
      <c r="F70" s="1">
        <v>1</v>
      </c>
      <c r="G70">
        <v>45</v>
      </c>
      <c r="I70" s="6">
        <v>44350</v>
      </c>
      <c r="J70" s="6">
        <v>44350</v>
      </c>
    </row>
    <row r="71" spans="1:10" x14ac:dyDescent="0.25">
      <c r="A71" t="s">
        <v>127</v>
      </c>
      <c r="B71" s="1" t="s">
        <v>80</v>
      </c>
      <c r="C71" s="1" t="s">
        <v>104</v>
      </c>
      <c r="D71" s="6">
        <v>44354</v>
      </c>
      <c r="E71" s="6">
        <v>44354</v>
      </c>
      <c r="F71" s="1">
        <v>1</v>
      </c>
      <c r="G71">
        <v>46</v>
      </c>
      <c r="I71" s="6">
        <v>44354</v>
      </c>
      <c r="J71" s="6">
        <v>44354</v>
      </c>
    </row>
    <row r="72" spans="1:10" x14ac:dyDescent="0.25">
      <c r="A72" t="s">
        <v>128</v>
      </c>
      <c r="B72" s="1" t="s">
        <v>82</v>
      </c>
      <c r="C72" s="1" t="s">
        <v>104</v>
      </c>
      <c r="D72" s="6">
        <v>44357</v>
      </c>
      <c r="E72" s="6">
        <v>44357</v>
      </c>
      <c r="F72" s="1">
        <v>1</v>
      </c>
      <c r="G72" t="s">
        <v>803</v>
      </c>
      <c r="H72" t="s">
        <v>817</v>
      </c>
      <c r="I72" s="6">
        <v>44357</v>
      </c>
      <c r="J72" s="6">
        <v>44357</v>
      </c>
    </row>
    <row r="73" spans="1:10" x14ac:dyDescent="0.25">
      <c r="A73" t="s">
        <v>129</v>
      </c>
      <c r="B73" s="1" t="s">
        <v>130</v>
      </c>
      <c r="C73" s="1" t="s">
        <v>131</v>
      </c>
      <c r="D73" s="6">
        <v>44358</v>
      </c>
      <c r="E73" s="6">
        <v>44393</v>
      </c>
      <c r="F73" s="1">
        <v>1</v>
      </c>
      <c r="I73" s="6">
        <v>44358</v>
      </c>
      <c r="J73" s="6">
        <v>44393</v>
      </c>
    </row>
    <row r="74" spans="1:10" x14ac:dyDescent="0.25">
      <c r="A74" t="s">
        <v>132</v>
      </c>
      <c r="B74" s="1" t="s">
        <v>40</v>
      </c>
      <c r="C74" s="1" t="s">
        <v>57</v>
      </c>
      <c r="D74" s="6">
        <v>44358</v>
      </c>
      <c r="E74" s="6">
        <v>44373</v>
      </c>
      <c r="F74" s="1">
        <v>1</v>
      </c>
      <c r="I74" s="6">
        <v>44358</v>
      </c>
      <c r="J74" s="6">
        <v>44373</v>
      </c>
    </row>
    <row r="75" spans="1:10" x14ac:dyDescent="0.25">
      <c r="A75" t="s">
        <v>133</v>
      </c>
      <c r="B75" s="1" t="s">
        <v>43</v>
      </c>
      <c r="C75" s="1" t="s">
        <v>44</v>
      </c>
      <c r="D75" s="6">
        <v>44358</v>
      </c>
      <c r="E75" s="6">
        <v>44366</v>
      </c>
      <c r="F75" s="1">
        <v>1</v>
      </c>
      <c r="G75">
        <v>71</v>
      </c>
      <c r="H75" t="s">
        <v>818</v>
      </c>
      <c r="I75" s="6">
        <v>44358</v>
      </c>
      <c r="J75" s="6">
        <v>44366</v>
      </c>
    </row>
    <row r="76" spans="1:10" x14ac:dyDescent="0.25">
      <c r="A76" t="s">
        <v>134</v>
      </c>
      <c r="B76" s="1" t="s">
        <v>46</v>
      </c>
      <c r="C76" s="1" t="s">
        <v>44</v>
      </c>
      <c r="D76" s="6">
        <v>44363</v>
      </c>
      <c r="E76" s="6">
        <v>44371</v>
      </c>
      <c r="F76" s="1">
        <v>1</v>
      </c>
      <c r="G76" t="s">
        <v>819</v>
      </c>
      <c r="H76" t="s">
        <v>820</v>
      </c>
      <c r="I76" s="6">
        <v>44363</v>
      </c>
      <c r="J76" s="6">
        <v>44371</v>
      </c>
    </row>
    <row r="77" spans="1:10" x14ac:dyDescent="0.25">
      <c r="A77" t="s">
        <v>135</v>
      </c>
      <c r="B77" s="1" t="s">
        <v>49</v>
      </c>
      <c r="C77" s="1" t="s">
        <v>44</v>
      </c>
      <c r="D77" s="6">
        <v>44364</v>
      </c>
      <c r="E77" s="6">
        <v>44372</v>
      </c>
      <c r="F77" s="1">
        <v>1</v>
      </c>
      <c r="G77" t="s">
        <v>821</v>
      </c>
      <c r="H77" t="s">
        <v>822</v>
      </c>
      <c r="I77" s="6">
        <v>44364</v>
      </c>
      <c r="J77" s="6">
        <v>44372</v>
      </c>
    </row>
    <row r="78" spans="1:10" x14ac:dyDescent="0.25">
      <c r="A78" t="s">
        <v>136</v>
      </c>
      <c r="B78" s="1" t="s">
        <v>51</v>
      </c>
      <c r="C78" s="1" t="s">
        <v>44</v>
      </c>
      <c r="D78" s="6">
        <v>44365</v>
      </c>
      <c r="E78" s="6">
        <v>44373</v>
      </c>
      <c r="F78" s="1">
        <v>1</v>
      </c>
      <c r="G78" t="s">
        <v>823</v>
      </c>
      <c r="H78" t="s">
        <v>824</v>
      </c>
      <c r="I78" s="6">
        <v>44365</v>
      </c>
      <c r="J78" s="6">
        <v>44373</v>
      </c>
    </row>
    <row r="79" spans="1:10" x14ac:dyDescent="0.25">
      <c r="A79" t="s">
        <v>137</v>
      </c>
      <c r="B79" s="1" t="s">
        <v>53</v>
      </c>
      <c r="C79" s="1" t="s">
        <v>54</v>
      </c>
      <c r="D79" s="6">
        <v>44361</v>
      </c>
      <c r="E79" s="6">
        <v>44371</v>
      </c>
      <c r="F79" s="1">
        <v>1</v>
      </c>
      <c r="G79" t="s">
        <v>825</v>
      </c>
      <c r="H79" t="s">
        <v>826</v>
      </c>
      <c r="I79" s="6">
        <v>44361</v>
      </c>
      <c r="J79" s="6">
        <v>44371</v>
      </c>
    </row>
    <row r="80" spans="1:10" x14ac:dyDescent="0.25">
      <c r="A80" t="s">
        <v>138</v>
      </c>
      <c r="B80" s="1" t="s">
        <v>56</v>
      </c>
      <c r="C80" s="1" t="s">
        <v>57</v>
      </c>
      <c r="D80" s="6">
        <v>44361</v>
      </c>
      <c r="E80" s="6">
        <v>44376</v>
      </c>
      <c r="F80" s="1">
        <v>1</v>
      </c>
      <c r="I80" s="6">
        <v>44361</v>
      </c>
      <c r="J80" s="6">
        <v>44376</v>
      </c>
    </row>
    <row r="81" spans="1:10" x14ac:dyDescent="0.25">
      <c r="A81" t="s">
        <v>139</v>
      </c>
      <c r="B81" s="1" t="s">
        <v>43</v>
      </c>
      <c r="C81" s="1" t="s">
        <v>59</v>
      </c>
      <c r="D81" s="6">
        <v>44361</v>
      </c>
      <c r="E81" s="6">
        <v>44368</v>
      </c>
      <c r="F81" s="1">
        <v>1</v>
      </c>
      <c r="G81" t="s">
        <v>825</v>
      </c>
      <c r="H81" t="s">
        <v>827</v>
      </c>
      <c r="I81" s="6">
        <v>44361</v>
      </c>
      <c r="J81" s="6">
        <v>44368</v>
      </c>
    </row>
    <row r="82" spans="1:10" x14ac:dyDescent="0.25">
      <c r="A82" t="s">
        <v>140</v>
      </c>
      <c r="B82" s="1" t="s">
        <v>46</v>
      </c>
      <c r="C82" s="1" t="s">
        <v>59</v>
      </c>
      <c r="D82" s="6">
        <v>44365</v>
      </c>
      <c r="E82" s="6">
        <v>44372</v>
      </c>
      <c r="F82" s="1">
        <v>1</v>
      </c>
      <c r="G82" t="s">
        <v>828</v>
      </c>
      <c r="H82" t="s">
        <v>829</v>
      </c>
      <c r="I82" s="6">
        <v>44365</v>
      </c>
      <c r="J82" s="6">
        <v>44372</v>
      </c>
    </row>
    <row r="83" spans="1:10" x14ac:dyDescent="0.25">
      <c r="A83" t="s">
        <v>141</v>
      </c>
      <c r="B83" s="1" t="s">
        <v>49</v>
      </c>
      <c r="C83" s="1" t="s">
        <v>59</v>
      </c>
      <c r="D83" s="6">
        <v>44366</v>
      </c>
      <c r="E83" s="6">
        <v>44373</v>
      </c>
      <c r="F83" s="1">
        <v>1</v>
      </c>
      <c r="G83" t="s">
        <v>830</v>
      </c>
      <c r="H83" t="s">
        <v>831</v>
      </c>
      <c r="I83" s="6">
        <v>44366</v>
      </c>
      <c r="J83" s="6">
        <v>44373</v>
      </c>
    </row>
    <row r="84" spans="1:10" x14ac:dyDescent="0.25">
      <c r="A84" t="s">
        <v>142</v>
      </c>
      <c r="B84" s="1" t="s">
        <v>51</v>
      </c>
      <c r="C84" s="1" t="s">
        <v>59</v>
      </c>
      <c r="D84" s="6">
        <v>44368</v>
      </c>
      <c r="E84" s="6">
        <v>44375</v>
      </c>
      <c r="F84" s="1">
        <v>1</v>
      </c>
      <c r="G84" t="s">
        <v>832</v>
      </c>
      <c r="H84" t="s">
        <v>833</v>
      </c>
      <c r="I84" s="6">
        <v>44368</v>
      </c>
      <c r="J84" s="6">
        <v>44375</v>
      </c>
    </row>
    <row r="85" spans="1:10" x14ac:dyDescent="0.25">
      <c r="A85" t="s">
        <v>143</v>
      </c>
      <c r="B85" s="1" t="s">
        <v>53</v>
      </c>
      <c r="C85" s="1" t="s">
        <v>54</v>
      </c>
      <c r="D85" s="6">
        <v>44366</v>
      </c>
      <c r="E85" s="6">
        <v>44376</v>
      </c>
      <c r="F85" s="1">
        <v>1</v>
      </c>
      <c r="G85" t="s">
        <v>834</v>
      </c>
      <c r="H85" t="s">
        <v>835</v>
      </c>
      <c r="I85" s="6">
        <v>44366</v>
      </c>
      <c r="J85" s="6">
        <v>44376</v>
      </c>
    </row>
    <row r="86" spans="1:10" x14ac:dyDescent="0.25">
      <c r="A86" t="s">
        <v>144</v>
      </c>
      <c r="B86" s="1" t="s">
        <v>65</v>
      </c>
      <c r="C86" s="1" t="s">
        <v>66</v>
      </c>
      <c r="D86" s="6">
        <v>44365</v>
      </c>
      <c r="E86" s="6">
        <v>44378</v>
      </c>
      <c r="F86" s="1">
        <v>1</v>
      </c>
      <c r="I86" s="6">
        <v>44365</v>
      </c>
      <c r="J86" s="6">
        <v>44378</v>
      </c>
    </row>
    <row r="87" spans="1:10" x14ac:dyDescent="0.25">
      <c r="A87" t="s">
        <v>145</v>
      </c>
      <c r="B87" s="1" t="s">
        <v>43</v>
      </c>
      <c r="C87" s="1" t="s">
        <v>59</v>
      </c>
      <c r="D87" s="6">
        <v>44365</v>
      </c>
      <c r="E87" s="6">
        <v>44372</v>
      </c>
      <c r="F87" s="1">
        <v>1</v>
      </c>
      <c r="G87" t="s">
        <v>836</v>
      </c>
      <c r="H87" t="s">
        <v>837</v>
      </c>
      <c r="I87" s="6">
        <v>44365</v>
      </c>
      <c r="J87" s="6">
        <v>44372</v>
      </c>
    </row>
    <row r="88" spans="1:10" x14ac:dyDescent="0.25">
      <c r="A88" t="s">
        <v>146</v>
      </c>
      <c r="B88" s="1" t="s">
        <v>46</v>
      </c>
      <c r="C88" s="1" t="s">
        <v>59</v>
      </c>
      <c r="D88" s="6">
        <v>44367</v>
      </c>
      <c r="E88" s="6">
        <v>44374</v>
      </c>
      <c r="F88" s="1">
        <v>1</v>
      </c>
      <c r="G88" t="s">
        <v>820</v>
      </c>
      <c r="H88" t="s">
        <v>838</v>
      </c>
      <c r="I88" s="6">
        <v>44367</v>
      </c>
      <c r="J88" s="6">
        <v>44374</v>
      </c>
    </row>
    <row r="89" spans="1:10" x14ac:dyDescent="0.25">
      <c r="A89" t="s">
        <v>147</v>
      </c>
      <c r="B89" s="1" t="s">
        <v>49</v>
      </c>
      <c r="C89" s="1" t="s">
        <v>59</v>
      </c>
      <c r="D89" s="6">
        <v>44368</v>
      </c>
      <c r="E89" s="6">
        <v>44375</v>
      </c>
      <c r="F89" s="1">
        <v>1</v>
      </c>
      <c r="G89" t="s">
        <v>822</v>
      </c>
      <c r="H89" t="s">
        <v>839</v>
      </c>
      <c r="I89" s="6">
        <v>44368</v>
      </c>
      <c r="J89" s="6">
        <v>44375</v>
      </c>
    </row>
    <row r="90" spans="1:10" x14ac:dyDescent="0.25">
      <c r="A90" t="s">
        <v>148</v>
      </c>
      <c r="B90" s="1" t="s">
        <v>51</v>
      </c>
      <c r="C90" s="1" t="s">
        <v>47</v>
      </c>
      <c r="D90" s="6">
        <v>44370</v>
      </c>
      <c r="E90" s="6">
        <v>44376</v>
      </c>
      <c r="F90" s="1">
        <v>1</v>
      </c>
      <c r="G90" t="s">
        <v>840</v>
      </c>
      <c r="H90" t="s">
        <v>841</v>
      </c>
      <c r="I90" s="6">
        <v>44370</v>
      </c>
      <c r="J90" s="6">
        <v>44376</v>
      </c>
    </row>
    <row r="91" spans="1:10" x14ac:dyDescent="0.25">
      <c r="A91" t="s">
        <v>149</v>
      </c>
      <c r="B91" s="1" t="s">
        <v>53</v>
      </c>
      <c r="C91" s="1" t="s">
        <v>59</v>
      </c>
      <c r="D91" s="6">
        <v>44371</v>
      </c>
      <c r="E91" s="6">
        <v>44378</v>
      </c>
      <c r="F91" s="1">
        <v>1</v>
      </c>
      <c r="G91" t="s">
        <v>826</v>
      </c>
      <c r="H91" t="s">
        <v>842</v>
      </c>
      <c r="I91" s="6">
        <v>44371</v>
      </c>
      <c r="J91" s="6">
        <v>44378</v>
      </c>
    </row>
    <row r="92" spans="1:10" x14ac:dyDescent="0.25">
      <c r="A92" t="s">
        <v>150</v>
      </c>
      <c r="B92" s="1" t="s">
        <v>73</v>
      </c>
      <c r="C92" s="1" t="s">
        <v>86</v>
      </c>
      <c r="D92" s="6">
        <v>44369</v>
      </c>
      <c r="E92" s="6">
        <v>44378</v>
      </c>
      <c r="F92" s="1">
        <v>1</v>
      </c>
      <c r="I92" s="6">
        <v>44369</v>
      </c>
      <c r="J92" s="6">
        <v>44378</v>
      </c>
    </row>
    <row r="93" spans="1:10" x14ac:dyDescent="0.25">
      <c r="A93" t="s">
        <v>151</v>
      </c>
      <c r="B93" s="1" t="s">
        <v>76</v>
      </c>
      <c r="C93" s="1" t="s">
        <v>47</v>
      </c>
      <c r="D93" s="6">
        <v>44369</v>
      </c>
      <c r="E93" s="6">
        <v>44375</v>
      </c>
      <c r="F93" s="1">
        <v>1</v>
      </c>
      <c r="G93" t="s">
        <v>827</v>
      </c>
      <c r="H93" t="s">
        <v>843</v>
      </c>
      <c r="I93" s="6">
        <v>44369</v>
      </c>
      <c r="J93" s="6">
        <v>44375</v>
      </c>
    </row>
    <row r="94" spans="1:10" x14ac:dyDescent="0.25">
      <c r="A94" t="s">
        <v>152</v>
      </c>
      <c r="B94" s="1" t="s">
        <v>78</v>
      </c>
      <c r="C94" s="1" t="s">
        <v>47</v>
      </c>
      <c r="D94" s="6">
        <v>44371</v>
      </c>
      <c r="E94" s="6">
        <v>44377</v>
      </c>
      <c r="F94" s="1">
        <v>1</v>
      </c>
      <c r="G94" t="s">
        <v>844</v>
      </c>
      <c r="H94" t="s">
        <v>845</v>
      </c>
      <c r="I94" s="6">
        <v>44371</v>
      </c>
      <c r="J94" s="6">
        <v>44377</v>
      </c>
    </row>
    <row r="95" spans="1:10" x14ac:dyDescent="0.25">
      <c r="A95" t="s">
        <v>153</v>
      </c>
      <c r="B95" s="1" t="s">
        <v>80</v>
      </c>
      <c r="C95" s="1" t="s">
        <v>47</v>
      </c>
      <c r="D95" s="6">
        <v>44372</v>
      </c>
      <c r="E95" s="6">
        <v>44378</v>
      </c>
      <c r="F95" s="1">
        <v>1</v>
      </c>
      <c r="G95" t="s">
        <v>846</v>
      </c>
      <c r="I95" s="6">
        <v>44372</v>
      </c>
      <c r="J95" s="6">
        <v>44378</v>
      </c>
    </row>
    <row r="96" spans="1:10" x14ac:dyDescent="0.25">
      <c r="A96" t="s">
        <v>154</v>
      </c>
      <c r="B96" s="1" t="s">
        <v>82</v>
      </c>
      <c r="C96" s="1" t="s">
        <v>47</v>
      </c>
      <c r="D96" s="6">
        <v>44372</v>
      </c>
      <c r="E96" s="6">
        <v>44378</v>
      </c>
      <c r="F96" s="1">
        <v>1</v>
      </c>
      <c r="G96" t="s">
        <v>833</v>
      </c>
      <c r="H96" t="s">
        <v>847</v>
      </c>
      <c r="I96" s="6">
        <v>44372</v>
      </c>
      <c r="J96" s="6">
        <v>44378</v>
      </c>
    </row>
    <row r="97" spans="1:10" x14ac:dyDescent="0.25">
      <c r="A97" t="s">
        <v>155</v>
      </c>
      <c r="B97" s="1" t="s">
        <v>65</v>
      </c>
      <c r="C97" s="1" t="s">
        <v>57</v>
      </c>
      <c r="D97" s="6">
        <v>44372</v>
      </c>
      <c r="E97" s="6">
        <v>44387</v>
      </c>
      <c r="F97" s="1">
        <v>1</v>
      </c>
      <c r="I97" s="6">
        <v>44372</v>
      </c>
      <c r="J97" s="6">
        <v>44387</v>
      </c>
    </row>
    <row r="98" spans="1:10" x14ac:dyDescent="0.25">
      <c r="A98" t="s">
        <v>156</v>
      </c>
      <c r="B98" s="1" t="s">
        <v>76</v>
      </c>
      <c r="C98" s="1" t="s">
        <v>44</v>
      </c>
      <c r="D98" s="6">
        <v>44372</v>
      </c>
      <c r="E98" s="6">
        <v>44380</v>
      </c>
      <c r="F98" s="1">
        <v>1</v>
      </c>
      <c r="G98" t="s">
        <v>848</v>
      </c>
      <c r="H98" t="s">
        <v>849</v>
      </c>
      <c r="I98" s="6">
        <v>44372</v>
      </c>
      <c r="J98" s="6">
        <v>44380</v>
      </c>
    </row>
    <row r="99" spans="1:10" x14ac:dyDescent="0.25">
      <c r="A99" t="s">
        <v>157</v>
      </c>
      <c r="B99" s="1" t="s">
        <v>78</v>
      </c>
      <c r="C99" s="1" t="s">
        <v>44</v>
      </c>
      <c r="D99" s="6">
        <v>44375</v>
      </c>
      <c r="E99" s="6">
        <v>44383</v>
      </c>
      <c r="F99" s="1">
        <v>1</v>
      </c>
      <c r="G99" t="s">
        <v>850</v>
      </c>
      <c r="H99" t="s">
        <v>851</v>
      </c>
      <c r="I99" s="6">
        <v>44375</v>
      </c>
      <c r="J99" s="6">
        <v>44383</v>
      </c>
    </row>
    <row r="100" spans="1:10" x14ac:dyDescent="0.25">
      <c r="A100" t="s">
        <v>158</v>
      </c>
      <c r="B100" s="1" t="s">
        <v>80</v>
      </c>
      <c r="C100" s="1" t="s">
        <v>44</v>
      </c>
      <c r="D100" s="6">
        <v>44379</v>
      </c>
      <c r="E100" s="6">
        <v>44387</v>
      </c>
      <c r="F100" s="1">
        <v>1</v>
      </c>
      <c r="G100" t="s">
        <v>845</v>
      </c>
      <c r="H100" t="s">
        <v>852</v>
      </c>
      <c r="I100" s="6">
        <v>44379</v>
      </c>
      <c r="J100" s="6">
        <v>44387</v>
      </c>
    </row>
    <row r="101" spans="1:10" x14ac:dyDescent="0.25">
      <c r="A101" t="s">
        <v>159</v>
      </c>
      <c r="B101" s="1" t="s">
        <v>82</v>
      </c>
      <c r="C101" s="1" t="s">
        <v>44</v>
      </c>
      <c r="D101" s="6">
        <v>44378</v>
      </c>
      <c r="E101" s="6">
        <v>44386</v>
      </c>
      <c r="F101" s="1">
        <v>1</v>
      </c>
      <c r="G101" t="s">
        <v>853</v>
      </c>
      <c r="H101" t="s">
        <v>854</v>
      </c>
      <c r="I101" s="6">
        <v>44378</v>
      </c>
      <c r="J101" s="6">
        <v>44386</v>
      </c>
    </row>
    <row r="102" spans="1:10" x14ac:dyDescent="0.25">
      <c r="A102" t="s">
        <v>160</v>
      </c>
      <c r="B102" s="1" t="s">
        <v>91</v>
      </c>
      <c r="C102" s="1" t="s">
        <v>74</v>
      </c>
      <c r="D102" s="6">
        <v>44380</v>
      </c>
      <c r="E102" s="6">
        <v>44392</v>
      </c>
      <c r="F102" s="1">
        <v>1</v>
      </c>
      <c r="I102" s="6">
        <v>44380</v>
      </c>
      <c r="J102" s="6">
        <v>44392</v>
      </c>
    </row>
    <row r="103" spans="1:10" x14ac:dyDescent="0.25">
      <c r="A103" t="s">
        <v>161</v>
      </c>
      <c r="B103" s="1" t="s">
        <v>76</v>
      </c>
      <c r="C103" s="1" t="s">
        <v>47</v>
      </c>
      <c r="D103" s="6">
        <v>44380</v>
      </c>
      <c r="E103" s="6">
        <v>44386</v>
      </c>
      <c r="F103" s="1">
        <v>1</v>
      </c>
      <c r="G103" t="s">
        <v>855</v>
      </c>
      <c r="H103">
        <v>126</v>
      </c>
      <c r="I103" s="6">
        <v>44380</v>
      </c>
      <c r="J103" s="6">
        <v>44386</v>
      </c>
    </row>
    <row r="104" spans="1:10" x14ac:dyDescent="0.25">
      <c r="A104" t="s">
        <v>162</v>
      </c>
      <c r="B104" s="1" t="s">
        <v>78</v>
      </c>
      <c r="C104" s="1" t="s">
        <v>47</v>
      </c>
      <c r="D104" s="6">
        <v>44382</v>
      </c>
      <c r="E104" s="6">
        <v>44388</v>
      </c>
      <c r="F104" s="1">
        <v>1</v>
      </c>
      <c r="G104" t="s">
        <v>856</v>
      </c>
      <c r="H104">
        <v>127</v>
      </c>
      <c r="I104" s="6">
        <v>44382</v>
      </c>
      <c r="J104" s="6">
        <v>44388</v>
      </c>
    </row>
    <row r="105" spans="1:10" x14ac:dyDescent="0.25">
      <c r="A105" t="s">
        <v>163</v>
      </c>
      <c r="B105" s="1" t="s">
        <v>80</v>
      </c>
      <c r="C105" s="1" t="s">
        <v>47</v>
      </c>
      <c r="D105" s="6">
        <v>44386</v>
      </c>
      <c r="E105" s="6">
        <v>44392</v>
      </c>
      <c r="F105" s="1">
        <v>1</v>
      </c>
      <c r="G105" t="s">
        <v>857</v>
      </c>
      <c r="H105">
        <v>128</v>
      </c>
      <c r="I105" s="6">
        <v>44386</v>
      </c>
      <c r="J105" s="6">
        <v>44392</v>
      </c>
    </row>
    <row r="106" spans="1:10" x14ac:dyDescent="0.25">
      <c r="A106" t="s">
        <v>164</v>
      </c>
      <c r="B106" s="1" t="s">
        <v>82</v>
      </c>
      <c r="C106" s="1" t="s">
        <v>47</v>
      </c>
      <c r="D106" s="6">
        <v>44385</v>
      </c>
      <c r="E106" s="6">
        <v>44391</v>
      </c>
      <c r="F106" s="1">
        <v>1</v>
      </c>
      <c r="G106" t="s">
        <v>858</v>
      </c>
      <c r="H106">
        <v>129</v>
      </c>
      <c r="I106" s="6">
        <v>44385</v>
      </c>
      <c r="J106" s="6">
        <v>44391</v>
      </c>
    </row>
    <row r="107" spans="1:10" x14ac:dyDescent="0.25">
      <c r="A107" t="s">
        <v>165</v>
      </c>
      <c r="B107" s="1" t="s">
        <v>98</v>
      </c>
      <c r="C107" s="1" t="s">
        <v>166</v>
      </c>
      <c r="D107" s="6">
        <v>44366</v>
      </c>
      <c r="E107" s="6">
        <v>44393</v>
      </c>
      <c r="F107" s="1">
        <v>1</v>
      </c>
      <c r="I107" s="6">
        <v>44366</v>
      </c>
      <c r="J107" s="6">
        <v>44393</v>
      </c>
    </row>
    <row r="108" spans="1:10" x14ac:dyDescent="0.25">
      <c r="A108" t="s">
        <v>167</v>
      </c>
      <c r="B108" s="1" t="s">
        <v>43</v>
      </c>
      <c r="C108" s="1" t="s">
        <v>47</v>
      </c>
      <c r="D108" s="6">
        <v>44366</v>
      </c>
      <c r="E108" s="6">
        <v>44372</v>
      </c>
      <c r="F108" s="1">
        <v>1</v>
      </c>
      <c r="I108" s="6">
        <v>44366</v>
      </c>
      <c r="J108" s="6">
        <v>44372</v>
      </c>
    </row>
    <row r="109" spans="1:10" x14ac:dyDescent="0.25">
      <c r="A109" t="s">
        <v>168</v>
      </c>
      <c r="B109" s="1" t="s">
        <v>103</v>
      </c>
      <c r="C109" s="1" t="s">
        <v>104</v>
      </c>
      <c r="D109" s="6">
        <v>44366</v>
      </c>
      <c r="E109" s="6">
        <v>44366</v>
      </c>
      <c r="F109" s="1">
        <v>1</v>
      </c>
      <c r="G109" t="s">
        <v>859</v>
      </c>
      <c r="I109" s="6">
        <v>44366</v>
      </c>
      <c r="J109" s="6">
        <v>44366</v>
      </c>
    </row>
    <row r="110" spans="1:10" x14ac:dyDescent="0.25">
      <c r="A110" t="s">
        <v>169</v>
      </c>
      <c r="B110" s="1" t="s">
        <v>106</v>
      </c>
      <c r="C110" s="1" t="s">
        <v>104</v>
      </c>
      <c r="D110" s="6">
        <v>44368</v>
      </c>
      <c r="E110" s="6">
        <v>44368</v>
      </c>
      <c r="F110" s="1">
        <v>1</v>
      </c>
      <c r="G110" t="s">
        <v>860</v>
      </c>
      <c r="I110" s="6">
        <v>44368</v>
      </c>
      <c r="J110" s="6">
        <v>44368</v>
      </c>
    </row>
    <row r="111" spans="1:10" x14ac:dyDescent="0.25">
      <c r="A111" t="s">
        <v>170</v>
      </c>
      <c r="B111" s="1" t="s">
        <v>108</v>
      </c>
      <c r="C111" s="1" t="s">
        <v>104</v>
      </c>
      <c r="D111" s="6">
        <v>44372</v>
      </c>
      <c r="E111" s="6">
        <v>44372</v>
      </c>
      <c r="F111" s="1">
        <v>1</v>
      </c>
      <c r="G111" t="s">
        <v>861</v>
      </c>
      <c r="I111" s="6">
        <v>44372</v>
      </c>
      <c r="J111" s="6">
        <v>44372</v>
      </c>
    </row>
    <row r="112" spans="1:10" x14ac:dyDescent="0.25">
      <c r="A112" t="s">
        <v>171</v>
      </c>
      <c r="B112" s="1" t="s">
        <v>46</v>
      </c>
      <c r="C112" s="1" t="s">
        <v>101</v>
      </c>
      <c r="D112" s="6">
        <v>44369</v>
      </c>
      <c r="E112" s="6">
        <v>44374</v>
      </c>
      <c r="F112" s="1">
        <v>1</v>
      </c>
      <c r="I112" s="6">
        <v>44369</v>
      </c>
      <c r="J112" s="6">
        <v>44374</v>
      </c>
    </row>
    <row r="113" spans="1:10" x14ac:dyDescent="0.25">
      <c r="A113" t="s">
        <v>172</v>
      </c>
      <c r="B113" s="1" t="s">
        <v>103</v>
      </c>
      <c r="C113" s="1" t="s">
        <v>104</v>
      </c>
      <c r="D113" s="6">
        <v>44369</v>
      </c>
      <c r="E113" s="6">
        <v>44369</v>
      </c>
      <c r="F113" s="1">
        <v>1</v>
      </c>
      <c r="G113" t="s">
        <v>829</v>
      </c>
      <c r="I113" s="6">
        <v>44369</v>
      </c>
      <c r="J113" s="6">
        <v>44369</v>
      </c>
    </row>
    <row r="114" spans="1:10" x14ac:dyDescent="0.25">
      <c r="A114" t="s">
        <v>173</v>
      </c>
      <c r="B114" s="1" t="s">
        <v>106</v>
      </c>
      <c r="C114" s="1" t="s">
        <v>104</v>
      </c>
      <c r="D114" s="6">
        <v>44371</v>
      </c>
      <c r="E114" s="6">
        <v>44371</v>
      </c>
      <c r="F114" s="1">
        <v>1</v>
      </c>
      <c r="G114" t="s">
        <v>844</v>
      </c>
      <c r="I114" s="6">
        <v>44371</v>
      </c>
      <c r="J114" s="6">
        <v>44371</v>
      </c>
    </row>
    <row r="115" spans="1:10" x14ac:dyDescent="0.25">
      <c r="A115" t="s">
        <v>174</v>
      </c>
      <c r="B115" s="1" t="s">
        <v>108</v>
      </c>
      <c r="C115" s="1" t="s">
        <v>104</v>
      </c>
      <c r="D115" s="6">
        <v>44374</v>
      </c>
      <c r="E115" s="6">
        <v>44374</v>
      </c>
      <c r="F115" s="1">
        <v>1</v>
      </c>
      <c r="G115" t="s">
        <v>862</v>
      </c>
      <c r="I115" s="6">
        <v>44374</v>
      </c>
      <c r="J115" s="6">
        <v>44374</v>
      </c>
    </row>
    <row r="116" spans="1:10" x14ac:dyDescent="0.25">
      <c r="A116" t="s">
        <v>175</v>
      </c>
      <c r="B116" s="1" t="s">
        <v>49</v>
      </c>
      <c r="C116" s="1" t="s">
        <v>101</v>
      </c>
      <c r="D116" s="6">
        <v>44370</v>
      </c>
      <c r="E116" s="6">
        <v>44375</v>
      </c>
      <c r="F116" s="1">
        <v>1</v>
      </c>
      <c r="I116" s="6">
        <v>44370</v>
      </c>
      <c r="J116" s="6">
        <v>44375</v>
      </c>
    </row>
    <row r="117" spans="1:10" x14ac:dyDescent="0.25">
      <c r="A117" t="s">
        <v>176</v>
      </c>
      <c r="B117" s="1" t="s">
        <v>103</v>
      </c>
      <c r="C117" s="1" t="s">
        <v>104</v>
      </c>
      <c r="D117" s="6">
        <v>44370</v>
      </c>
      <c r="E117" s="6">
        <v>44370</v>
      </c>
      <c r="F117" s="1">
        <v>1</v>
      </c>
      <c r="G117" t="s">
        <v>831</v>
      </c>
      <c r="I117" s="6">
        <v>44370</v>
      </c>
      <c r="J117" s="6">
        <v>44370</v>
      </c>
    </row>
    <row r="118" spans="1:10" x14ac:dyDescent="0.25">
      <c r="A118" t="s">
        <v>177</v>
      </c>
      <c r="B118" s="1" t="s">
        <v>106</v>
      </c>
      <c r="C118" s="1" t="s">
        <v>104</v>
      </c>
      <c r="D118" s="6">
        <v>44372</v>
      </c>
      <c r="E118" s="6">
        <v>44372</v>
      </c>
      <c r="F118" s="1">
        <v>1</v>
      </c>
      <c r="G118" t="s">
        <v>846</v>
      </c>
      <c r="I118" s="6">
        <v>44372</v>
      </c>
      <c r="J118" s="6">
        <v>44372</v>
      </c>
    </row>
    <row r="119" spans="1:10" x14ac:dyDescent="0.25">
      <c r="A119" t="s">
        <v>178</v>
      </c>
      <c r="B119" s="1" t="s">
        <v>108</v>
      </c>
      <c r="C119" s="1" t="s">
        <v>104</v>
      </c>
      <c r="D119" s="6">
        <v>44375</v>
      </c>
      <c r="E119" s="6">
        <v>44375</v>
      </c>
      <c r="F119" s="1">
        <v>1</v>
      </c>
      <c r="G119" t="s">
        <v>863</v>
      </c>
      <c r="I119" s="6">
        <v>44375</v>
      </c>
      <c r="J119" s="6">
        <v>44375</v>
      </c>
    </row>
    <row r="120" spans="1:10" x14ac:dyDescent="0.25">
      <c r="A120" t="s">
        <v>179</v>
      </c>
      <c r="B120" s="1" t="s">
        <v>51</v>
      </c>
      <c r="C120" s="1" t="s">
        <v>110</v>
      </c>
      <c r="D120" s="6">
        <v>44372</v>
      </c>
      <c r="E120" s="6">
        <v>44376</v>
      </c>
      <c r="F120" s="1">
        <v>1</v>
      </c>
      <c r="I120" s="6">
        <v>44372</v>
      </c>
      <c r="J120" s="6">
        <v>44376</v>
      </c>
    </row>
    <row r="121" spans="1:10" x14ac:dyDescent="0.25">
      <c r="A121" t="s">
        <v>180</v>
      </c>
      <c r="B121" s="1" t="s">
        <v>103</v>
      </c>
      <c r="C121" s="1" t="s">
        <v>104</v>
      </c>
      <c r="D121" s="6">
        <v>44372</v>
      </c>
      <c r="E121" s="6">
        <v>44372</v>
      </c>
      <c r="F121" s="1">
        <v>1</v>
      </c>
      <c r="G121" t="s">
        <v>833</v>
      </c>
      <c r="I121" s="6">
        <v>44372</v>
      </c>
      <c r="J121" s="6">
        <v>44372</v>
      </c>
    </row>
    <row r="122" spans="1:10" x14ac:dyDescent="0.25">
      <c r="A122" t="s">
        <v>181</v>
      </c>
      <c r="B122" s="1" t="s">
        <v>106</v>
      </c>
      <c r="C122" s="1" t="s">
        <v>104</v>
      </c>
      <c r="D122" s="6">
        <v>44374</v>
      </c>
      <c r="E122" s="6">
        <v>44374</v>
      </c>
      <c r="F122" s="1">
        <v>1</v>
      </c>
      <c r="G122" t="s">
        <v>864</v>
      </c>
      <c r="I122" s="6">
        <v>44374</v>
      </c>
      <c r="J122" s="6">
        <v>44374</v>
      </c>
    </row>
    <row r="123" spans="1:10" x14ac:dyDescent="0.25">
      <c r="A123" t="s">
        <v>182</v>
      </c>
      <c r="B123" s="1" t="s">
        <v>108</v>
      </c>
      <c r="C123" s="1" t="s">
        <v>104</v>
      </c>
      <c r="D123" s="6">
        <v>44376</v>
      </c>
      <c r="E123" s="6">
        <v>44376</v>
      </c>
      <c r="F123" s="1">
        <v>1</v>
      </c>
      <c r="G123" t="s">
        <v>865</v>
      </c>
      <c r="I123" s="6">
        <v>44376</v>
      </c>
      <c r="J123" s="6">
        <v>44376</v>
      </c>
    </row>
    <row r="124" spans="1:10" x14ac:dyDescent="0.25">
      <c r="A124" t="s">
        <v>183</v>
      </c>
      <c r="B124" s="1" t="s">
        <v>53</v>
      </c>
      <c r="C124" s="1" t="s">
        <v>101</v>
      </c>
      <c r="D124" s="6">
        <v>44374</v>
      </c>
      <c r="E124" s="6">
        <v>44379</v>
      </c>
      <c r="F124" s="1">
        <v>1</v>
      </c>
      <c r="I124" s="6">
        <v>44374</v>
      </c>
      <c r="J124" s="6">
        <v>44379</v>
      </c>
    </row>
    <row r="125" spans="1:10" x14ac:dyDescent="0.25">
      <c r="A125" t="s">
        <v>184</v>
      </c>
      <c r="B125" s="1" t="s">
        <v>103</v>
      </c>
      <c r="C125" s="1" t="s">
        <v>104</v>
      </c>
      <c r="D125" s="6">
        <v>44374</v>
      </c>
      <c r="E125" s="6">
        <v>44374</v>
      </c>
      <c r="F125" s="1">
        <v>1</v>
      </c>
      <c r="G125" t="s">
        <v>866</v>
      </c>
      <c r="I125" s="6">
        <v>44374</v>
      </c>
      <c r="J125" s="6">
        <v>44374</v>
      </c>
    </row>
    <row r="126" spans="1:10" x14ac:dyDescent="0.25">
      <c r="A126" t="s">
        <v>185</v>
      </c>
      <c r="B126" s="1" t="s">
        <v>106</v>
      </c>
      <c r="C126" s="1" t="s">
        <v>104</v>
      </c>
      <c r="D126" s="6">
        <v>44379</v>
      </c>
      <c r="E126" s="6">
        <v>44379</v>
      </c>
      <c r="F126" s="1">
        <v>1</v>
      </c>
      <c r="G126" t="s">
        <v>867</v>
      </c>
      <c r="I126" s="6">
        <v>44379</v>
      </c>
      <c r="J126" s="6">
        <v>44379</v>
      </c>
    </row>
    <row r="127" spans="1:10" x14ac:dyDescent="0.25">
      <c r="A127" t="s">
        <v>186</v>
      </c>
      <c r="B127" s="1" t="s">
        <v>76</v>
      </c>
      <c r="C127" s="1" t="s">
        <v>104</v>
      </c>
      <c r="D127" s="6">
        <v>44387</v>
      </c>
      <c r="E127" s="6">
        <v>44387</v>
      </c>
      <c r="F127" s="1">
        <v>1</v>
      </c>
      <c r="G127">
        <v>102</v>
      </c>
      <c r="I127" s="6">
        <v>44387</v>
      </c>
      <c r="J127" s="6">
        <v>44387</v>
      </c>
    </row>
    <row r="128" spans="1:10" x14ac:dyDescent="0.25">
      <c r="A128" t="s">
        <v>187</v>
      </c>
      <c r="B128" s="1" t="s">
        <v>78</v>
      </c>
      <c r="C128" s="1" t="s">
        <v>104</v>
      </c>
      <c r="D128" s="6">
        <v>44389</v>
      </c>
      <c r="E128" s="6">
        <v>44389</v>
      </c>
      <c r="F128" s="1">
        <v>1</v>
      </c>
      <c r="G128">
        <v>103</v>
      </c>
      <c r="I128" s="6">
        <v>44389</v>
      </c>
      <c r="J128" s="6">
        <v>44389</v>
      </c>
    </row>
    <row r="129" spans="1:10" x14ac:dyDescent="0.25">
      <c r="A129" t="s">
        <v>188</v>
      </c>
      <c r="B129" s="1" t="s">
        <v>80</v>
      </c>
      <c r="C129" s="1" t="s">
        <v>104</v>
      </c>
      <c r="D129" s="6">
        <v>44393</v>
      </c>
      <c r="E129" s="6">
        <v>44393</v>
      </c>
      <c r="F129" s="1">
        <v>1</v>
      </c>
      <c r="G129">
        <v>104</v>
      </c>
      <c r="I129" s="6">
        <v>44393</v>
      </c>
      <c r="J129" s="6">
        <v>44393</v>
      </c>
    </row>
    <row r="130" spans="1:10" x14ac:dyDescent="0.25">
      <c r="A130" t="s">
        <v>189</v>
      </c>
      <c r="B130" s="1" t="s">
        <v>82</v>
      </c>
      <c r="C130" s="1" t="s">
        <v>104</v>
      </c>
      <c r="D130" s="6">
        <v>44392</v>
      </c>
      <c r="E130" s="6">
        <v>44392</v>
      </c>
      <c r="F130" s="1">
        <v>1</v>
      </c>
      <c r="G130">
        <v>105</v>
      </c>
      <c r="H130" t="s">
        <v>868</v>
      </c>
      <c r="I130" s="6">
        <v>44392</v>
      </c>
      <c r="J130" s="6">
        <v>44392</v>
      </c>
    </row>
    <row r="131" spans="1:10" x14ac:dyDescent="0.25">
      <c r="A131" t="s">
        <v>190</v>
      </c>
      <c r="B131" s="1" t="s">
        <v>191</v>
      </c>
      <c r="C131" s="1" t="s">
        <v>99</v>
      </c>
      <c r="D131" s="6">
        <v>44397</v>
      </c>
      <c r="E131" s="6">
        <v>44428</v>
      </c>
      <c r="F131" s="1">
        <v>0.91</v>
      </c>
      <c r="H131" t="s">
        <v>869</v>
      </c>
      <c r="I131" s="6">
        <v>44397</v>
      </c>
    </row>
    <row r="132" spans="1:10" x14ac:dyDescent="0.25">
      <c r="A132" t="s">
        <v>192</v>
      </c>
      <c r="B132" s="1" t="s">
        <v>40</v>
      </c>
      <c r="C132" s="1" t="s">
        <v>66</v>
      </c>
      <c r="D132" s="6">
        <v>44397</v>
      </c>
      <c r="E132" s="6">
        <v>44410</v>
      </c>
      <c r="F132" s="1">
        <v>1</v>
      </c>
      <c r="I132" s="6">
        <v>44397</v>
      </c>
      <c r="J132" s="6">
        <v>44410</v>
      </c>
    </row>
    <row r="133" spans="1:10" x14ac:dyDescent="0.25">
      <c r="A133" t="s">
        <v>193</v>
      </c>
      <c r="B133" s="1" t="s">
        <v>43</v>
      </c>
      <c r="C133" s="1" t="s">
        <v>44</v>
      </c>
      <c r="D133" s="6">
        <v>44397</v>
      </c>
      <c r="E133" s="6">
        <v>44405</v>
      </c>
      <c r="F133" s="1">
        <v>1</v>
      </c>
      <c r="G133" t="s">
        <v>870</v>
      </c>
      <c r="H133" t="s">
        <v>871</v>
      </c>
      <c r="I133" s="6">
        <v>44397</v>
      </c>
      <c r="J133" s="6">
        <v>44405</v>
      </c>
    </row>
    <row r="134" spans="1:10" x14ac:dyDescent="0.25">
      <c r="A134" t="s">
        <v>194</v>
      </c>
      <c r="B134" s="1" t="s">
        <v>46</v>
      </c>
      <c r="C134" s="1" t="s">
        <v>44</v>
      </c>
      <c r="D134" s="6">
        <v>44397</v>
      </c>
      <c r="E134" s="6">
        <v>44405</v>
      </c>
      <c r="F134" s="1">
        <v>1</v>
      </c>
      <c r="G134" t="s">
        <v>870</v>
      </c>
      <c r="H134" t="s">
        <v>872</v>
      </c>
      <c r="I134" s="6">
        <v>44397</v>
      </c>
      <c r="J134" s="6">
        <v>44405</v>
      </c>
    </row>
    <row r="135" spans="1:10" x14ac:dyDescent="0.25">
      <c r="A135" t="s">
        <v>195</v>
      </c>
      <c r="B135" s="1" t="s">
        <v>49</v>
      </c>
      <c r="C135" s="1" t="s">
        <v>44</v>
      </c>
      <c r="D135" s="6">
        <v>44399</v>
      </c>
      <c r="E135" s="6">
        <v>44407</v>
      </c>
      <c r="F135" s="1">
        <v>1</v>
      </c>
      <c r="G135" t="s">
        <v>873</v>
      </c>
      <c r="H135" t="s">
        <v>874</v>
      </c>
      <c r="I135" s="6">
        <v>44399</v>
      </c>
      <c r="J135" s="6">
        <v>44407</v>
      </c>
    </row>
    <row r="136" spans="1:10" x14ac:dyDescent="0.25">
      <c r="A136" t="s">
        <v>196</v>
      </c>
      <c r="B136" s="1" t="s">
        <v>51</v>
      </c>
      <c r="C136" s="1" t="s">
        <v>44</v>
      </c>
      <c r="D136" s="6">
        <v>44399</v>
      </c>
      <c r="E136" s="6">
        <v>44407</v>
      </c>
      <c r="F136" s="1">
        <v>1</v>
      </c>
      <c r="G136" t="s">
        <v>873</v>
      </c>
      <c r="H136" t="s">
        <v>875</v>
      </c>
      <c r="I136" s="6">
        <v>44399</v>
      </c>
      <c r="J136" s="6">
        <v>44407</v>
      </c>
    </row>
    <row r="137" spans="1:10" x14ac:dyDescent="0.25">
      <c r="A137" t="s">
        <v>197</v>
      </c>
      <c r="B137" s="1" t="s">
        <v>53</v>
      </c>
      <c r="C137" s="1" t="s">
        <v>54</v>
      </c>
      <c r="D137" s="6">
        <v>44400</v>
      </c>
      <c r="E137" s="6">
        <v>44410</v>
      </c>
      <c r="F137" s="1">
        <v>1</v>
      </c>
      <c r="G137" t="s">
        <v>876</v>
      </c>
      <c r="H137" t="s">
        <v>877</v>
      </c>
      <c r="I137" s="6">
        <v>44400</v>
      </c>
      <c r="J137" s="6">
        <v>44410</v>
      </c>
    </row>
    <row r="138" spans="1:10" x14ac:dyDescent="0.25">
      <c r="A138" t="s">
        <v>198</v>
      </c>
      <c r="B138" s="1" t="s">
        <v>56</v>
      </c>
      <c r="C138" s="1" t="s">
        <v>92</v>
      </c>
      <c r="D138" s="6">
        <v>44399</v>
      </c>
      <c r="E138" s="6">
        <v>44415</v>
      </c>
      <c r="F138" s="1">
        <v>0.96</v>
      </c>
      <c r="I138" s="6">
        <v>44399</v>
      </c>
    </row>
    <row r="139" spans="1:10" x14ac:dyDescent="0.25">
      <c r="A139" t="s">
        <v>199</v>
      </c>
      <c r="B139" s="1" t="s">
        <v>43</v>
      </c>
      <c r="C139" s="1" t="s">
        <v>59</v>
      </c>
      <c r="D139" s="6">
        <v>44400</v>
      </c>
      <c r="E139" s="6">
        <v>44407</v>
      </c>
      <c r="F139" s="1">
        <v>1</v>
      </c>
      <c r="G139" t="s">
        <v>876</v>
      </c>
      <c r="H139" t="s">
        <v>878</v>
      </c>
      <c r="I139" s="6">
        <v>44400</v>
      </c>
      <c r="J139" s="6">
        <v>44407</v>
      </c>
    </row>
    <row r="140" spans="1:10" x14ac:dyDescent="0.25">
      <c r="A140" t="s">
        <v>200</v>
      </c>
      <c r="B140" s="1" t="s">
        <v>46</v>
      </c>
      <c r="C140" s="1" t="s">
        <v>59</v>
      </c>
      <c r="D140" s="6">
        <v>44399</v>
      </c>
      <c r="E140" s="6">
        <v>44406</v>
      </c>
      <c r="F140" s="1">
        <v>1</v>
      </c>
      <c r="G140" t="s">
        <v>879</v>
      </c>
      <c r="H140" t="s">
        <v>880</v>
      </c>
      <c r="I140" s="6">
        <v>44399</v>
      </c>
      <c r="J140" s="6">
        <v>44406</v>
      </c>
    </row>
    <row r="141" spans="1:10" x14ac:dyDescent="0.25">
      <c r="A141" t="s">
        <v>201</v>
      </c>
      <c r="B141" s="1" t="s">
        <v>49</v>
      </c>
      <c r="C141" s="1" t="s">
        <v>59</v>
      </c>
      <c r="D141" s="6">
        <v>44401</v>
      </c>
      <c r="E141" s="6">
        <v>44408</v>
      </c>
      <c r="F141" s="1">
        <v>1</v>
      </c>
      <c r="G141" t="s">
        <v>881</v>
      </c>
      <c r="H141" t="s">
        <v>882</v>
      </c>
      <c r="I141" s="6">
        <v>44401</v>
      </c>
      <c r="J141" s="6">
        <v>44408</v>
      </c>
    </row>
    <row r="142" spans="1:10" x14ac:dyDescent="0.25">
      <c r="A142" t="s">
        <v>202</v>
      </c>
      <c r="B142" s="1" t="s">
        <v>51</v>
      </c>
      <c r="C142" s="1" t="s">
        <v>59</v>
      </c>
      <c r="D142" s="6">
        <v>44402</v>
      </c>
      <c r="E142" s="6">
        <v>44409</v>
      </c>
      <c r="F142" s="1">
        <v>0.8</v>
      </c>
      <c r="G142" t="s">
        <v>883</v>
      </c>
      <c r="H142" t="s">
        <v>884</v>
      </c>
      <c r="I142" s="6">
        <v>44402</v>
      </c>
    </row>
    <row r="143" spans="1:10" x14ac:dyDescent="0.25">
      <c r="A143" t="s">
        <v>203</v>
      </c>
      <c r="B143" s="1" t="s">
        <v>53</v>
      </c>
      <c r="C143" s="1" t="s">
        <v>54</v>
      </c>
      <c r="D143" s="6">
        <v>44405</v>
      </c>
      <c r="E143" s="6">
        <v>44415</v>
      </c>
      <c r="F143" s="1">
        <v>1</v>
      </c>
      <c r="G143" t="s">
        <v>885</v>
      </c>
      <c r="H143" t="s">
        <v>886</v>
      </c>
      <c r="I143" s="6">
        <v>44405</v>
      </c>
      <c r="J143" s="6">
        <v>44415</v>
      </c>
    </row>
    <row r="144" spans="1:10" x14ac:dyDescent="0.25">
      <c r="A144" t="s">
        <v>204</v>
      </c>
      <c r="B144" s="1" t="s">
        <v>65</v>
      </c>
      <c r="C144" s="1" t="s">
        <v>92</v>
      </c>
      <c r="D144" s="6">
        <v>44401</v>
      </c>
      <c r="E144" s="6">
        <v>44417</v>
      </c>
      <c r="F144" s="1">
        <v>1</v>
      </c>
      <c r="I144" s="6">
        <v>44401</v>
      </c>
      <c r="J144" s="6">
        <v>44417</v>
      </c>
    </row>
    <row r="145" spans="1:10" x14ac:dyDescent="0.25">
      <c r="A145" t="s">
        <v>205</v>
      </c>
      <c r="B145" s="1" t="s">
        <v>43</v>
      </c>
      <c r="C145" s="1" t="s">
        <v>47</v>
      </c>
      <c r="D145" s="6">
        <v>44404</v>
      </c>
      <c r="E145" s="6">
        <v>44410</v>
      </c>
      <c r="F145" s="1">
        <v>1</v>
      </c>
      <c r="G145" t="s">
        <v>887</v>
      </c>
      <c r="H145" t="s">
        <v>888</v>
      </c>
      <c r="I145" s="6">
        <v>44404</v>
      </c>
      <c r="J145" s="6">
        <v>44410</v>
      </c>
    </row>
    <row r="146" spans="1:10" x14ac:dyDescent="0.25">
      <c r="A146" t="s">
        <v>206</v>
      </c>
      <c r="B146" s="1" t="s">
        <v>46</v>
      </c>
      <c r="C146" s="1" t="s">
        <v>47</v>
      </c>
      <c r="D146" s="6">
        <v>44401</v>
      </c>
      <c r="E146" s="6">
        <v>44407</v>
      </c>
      <c r="F146" s="1">
        <v>1</v>
      </c>
      <c r="G146" t="s">
        <v>872</v>
      </c>
      <c r="H146" t="s">
        <v>889</v>
      </c>
      <c r="I146" s="6">
        <v>44401</v>
      </c>
      <c r="J146" s="6">
        <v>44407</v>
      </c>
    </row>
    <row r="147" spans="1:10" x14ac:dyDescent="0.25">
      <c r="A147" t="s">
        <v>207</v>
      </c>
      <c r="B147" s="1" t="s">
        <v>49</v>
      </c>
      <c r="C147" s="1" t="s">
        <v>47</v>
      </c>
      <c r="D147" s="6">
        <v>44403</v>
      </c>
      <c r="E147" s="6">
        <v>44409</v>
      </c>
      <c r="F147" s="1">
        <v>1</v>
      </c>
      <c r="G147" t="s">
        <v>874</v>
      </c>
      <c r="H147" t="s">
        <v>890</v>
      </c>
      <c r="I147" s="6">
        <v>44403</v>
      </c>
      <c r="J147" s="6">
        <v>44409</v>
      </c>
    </row>
    <row r="148" spans="1:10" x14ac:dyDescent="0.25">
      <c r="A148" t="s">
        <v>208</v>
      </c>
      <c r="B148" s="1" t="s">
        <v>51</v>
      </c>
      <c r="C148" s="1" t="s">
        <v>47</v>
      </c>
      <c r="D148" s="6">
        <v>44404</v>
      </c>
      <c r="E148" s="6">
        <v>44410</v>
      </c>
      <c r="F148" s="1">
        <v>1</v>
      </c>
      <c r="G148" t="s">
        <v>891</v>
      </c>
      <c r="H148" t="s">
        <v>892</v>
      </c>
      <c r="I148" s="6">
        <v>44404</v>
      </c>
      <c r="J148" s="6">
        <v>44410</v>
      </c>
    </row>
    <row r="149" spans="1:10" x14ac:dyDescent="0.25">
      <c r="A149" t="s">
        <v>209</v>
      </c>
      <c r="B149" s="1" t="s">
        <v>53</v>
      </c>
      <c r="C149" s="1" t="s">
        <v>59</v>
      </c>
      <c r="D149" s="6">
        <v>44410</v>
      </c>
      <c r="E149" s="6">
        <v>44417</v>
      </c>
      <c r="F149" s="1">
        <v>1</v>
      </c>
      <c r="G149" t="s">
        <v>877</v>
      </c>
      <c r="H149" t="s">
        <v>893</v>
      </c>
      <c r="I149" s="6">
        <v>44410</v>
      </c>
      <c r="J149" s="6">
        <v>44417</v>
      </c>
    </row>
    <row r="150" spans="1:10" x14ac:dyDescent="0.25">
      <c r="A150" t="s">
        <v>210</v>
      </c>
      <c r="B150" s="1" t="s">
        <v>73</v>
      </c>
      <c r="C150" s="1" t="s">
        <v>211</v>
      </c>
      <c r="D150" s="6">
        <v>44405</v>
      </c>
      <c r="E150" s="6">
        <v>44416</v>
      </c>
      <c r="F150" s="1">
        <v>0.88</v>
      </c>
      <c r="I150" s="6">
        <v>44405</v>
      </c>
    </row>
    <row r="151" spans="1:10" x14ac:dyDescent="0.25">
      <c r="A151" t="s">
        <v>212</v>
      </c>
      <c r="B151" s="1" t="s">
        <v>76</v>
      </c>
      <c r="C151" s="1" t="s">
        <v>44</v>
      </c>
      <c r="D151" s="6">
        <v>44408</v>
      </c>
      <c r="E151" s="6">
        <v>44416</v>
      </c>
      <c r="F151" s="1">
        <v>1</v>
      </c>
      <c r="G151" t="s">
        <v>878</v>
      </c>
      <c r="H151" t="s">
        <v>894</v>
      </c>
      <c r="I151" s="6">
        <v>44408</v>
      </c>
      <c r="J151" s="6">
        <v>44416</v>
      </c>
    </row>
    <row r="152" spans="1:10" x14ac:dyDescent="0.25">
      <c r="A152" t="s">
        <v>213</v>
      </c>
      <c r="B152" s="1" t="s">
        <v>78</v>
      </c>
      <c r="C152" s="1" t="s">
        <v>44</v>
      </c>
      <c r="D152" s="6">
        <v>44405</v>
      </c>
      <c r="E152" s="6">
        <v>44413</v>
      </c>
      <c r="F152" s="1">
        <v>1</v>
      </c>
      <c r="G152" t="s">
        <v>895</v>
      </c>
      <c r="H152" t="s">
        <v>896</v>
      </c>
      <c r="I152" s="6">
        <v>44405</v>
      </c>
      <c r="J152" s="6">
        <v>44413</v>
      </c>
    </row>
    <row r="153" spans="1:10" x14ac:dyDescent="0.25">
      <c r="A153" t="s">
        <v>214</v>
      </c>
      <c r="B153" s="1" t="s">
        <v>80</v>
      </c>
      <c r="C153" s="1" t="s">
        <v>44</v>
      </c>
      <c r="D153" s="6">
        <v>44407</v>
      </c>
      <c r="E153" s="6">
        <v>44415</v>
      </c>
      <c r="F153" s="1">
        <v>1</v>
      </c>
      <c r="G153" t="s">
        <v>897</v>
      </c>
      <c r="I153" s="6">
        <v>44407</v>
      </c>
      <c r="J153" s="6">
        <v>44415</v>
      </c>
    </row>
    <row r="154" spans="1:10" x14ac:dyDescent="0.25">
      <c r="A154" t="s">
        <v>215</v>
      </c>
      <c r="B154" s="1" t="s">
        <v>82</v>
      </c>
      <c r="C154" s="1" t="s">
        <v>44</v>
      </c>
      <c r="D154" s="6">
        <v>44406</v>
      </c>
      <c r="E154" s="6">
        <v>44414</v>
      </c>
      <c r="F154" s="1">
        <v>0.5</v>
      </c>
      <c r="G154" t="s">
        <v>884</v>
      </c>
      <c r="H154" t="s">
        <v>898</v>
      </c>
      <c r="I154" s="6">
        <v>44406</v>
      </c>
    </row>
    <row r="155" spans="1:10" x14ac:dyDescent="0.25">
      <c r="A155" t="s">
        <v>216</v>
      </c>
      <c r="B155" s="1" t="s">
        <v>65</v>
      </c>
      <c r="C155" s="1" t="s">
        <v>74</v>
      </c>
      <c r="D155" s="6">
        <v>44409</v>
      </c>
      <c r="E155" s="6">
        <v>44421</v>
      </c>
      <c r="F155" s="1">
        <v>0.82</v>
      </c>
      <c r="I155" s="6">
        <v>44409</v>
      </c>
    </row>
    <row r="156" spans="1:10" x14ac:dyDescent="0.25">
      <c r="A156" t="s">
        <v>217</v>
      </c>
      <c r="B156" s="1" t="s">
        <v>76</v>
      </c>
      <c r="C156" s="1" t="s">
        <v>44</v>
      </c>
      <c r="D156" s="6">
        <v>44411</v>
      </c>
      <c r="E156" s="6">
        <v>44419</v>
      </c>
      <c r="F156" s="1">
        <v>1</v>
      </c>
      <c r="G156" t="s">
        <v>899</v>
      </c>
      <c r="H156" t="s">
        <v>900</v>
      </c>
      <c r="I156" s="6">
        <v>44411</v>
      </c>
      <c r="J156" s="6">
        <v>44419</v>
      </c>
    </row>
    <row r="157" spans="1:10" x14ac:dyDescent="0.25">
      <c r="A157" t="s">
        <v>218</v>
      </c>
      <c r="B157" s="1" t="s">
        <v>78</v>
      </c>
      <c r="C157" s="1" t="s">
        <v>44</v>
      </c>
      <c r="D157" s="6">
        <v>44409</v>
      </c>
      <c r="E157" s="6">
        <v>44417</v>
      </c>
      <c r="F157" s="1">
        <v>1</v>
      </c>
      <c r="G157" t="s">
        <v>901</v>
      </c>
      <c r="H157" t="s">
        <v>902</v>
      </c>
      <c r="I157" s="6">
        <v>44409</v>
      </c>
      <c r="J157" s="6">
        <v>44417</v>
      </c>
    </row>
    <row r="158" spans="1:10" x14ac:dyDescent="0.25">
      <c r="A158" t="s">
        <v>219</v>
      </c>
      <c r="B158" s="1" t="s">
        <v>80</v>
      </c>
      <c r="C158" s="1" t="s">
        <v>44</v>
      </c>
      <c r="D158" s="6">
        <v>44413</v>
      </c>
      <c r="E158" s="6">
        <v>44421</v>
      </c>
      <c r="F158" s="1">
        <v>1</v>
      </c>
      <c r="G158" t="s">
        <v>896</v>
      </c>
      <c r="H158" t="s">
        <v>903</v>
      </c>
      <c r="I158" s="6">
        <v>44413</v>
      </c>
      <c r="J158" s="6">
        <v>44421</v>
      </c>
    </row>
    <row r="159" spans="1:10" x14ac:dyDescent="0.25">
      <c r="A159" t="s">
        <v>220</v>
      </c>
      <c r="B159" s="1" t="s">
        <v>82</v>
      </c>
      <c r="C159" s="1" t="s">
        <v>59</v>
      </c>
      <c r="D159" s="6">
        <v>44414</v>
      </c>
      <c r="E159" s="6">
        <v>44421</v>
      </c>
      <c r="F159" s="1">
        <v>0.2</v>
      </c>
      <c r="G159" t="s">
        <v>904</v>
      </c>
      <c r="H159" t="s">
        <v>905</v>
      </c>
      <c r="I159" s="6">
        <v>44414</v>
      </c>
    </row>
    <row r="160" spans="1:10" x14ac:dyDescent="0.25">
      <c r="A160" t="s">
        <v>221</v>
      </c>
      <c r="B160" s="1" t="s">
        <v>91</v>
      </c>
      <c r="C160" s="1" t="s">
        <v>211</v>
      </c>
      <c r="D160" s="6">
        <v>44416</v>
      </c>
      <c r="E160" s="6">
        <v>44427</v>
      </c>
      <c r="F160" s="1">
        <v>0.75</v>
      </c>
      <c r="I160" s="6">
        <v>44416</v>
      </c>
    </row>
    <row r="161" spans="1:10" x14ac:dyDescent="0.25">
      <c r="A161" t="s">
        <v>222</v>
      </c>
      <c r="B161" s="1" t="s">
        <v>76</v>
      </c>
      <c r="C161" s="1" t="s">
        <v>59</v>
      </c>
      <c r="D161" s="6">
        <v>44419</v>
      </c>
      <c r="E161" s="6">
        <v>44426</v>
      </c>
      <c r="F161" s="1">
        <v>1</v>
      </c>
      <c r="G161" t="s">
        <v>906</v>
      </c>
      <c r="H161">
        <v>184</v>
      </c>
      <c r="I161" s="6">
        <v>44419</v>
      </c>
      <c r="J161" s="6">
        <v>44426</v>
      </c>
    </row>
    <row r="162" spans="1:10" x14ac:dyDescent="0.25">
      <c r="A162" t="s">
        <v>223</v>
      </c>
      <c r="B162" s="1" t="s">
        <v>78</v>
      </c>
      <c r="C162" s="1" t="s">
        <v>59</v>
      </c>
      <c r="D162" s="6">
        <v>44416</v>
      </c>
      <c r="E162" s="6">
        <v>44423</v>
      </c>
      <c r="F162" s="1">
        <v>1</v>
      </c>
      <c r="G162" t="s">
        <v>907</v>
      </c>
      <c r="H162">
        <v>185</v>
      </c>
      <c r="I162" s="6">
        <v>44416</v>
      </c>
      <c r="J162" s="6">
        <v>44423</v>
      </c>
    </row>
    <row r="163" spans="1:10" x14ac:dyDescent="0.25">
      <c r="A163" t="s">
        <v>224</v>
      </c>
      <c r="B163" s="1" t="s">
        <v>80</v>
      </c>
      <c r="C163" s="1" t="s">
        <v>59</v>
      </c>
      <c r="D163" s="6">
        <v>44420</v>
      </c>
      <c r="E163" s="6">
        <v>44427</v>
      </c>
      <c r="F163" s="1">
        <v>1</v>
      </c>
      <c r="G163" t="s">
        <v>908</v>
      </c>
      <c r="H163">
        <v>186</v>
      </c>
      <c r="I163" s="6">
        <v>44420</v>
      </c>
      <c r="J163" s="6">
        <v>44427</v>
      </c>
    </row>
    <row r="164" spans="1:10" x14ac:dyDescent="0.25">
      <c r="A164" t="s">
        <v>225</v>
      </c>
      <c r="B164" s="1" t="s">
        <v>82</v>
      </c>
      <c r="C164" s="1" t="s">
        <v>59</v>
      </c>
      <c r="D164" s="6">
        <v>44420</v>
      </c>
      <c r="E164" s="6">
        <v>44427</v>
      </c>
      <c r="F164" s="1">
        <v>0</v>
      </c>
      <c r="G164" t="s">
        <v>909</v>
      </c>
      <c r="H164">
        <v>187</v>
      </c>
    </row>
    <row r="165" spans="1:10" x14ac:dyDescent="0.25">
      <c r="A165" t="s">
        <v>226</v>
      </c>
      <c r="B165" s="1" t="s">
        <v>98</v>
      </c>
      <c r="C165" s="1" t="s">
        <v>227</v>
      </c>
      <c r="D165" s="6">
        <v>44403</v>
      </c>
      <c r="E165" s="6">
        <v>44428</v>
      </c>
      <c r="F165" s="1">
        <v>0.94</v>
      </c>
      <c r="I165" s="6">
        <v>44403</v>
      </c>
    </row>
    <row r="166" spans="1:10" x14ac:dyDescent="0.25">
      <c r="A166" t="s">
        <v>228</v>
      </c>
      <c r="B166" s="1" t="s">
        <v>43</v>
      </c>
      <c r="C166" s="1" t="s">
        <v>101</v>
      </c>
      <c r="D166" s="6">
        <v>44405</v>
      </c>
      <c r="E166" s="6">
        <v>44410</v>
      </c>
      <c r="F166" s="1">
        <v>1</v>
      </c>
      <c r="I166" s="6">
        <v>44405</v>
      </c>
      <c r="J166" s="6">
        <v>44410</v>
      </c>
    </row>
    <row r="167" spans="1:10" x14ac:dyDescent="0.25">
      <c r="A167" t="s">
        <v>229</v>
      </c>
      <c r="B167" s="1" t="s">
        <v>103</v>
      </c>
      <c r="C167" s="1" t="s">
        <v>104</v>
      </c>
      <c r="D167" s="6">
        <v>44405</v>
      </c>
      <c r="E167" s="6">
        <v>44405</v>
      </c>
      <c r="F167" s="1">
        <v>1</v>
      </c>
      <c r="G167" t="s">
        <v>910</v>
      </c>
      <c r="I167" s="6">
        <v>44405</v>
      </c>
      <c r="J167" s="6">
        <v>44405</v>
      </c>
    </row>
    <row r="168" spans="1:10" x14ac:dyDescent="0.25">
      <c r="A168" t="s">
        <v>230</v>
      </c>
      <c r="B168" s="1" t="s">
        <v>106</v>
      </c>
      <c r="C168" s="1" t="s">
        <v>104</v>
      </c>
      <c r="D168" s="6">
        <v>44407</v>
      </c>
      <c r="E168" s="6">
        <v>44407</v>
      </c>
      <c r="F168" s="1">
        <v>1</v>
      </c>
      <c r="G168" t="s">
        <v>911</v>
      </c>
      <c r="I168" s="6">
        <v>44407</v>
      </c>
      <c r="J168" s="6">
        <v>44407</v>
      </c>
    </row>
    <row r="169" spans="1:10" x14ac:dyDescent="0.25">
      <c r="A169" t="s">
        <v>231</v>
      </c>
      <c r="B169" s="1" t="s">
        <v>108</v>
      </c>
      <c r="C169" s="1" t="s">
        <v>104</v>
      </c>
      <c r="D169" s="6">
        <v>44410</v>
      </c>
      <c r="E169" s="6">
        <v>44410</v>
      </c>
      <c r="F169" s="1">
        <v>1</v>
      </c>
      <c r="G169" t="s">
        <v>912</v>
      </c>
      <c r="I169" s="6">
        <v>44410</v>
      </c>
      <c r="J169" s="6">
        <v>44410</v>
      </c>
    </row>
    <row r="170" spans="1:10" x14ac:dyDescent="0.25">
      <c r="A170" t="s">
        <v>232</v>
      </c>
      <c r="B170" s="1" t="s">
        <v>46</v>
      </c>
      <c r="C170" s="1" t="s">
        <v>110</v>
      </c>
      <c r="D170" s="6">
        <v>44403</v>
      </c>
      <c r="E170" s="6">
        <v>44407</v>
      </c>
      <c r="F170" s="1">
        <v>1</v>
      </c>
      <c r="I170" s="6">
        <v>44403</v>
      </c>
      <c r="J170" s="6">
        <v>44407</v>
      </c>
    </row>
    <row r="171" spans="1:10" x14ac:dyDescent="0.25">
      <c r="A171" t="s">
        <v>233</v>
      </c>
      <c r="B171" s="1" t="s">
        <v>103</v>
      </c>
      <c r="C171" s="1" t="s">
        <v>104</v>
      </c>
      <c r="D171" s="6">
        <v>44403</v>
      </c>
      <c r="E171" s="6">
        <v>44403</v>
      </c>
      <c r="F171" s="1">
        <v>1</v>
      </c>
      <c r="G171" t="s">
        <v>880</v>
      </c>
      <c r="I171" s="6">
        <v>44403</v>
      </c>
      <c r="J171" s="6">
        <v>44403</v>
      </c>
    </row>
    <row r="172" spans="1:10" x14ac:dyDescent="0.25">
      <c r="A172" t="s">
        <v>234</v>
      </c>
      <c r="B172" s="1" t="s">
        <v>106</v>
      </c>
      <c r="C172" s="1" t="s">
        <v>104</v>
      </c>
      <c r="D172" s="6">
        <v>44405</v>
      </c>
      <c r="E172" s="6">
        <v>44405</v>
      </c>
      <c r="F172" s="1">
        <v>1</v>
      </c>
      <c r="G172" t="s">
        <v>895</v>
      </c>
      <c r="I172" s="6">
        <v>44405</v>
      </c>
      <c r="J172" s="6">
        <v>44405</v>
      </c>
    </row>
    <row r="173" spans="1:10" x14ac:dyDescent="0.25">
      <c r="A173" t="s">
        <v>235</v>
      </c>
      <c r="B173" s="1" t="s">
        <v>108</v>
      </c>
      <c r="C173" s="1" t="s">
        <v>104</v>
      </c>
      <c r="D173" s="6">
        <v>44407</v>
      </c>
      <c r="E173" s="6">
        <v>44407</v>
      </c>
      <c r="F173" s="1">
        <v>1</v>
      </c>
      <c r="G173" t="s">
        <v>913</v>
      </c>
      <c r="I173" s="6">
        <v>44407</v>
      </c>
      <c r="J173" s="6">
        <v>44407</v>
      </c>
    </row>
    <row r="174" spans="1:10" x14ac:dyDescent="0.25">
      <c r="A174" t="s">
        <v>236</v>
      </c>
      <c r="B174" s="1" t="s">
        <v>49</v>
      </c>
      <c r="C174" s="1" t="s">
        <v>110</v>
      </c>
      <c r="D174" s="6">
        <v>44405</v>
      </c>
      <c r="E174" s="6">
        <v>44409</v>
      </c>
      <c r="F174" s="1">
        <v>1</v>
      </c>
      <c r="I174" s="6">
        <v>44405</v>
      </c>
      <c r="J174" s="6">
        <v>44409</v>
      </c>
    </row>
    <row r="175" spans="1:10" x14ac:dyDescent="0.25">
      <c r="A175" t="s">
        <v>237</v>
      </c>
      <c r="B175" s="1" t="s">
        <v>103</v>
      </c>
      <c r="C175" s="1" t="s">
        <v>104</v>
      </c>
      <c r="D175" s="6">
        <v>44405</v>
      </c>
      <c r="E175" s="6">
        <v>44405</v>
      </c>
      <c r="F175" s="1">
        <v>1</v>
      </c>
      <c r="G175" t="s">
        <v>882</v>
      </c>
      <c r="I175" s="6">
        <v>44405</v>
      </c>
      <c r="J175" s="6">
        <v>44405</v>
      </c>
    </row>
    <row r="176" spans="1:10" x14ac:dyDescent="0.25">
      <c r="A176" t="s">
        <v>238</v>
      </c>
      <c r="B176" s="1" t="s">
        <v>106</v>
      </c>
      <c r="C176" s="1" t="s">
        <v>104</v>
      </c>
      <c r="D176" s="6">
        <v>44407</v>
      </c>
      <c r="E176" s="6">
        <v>44407</v>
      </c>
      <c r="F176" s="1">
        <v>1</v>
      </c>
      <c r="G176" t="s">
        <v>897</v>
      </c>
      <c r="I176" s="6">
        <v>44407</v>
      </c>
      <c r="J176" s="6">
        <v>44407</v>
      </c>
    </row>
    <row r="177" spans="1:10" x14ac:dyDescent="0.25">
      <c r="A177" t="s">
        <v>239</v>
      </c>
      <c r="B177" s="1" t="s">
        <v>108</v>
      </c>
      <c r="C177" s="1" t="s">
        <v>104</v>
      </c>
      <c r="D177" s="6">
        <v>44409</v>
      </c>
      <c r="E177" s="6">
        <v>44409</v>
      </c>
      <c r="F177" s="1">
        <v>1</v>
      </c>
      <c r="G177" t="s">
        <v>914</v>
      </c>
      <c r="I177" s="6">
        <v>44409</v>
      </c>
      <c r="J177" s="6">
        <v>44409</v>
      </c>
    </row>
    <row r="178" spans="1:10" x14ac:dyDescent="0.25">
      <c r="A178" t="s">
        <v>240</v>
      </c>
      <c r="B178" s="1" t="s">
        <v>51</v>
      </c>
      <c r="C178" s="1" t="s">
        <v>110</v>
      </c>
      <c r="D178" s="6">
        <v>44406</v>
      </c>
      <c r="E178" s="6">
        <v>44410</v>
      </c>
      <c r="F178" s="1">
        <v>1</v>
      </c>
      <c r="I178" s="6">
        <v>44406</v>
      </c>
      <c r="J178" s="6">
        <v>44410</v>
      </c>
    </row>
    <row r="179" spans="1:10" x14ac:dyDescent="0.25">
      <c r="A179" t="s">
        <v>241</v>
      </c>
      <c r="B179" s="1" t="s">
        <v>103</v>
      </c>
      <c r="C179" s="1" t="s">
        <v>104</v>
      </c>
      <c r="D179" s="6">
        <v>44406</v>
      </c>
      <c r="E179" s="6">
        <v>44406</v>
      </c>
      <c r="F179" s="1">
        <v>1</v>
      </c>
      <c r="G179" t="s">
        <v>884</v>
      </c>
      <c r="I179" s="6">
        <v>44406</v>
      </c>
      <c r="J179" s="6">
        <v>44406</v>
      </c>
    </row>
    <row r="180" spans="1:10" x14ac:dyDescent="0.25">
      <c r="A180" t="s">
        <v>242</v>
      </c>
      <c r="B180" s="1" t="s">
        <v>106</v>
      </c>
      <c r="C180" s="1" t="s">
        <v>104</v>
      </c>
      <c r="D180" s="6">
        <v>44408</v>
      </c>
      <c r="E180" s="6">
        <v>44408</v>
      </c>
      <c r="F180" s="1">
        <v>1</v>
      </c>
      <c r="G180" t="s">
        <v>915</v>
      </c>
      <c r="I180" s="6">
        <v>44408</v>
      </c>
      <c r="J180" s="6">
        <v>44408</v>
      </c>
    </row>
    <row r="181" spans="1:10" x14ac:dyDescent="0.25">
      <c r="A181" t="s">
        <v>243</v>
      </c>
      <c r="B181" s="1" t="s">
        <v>108</v>
      </c>
      <c r="C181" s="1" t="s">
        <v>104</v>
      </c>
      <c r="D181" s="6">
        <v>44410</v>
      </c>
      <c r="E181" s="6">
        <v>44410</v>
      </c>
      <c r="F181" s="1">
        <v>1</v>
      </c>
      <c r="G181" t="s">
        <v>916</v>
      </c>
      <c r="I181" s="6">
        <v>44410</v>
      </c>
      <c r="J181" s="6">
        <v>44410</v>
      </c>
    </row>
    <row r="182" spans="1:10" x14ac:dyDescent="0.25">
      <c r="A182" t="s">
        <v>244</v>
      </c>
      <c r="B182" s="1" t="s">
        <v>53</v>
      </c>
      <c r="C182" s="1" t="s">
        <v>101</v>
      </c>
      <c r="D182" s="6">
        <v>44413</v>
      </c>
      <c r="E182" s="6">
        <v>44418</v>
      </c>
      <c r="F182" s="1">
        <v>1</v>
      </c>
      <c r="I182" s="6">
        <v>44413</v>
      </c>
      <c r="J182" s="6">
        <v>44418</v>
      </c>
    </row>
    <row r="183" spans="1:10" x14ac:dyDescent="0.25">
      <c r="A183" t="s">
        <v>245</v>
      </c>
      <c r="B183" s="1" t="s">
        <v>103</v>
      </c>
      <c r="C183" s="1" t="s">
        <v>104</v>
      </c>
      <c r="D183" s="6">
        <v>44413</v>
      </c>
      <c r="E183" s="6">
        <v>44413</v>
      </c>
      <c r="F183" s="1">
        <v>1</v>
      </c>
      <c r="G183" t="s">
        <v>917</v>
      </c>
      <c r="I183" s="6">
        <v>44413</v>
      </c>
      <c r="J183" s="6">
        <v>44413</v>
      </c>
    </row>
    <row r="184" spans="1:10" x14ac:dyDescent="0.25">
      <c r="A184" t="s">
        <v>246</v>
      </c>
      <c r="B184" s="1" t="s">
        <v>106</v>
      </c>
      <c r="C184" s="1" t="s">
        <v>104</v>
      </c>
      <c r="D184" s="6">
        <v>44418</v>
      </c>
      <c r="E184" s="6">
        <v>44418</v>
      </c>
      <c r="F184" s="1">
        <v>1</v>
      </c>
      <c r="G184" t="s">
        <v>918</v>
      </c>
      <c r="I184" s="6">
        <v>44418</v>
      </c>
      <c r="J184" s="6">
        <v>44418</v>
      </c>
    </row>
    <row r="185" spans="1:10" x14ac:dyDescent="0.25">
      <c r="A185" t="s">
        <v>247</v>
      </c>
      <c r="B185" s="1" t="s">
        <v>76</v>
      </c>
      <c r="C185" s="1" t="s">
        <v>104</v>
      </c>
      <c r="D185" s="6">
        <v>44427</v>
      </c>
      <c r="E185" s="6">
        <v>44427</v>
      </c>
      <c r="F185" s="1">
        <v>1</v>
      </c>
      <c r="G185">
        <v>160</v>
      </c>
      <c r="I185" s="6">
        <v>44427</v>
      </c>
      <c r="J185" s="6">
        <v>44427</v>
      </c>
    </row>
    <row r="186" spans="1:10" x14ac:dyDescent="0.25">
      <c r="A186" t="s">
        <v>248</v>
      </c>
      <c r="B186" s="1" t="s">
        <v>78</v>
      </c>
      <c r="C186" s="1" t="s">
        <v>104</v>
      </c>
      <c r="D186" s="6">
        <v>44424</v>
      </c>
      <c r="E186" s="6">
        <v>44424</v>
      </c>
      <c r="F186" s="1">
        <v>1</v>
      </c>
      <c r="G186">
        <v>161</v>
      </c>
      <c r="I186" s="6">
        <v>44424</v>
      </c>
      <c r="J186" s="6">
        <v>44424</v>
      </c>
    </row>
    <row r="187" spans="1:10" x14ac:dyDescent="0.25">
      <c r="A187" t="s">
        <v>249</v>
      </c>
      <c r="B187" s="1" t="s">
        <v>80</v>
      </c>
      <c r="C187" s="1" t="s">
        <v>104</v>
      </c>
      <c r="D187" s="6">
        <v>44428</v>
      </c>
      <c r="E187" s="6">
        <v>44428</v>
      </c>
      <c r="F187" s="1">
        <v>1</v>
      </c>
      <c r="G187">
        <v>162</v>
      </c>
      <c r="I187" s="6">
        <v>44428</v>
      </c>
      <c r="J187" s="6">
        <v>44428</v>
      </c>
    </row>
    <row r="188" spans="1:10" x14ac:dyDescent="0.25">
      <c r="A188" t="s">
        <v>250</v>
      </c>
      <c r="B188" s="1" t="s">
        <v>82</v>
      </c>
      <c r="C188" s="1" t="s">
        <v>104</v>
      </c>
      <c r="D188" s="6">
        <v>44428</v>
      </c>
      <c r="E188" s="6">
        <v>44428</v>
      </c>
      <c r="F188" s="1">
        <v>0</v>
      </c>
      <c r="G188">
        <v>163</v>
      </c>
      <c r="H188" t="s">
        <v>919</v>
      </c>
    </row>
    <row r="189" spans="1:10" x14ac:dyDescent="0.25">
      <c r="A189" t="s">
        <v>251</v>
      </c>
      <c r="B189" s="1" t="s">
        <v>252</v>
      </c>
      <c r="C189" s="1" t="s">
        <v>253</v>
      </c>
      <c r="D189" s="6">
        <v>44429</v>
      </c>
      <c r="E189" s="6">
        <v>44679</v>
      </c>
      <c r="F189" s="1">
        <v>0.03</v>
      </c>
      <c r="I189" s="6">
        <v>44429</v>
      </c>
    </row>
    <row r="190" spans="1:10" x14ac:dyDescent="0.25">
      <c r="A190" t="s">
        <v>254</v>
      </c>
      <c r="B190" s="1" t="s">
        <v>255</v>
      </c>
      <c r="C190" s="1" t="s">
        <v>99</v>
      </c>
      <c r="D190" s="6">
        <v>44429</v>
      </c>
      <c r="E190" s="6">
        <v>44461</v>
      </c>
      <c r="F190" s="1">
        <v>0.18</v>
      </c>
      <c r="I190" s="6">
        <v>44429</v>
      </c>
    </row>
    <row r="191" spans="1:10" x14ac:dyDescent="0.25">
      <c r="A191" t="s">
        <v>256</v>
      </c>
      <c r="B191" s="1" t="s">
        <v>40</v>
      </c>
      <c r="C191" s="1" t="s">
        <v>66</v>
      </c>
      <c r="D191" s="6">
        <v>44429</v>
      </c>
      <c r="E191" s="6">
        <v>44443</v>
      </c>
      <c r="F191" s="1">
        <v>0.54</v>
      </c>
      <c r="I191" s="6">
        <v>44429</v>
      </c>
    </row>
    <row r="192" spans="1:10" x14ac:dyDescent="0.25">
      <c r="A192" t="s">
        <v>257</v>
      </c>
      <c r="B192" s="1" t="s">
        <v>43</v>
      </c>
      <c r="C192" s="1" t="s">
        <v>44</v>
      </c>
      <c r="D192" s="6">
        <v>44429</v>
      </c>
      <c r="E192" s="6">
        <v>44437</v>
      </c>
      <c r="F192" s="1">
        <v>1</v>
      </c>
      <c r="G192">
        <v>187</v>
      </c>
      <c r="H192" t="s">
        <v>920</v>
      </c>
      <c r="I192" s="6">
        <v>44429</v>
      </c>
      <c r="J192" s="6">
        <v>44437</v>
      </c>
    </row>
    <row r="193" spans="1:9" x14ac:dyDescent="0.25">
      <c r="A193" t="s">
        <v>258</v>
      </c>
      <c r="B193" s="1" t="s">
        <v>46</v>
      </c>
      <c r="C193" s="1" t="s">
        <v>44</v>
      </c>
      <c r="D193" s="6">
        <v>44434</v>
      </c>
      <c r="E193" s="6">
        <v>44443</v>
      </c>
      <c r="F193" s="1">
        <v>0</v>
      </c>
      <c r="G193" t="s">
        <v>921</v>
      </c>
      <c r="H193" t="s">
        <v>922</v>
      </c>
    </row>
    <row r="194" spans="1:9" x14ac:dyDescent="0.25">
      <c r="A194" t="s">
        <v>259</v>
      </c>
      <c r="B194" s="1" t="s">
        <v>53</v>
      </c>
      <c r="C194" s="1" t="s">
        <v>54</v>
      </c>
      <c r="D194" s="6">
        <v>44432</v>
      </c>
      <c r="E194" s="6">
        <v>44443</v>
      </c>
      <c r="F194" s="1">
        <v>0.6</v>
      </c>
      <c r="G194" t="s">
        <v>923</v>
      </c>
      <c r="H194" t="s">
        <v>924</v>
      </c>
      <c r="I194" s="6">
        <v>44432</v>
      </c>
    </row>
    <row r="195" spans="1:9" x14ac:dyDescent="0.25">
      <c r="A195" t="s">
        <v>260</v>
      </c>
      <c r="B195" s="1" t="s">
        <v>56</v>
      </c>
      <c r="C195" s="1" t="s">
        <v>57</v>
      </c>
      <c r="D195" s="6">
        <v>44432</v>
      </c>
      <c r="E195" s="6">
        <v>44448</v>
      </c>
      <c r="F195" s="1">
        <v>0.28999999999999998</v>
      </c>
      <c r="I195" s="6">
        <v>44432</v>
      </c>
    </row>
    <row r="196" spans="1:9" x14ac:dyDescent="0.25">
      <c r="A196" t="s">
        <v>261</v>
      </c>
      <c r="B196" s="1" t="s">
        <v>43</v>
      </c>
      <c r="C196" s="1" t="s">
        <v>59</v>
      </c>
      <c r="D196" s="6">
        <v>44432</v>
      </c>
      <c r="E196" s="6">
        <v>44439</v>
      </c>
      <c r="F196" s="1">
        <v>0.7</v>
      </c>
      <c r="G196" t="s">
        <v>923</v>
      </c>
      <c r="H196" t="s">
        <v>925</v>
      </c>
      <c r="I196" s="6">
        <v>44432</v>
      </c>
    </row>
    <row r="197" spans="1:9" x14ac:dyDescent="0.25">
      <c r="A197" t="s">
        <v>262</v>
      </c>
      <c r="B197" s="1" t="s">
        <v>46</v>
      </c>
      <c r="C197" s="1" t="s">
        <v>59</v>
      </c>
      <c r="D197" s="6">
        <v>44436</v>
      </c>
      <c r="E197" s="6">
        <v>44444</v>
      </c>
      <c r="F197" s="1">
        <v>0</v>
      </c>
      <c r="G197" t="s">
        <v>926</v>
      </c>
      <c r="H197" t="s">
        <v>927</v>
      </c>
    </row>
    <row r="198" spans="1:9" x14ac:dyDescent="0.25">
      <c r="A198" t="s">
        <v>263</v>
      </c>
      <c r="B198" s="1" t="s">
        <v>53</v>
      </c>
      <c r="C198" s="1" t="s">
        <v>54</v>
      </c>
      <c r="D198" s="6">
        <v>44437</v>
      </c>
      <c r="E198" s="6">
        <v>44448</v>
      </c>
      <c r="F198" s="1">
        <v>0.2</v>
      </c>
      <c r="G198" t="s">
        <v>928</v>
      </c>
      <c r="H198" t="s">
        <v>929</v>
      </c>
      <c r="I198" s="6">
        <v>44437</v>
      </c>
    </row>
    <row r="199" spans="1:9" x14ac:dyDescent="0.25">
      <c r="A199" t="s">
        <v>264</v>
      </c>
      <c r="B199" s="1" t="s">
        <v>65</v>
      </c>
      <c r="C199" s="1" t="s">
        <v>66</v>
      </c>
      <c r="D199" s="6">
        <v>44436</v>
      </c>
      <c r="E199" s="6">
        <v>44450</v>
      </c>
      <c r="F199" s="1">
        <v>0</v>
      </c>
    </row>
    <row r="200" spans="1:9" x14ac:dyDescent="0.25">
      <c r="A200" t="s">
        <v>265</v>
      </c>
      <c r="B200" s="1" t="s">
        <v>43</v>
      </c>
      <c r="C200" s="1" t="s">
        <v>59</v>
      </c>
      <c r="D200" s="6">
        <v>44436</v>
      </c>
      <c r="E200" s="6">
        <v>44444</v>
      </c>
      <c r="F200" s="1">
        <v>0</v>
      </c>
      <c r="G200" t="s">
        <v>930</v>
      </c>
      <c r="H200" t="s">
        <v>931</v>
      </c>
    </row>
    <row r="201" spans="1:9" x14ac:dyDescent="0.25">
      <c r="A201" t="s">
        <v>266</v>
      </c>
      <c r="B201" s="1" t="s">
        <v>46</v>
      </c>
      <c r="C201" s="1" t="s">
        <v>59</v>
      </c>
      <c r="D201" s="6">
        <v>44438</v>
      </c>
      <c r="E201" s="6">
        <v>44446</v>
      </c>
      <c r="F201" s="1">
        <v>0</v>
      </c>
      <c r="G201" t="s">
        <v>922</v>
      </c>
      <c r="H201" t="s">
        <v>932</v>
      </c>
    </row>
    <row r="202" spans="1:9" x14ac:dyDescent="0.25">
      <c r="A202" t="s">
        <v>267</v>
      </c>
      <c r="B202" s="1" t="s">
        <v>53</v>
      </c>
      <c r="C202" s="1" t="s">
        <v>59</v>
      </c>
      <c r="D202" s="6">
        <v>44443</v>
      </c>
      <c r="E202" s="6">
        <v>44450</v>
      </c>
      <c r="F202" s="1">
        <v>0</v>
      </c>
      <c r="G202" t="s">
        <v>924</v>
      </c>
      <c r="H202" t="s">
        <v>933</v>
      </c>
    </row>
    <row r="203" spans="1:9" x14ac:dyDescent="0.25">
      <c r="A203" t="s">
        <v>268</v>
      </c>
      <c r="B203" s="1" t="s">
        <v>73</v>
      </c>
      <c r="C203" s="1" t="s">
        <v>54</v>
      </c>
      <c r="D203" s="6">
        <v>44440</v>
      </c>
      <c r="E203" s="6">
        <v>44451</v>
      </c>
      <c r="F203" s="1">
        <v>0.05</v>
      </c>
      <c r="I203" s="6">
        <v>44440</v>
      </c>
    </row>
    <row r="204" spans="1:9" x14ac:dyDescent="0.25">
      <c r="A204" t="s">
        <v>269</v>
      </c>
      <c r="B204" s="1" t="s">
        <v>76</v>
      </c>
      <c r="C204" s="1" t="s">
        <v>44</v>
      </c>
      <c r="D204" s="6">
        <v>44440</v>
      </c>
      <c r="E204" s="6">
        <v>44449</v>
      </c>
      <c r="F204" s="1">
        <v>0.1</v>
      </c>
      <c r="G204" t="s">
        <v>925</v>
      </c>
      <c r="H204" t="s">
        <v>934</v>
      </c>
      <c r="I204" s="6">
        <v>44440</v>
      </c>
    </row>
    <row r="205" spans="1:9" x14ac:dyDescent="0.25">
      <c r="A205" t="s">
        <v>270</v>
      </c>
      <c r="B205" s="1" t="s">
        <v>78</v>
      </c>
      <c r="C205" s="1" t="s">
        <v>44</v>
      </c>
      <c r="D205" s="6">
        <v>44443</v>
      </c>
      <c r="E205" s="6">
        <v>44451</v>
      </c>
      <c r="F205" s="1">
        <v>0</v>
      </c>
      <c r="G205" t="s">
        <v>935</v>
      </c>
      <c r="H205" t="s">
        <v>936</v>
      </c>
    </row>
    <row r="206" spans="1:9" x14ac:dyDescent="0.25">
      <c r="A206" t="s">
        <v>271</v>
      </c>
      <c r="B206" s="1" t="s">
        <v>65</v>
      </c>
      <c r="C206" s="1" t="s">
        <v>211</v>
      </c>
      <c r="D206" s="6">
        <v>44444</v>
      </c>
      <c r="E206" s="6">
        <v>44455</v>
      </c>
      <c r="F206" s="1">
        <v>0</v>
      </c>
    </row>
    <row r="207" spans="1:9" x14ac:dyDescent="0.25">
      <c r="A207" t="s">
        <v>272</v>
      </c>
      <c r="B207" s="1" t="s">
        <v>76</v>
      </c>
      <c r="C207" s="1" t="s">
        <v>44</v>
      </c>
      <c r="D207" s="6">
        <v>44444</v>
      </c>
      <c r="E207" s="6">
        <v>44452</v>
      </c>
      <c r="F207" s="1">
        <v>0</v>
      </c>
      <c r="G207" t="s">
        <v>937</v>
      </c>
      <c r="H207" t="s">
        <v>938</v>
      </c>
    </row>
    <row r="208" spans="1:9" x14ac:dyDescent="0.25">
      <c r="A208" t="s">
        <v>273</v>
      </c>
      <c r="B208" s="1" t="s">
        <v>78</v>
      </c>
      <c r="C208" s="1" t="s">
        <v>44</v>
      </c>
      <c r="D208" s="6">
        <v>44447</v>
      </c>
      <c r="E208" s="6">
        <v>44455</v>
      </c>
      <c r="F208" s="1">
        <v>0</v>
      </c>
      <c r="G208" t="s">
        <v>939</v>
      </c>
      <c r="H208" t="s">
        <v>940</v>
      </c>
    </row>
    <row r="209" spans="1:8" x14ac:dyDescent="0.25">
      <c r="A209" t="s">
        <v>274</v>
      </c>
      <c r="B209" s="1" t="s">
        <v>91</v>
      </c>
      <c r="C209" s="1" t="s">
        <v>44</v>
      </c>
      <c r="D209" s="6">
        <v>44452</v>
      </c>
      <c r="E209" s="6">
        <v>44460</v>
      </c>
      <c r="F209" s="1">
        <v>0</v>
      </c>
    </row>
    <row r="210" spans="1:8" x14ac:dyDescent="0.25">
      <c r="A210" t="s">
        <v>275</v>
      </c>
      <c r="B210" s="1" t="s">
        <v>76</v>
      </c>
      <c r="C210" s="1" t="s">
        <v>47</v>
      </c>
      <c r="D210" s="6">
        <v>44452</v>
      </c>
      <c r="E210" s="6">
        <v>44458</v>
      </c>
      <c r="F210" s="1">
        <v>0</v>
      </c>
      <c r="G210" t="s">
        <v>941</v>
      </c>
      <c r="H210">
        <v>221</v>
      </c>
    </row>
    <row r="211" spans="1:8" x14ac:dyDescent="0.25">
      <c r="A211" t="s">
        <v>276</v>
      </c>
      <c r="B211" s="1" t="s">
        <v>78</v>
      </c>
      <c r="C211" s="1" t="s">
        <v>47</v>
      </c>
      <c r="D211" s="6">
        <v>44454</v>
      </c>
      <c r="E211" s="6">
        <v>44460</v>
      </c>
      <c r="F211" s="1">
        <v>0</v>
      </c>
      <c r="G211" t="s">
        <v>942</v>
      </c>
      <c r="H211">
        <v>222</v>
      </c>
    </row>
    <row r="212" spans="1:8" x14ac:dyDescent="0.25">
      <c r="A212" t="s">
        <v>277</v>
      </c>
      <c r="B212" s="1" t="s">
        <v>98</v>
      </c>
      <c r="C212" s="1" t="s">
        <v>278</v>
      </c>
      <c r="D212" s="6">
        <v>44439</v>
      </c>
      <c r="E212" s="6">
        <v>44461</v>
      </c>
      <c r="F212" s="1">
        <v>0</v>
      </c>
    </row>
    <row r="213" spans="1:8" x14ac:dyDescent="0.25">
      <c r="A213" t="s">
        <v>279</v>
      </c>
      <c r="B213" s="1" t="s">
        <v>43</v>
      </c>
      <c r="C213" s="1" t="s">
        <v>110</v>
      </c>
      <c r="D213" s="6">
        <v>44439</v>
      </c>
      <c r="E213" s="6">
        <v>44444</v>
      </c>
      <c r="F213" s="1">
        <v>0</v>
      </c>
    </row>
    <row r="214" spans="1:8" x14ac:dyDescent="0.25">
      <c r="A214" t="s">
        <v>280</v>
      </c>
      <c r="B214" s="1" t="s">
        <v>103</v>
      </c>
      <c r="C214" s="1" t="s">
        <v>104</v>
      </c>
      <c r="D214" s="6">
        <v>44439</v>
      </c>
      <c r="E214" s="6">
        <v>44439</v>
      </c>
      <c r="F214" s="1">
        <v>0</v>
      </c>
      <c r="G214" t="s">
        <v>943</v>
      </c>
    </row>
    <row r="215" spans="1:8" x14ac:dyDescent="0.25">
      <c r="A215" t="s">
        <v>281</v>
      </c>
      <c r="B215" s="1" t="s">
        <v>106</v>
      </c>
      <c r="C215" s="1" t="s">
        <v>104</v>
      </c>
      <c r="D215" s="6">
        <v>44444</v>
      </c>
      <c r="E215" s="6">
        <v>44444</v>
      </c>
      <c r="F215" s="1">
        <v>0</v>
      </c>
      <c r="G215" t="s">
        <v>944</v>
      </c>
    </row>
    <row r="216" spans="1:8" x14ac:dyDescent="0.25">
      <c r="A216" t="s">
        <v>282</v>
      </c>
      <c r="B216" s="1" t="s">
        <v>46</v>
      </c>
      <c r="C216" s="1" t="s">
        <v>110</v>
      </c>
      <c r="D216" s="6">
        <v>44442</v>
      </c>
      <c r="E216" s="6">
        <v>44446</v>
      </c>
      <c r="F216" s="1">
        <v>0</v>
      </c>
    </row>
    <row r="217" spans="1:8" x14ac:dyDescent="0.25">
      <c r="A217" t="s">
        <v>283</v>
      </c>
      <c r="B217" s="1" t="s">
        <v>103</v>
      </c>
      <c r="C217" s="1" t="s">
        <v>104</v>
      </c>
      <c r="D217" s="6">
        <v>44442</v>
      </c>
      <c r="E217" s="6">
        <v>44442</v>
      </c>
      <c r="F217" s="1">
        <v>0</v>
      </c>
      <c r="G217" t="s">
        <v>945</v>
      </c>
    </row>
    <row r="218" spans="1:8" x14ac:dyDescent="0.25">
      <c r="A218" t="s">
        <v>284</v>
      </c>
      <c r="B218" s="1" t="s">
        <v>106</v>
      </c>
      <c r="C218" s="1" t="s">
        <v>104</v>
      </c>
      <c r="D218" s="6">
        <v>44446</v>
      </c>
      <c r="E218" s="6">
        <v>44446</v>
      </c>
      <c r="F218" s="1">
        <v>0</v>
      </c>
      <c r="G218" t="s">
        <v>946</v>
      </c>
    </row>
    <row r="219" spans="1:8" x14ac:dyDescent="0.25">
      <c r="A219" t="s">
        <v>285</v>
      </c>
      <c r="B219" s="1" t="s">
        <v>53</v>
      </c>
      <c r="C219" s="1" t="s">
        <v>286</v>
      </c>
      <c r="D219" s="6">
        <v>44447</v>
      </c>
      <c r="E219" s="6">
        <v>44450</v>
      </c>
      <c r="F219" s="1">
        <v>0</v>
      </c>
    </row>
    <row r="220" spans="1:8" x14ac:dyDescent="0.25">
      <c r="A220" t="s">
        <v>287</v>
      </c>
      <c r="B220" s="1" t="s">
        <v>103</v>
      </c>
      <c r="C220" s="1" t="s">
        <v>104</v>
      </c>
      <c r="D220" s="6">
        <v>44447</v>
      </c>
      <c r="E220" s="6">
        <v>44447</v>
      </c>
      <c r="F220" s="1">
        <v>0</v>
      </c>
      <c r="G220" t="s">
        <v>947</v>
      </c>
    </row>
    <row r="221" spans="1:8" x14ac:dyDescent="0.25">
      <c r="A221" t="s">
        <v>288</v>
      </c>
      <c r="B221" s="1" t="s">
        <v>106</v>
      </c>
      <c r="C221" s="1" t="s">
        <v>104</v>
      </c>
      <c r="D221" s="6">
        <v>44450</v>
      </c>
      <c r="E221" s="6">
        <v>44450</v>
      </c>
      <c r="F221" s="1">
        <v>0</v>
      </c>
      <c r="G221" t="s">
        <v>948</v>
      </c>
    </row>
    <row r="222" spans="1:8" x14ac:dyDescent="0.25">
      <c r="A222" t="s">
        <v>289</v>
      </c>
      <c r="B222" s="1" t="s">
        <v>76</v>
      </c>
      <c r="C222" s="1" t="s">
        <v>104</v>
      </c>
      <c r="D222" s="6">
        <v>44459</v>
      </c>
      <c r="E222" s="6">
        <v>44459</v>
      </c>
      <c r="F222" s="1">
        <v>0</v>
      </c>
      <c r="G222">
        <v>209</v>
      </c>
    </row>
    <row r="223" spans="1:8" x14ac:dyDescent="0.25">
      <c r="A223" t="s">
        <v>290</v>
      </c>
      <c r="B223" s="1" t="s">
        <v>78</v>
      </c>
      <c r="C223" s="1" t="s">
        <v>104</v>
      </c>
      <c r="D223" s="6">
        <v>44461</v>
      </c>
      <c r="E223" s="6">
        <v>44461</v>
      </c>
      <c r="F223" s="1">
        <v>0</v>
      </c>
      <c r="G223">
        <v>210</v>
      </c>
      <c r="H223" t="s">
        <v>949</v>
      </c>
    </row>
    <row r="224" spans="1:8" x14ac:dyDescent="0.25">
      <c r="A224" t="s">
        <v>291</v>
      </c>
      <c r="B224" s="1" t="s">
        <v>292</v>
      </c>
      <c r="C224" s="1" t="s">
        <v>23</v>
      </c>
      <c r="D224" s="6">
        <v>44462</v>
      </c>
      <c r="E224" s="6">
        <v>44486</v>
      </c>
      <c r="F224" s="1">
        <v>0</v>
      </c>
    </row>
    <row r="225" spans="1:8" x14ac:dyDescent="0.25">
      <c r="A225" t="s">
        <v>293</v>
      </c>
      <c r="B225" s="1" t="s">
        <v>40</v>
      </c>
      <c r="C225" s="1" t="s">
        <v>47</v>
      </c>
      <c r="D225" s="6">
        <v>44462</v>
      </c>
      <c r="E225" s="6">
        <v>44468</v>
      </c>
      <c r="F225" s="1">
        <v>0</v>
      </c>
    </row>
    <row r="226" spans="1:8" x14ac:dyDescent="0.25">
      <c r="A226" t="s">
        <v>294</v>
      </c>
      <c r="B226" s="1" t="s">
        <v>43</v>
      </c>
      <c r="C226" s="1" t="s">
        <v>286</v>
      </c>
      <c r="D226" s="6">
        <v>44462</v>
      </c>
      <c r="E226" s="6">
        <v>44465</v>
      </c>
      <c r="F226" s="1">
        <v>0</v>
      </c>
      <c r="G226">
        <v>222</v>
      </c>
      <c r="H226" t="s">
        <v>950</v>
      </c>
    </row>
    <row r="227" spans="1:8" x14ac:dyDescent="0.25">
      <c r="A227" t="s">
        <v>295</v>
      </c>
      <c r="B227" s="1" t="s">
        <v>46</v>
      </c>
      <c r="C227" s="1" t="s">
        <v>286</v>
      </c>
      <c r="D227" s="6">
        <v>44464</v>
      </c>
      <c r="E227" s="6">
        <v>44467</v>
      </c>
      <c r="F227" s="1">
        <v>0</v>
      </c>
      <c r="G227" t="s">
        <v>951</v>
      </c>
      <c r="H227" t="s">
        <v>952</v>
      </c>
    </row>
    <row r="228" spans="1:8" x14ac:dyDescent="0.25">
      <c r="A228" t="s">
        <v>296</v>
      </c>
      <c r="B228" s="1" t="s">
        <v>53</v>
      </c>
      <c r="C228" s="1" t="s">
        <v>101</v>
      </c>
      <c r="D228" s="6">
        <v>44463</v>
      </c>
      <c r="E228" s="6">
        <v>44468</v>
      </c>
      <c r="F228" s="1">
        <v>0</v>
      </c>
      <c r="G228" t="s">
        <v>953</v>
      </c>
      <c r="H228" t="s">
        <v>954</v>
      </c>
    </row>
    <row r="229" spans="1:8" x14ac:dyDescent="0.25">
      <c r="A229" t="s">
        <v>297</v>
      </c>
      <c r="B229" s="1" t="s">
        <v>56</v>
      </c>
      <c r="C229" s="1" t="s">
        <v>86</v>
      </c>
      <c r="D229" s="6">
        <v>44464</v>
      </c>
      <c r="E229" s="6">
        <v>44473</v>
      </c>
      <c r="F229" s="1">
        <v>0</v>
      </c>
    </row>
    <row r="230" spans="1:8" x14ac:dyDescent="0.25">
      <c r="A230" t="s">
        <v>298</v>
      </c>
      <c r="B230" s="1" t="s">
        <v>43</v>
      </c>
      <c r="C230" s="1" t="s">
        <v>286</v>
      </c>
      <c r="D230" s="6">
        <v>44464</v>
      </c>
      <c r="E230" s="6">
        <v>44467</v>
      </c>
      <c r="F230" s="1">
        <v>0</v>
      </c>
      <c r="G230" t="s">
        <v>955</v>
      </c>
    </row>
    <row r="231" spans="1:8" x14ac:dyDescent="0.25">
      <c r="A231" t="s">
        <v>299</v>
      </c>
      <c r="B231" s="1" t="s">
        <v>46</v>
      </c>
      <c r="C231" s="1" t="s">
        <v>286</v>
      </c>
      <c r="D231" s="6">
        <v>44466</v>
      </c>
      <c r="E231" s="6">
        <v>44469</v>
      </c>
      <c r="F231" s="1">
        <v>0</v>
      </c>
      <c r="G231" t="s">
        <v>956</v>
      </c>
    </row>
    <row r="232" spans="1:8" x14ac:dyDescent="0.25">
      <c r="A232" t="s">
        <v>300</v>
      </c>
      <c r="B232" s="1" t="s">
        <v>53</v>
      </c>
      <c r="C232" s="1" t="s">
        <v>101</v>
      </c>
      <c r="D232" s="6">
        <v>44468</v>
      </c>
      <c r="E232" s="6">
        <v>44473</v>
      </c>
      <c r="F232" s="1">
        <v>0</v>
      </c>
      <c r="G232" t="s">
        <v>957</v>
      </c>
      <c r="H232" t="s">
        <v>958</v>
      </c>
    </row>
    <row r="233" spans="1:8" x14ac:dyDescent="0.25">
      <c r="A233" t="s">
        <v>301</v>
      </c>
      <c r="B233" s="1" t="s">
        <v>65</v>
      </c>
      <c r="C233" s="1" t="s">
        <v>44</v>
      </c>
      <c r="D233" s="6">
        <v>44470</v>
      </c>
      <c r="E233" s="6">
        <v>44478</v>
      </c>
      <c r="F233" s="1">
        <v>0</v>
      </c>
    </row>
    <row r="234" spans="1:8" x14ac:dyDescent="0.25">
      <c r="A234" t="s">
        <v>302</v>
      </c>
      <c r="B234" s="1" t="s">
        <v>303</v>
      </c>
      <c r="C234" s="1" t="s">
        <v>110</v>
      </c>
      <c r="D234" s="6">
        <v>44470</v>
      </c>
      <c r="E234" s="6">
        <v>44474</v>
      </c>
      <c r="F234" s="1">
        <v>0</v>
      </c>
      <c r="G234" t="s">
        <v>959</v>
      </c>
      <c r="H234" t="s">
        <v>960</v>
      </c>
    </row>
    <row r="235" spans="1:8" x14ac:dyDescent="0.25">
      <c r="A235" t="s">
        <v>304</v>
      </c>
      <c r="B235" s="1" t="s">
        <v>43</v>
      </c>
      <c r="C235" s="1" t="s">
        <v>305</v>
      </c>
      <c r="D235" s="6">
        <v>44472</v>
      </c>
      <c r="E235" s="6">
        <v>44474</v>
      </c>
      <c r="F235" s="1">
        <v>0</v>
      </c>
      <c r="G235" t="s">
        <v>958</v>
      </c>
      <c r="H235" t="s">
        <v>961</v>
      </c>
    </row>
    <row r="236" spans="1:8" x14ac:dyDescent="0.25">
      <c r="A236" t="s">
        <v>306</v>
      </c>
      <c r="B236" s="1" t="s">
        <v>46</v>
      </c>
      <c r="C236" s="1" t="s">
        <v>305</v>
      </c>
      <c r="D236" s="6">
        <v>44474</v>
      </c>
      <c r="E236" s="6">
        <v>44476</v>
      </c>
      <c r="F236" s="1">
        <v>0</v>
      </c>
      <c r="G236" t="s">
        <v>960</v>
      </c>
    </row>
    <row r="237" spans="1:8" x14ac:dyDescent="0.25">
      <c r="A237" t="s">
        <v>307</v>
      </c>
      <c r="B237" s="1" t="s">
        <v>53</v>
      </c>
      <c r="C237" s="1" t="s">
        <v>110</v>
      </c>
      <c r="D237" s="6">
        <v>44474</v>
      </c>
      <c r="E237" s="6">
        <v>44478</v>
      </c>
      <c r="F237" s="1">
        <v>0</v>
      </c>
      <c r="G237" t="s">
        <v>960</v>
      </c>
      <c r="H237" t="s">
        <v>962</v>
      </c>
    </row>
    <row r="238" spans="1:8" x14ac:dyDescent="0.25">
      <c r="A238" t="s">
        <v>308</v>
      </c>
      <c r="B238" s="1" t="s">
        <v>73</v>
      </c>
      <c r="C238" s="1" t="s">
        <v>286</v>
      </c>
      <c r="D238" s="6">
        <v>44478</v>
      </c>
      <c r="E238" s="6">
        <v>44481</v>
      </c>
      <c r="F238" s="1">
        <v>0</v>
      </c>
    </row>
    <row r="239" spans="1:8" x14ac:dyDescent="0.25">
      <c r="A239" t="s">
        <v>309</v>
      </c>
      <c r="B239" s="1" t="s">
        <v>76</v>
      </c>
      <c r="C239" s="1" t="s">
        <v>305</v>
      </c>
      <c r="D239" s="6">
        <v>44478</v>
      </c>
      <c r="E239" s="6">
        <v>44480</v>
      </c>
      <c r="F239" s="1">
        <v>0</v>
      </c>
      <c r="G239" t="s">
        <v>963</v>
      </c>
      <c r="H239" t="s">
        <v>964</v>
      </c>
    </row>
    <row r="240" spans="1:8" x14ac:dyDescent="0.25">
      <c r="A240" t="s">
        <v>310</v>
      </c>
      <c r="B240" s="1" t="s">
        <v>78</v>
      </c>
      <c r="C240" s="1" t="s">
        <v>305</v>
      </c>
      <c r="D240" s="6">
        <v>44479</v>
      </c>
      <c r="E240" s="6">
        <v>44481</v>
      </c>
      <c r="F240" s="1">
        <v>0</v>
      </c>
      <c r="G240">
        <v>236</v>
      </c>
      <c r="H240" t="s">
        <v>965</v>
      </c>
    </row>
    <row r="241" spans="1:8" x14ac:dyDescent="0.25">
      <c r="A241" t="s">
        <v>311</v>
      </c>
      <c r="B241" s="1" t="s">
        <v>65</v>
      </c>
      <c r="C241" s="1" t="s">
        <v>286</v>
      </c>
      <c r="D241" s="6">
        <v>44480</v>
      </c>
      <c r="E241" s="6">
        <v>44483</v>
      </c>
      <c r="F241" s="1">
        <v>0</v>
      </c>
    </row>
    <row r="242" spans="1:8" x14ac:dyDescent="0.25">
      <c r="A242" t="s">
        <v>312</v>
      </c>
      <c r="B242" s="1" t="s">
        <v>76</v>
      </c>
      <c r="C242" s="1" t="s">
        <v>305</v>
      </c>
      <c r="D242" s="6">
        <v>44480</v>
      </c>
      <c r="E242" s="6">
        <v>44482</v>
      </c>
      <c r="F242" s="1">
        <v>0</v>
      </c>
      <c r="G242" t="s">
        <v>966</v>
      </c>
      <c r="H242" t="s">
        <v>967</v>
      </c>
    </row>
    <row r="243" spans="1:8" x14ac:dyDescent="0.25">
      <c r="A243" t="s">
        <v>313</v>
      </c>
      <c r="B243" s="1" t="s">
        <v>78</v>
      </c>
      <c r="C243" s="1" t="s">
        <v>305</v>
      </c>
      <c r="D243" s="6">
        <v>44481</v>
      </c>
      <c r="E243" s="6">
        <v>44483</v>
      </c>
      <c r="F243" s="1">
        <v>0</v>
      </c>
      <c r="G243" t="s">
        <v>968</v>
      </c>
      <c r="H243" t="s">
        <v>969</v>
      </c>
    </row>
    <row r="244" spans="1:8" x14ac:dyDescent="0.25">
      <c r="A244" t="s">
        <v>314</v>
      </c>
      <c r="B244" s="1" t="s">
        <v>91</v>
      </c>
      <c r="C244" s="1" t="s">
        <v>110</v>
      </c>
      <c r="D244" s="6">
        <v>44482</v>
      </c>
      <c r="E244" s="6">
        <v>44486</v>
      </c>
      <c r="F244" s="1">
        <v>0</v>
      </c>
    </row>
    <row r="245" spans="1:8" x14ac:dyDescent="0.25">
      <c r="A245" t="s">
        <v>315</v>
      </c>
      <c r="B245" s="1" t="s">
        <v>76</v>
      </c>
      <c r="C245" s="1" t="s">
        <v>286</v>
      </c>
      <c r="D245" s="6">
        <v>44482</v>
      </c>
      <c r="E245" s="6">
        <v>44485</v>
      </c>
      <c r="F245" s="1">
        <v>0</v>
      </c>
      <c r="G245" t="s">
        <v>964</v>
      </c>
      <c r="H245" t="s">
        <v>970</v>
      </c>
    </row>
    <row r="246" spans="1:8" x14ac:dyDescent="0.25">
      <c r="A246" t="s">
        <v>316</v>
      </c>
      <c r="B246" s="1" t="s">
        <v>78</v>
      </c>
      <c r="C246" s="1" t="s">
        <v>286</v>
      </c>
      <c r="D246" s="6">
        <v>44483</v>
      </c>
      <c r="E246" s="6">
        <v>44486</v>
      </c>
      <c r="F246" s="1">
        <v>0</v>
      </c>
      <c r="G246" t="s">
        <v>965</v>
      </c>
      <c r="H246" t="s">
        <v>971</v>
      </c>
    </row>
    <row r="247" spans="1:8" x14ac:dyDescent="0.25">
      <c r="A247" t="s">
        <v>317</v>
      </c>
      <c r="B247" s="1" t="s">
        <v>98</v>
      </c>
      <c r="C247" s="1" t="s">
        <v>318</v>
      </c>
      <c r="D247" s="6">
        <v>44485</v>
      </c>
      <c r="E247" s="6">
        <v>44486</v>
      </c>
      <c r="F247" s="1">
        <v>0</v>
      </c>
    </row>
    <row r="248" spans="1:8" x14ac:dyDescent="0.25">
      <c r="A248" t="s">
        <v>319</v>
      </c>
      <c r="B248" s="1" t="s">
        <v>76</v>
      </c>
      <c r="C248" s="1" t="s">
        <v>104</v>
      </c>
      <c r="D248" s="6">
        <v>44485</v>
      </c>
      <c r="E248" s="6">
        <v>44485</v>
      </c>
      <c r="F248" s="1">
        <v>0</v>
      </c>
      <c r="G248" t="s">
        <v>967</v>
      </c>
      <c r="H248">
        <v>251253</v>
      </c>
    </row>
    <row r="249" spans="1:8" x14ac:dyDescent="0.25">
      <c r="A249" t="s">
        <v>320</v>
      </c>
      <c r="B249" s="1" t="s">
        <v>78</v>
      </c>
      <c r="C249" s="1" t="s">
        <v>104</v>
      </c>
      <c r="D249" s="6">
        <v>44486</v>
      </c>
      <c r="E249" s="6">
        <v>44486</v>
      </c>
      <c r="F249" s="1">
        <v>0</v>
      </c>
      <c r="G249" t="s">
        <v>969</v>
      </c>
      <c r="H249" t="s">
        <v>972</v>
      </c>
    </row>
    <row r="250" spans="1:8" x14ac:dyDescent="0.25">
      <c r="A250" t="s">
        <v>321</v>
      </c>
      <c r="B250" s="1" t="s">
        <v>322</v>
      </c>
      <c r="C250" s="1" t="s">
        <v>84</v>
      </c>
      <c r="D250" s="6">
        <v>44486</v>
      </c>
      <c r="E250" s="6">
        <v>44505</v>
      </c>
      <c r="F250" s="1">
        <v>0</v>
      </c>
    </row>
    <row r="251" spans="1:8" x14ac:dyDescent="0.25">
      <c r="A251" t="s">
        <v>323</v>
      </c>
      <c r="B251" s="1" t="s">
        <v>40</v>
      </c>
      <c r="C251" s="1" t="s">
        <v>101</v>
      </c>
      <c r="D251" s="6">
        <v>44486</v>
      </c>
      <c r="E251" s="6">
        <v>44491</v>
      </c>
      <c r="F251" s="1">
        <v>0</v>
      </c>
    </row>
    <row r="252" spans="1:8" x14ac:dyDescent="0.25">
      <c r="A252" t="s">
        <v>324</v>
      </c>
      <c r="B252" s="1" t="s">
        <v>43</v>
      </c>
      <c r="C252" s="1" t="s">
        <v>305</v>
      </c>
      <c r="D252" s="6">
        <v>44486</v>
      </c>
      <c r="E252" s="6">
        <v>44488</v>
      </c>
      <c r="F252" s="1">
        <v>0</v>
      </c>
      <c r="G252">
        <v>247</v>
      </c>
      <c r="H252" t="s">
        <v>973</v>
      </c>
    </row>
    <row r="253" spans="1:8" x14ac:dyDescent="0.25">
      <c r="A253" t="s">
        <v>325</v>
      </c>
      <c r="B253" s="1" t="s">
        <v>46</v>
      </c>
      <c r="C253" s="1" t="s">
        <v>305</v>
      </c>
      <c r="D253" s="6">
        <v>44489</v>
      </c>
      <c r="E253" s="6">
        <v>44491</v>
      </c>
      <c r="F253" s="1">
        <v>0</v>
      </c>
      <c r="G253" t="s">
        <v>974</v>
      </c>
      <c r="H253" t="s">
        <v>975</v>
      </c>
    </row>
    <row r="254" spans="1:8" x14ac:dyDescent="0.25">
      <c r="A254" t="s">
        <v>326</v>
      </c>
      <c r="B254" s="1" t="s">
        <v>53</v>
      </c>
      <c r="C254" s="1" t="s">
        <v>101</v>
      </c>
      <c r="D254" s="6">
        <v>44486</v>
      </c>
      <c r="E254" s="6">
        <v>44491</v>
      </c>
      <c r="F254" s="1">
        <v>0</v>
      </c>
      <c r="G254">
        <v>247</v>
      </c>
      <c r="H254" t="s">
        <v>976</v>
      </c>
    </row>
    <row r="255" spans="1:8" x14ac:dyDescent="0.25">
      <c r="A255" t="s">
        <v>327</v>
      </c>
      <c r="B255" s="1" t="s">
        <v>56</v>
      </c>
      <c r="C255" s="1" t="s">
        <v>47</v>
      </c>
      <c r="D255" s="6">
        <v>44488</v>
      </c>
      <c r="E255" s="6">
        <v>44494</v>
      </c>
      <c r="F255" s="1">
        <v>0</v>
      </c>
    </row>
    <row r="256" spans="1:8" x14ac:dyDescent="0.25">
      <c r="A256" t="s">
        <v>328</v>
      </c>
      <c r="B256" s="1" t="s">
        <v>43</v>
      </c>
      <c r="C256" s="1" t="s">
        <v>286</v>
      </c>
      <c r="D256" s="6">
        <v>44488</v>
      </c>
      <c r="E256" s="6">
        <v>44491</v>
      </c>
      <c r="F256" s="1">
        <v>0</v>
      </c>
      <c r="G256" t="s">
        <v>977</v>
      </c>
      <c r="H256" t="s">
        <v>978</v>
      </c>
    </row>
    <row r="257" spans="1:8" x14ac:dyDescent="0.25">
      <c r="A257" t="s">
        <v>329</v>
      </c>
      <c r="B257" s="1" t="s">
        <v>46</v>
      </c>
      <c r="C257" s="1" t="s">
        <v>286</v>
      </c>
      <c r="D257" s="6">
        <v>44491</v>
      </c>
      <c r="E257" s="6">
        <v>44494</v>
      </c>
      <c r="F257" s="1">
        <v>0</v>
      </c>
      <c r="G257" t="s">
        <v>979</v>
      </c>
      <c r="H257" t="s">
        <v>980</v>
      </c>
    </row>
    <row r="258" spans="1:8" x14ac:dyDescent="0.25">
      <c r="A258" t="s">
        <v>330</v>
      </c>
      <c r="B258" s="1" t="s">
        <v>53</v>
      </c>
      <c r="C258" s="1" t="s">
        <v>286</v>
      </c>
      <c r="D258" s="6">
        <v>44490</v>
      </c>
      <c r="E258" s="6">
        <v>44493</v>
      </c>
      <c r="F258" s="1">
        <v>0</v>
      </c>
      <c r="G258" t="s">
        <v>981</v>
      </c>
      <c r="H258" t="s">
        <v>982</v>
      </c>
    </row>
    <row r="259" spans="1:8" x14ac:dyDescent="0.25">
      <c r="A259" t="s">
        <v>331</v>
      </c>
      <c r="B259" s="1" t="s">
        <v>65</v>
      </c>
      <c r="C259" s="1" t="s">
        <v>101</v>
      </c>
      <c r="D259" s="6">
        <v>44491</v>
      </c>
      <c r="E259" s="6">
        <v>44496</v>
      </c>
      <c r="F259" s="1">
        <v>0</v>
      </c>
    </row>
    <row r="260" spans="1:8" x14ac:dyDescent="0.25">
      <c r="A260" t="s">
        <v>332</v>
      </c>
      <c r="B260" s="1" t="s">
        <v>43</v>
      </c>
      <c r="C260" s="1" t="s">
        <v>305</v>
      </c>
      <c r="D260" s="6">
        <v>44491</v>
      </c>
      <c r="E260" s="6">
        <v>44493</v>
      </c>
      <c r="F260" s="1">
        <v>0</v>
      </c>
      <c r="G260" t="s">
        <v>973</v>
      </c>
      <c r="H260" t="s">
        <v>983</v>
      </c>
    </row>
    <row r="261" spans="1:8" x14ac:dyDescent="0.25">
      <c r="A261" t="s">
        <v>333</v>
      </c>
      <c r="B261" s="1" t="s">
        <v>46</v>
      </c>
      <c r="C261" s="1" t="s">
        <v>305</v>
      </c>
      <c r="D261" s="6">
        <v>44494</v>
      </c>
      <c r="E261" s="6">
        <v>44496</v>
      </c>
      <c r="F261" s="1">
        <v>0</v>
      </c>
      <c r="G261" t="s">
        <v>975</v>
      </c>
      <c r="H261" t="s">
        <v>984</v>
      </c>
    </row>
    <row r="262" spans="1:8" x14ac:dyDescent="0.25">
      <c r="A262" t="s">
        <v>334</v>
      </c>
      <c r="B262" s="1" t="s">
        <v>53</v>
      </c>
      <c r="C262" s="1" t="s">
        <v>110</v>
      </c>
      <c r="D262" s="6">
        <v>44492</v>
      </c>
      <c r="E262" s="6">
        <v>44496</v>
      </c>
      <c r="F262" s="1">
        <v>0</v>
      </c>
      <c r="G262" t="s">
        <v>976</v>
      </c>
    </row>
    <row r="263" spans="1:8" x14ac:dyDescent="0.25">
      <c r="A263" t="s">
        <v>335</v>
      </c>
      <c r="B263" s="1" t="s">
        <v>73</v>
      </c>
      <c r="C263" s="1" t="s">
        <v>47</v>
      </c>
      <c r="D263" s="6">
        <v>44493</v>
      </c>
      <c r="E263" s="6">
        <v>44499</v>
      </c>
      <c r="F263" s="1">
        <v>0</v>
      </c>
    </row>
    <row r="264" spans="1:8" x14ac:dyDescent="0.25">
      <c r="A264" t="s">
        <v>336</v>
      </c>
      <c r="B264" s="1" t="s">
        <v>76</v>
      </c>
      <c r="C264" s="1" t="s">
        <v>286</v>
      </c>
      <c r="D264" s="6">
        <v>44493</v>
      </c>
      <c r="E264" s="6">
        <v>44496</v>
      </c>
      <c r="F264" s="1">
        <v>0</v>
      </c>
      <c r="G264" t="s">
        <v>978</v>
      </c>
      <c r="H264" t="s">
        <v>985</v>
      </c>
    </row>
    <row r="265" spans="1:8" x14ac:dyDescent="0.25">
      <c r="A265" t="s">
        <v>337</v>
      </c>
      <c r="B265" s="1" t="s">
        <v>78</v>
      </c>
      <c r="C265" s="1" t="s">
        <v>286</v>
      </c>
      <c r="D265" s="6">
        <v>44496</v>
      </c>
      <c r="E265" s="6">
        <v>44499</v>
      </c>
      <c r="F265" s="1">
        <v>0</v>
      </c>
      <c r="G265" t="s">
        <v>980</v>
      </c>
      <c r="H265" t="s">
        <v>986</v>
      </c>
    </row>
    <row r="266" spans="1:8" x14ac:dyDescent="0.25">
      <c r="A266" t="s">
        <v>338</v>
      </c>
      <c r="B266" s="1" t="s">
        <v>65</v>
      </c>
      <c r="C266" s="1" t="s">
        <v>47</v>
      </c>
      <c r="D266" s="6">
        <v>44495</v>
      </c>
      <c r="E266" s="6">
        <v>44501</v>
      </c>
      <c r="F266" s="1">
        <v>0</v>
      </c>
    </row>
    <row r="267" spans="1:8" x14ac:dyDescent="0.25">
      <c r="A267" t="s">
        <v>339</v>
      </c>
      <c r="B267" s="1" t="s">
        <v>76</v>
      </c>
      <c r="C267" s="1" t="s">
        <v>286</v>
      </c>
      <c r="D267" s="6">
        <v>44495</v>
      </c>
      <c r="E267" s="6">
        <v>44498</v>
      </c>
      <c r="F267" s="1">
        <v>0</v>
      </c>
      <c r="G267" t="s">
        <v>987</v>
      </c>
      <c r="H267" t="s">
        <v>988</v>
      </c>
    </row>
    <row r="268" spans="1:8" x14ac:dyDescent="0.25">
      <c r="A268" t="s">
        <v>340</v>
      </c>
      <c r="B268" s="1" t="s">
        <v>78</v>
      </c>
      <c r="C268" s="1" t="s">
        <v>286</v>
      </c>
      <c r="D268" s="6">
        <v>44498</v>
      </c>
      <c r="E268" s="6">
        <v>44501</v>
      </c>
      <c r="F268" s="1">
        <v>0</v>
      </c>
      <c r="G268" t="s">
        <v>989</v>
      </c>
      <c r="H268" t="s">
        <v>990</v>
      </c>
    </row>
    <row r="269" spans="1:8" x14ac:dyDescent="0.25">
      <c r="A269" t="s">
        <v>341</v>
      </c>
      <c r="B269" s="1" t="s">
        <v>91</v>
      </c>
      <c r="C269" s="1" t="s">
        <v>59</v>
      </c>
      <c r="D269" s="6">
        <v>44497</v>
      </c>
      <c r="E269" s="6">
        <v>44504</v>
      </c>
      <c r="F269" s="1">
        <v>0</v>
      </c>
    </row>
    <row r="270" spans="1:8" x14ac:dyDescent="0.25">
      <c r="A270" t="s">
        <v>342</v>
      </c>
      <c r="B270" s="1" t="s">
        <v>76</v>
      </c>
      <c r="C270" s="1" t="s">
        <v>110</v>
      </c>
      <c r="D270" s="6">
        <v>44497</v>
      </c>
      <c r="E270" s="6">
        <v>44501</v>
      </c>
      <c r="F270" s="1">
        <v>0</v>
      </c>
      <c r="G270" t="s">
        <v>985</v>
      </c>
      <c r="H270">
        <v>272</v>
      </c>
    </row>
    <row r="271" spans="1:8" x14ac:dyDescent="0.25">
      <c r="A271" t="s">
        <v>343</v>
      </c>
      <c r="B271" s="1" t="s">
        <v>78</v>
      </c>
      <c r="C271" s="1" t="s">
        <v>110</v>
      </c>
      <c r="D271" s="6">
        <v>44500</v>
      </c>
      <c r="E271" s="6">
        <v>44504</v>
      </c>
      <c r="F271" s="1">
        <v>0</v>
      </c>
      <c r="G271" t="s">
        <v>986</v>
      </c>
      <c r="H271">
        <v>273</v>
      </c>
    </row>
    <row r="272" spans="1:8" x14ac:dyDescent="0.25">
      <c r="A272" t="s">
        <v>344</v>
      </c>
      <c r="B272" s="1" t="s">
        <v>98</v>
      </c>
      <c r="C272" s="1" t="s">
        <v>286</v>
      </c>
      <c r="D272" s="6">
        <v>44502</v>
      </c>
      <c r="E272" s="6">
        <v>44505</v>
      </c>
      <c r="F272" s="1">
        <v>0</v>
      </c>
    </row>
    <row r="273" spans="1:8" x14ac:dyDescent="0.25">
      <c r="A273" t="s">
        <v>345</v>
      </c>
      <c r="B273" s="1" t="s">
        <v>76</v>
      </c>
      <c r="C273" s="1" t="s">
        <v>104</v>
      </c>
      <c r="D273" s="6">
        <v>44502</v>
      </c>
      <c r="E273" s="6">
        <v>44502</v>
      </c>
      <c r="F273" s="1">
        <v>0</v>
      </c>
      <c r="G273">
        <v>269</v>
      </c>
      <c r="H273">
        <v>276278</v>
      </c>
    </row>
    <row r="274" spans="1:8" x14ac:dyDescent="0.25">
      <c r="A274" t="s">
        <v>346</v>
      </c>
      <c r="B274" s="1" t="s">
        <v>78</v>
      </c>
      <c r="C274" s="1" t="s">
        <v>104</v>
      </c>
      <c r="D274" s="6">
        <v>44505</v>
      </c>
      <c r="E274" s="6">
        <v>44505</v>
      </c>
      <c r="F274" s="1">
        <v>0</v>
      </c>
      <c r="G274">
        <v>270</v>
      </c>
      <c r="H274">
        <v>277</v>
      </c>
    </row>
    <row r="275" spans="1:8" x14ac:dyDescent="0.25">
      <c r="A275" t="s">
        <v>347</v>
      </c>
      <c r="B275" s="1" t="s">
        <v>348</v>
      </c>
      <c r="C275" s="1" t="s">
        <v>349</v>
      </c>
      <c r="D275" s="6">
        <v>44503</v>
      </c>
      <c r="E275" s="6">
        <v>44520</v>
      </c>
      <c r="F275" s="1">
        <v>0</v>
      </c>
      <c r="H275" t="s">
        <v>991</v>
      </c>
    </row>
    <row r="276" spans="1:8" x14ac:dyDescent="0.25">
      <c r="A276" t="s">
        <v>350</v>
      </c>
      <c r="B276" s="1" t="s">
        <v>40</v>
      </c>
      <c r="C276" s="1" t="s">
        <v>101</v>
      </c>
      <c r="D276" s="6">
        <v>44503</v>
      </c>
      <c r="E276" s="6">
        <v>44508</v>
      </c>
      <c r="F276" s="1">
        <v>0</v>
      </c>
      <c r="H276" t="s">
        <v>992</v>
      </c>
    </row>
    <row r="277" spans="1:8" x14ac:dyDescent="0.25">
      <c r="A277" t="s">
        <v>351</v>
      </c>
      <c r="B277" s="1" t="s">
        <v>43</v>
      </c>
      <c r="C277" s="1" t="s">
        <v>305</v>
      </c>
      <c r="D277" s="6">
        <v>44503</v>
      </c>
      <c r="E277" s="6">
        <v>44505</v>
      </c>
      <c r="F277" s="1">
        <v>0</v>
      </c>
      <c r="G277">
        <v>272</v>
      </c>
      <c r="H277" t="s">
        <v>993</v>
      </c>
    </row>
    <row r="278" spans="1:8" x14ac:dyDescent="0.25">
      <c r="A278" t="s">
        <v>352</v>
      </c>
      <c r="B278" s="1" t="s">
        <v>46</v>
      </c>
      <c r="C278" s="1" t="s">
        <v>305</v>
      </c>
      <c r="D278" s="6">
        <v>44506</v>
      </c>
      <c r="E278" s="6">
        <v>44508</v>
      </c>
      <c r="F278" s="1">
        <v>0</v>
      </c>
      <c r="G278">
        <v>273</v>
      </c>
      <c r="H278" t="s">
        <v>994</v>
      </c>
    </row>
    <row r="279" spans="1:8" x14ac:dyDescent="0.25">
      <c r="A279" t="s">
        <v>353</v>
      </c>
      <c r="B279" s="1" t="s">
        <v>53</v>
      </c>
      <c r="C279" s="1" t="s">
        <v>101</v>
      </c>
      <c r="D279" s="6">
        <v>44503</v>
      </c>
      <c r="E279" s="6">
        <v>44508</v>
      </c>
      <c r="F279" s="1">
        <v>0</v>
      </c>
      <c r="G279">
        <v>272</v>
      </c>
      <c r="H279" t="s">
        <v>995</v>
      </c>
    </row>
    <row r="280" spans="1:8" x14ac:dyDescent="0.25">
      <c r="A280" t="s">
        <v>354</v>
      </c>
      <c r="B280" s="1" t="s">
        <v>56</v>
      </c>
      <c r="C280" s="1" t="s">
        <v>47</v>
      </c>
      <c r="D280" s="6">
        <v>44505</v>
      </c>
      <c r="E280" s="6">
        <v>44511</v>
      </c>
      <c r="F280" s="1">
        <v>0</v>
      </c>
      <c r="H280" t="s">
        <v>996</v>
      </c>
    </row>
    <row r="281" spans="1:8" x14ac:dyDescent="0.25">
      <c r="A281" t="s">
        <v>355</v>
      </c>
      <c r="B281" s="1" t="s">
        <v>43</v>
      </c>
      <c r="C281" s="1" t="s">
        <v>286</v>
      </c>
      <c r="D281" s="6">
        <v>44505</v>
      </c>
      <c r="E281" s="6">
        <v>44508</v>
      </c>
      <c r="F281" s="1">
        <v>0</v>
      </c>
      <c r="G281" t="s">
        <v>997</v>
      </c>
      <c r="H281" t="s">
        <v>998</v>
      </c>
    </row>
    <row r="282" spans="1:8" x14ac:dyDescent="0.25">
      <c r="A282" t="s">
        <v>356</v>
      </c>
      <c r="B282" s="1" t="s">
        <v>46</v>
      </c>
      <c r="C282" s="1" t="s">
        <v>286</v>
      </c>
      <c r="D282" s="6">
        <v>44508</v>
      </c>
      <c r="E282" s="6">
        <v>44511</v>
      </c>
      <c r="F282" s="1">
        <v>0</v>
      </c>
      <c r="G282" t="s">
        <v>999</v>
      </c>
      <c r="H282" t="s">
        <v>1000</v>
      </c>
    </row>
    <row r="283" spans="1:8" x14ac:dyDescent="0.25">
      <c r="A283" t="s">
        <v>357</v>
      </c>
      <c r="B283" s="1" t="s">
        <v>53</v>
      </c>
      <c r="C283" s="1" t="s">
        <v>286</v>
      </c>
      <c r="D283" s="6">
        <v>44507</v>
      </c>
      <c r="E283" s="6">
        <v>44510</v>
      </c>
      <c r="F283" s="1">
        <v>0</v>
      </c>
      <c r="G283" t="s">
        <v>1001</v>
      </c>
      <c r="H283" t="s">
        <v>1002</v>
      </c>
    </row>
    <row r="284" spans="1:8" x14ac:dyDescent="0.25">
      <c r="A284" t="s">
        <v>358</v>
      </c>
      <c r="B284" s="1" t="s">
        <v>65</v>
      </c>
      <c r="C284" s="1" t="s">
        <v>101</v>
      </c>
      <c r="D284" s="6">
        <v>44508</v>
      </c>
      <c r="E284" s="6">
        <v>44513</v>
      </c>
      <c r="F284" s="1">
        <v>0</v>
      </c>
      <c r="H284" t="s">
        <v>1003</v>
      </c>
    </row>
    <row r="285" spans="1:8" x14ac:dyDescent="0.25">
      <c r="A285" t="s">
        <v>359</v>
      </c>
      <c r="B285" s="1" t="s">
        <v>43</v>
      </c>
      <c r="C285" s="1" t="s">
        <v>305</v>
      </c>
      <c r="D285" s="6">
        <v>44508</v>
      </c>
      <c r="E285" s="6">
        <v>44510</v>
      </c>
      <c r="F285" s="1">
        <v>0</v>
      </c>
      <c r="G285" t="s">
        <v>1004</v>
      </c>
      <c r="H285" t="s">
        <v>1005</v>
      </c>
    </row>
    <row r="286" spans="1:8" x14ac:dyDescent="0.25">
      <c r="A286" t="s">
        <v>360</v>
      </c>
      <c r="B286" s="1" t="s">
        <v>46</v>
      </c>
      <c r="C286" s="1" t="s">
        <v>305</v>
      </c>
      <c r="D286" s="6">
        <v>44511</v>
      </c>
      <c r="E286" s="6">
        <v>44513</v>
      </c>
      <c r="F286" s="1">
        <v>0</v>
      </c>
      <c r="G286" t="s">
        <v>1006</v>
      </c>
      <c r="H286" t="s">
        <v>1007</v>
      </c>
    </row>
    <row r="287" spans="1:8" x14ac:dyDescent="0.25">
      <c r="A287" t="s">
        <v>361</v>
      </c>
      <c r="B287" s="1" t="s">
        <v>53</v>
      </c>
      <c r="C287" s="1" t="s">
        <v>110</v>
      </c>
      <c r="D287" s="6">
        <v>44508</v>
      </c>
      <c r="E287" s="6">
        <v>44512</v>
      </c>
      <c r="F287" s="1">
        <v>0</v>
      </c>
      <c r="G287" t="s">
        <v>1008</v>
      </c>
    </row>
    <row r="288" spans="1:8" x14ac:dyDescent="0.25">
      <c r="A288" t="s">
        <v>362</v>
      </c>
      <c r="B288" s="1" t="s">
        <v>73</v>
      </c>
      <c r="C288" s="1" t="s">
        <v>101</v>
      </c>
      <c r="D288" s="6">
        <v>44509</v>
      </c>
      <c r="E288" s="6">
        <v>44514</v>
      </c>
      <c r="F288" s="1">
        <v>0</v>
      </c>
    </row>
    <row r="289" spans="1:8" x14ac:dyDescent="0.25">
      <c r="A289" t="s">
        <v>363</v>
      </c>
      <c r="B289" s="1" t="s">
        <v>76</v>
      </c>
      <c r="C289" s="1" t="s">
        <v>305</v>
      </c>
      <c r="D289" s="6">
        <v>44509</v>
      </c>
      <c r="E289" s="6">
        <v>44511</v>
      </c>
      <c r="F289" s="1">
        <v>0</v>
      </c>
      <c r="G289" t="s">
        <v>1009</v>
      </c>
      <c r="H289" t="s">
        <v>1010</v>
      </c>
    </row>
    <row r="290" spans="1:8" x14ac:dyDescent="0.25">
      <c r="A290" t="s">
        <v>364</v>
      </c>
      <c r="B290" s="1" t="s">
        <v>78</v>
      </c>
      <c r="C290" s="1" t="s">
        <v>305</v>
      </c>
      <c r="D290" s="6">
        <v>44512</v>
      </c>
      <c r="E290" s="6">
        <v>44514</v>
      </c>
      <c r="F290" s="1">
        <v>0</v>
      </c>
      <c r="G290" t="s">
        <v>1011</v>
      </c>
      <c r="H290" t="s">
        <v>1012</v>
      </c>
    </row>
    <row r="291" spans="1:8" x14ac:dyDescent="0.25">
      <c r="A291" t="s">
        <v>365</v>
      </c>
      <c r="B291" s="1" t="s">
        <v>65</v>
      </c>
      <c r="C291" s="1" t="s">
        <v>101</v>
      </c>
      <c r="D291" s="6">
        <v>44511</v>
      </c>
      <c r="E291" s="6">
        <v>44516</v>
      </c>
      <c r="F291" s="1">
        <v>0</v>
      </c>
    </row>
    <row r="292" spans="1:8" x14ac:dyDescent="0.25">
      <c r="A292" t="s">
        <v>366</v>
      </c>
      <c r="B292" s="1" t="s">
        <v>76</v>
      </c>
      <c r="C292" s="1" t="s">
        <v>305</v>
      </c>
      <c r="D292" s="6">
        <v>44511</v>
      </c>
      <c r="E292" s="6">
        <v>44513</v>
      </c>
      <c r="F292" s="1">
        <v>0</v>
      </c>
      <c r="G292" t="s">
        <v>1013</v>
      </c>
      <c r="H292" t="s">
        <v>1014</v>
      </c>
    </row>
    <row r="293" spans="1:8" x14ac:dyDescent="0.25">
      <c r="A293" t="s">
        <v>367</v>
      </c>
      <c r="B293" s="1" t="s">
        <v>78</v>
      </c>
      <c r="C293" s="1" t="s">
        <v>305</v>
      </c>
      <c r="D293" s="6">
        <v>44514</v>
      </c>
      <c r="E293" s="6">
        <v>44516</v>
      </c>
      <c r="F293" s="1">
        <v>0</v>
      </c>
      <c r="G293" t="s">
        <v>1015</v>
      </c>
      <c r="H293" t="s">
        <v>1016</v>
      </c>
    </row>
    <row r="294" spans="1:8" x14ac:dyDescent="0.25">
      <c r="A294" t="s">
        <v>368</v>
      </c>
      <c r="B294" s="1" t="s">
        <v>91</v>
      </c>
      <c r="C294" s="1" t="s">
        <v>59</v>
      </c>
      <c r="D294" s="6">
        <v>44513</v>
      </c>
      <c r="E294" s="6">
        <v>44520</v>
      </c>
      <c r="F294" s="1">
        <v>0</v>
      </c>
    </row>
    <row r="295" spans="1:8" x14ac:dyDescent="0.25">
      <c r="A295" t="s">
        <v>369</v>
      </c>
      <c r="B295" s="1" t="s">
        <v>76</v>
      </c>
      <c r="C295" s="1" t="s">
        <v>110</v>
      </c>
      <c r="D295" s="6">
        <v>44513</v>
      </c>
      <c r="E295" s="6">
        <v>44517</v>
      </c>
      <c r="F295" s="1">
        <v>0</v>
      </c>
      <c r="G295" t="s">
        <v>1010</v>
      </c>
      <c r="H295" t="s">
        <v>1017</v>
      </c>
    </row>
    <row r="296" spans="1:8" x14ac:dyDescent="0.25">
      <c r="A296" t="s">
        <v>370</v>
      </c>
      <c r="B296" s="1" t="s">
        <v>78</v>
      </c>
      <c r="C296" s="1" t="s">
        <v>110</v>
      </c>
      <c r="D296" s="6">
        <v>44516</v>
      </c>
      <c r="E296" s="6">
        <v>44520</v>
      </c>
      <c r="F296" s="1">
        <v>0</v>
      </c>
      <c r="G296" t="s">
        <v>1012</v>
      </c>
      <c r="H296" t="s">
        <v>1018</v>
      </c>
    </row>
    <row r="297" spans="1:8" x14ac:dyDescent="0.25">
      <c r="A297" t="s">
        <v>371</v>
      </c>
      <c r="B297" s="1" t="s">
        <v>98</v>
      </c>
      <c r="C297" s="1" t="s">
        <v>286</v>
      </c>
      <c r="D297" s="6">
        <v>44517</v>
      </c>
      <c r="E297" s="6">
        <v>44520</v>
      </c>
      <c r="F297" s="1">
        <v>0</v>
      </c>
    </row>
    <row r="298" spans="1:8" x14ac:dyDescent="0.25">
      <c r="A298" t="s">
        <v>372</v>
      </c>
      <c r="B298" s="1" t="s">
        <v>76</v>
      </c>
      <c r="C298" s="1" t="s">
        <v>104</v>
      </c>
      <c r="D298" s="6">
        <v>44517</v>
      </c>
      <c r="E298" s="6">
        <v>44517</v>
      </c>
      <c r="F298" s="1">
        <v>0</v>
      </c>
      <c r="G298" t="s">
        <v>1019</v>
      </c>
      <c r="H298">
        <v>301303</v>
      </c>
    </row>
    <row r="299" spans="1:8" x14ac:dyDescent="0.25">
      <c r="A299" t="s">
        <v>373</v>
      </c>
      <c r="B299" s="1" t="s">
        <v>78</v>
      </c>
      <c r="C299" s="1" t="s">
        <v>104</v>
      </c>
      <c r="D299" s="6">
        <v>44520</v>
      </c>
      <c r="E299" s="6">
        <v>44520</v>
      </c>
      <c r="F299" s="1">
        <v>0</v>
      </c>
      <c r="G299" t="s">
        <v>1020</v>
      </c>
      <c r="H299">
        <v>302</v>
      </c>
    </row>
    <row r="300" spans="1:8" x14ac:dyDescent="0.25">
      <c r="A300" t="s">
        <v>374</v>
      </c>
      <c r="B300" s="1" t="s">
        <v>375</v>
      </c>
      <c r="C300" s="1" t="s">
        <v>57</v>
      </c>
      <c r="D300" s="6">
        <v>44518</v>
      </c>
      <c r="E300" s="6">
        <v>44533</v>
      </c>
      <c r="F300" s="1">
        <v>0</v>
      </c>
    </row>
    <row r="301" spans="1:8" x14ac:dyDescent="0.25">
      <c r="A301" t="s">
        <v>376</v>
      </c>
      <c r="B301" s="1" t="s">
        <v>40</v>
      </c>
      <c r="C301" s="1" t="s">
        <v>101</v>
      </c>
      <c r="D301" s="6">
        <v>44518</v>
      </c>
      <c r="E301" s="6">
        <v>44523</v>
      </c>
      <c r="F301" s="1">
        <v>0</v>
      </c>
    </row>
    <row r="302" spans="1:8" x14ac:dyDescent="0.25">
      <c r="A302" t="s">
        <v>377</v>
      </c>
      <c r="B302" s="1" t="s">
        <v>43</v>
      </c>
      <c r="C302" s="1" t="s">
        <v>305</v>
      </c>
      <c r="D302" s="6">
        <v>44518</v>
      </c>
      <c r="E302" s="6">
        <v>44520</v>
      </c>
      <c r="F302" s="1">
        <v>0</v>
      </c>
      <c r="G302">
        <v>297</v>
      </c>
      <c r="H302" t="s">
        <v>1021</v>
      </c>
    </row>
    <row r="303" spans="1:8" x14ac:dyDescent="0.25">
      <c r="A303" t="s">
        <v>378</v>
      </c>
      <c r="B303" s="1" t="s">
        <v>46</v>
      </c>
      <c r="C303" s="1" t="s">
        <v>305</v>
      </c>
      <c r="D303" s="6">
        <v>44521</v>
      </c>
      <c r="E303" s="6">
        <v>44523</v>
      </c>
      <c r="F303" s="1">
        <v>0</v>
      </c>
      <c r="G303">
        <v>298</v>
      </c>
      <c r="H303" t="s">
        <v>1022</v>
      </c>
    </row>
    <row r="304" spans="1:8" x14ac:dyDescent="0.25">
      <c r="A304" t="s">
        <v>379</v>
      </c>
      <c r="B304" s="1" t="s">
        <v>53</v>
      </c>
      <c r="C304" s="1" t="s">
        <v>101</v>
      </c>
      <c r="D304" s="6">
        <v>44518</v>
      </c>
      <c r="E304" s="6">
        <v>44523</v>
      </c>
      <c r="F304" s="1">
        <v>0</v>
      </c>
      <c r="G304">
        <v>297</v>
      </c>
      <c r="H304" t="s">
        <v>1023</v>
      </c>
    </row>
    <row r="305" spans="1:8" x14ac:dyDescent="0.25">
      <c r="A305" t="s">
        <v>380</v>
      </c>
      <c r="B305" s="1" t="s">
        <v>56</v>
      </c>
      <c r="C305" s="1" t="s">
        <v>47</v>
      </c>
      <c r="D305" s="6">
        <v>44519</v>
      </c>
      <c r="E305" s="6">
        <v>44525</v>
      </c>
      <c r="F305" s="1">
        <v>0</v>
      </c>
    </row>
    <row r="306" spans="1:8" x14ac:dyDescent="0.25">
      <c r="A306" t="s">
        <v>381</v>
      </c>
      <c r="B306" s="1" t="s">
        <v>43</v>
      </c>
      <c r="C306" s="1" t="s">
        <v>286</v>
      </c>
      <c r="D306" s="6">
        <v>44519</v>
      </c>
      <c r="E306" s="6">
        <v>44522</v>
      </c>
      <c r="F306" s="1">
        <v>0</v>
      </c>
      <c r="G306" t="s">
        <v>1024</v>
      </c>
      <c r="H306" t="s">
        <v>1025</v>
      </c>
    </row>
    <row r="307" spans="1:8" x14ac:dyDescent="0.25">
      <c r="A307" t="s">
        <v>382</v>
      </c>
      <c r="B307" s="1" t="s">
        <v>46</v>
      </c>
      <c r="C307" s="1" t="s">
        <v>286</v>
      </c>
      <c r="D307" s="6">
        <v>44522</v>
      </c>
      <c r="E307" s="6">
        <v>44525</v>
      </c>
      <c r="F307" s="1">
        <v>0</v>
      </c>
      <c r="G307" t="s">
        <v>1026</v>
      </c>
      <c r="H307" t="s">
        <v>1027</v>
      </c>
    </row>
    <row r="308" spans="1:8" x14ac:dyDescent="0.25">
      <c r="A308" t="s">
        <v>383</v>
      </c>
      <c r="B308" s="1" t="s">
        <v>53</v>
      </c>
      <c r="C308" s="1" t="s">
        <v>286</v>
      </c>
      <c r="D308" s="6">
        <v>44522</v>
      </c>
      <c r="E308" s="6">
        <v>44525</v>
      </c>
      <c r="F308" s="1">
        <v>0</v>
      </c>
      <c r="G308" t="s">
        <v>1028</v>
      </c>
      <c r="H308" t="s">
        <v>1029</v>
      </c>
    </row>
    <row r="309" spans="1:8" x14ac:dyDescent="0.25">
      <c r="A309" t="s">
        <v>384</v>
      </c>
      <c r="B309" s="1" t="s">
        <v>65</v>
      </c>
      <c r="C309" s="1" t="s">
        <v>47</v>
      </c>
      <c r="D309" s="6">
        <v>44521</v>
      </c>
      <c r="E309" s="6">
        <v>44527</v>
      </c>
      <c r="F309" s="1">
        <v>0</v>
      </c>
    </row>
    <row r="310" spans="1:8" x14ac:dyDescent="0.25">
      <c r="A310" t="s">
        <v>385</v>
      </c>
      <c r="B310" s="1" t="s">
        <v>43</v>
      </c>
      <c r="C310" s="1" t="s">
        <v>305</v>
      </c>
      <c r="D310" s="6">
        <v>44521</v>
      </c>
      <c r="E310" s="6">
        <v>44523</v>
      </c>
      <c r="F310" s="1">
        <v>0</v>
      </c>
      <c r="G310" t="s">
        <v>1021</v>
      </c>
      <c r="H310" t="s">
        <v>1030</v>
      </c>
    </row>
    <row r="311" spans="1:8" x14ac:dyDescent="0.25">
      <c r="A311" t="s">
        <v>386</v>
      </c>
      <c r="B311" s="1" t="s">
        <v>46</v>
      </c>
      <c r="C311" s="1" t="s">
        <v>305</v>
      </c>
      <c r="D311" s="6">
        <v>44524</v>
      </c>
      <c r="E311" s="6">
        <v>44526</v>
      </c>
      <c r="F311" s="1">
        <v>0</v>
      </c>
      <c r="G311" t="s">
        <v>1022</v>
      </c>
      <c r="H311" t="s">
        <v>1031</v>
      </c>
    </row>
    <row r="312" spans="1:8" x14ac:dyDescent="0.25">
      <c r="A312" t="s">
        <v>387</v>
      </c>
      <c r="B312" s="1" t="s">
        <v>53</v>
      </c>
      <c r="C312" s="1" t="s">
        <v>110</v>
      </c>
      <c r="D312" s="6">
        <v>44523</v>
      </c>
      <c r="E312" s="6">
        <v>44527</v>
      </c>
      <c r="F312" s="1">
        <v>0</v>
      </c>
      <c r="G312" t="s">
        <v>1032</v>
      </c>
    </row>
    <row r="313" spans="1:8" x14ac:dyDescent="0.25">
      <c r="A313" t="s">
        <v>388</v>
      </c>
      <c r="B313" s="1" t="s">
        <v>73</v>
      </c>
      <c r="C313" s="1" t="s">
        <v>101</v>
      </c>
      <c r="D313" s="6">
        <v>44522</v>
      </c>
      <c r="E313" s="6">
        <v>44527</v>
      </c>
      <c r="F313" s="1">
        <v>0</v>
      </c>
    </row>
    <row r="314" spans="1:8" x14ac:dyDescent="0.25">
      <c r="A314" t="s">
        <v>389</v>
      </c>
      <c r="B314" s="1" t="s">
        <v>76</v>
      </c>
      <c r="C314" s="1" t="s">
        <v>305</v>
      </c>
      <c r="D314" s="6">
        <v>44522</v>
      </c>
      <c r="E314" s="6">
        <v>44524</v>
      </c>
      <c r="F314" s="1">
        <v>0</v>
      </c>
      <c r="G314" t="s">
        <v>1025</v>
      </c>
      <c r="H314" t="s">
        <v>1033</v>
      </c>
    </row>
    <row r="315" spans="1:8" x14ac:dyDescent="0.25">
      <c r="A315" t="s">
        <v>390</v>
      </c>
      <c r="B315" s="1" t="s">
        <v>78</v>
      </c>
      <c r="C315" s="1" t="s">
        <v>305</v>
      </c>
      <c r="D315" s="6">
        <v>44525</v>
      </c>
      <c r="E315" s="6">
        <v>44527</v>
      </c>
      <c r="F315" s="1">
        <v>0</v>
      </c>
      <c r="G315" t="s">
        <v>1027</v>
      </c>
      <c r="H315" t="s">
        <v>1034</v>
      </c>
    </row>
    <row r="316" spans="1:8" x14ac:dyDescent="0.25">
      <c r="A316" t="s">
        <v>391</v>
      </c>
      <c r="B316" s="1" t="s">
        <v>65</v>
      </c>
      <c r="C316" s="1" t="s">
        <v>101</v>
      </c>
      <c r="D316" s="6">
        <v>44524</v>
      </c>
      <c r="E316" s="6">
        <v>44529</v>
      </c>
      <c r="F316" s="1">
        <v>0</v>
      </c>
    </row>
    <row r="317" spans="1:8" x14ac:dyDescent="0.25">
      <c r="A317" t="s">
        <v>392</v>
      </c>
      <c r="B317" s="1" t="s">
        <v>76</v>
      </c>
      <c r="C317" s="1" t="s">
        <v>305</v>
      </c>
      <c r="D317" s="6">
        <v>44524</v>
      </c>
      <c r="E317" s="6">
        <v>44526</v>
      </c>
      <c r="F317" s="1">
        <v>0</v>
      </c>
      <c r="G317" t="s">
        <v>1035</v>
      </c>
      <c r="H317" t="s">
        <v>1036</v>
      </c>
    </row>
    <row r="318" spans="1:8" x14ac:dyDescent="0.25">
      <c r="A318" t="s">
        <v>393</v>
      </c>
      <c r="B318" s="1" t="s">
        <v>78</v>
      </c>
      <c r="C318" s="1" t="s">
        <v>305</v>
      </c>
      <c r="D318" s="6">
        <v>44527</v>
      </c>
      <c r="E318" s="6">
        <v>44529</v>
      </c>
      <c r="F318" s="1">
        <v>0</v>
      </c>
      <c r="G318" t="s">
        <v>1037</v>
      </c>
      <c r="H318" t="s">
        <v>1038</v>
      </c>
    </row>
    <row r="319" spans="1:8" x14ac:dyDescent="0.25">
      <c r="A319" t="s">
        <v>394</v>
      </c>
      <c r="B319" s="1" t="s">
        <v>91</v>
      </c>
      <c r="C319" s="1" t="s">
        <v>59</v>
      </c>
      <c r="D319" s="6">
        <v>44526</v>
      </c>
      <c r="E319" s="6">
        <v>44533</v>
      </c>
      <c r="F319" s="1">
        <v>0</v>
      </c>
    </row>
    <row r="320" spans="1:8" x14ac:dyDescent="0.25">
      <c r="A320" t="s">
        <v>395</v>
      </c>
      <c r="B320" s="1" t="s">
        <v>76</v>
      </c>
      <c r="C320" s="1" t="s">
        <v>110</v>
      </c>
      <c r="D320" s="6">
        <v>44526</v>
      </c>
      <c r="E320" s="6">
        <v>44530</v>
      </c>
      <c r="F320" s="1">
        <v>0</v>
      </c>
      <c r="G320" t="s">
        <v>1033</v>
      </c>
      <c r="H320" t="s">
        <v>1039</v>
      </c>
    </row>
    <row r="321" spans="1:8" x14ac:dyDescent="0.25">
      <c r="A321" t="s">
        <v>396</v>
      </c>
      <c r="B321" s="1" t="s">
        <v>78</v>
      </c>
      <c r="C321" s="1" t="s">
        <v>110</v>
      </c>
      <c r="D321" s="6">
        <v>44529</v>
      </c>
      <c r="E321" s="6">
        <v>44533</v>
      </c>
      <c r="F321" s="1">
        <v>0</v>
      </c>
      <c r="G321" t="s">
        <v>1034</v>
      </c>
      <c r="H321" t="s">
        <v>1040</v>
      </c>
    </row>
    <row r="322" spans="1:8" x14ac:dyDescent="0.25">
      <c r="A322" t="s">
        <v>397</v>
      </c>
      <c r="B322" s="1" t="s">
        <v>98</v>
      </c>
      <c r="C322" s="1" t="s">
        <v>286</v>
      </c>
      <c r="D322" s="6">
        <v>44530</v>
      </c>
      <c r="E322" s="6">
        <v>44533</v>
      </c>
      <c r="F322" s="1">
        <v>0</v>
      </c>
    </row>
    <row r="323" spans="1:8" x14ac:dyDescent="0.25">
      <c r="A323" t="s">
        <v>398</v>
      </c>
      <c r="B323" s="1" t="s">
        <v>76</v>
      </c>
      <c r="C323" s="1" t="s">
        <v>104</v>
      </c>
      <c r="D323" s="6">
        <v>44530</v>
      </c>
      <c r="E323" s="6">
        <v>44530</v>
      </c>
      <c r="F323" s="1">
        <v>0</v>
      </c>
      <c r="G323" t="s">
        <v>1041</v>
      </c>
      <c r="H323">
        <v>326328</v>
      </c>
    </row>
    <row r="324" spans="1:8" x14ac:dyDescent="0.25">
      <c r="A324" t="s">
        <v>399</v>
      </c>
      <c r="B324" s="1" t="s">
        <v>78</v>
      </c>
      <c r="C324" s="1" t="s">
        <v>104</v>
      </c>
      <c r="D324" s="6">
        <v>44533</v>
      </c>
      <c r="E324" s="6">
        <v>44533</v>
      </c>
      <c r="F324" s="1">
        <v>0</v>
      </c>
      <c r="G324" t="s">
        <v>1042</v>
      </c>
      <c r="H324">
        <v>327</v>
      </c>
    </row>
    <row r="325" spans="1:8" x14ac:dyDescent="0.25">
      <c r="A325" t="s">
        <v>400</v>
      </c>
      <c r="B325" s="1" t="s">
        <v>401</v>
      </c>
      <c r="C325" s="1" t="s">
        <v>57</v>
      </c>
      <c r="D325" s="6">
        <v>44531</v>
      </c>
      <c r="E325" s="6">
        <v>44546</v>
      </c>
      <c r="F325" s="1">
        <v>0</v>
      </c>
    </row>
    <row r="326" spans="1:8" x14ac:dyDescent="0.25">
      <c r="A326" t="s">
        <v>402</v>
      </c>
      <c r="B326" s="1" t="s">
        <v>40</v>
      </c>
      <c r="C326" s="1" t="s">
        <v>101</v>
      </c>
      <c r="D326" s="6">
        <v>44531</v>
      </c>
      <c r="E326" s="6">
        <v>44536</v>
      </c>
      <c r="F326" s="1">
        <v>0</v>
      </c>
    </row>
    <row r="327" spans="1:8" x14ac:dyDescent="0.25">
      <c r="A327" t="s">
        <v>403</v>
      </c>
      <c r="B327" s="1" t="s">
        <v>43</v>
      </c>
      <c r="C327" s="1" t="s">
        <v>305</v>
      </c>
      <c r="D327" s="6">
        <v>44531</v>
      </c>
      <c r="E327" s="6">
        <v>44533</v>
      </c>
      <c r="F327" s="1">
        <v>0</v>
      </c>
      <c r="G327">
        <v>322</v>
      </c>
      <c r="H327" t="s">
        <v>1043</v>
      </c>
    </row>
    <row r="328" spans="1:8" x14ac:dyDescent="0.25">
      <c r="A328" t="s">
        <v>404</v>
      </c>
      <c r="B328" s="1" t="s">
        <v>46</v>
      </c>
      <c r="C328" s="1" t="s">
        <v>305</v>
      </c>
      <c r="D328" s="6">
        <v>44534</v>
      </c>
      <c r="E328" s="6">
        <v>44536</v>
      </c>
      <c r="F328" s="1">
        <v>0</v>
      </c>
      <c r="G328">
        <v>323</v>
      </c>
      <c r="H328" t="s">
        <v>1044</v>
      </c>
    </row>
    <row r="329" spans="1:8" x14ac:dyDescent="0.25">
      <c r="A329" t="s">
        <v>405</v>
      </c>
      <c r="B329" s="1" t="s">
        <v>53</v>
      </c>
      <c r="C329" s="1" t="s">
        <v>101</v>
      </c>
      <c r="D329" s="6">
        <v>44531</v>
      </c>
      <c r="E329" s="6">
        <v>44536</v>
      </c>
      <c r="F329" s="1">
        <v>0</v>
      </c>
      <c r="G329">
        <v>322</v>
      </c>
      <c r="H329" t="s">
        <v>1045</v>
      </c>
    </row>
    <row r="330" spans="1:8" x14ac:dyDescent="0.25">
      <c r="A330" t="s">
        <v>406</v>
      </c>
      <c r="B330" s="1" t="s">
        <v>56</v>
      </c>
      <c r="C330" s="1" t="s">
        <v>47</v>
      </c>
      <c r="D330" s="6">
        <v>44532</v>
      </c>
      <c r="E330" s="6">
        <v>44538</v>
      </c>
      <c r="F330" s="1">
        <v>0</v>
      </c>
    </row>
    <row r="331" spans="1:8" x14ac:dyDescent="0.25">
      <c r="A331" t="s">
        <v>407</v>
      </c>
      <c r="B331" s="1" t="s">
        <v>43</v>
      </c>
      <c r="C331" s="1" t="s">
        <v>286</v>
      </c>
      <c r="D331" s="6">
        <v>44532</v>
      </c>
      <c r="E331" s="6">
        <v>44535</v>
      </c>
      <c r="F331" s="1">
        <v>0</v>
      </c>
      <c r="G331" t="s">
        <v>1046</v>
      </c>
      <c r="H331" t="s">
        <v>1047</v>
      </c>
    </row>
    <row r="332" spans="1:8" x14ac:dyDescent="0.25">
      <c r="A332" t="s">
        <v>408</v>
      </c>
      <c r="B332" s="1" t="s">
        <v>46</v>
      </c>
      <c r="C332" s="1" t="s">
        <v>286</v>
      </c>
      <c r="D332" s="6">
        <v>44535</v>
      </c>
      <c r="E332" s="6">
        <v>44538</v>
      </c>
      <c r="F332" s="1">
        <v>0</v>
      </c>
      <c r="G332" t="s">
        <v>1048</v>
      </c>
      <c r="H332" t="s">
        <v>1049</v>
      </c>
    </row>
    <row r="333" spans="1:8" x14ac:dyDescent="0.25">
      <c r="A333" t="s">
        <v>409</v>
      </c>
      <c r="B333" s="1" t="s">
        <v>53</v>
      </c>
      <c r="C333" s="1" t="s">
        <v>286</v>
      </c>
      <c r="D333" s="6">
        <v>44535</v>
      </c>
      <c r="E333" s="6">
        <v>44538</v>
      </c>
      <c r="F333" s="1">
        <v>0</v>
      </c>
      <c r="G333" t="s">
        <v>1050</v>
      </c>
      <c r="H333" t="s">
        <v>1051</v>
      </c>
    </row>
    <row r="334" spans="1:8" x14ac:dyDescent="0.25">
      <c r="A334" t="s">
        <v>410</v>
      </c>
      <c r="B334" s="1" t="s">
        <v>65</v>
      </c>
      <c r="C334" s="1" t="s">
        <v>47</v>
      </c>
      <c r="D334" s="6">
        <v>44534</v>
      </c>
      <c r="E334" s="6">
        <v>44540</v>
      </c>
      <c r="F334" s="1">
        <v>0</v>
      </c>
    </row>
    <row r="335" spans="1:8" x14ac:dyDescent="0.25">
      <c r="A335" t="s">
        <v>411</v>
      </c>
      <c r="B335" s="1" t="s">
        <v>43</v>
      </c>
      <c r="C335" s="1" t="s">
        <v>305</v>
      </c>
      <c r="D335" s="6">
        <v>44534</v>
      </c>
      <c r="E335" s="6">
        <v>44536</v>
      </c>
      <c r="F335" s="1">
        <v>0</v>
      </c>
      <c r="G335" t="s">
        <v>1043</v>
      </c>
      <c r="H335" t="s">
        <v>1052</v>
      </c>
    </row>
    <row r="336" spans="1:8" x14ac:dyDescent="0.25">
      <c r="A336" t="s">
        <v>412</v>
      </c>
      <c r="B336" s="1" t="s">
        <v>46</v>
      </c>
      <c r="C336" s="1" t="s">
        <v>305</v>
      </c>
      <c r="D336" s="6">
        <v>44537</v>
      </c>
      <c r="E336" s="6">
        <v>44539</v>
      </c>
      <c r="F336" s="1">
        <v>0</v>
      </c>
      <c r="G336" t="s">
        <v>1044</v>
      </c>
      <c r="H336" t="s">
        <v>1053</v>
      </c>
    </row>
    <row r="337" spans="1:8" x14ac:dyDescent="0.25">
      <c r="A337" t="s">
        <v>413</v>
      </c>
      <c r="B337" s="1" t="s">
        <v>53</v>
      </c>
      <c r="C337" s="1" t="s">
        <v>110</v>
      </c>
      <c r="D337" s="6">
        <v>44536</v>
      </c>
      <c r="E337" s="6">
        <v>44540</v>
      </c>
      <c r="F337" s="1">
        <v>0</v>
      </c>
      <c r="G337" t="s">
        <v>1054</v>
      </c>
    </row>
    <row r="338" spans="1:8" x14ac:dyDescent="0.25">
      <c r="A338" t="s">
        <v>414</v>
      </c>
      <c r="B338" s="1" t="s">
        <v>73</v>
      </c>
      <c r="C338" s="1" t="s">
        <v>101</v>
      </c>
      <c r="D338" s="6">
        <v>44535</v>
      </c>
      <c r="E338" s="6">
        <v>44540</v>
      </c>
      <c r="F338" s="1">
        <v>0</v>
      </c>
    </row>
    <row r="339" spans="1:8" x14ac:dyDescent="0.25">
      <c r="A339" t="s">
        <v>415</v>
      </c>
      <c r="B339" s="1" t="s">
        <v>76</v>
      </c>
      <c r="C339" s="1" t="s">
        <v>305</v>
      </c>
      <c r="D339" s="6">
        <v>44535</v>
      </c>
      <c r="E339" s="6">
        <v>44537</v>
      </c>
      <c r="F339" s="1">
        <v>0</v>
      </c>
      <c r="G339" t="s">
        <v>1047</v>
      </c>
      <c r="H339" t="s">
        <v>1055</v>
      </c>
    </row>
    <row r="340" spans="1:8" x14ac:dyDescent="0.25">
      <c r="A340" t="s">
        <v>416</v>
      </c>
      <c r="B340" s="1" t="s">
        <v>78</v>
      </c>
      <c r="C340" s="1" t="s">
        <v>305</v>
      </c>
      <c r="D340" s="6">
        <v>44538</v>
      </c>
      <c r="E340" s="6">
        <v>44540</v>
      </c>
      <c r="F340" s="1">
        <v>0</v>
      </c>
      <c r="G340" t="s">
        <v>1049</v>
      </c>
      <c r="H340" t="s">
        <v>1056</v>
      </c>
    </row>
    <row r="341" spans="1:8" x14ac:dyDescent="0.25">
      <c r="A341" t="s">
        <v>417</v>
      </c>
      <c r="B341" s="1" t="s">
        <v>65</v>
      </c>
      <c r="C341" s="1" t="s">
        <v>101</v>
      </c>
      <c r="D341" s="6">
        <v>44537</v>
      </c>
      <c r="E341" s="6">
        <v>44542</v>
      </c>
      <c r="F341" s="1">
        <v>0</v>
      </c>
    </row>
    <row r="342" spans="1:8" x14ac:dyDescent="0.25">
      <c r="A342" t="s">
        <v>418</v>
      </c>
      <c r="B342" s="1" t="s">
        <v>76</v>
      </c>
      <c r="C342" s="1" t="s">
        <v>305</v>
      </c>
      <c r="D342" s="6">
        <v>44537</v>
      </c>
      <c r="E342" s="6">
        <v>44539</v>
      </c>
      <c r="F342" s="1">
        <v>0</v>
      </c>
      <c r="G342" t="s">
        <v>1057</v>
      </c>
      <c r="H342" t="s">
        <v>1058</v>
      </c>
    </row>
    <row r="343" spans="1:8" x14ac:dyDescent="0.25">
      <c r="A343" t="s">
        <v>419</v>
      </c>
      <c r="B343" s="1" t="s">
        <v>78</v>
      </c>
      <c r="C343" s="1" t="s">
        <v>305</v>
      </c>
      <c r="D343" s="6">
        <v>44540</v>
      </c>
      <c r="E343" s="6">
        <v>44542</v>
      </c>
      <c r="F343" s="1">
        <v>0</v>
      </c>
      <c r="G343" t="s">
        <v>1059</v>
      </c>
      <c r="H343" t="s">
        <v>1060</v>
      </c>
    </row>
    <row r="344" spans="1:8" x14ac:dyDescent="0.25">
      <c r="A344" t="s">
        <v>420</v>
      </c>
      <c r="B344" s="1" t="s">
        <v>91</v>
      </c>
      <c r="C344" s="1" t="s">
        <v>59</v>
      </c>
      <c r="D344" s="6">
        <v>44539</v>
      </c>
      <c r="E344" s="6">
        <v>44546</v>
      </c>
      <c r="F344" s="1">
        <v>0</v>
      </c>
    </row>
    <row r="345" spans="1:8" x14ac:dyDescent="0.25">
      <c r="A345" t="s">
        <v>421</v>
      </c>
      <c r="B345" s="1" t="s">
        <v>76</v>
      </c>
      <c r="C345" s="1" t="s">
        <v>110</v>
      </c>
      <c r="D345" s="6">
        <v>44539</v>
      </c>
      <c r="E345" s="6">
        <v>44543</v>
      </c>
      <c r="F345" s="1">
        <v>0</v>
      </c>
      <c r="G345" t="s">
        <v>1055</v>
      </c>
      <c r="H345" t="s">
        <v>1061</v>
      </c>
    </row>
    <row r="346" spans="1:8" x14ac:dyDescent="0.25">
      <c r="A346" t="s">
        <v>422</v>
      </c>
      <c r="B346" s="1" t="s">
        <v>78</v>
      </c>
      <c r="C346" s="1" t="s">
        <v>110</v>
      </c>
      <c r="D346" s="6">
        <v>44542</v>
      </c>
      <c r="E346" s="6">
        <v>44546</v>
      </c>
      <c r="F346" s="1">
        <v>0</v>
      </c>
      <c r="G346" t="s">
        <v>1056</v>
      </c>
      <c r="H346" t="s">
        <v>1062</v>
      </c>
    </row>
    <row r="347" spans="1:8" x14ac:dyDescent="0.25">
      <c r="A347" t="s">
        <v>423</v>
      </c>
      <c r="B347" s="1" t="s">
        <v>98</v>
      </c>
      <c r="C347" s="1" t="s">
        <v>286</v>
      </c>
      <c r="D347" s="6">
        <v>44543</v>
      </c>
      <c r="E347" s="6">
        <v>44546</v>
      </c>
      <c r="F347" s="1">
        <v>0</v>
      </c>
    </row>
    <row r="348" spans="1:8" x14ac:dyDescent="0.25">
      <c r="A348" t="s">
        <v>424</v>
      </c>
      <c r="B348" s="1" t="s">
        <v>76</v>
      </c>
      <c r="C348" s="1" t="s">
        <v>104</v>
      </c>
      <c r="D348" s="6">
        <v>44543</v>
      </c>
      <c r="E348" s="6">
        <v>44543</v>
      </c>
      <c r="F348" s="1">
        <v>0</v>
      </c>
      <c r="G348" t="s">
        <v>1063</v>
      </c>
      <c r="H348">
        <v>351353</v>
      </c>
    </row>
    <row r="349" spans="1:8" x14ac:dyDescent="0.25">
      <c r="A349" t="s">
        <v>425</v>
      </c>
      <c r="B349" s="1" t="s">
        <v>78</v>
      </c>
      <c r="C349" s="1" t="s">
        <v>104</v>
      </c>
      <c r="D349" s="6">
        <v>44546</v>
      </c>
      <c r="E349" s="6">
        <v>44546</v>
      </c>
      <c r="F349" s="1">
        <v>0</v>
      </c>
      <c r="G349" t="s">
        <v>1064</v>
      </c>
      <c r="H349">
        <v>352</v>
      </c>
    </row>
    <row r="350" spans="1:8" x14ac:dyDescent="0.25">
      <c r="A350" t="s">
        <v>426</v>
      </c>
      <c r="B350" s="1" t="s">
        <v>427</v>
      </c>
      <c r="C350" s="1" t="s">
        <v>57</v>
      </c>
      <c r="D350" s="6">
        <v>44544</v>
      </c>
      <c r="E350" s="6">
        <v>44559</v>
      </c>
      <c r="F350" s="1">
        <v>0</v>
      </c>
    </row>
    <row r="351" spans="1:8" x14ac:dyDescent="0.25">
      <c r="A351" t="s">
        <v>428</v>
      </c>
      <c r="B351" s="1" t="s">
        <v>40</v>
      </c>
      <c r="C351" s="1" t="s">
        <v>101</v>
      </c>
      <c r="D351" s="6">
        <v>44544</v>
      </c>
      <c r="E351" s="6">
        <v>44549</v>
      </c>
      <c r="F351" s="1">
        <v>0</v>
      </c>
    </row>
    <row r="352" spans="1:8" x14ac:dyDescent="0.25">
      <c r="A352" t="s">
        <v>429</v>
      </c>
      <c r="B352" s="1" t="s">
        <v>43</v>
      </c>
      <c r="C352" s="1" t="s">
        <v>305</v>
      </c>
      <c r="D352" s="6">
        <v>44544</v>
      </c>
      <c r="E352" s="6">
        <v>44546</v>
      </c>
      <c r="F352" s="1">
        <v>0</v>
      </c>
      <c r="G352">
        <v>347</v>
      </c>
      <c r="H352" t="s">
        <v>1065</v>
      </c>
    </row>
    <row r="353" spans="1:8" x14ac:dyDescent="0.25">
      <c r="A353" t="s">
        <v>430</v>
      </c>
      <c r="B353" s="1" t="s">
        <v>46</v>
      </c>
      <c r="C353" s="1" t="s">
        <v>305</v>
      </c>
      <c r="D353" s="6">
        <v>44547</v>
      </c>
      <c r="E353" s="6">
        <v>44549</v>
      </c>
      <c r="F353" s="1">
        <v>0</v>
      </c>
      <c r="G353">
        <v>348</v>
      </c>
      <c r="H353" t="s">
        <v>1066</v>
      </c>
    </row>
    <row r="354" spans="1:8" x14ac:dyDescent="0.25">
      <c r="A354" t="s">
        <v>431</v>
      </c>
      <c r="B354" s="1" t="s">
        <v>53</v>
      </c>
      <c r="C354" s="1" t="s">
        <v>101</v>
      </c>
      <c r="D354" s="6">
        <v>44544</v>
      </c>
      <c r="E354" s="6">
        <v>44549</v>
      </c>
      <c r="F354" s="1">
        <v>0</v>
      </c>
      <c r="G354">
        <v>347</v>
      </c>
      <c r="H354" t="s">
        <v>1067</v>
      </c>
    </row>
    <row r="355" spans="1:8" x14ac:dyDescent="0.25">
      <c r="A355" t="s">
        <v>432</v>
      </c>
      <c r="B355" s="1" t="s">
        <v>56</v>
      </c>
      <c r="C355" s="1" t="s">
        <v>47</v>
      </c>
      <c r="D355" s="6">
        <v>44545</v>
      </c>
      <c r="E355" s="6">
        <v>44551</v>
      </c>
      <c r="F355" s="1">
        <v>0</v>
      </c>
    </row>
    <row r="356" spans="1:8" x14ac:dyDescent="0.25">
      <c r="A356" t="s">
        <v>433</v>
      </c>
      <c r="B356" s="1" t="s">
        <v>43</v>
      </c>
      <c r="C356" s="1" t="s">
        <v>286</v>
      </c>
      <c r="D356" s="6">
        <v>44545</v>
      </c>
      <c r="E356" s="6">
        <v>44548</v>
      </c>
      <c r="F356" s="1">
        <v>0</v>
      </c>
      <c r="G356" t="s">
        <v>1068</v>
      </c>
      <c r="H356" t="s">
        <v>1069</v>
      </c>
    </row>
    <row r="357" spans="1:8" x14ac:dyDescent="0.25">
      <c r="A357" t="s">
        <v>434</v>
      </c>
      <c r="B357" s="1" t="s">
        <v>46</v>
      </c>
      <c r="C357" s="1" t="s">
        <v>286</v>
      </c>
      <c r="D357" s="6">
        <v>44548</v>
      </c>
      <c r="E357" s="6">
        <v>44551</v>
      </c>
      <c r="F357" s="1">
        <v>0</v>
      </c>
      <c r="G357" t="s">
        <v>1070</v>
      </c>
      <c r="H357" t="s">
        <v>1071</v>
      </c>
    </row>
    <row r="358" spans="1:8" x14ac:dyDescent="0.25">
      <c r="A358" t="s">
        <v>435</v>
      </c>
      <c r="B358" s="1" t="s">
        <v>53</v>
      </c>
      <c r="C358" s="1" t="s">
        <v>286</v>
      </c>
      <c r="D358" s="6">
        <v>44548</v>
      </c>
      <c r="E358" s="6">
        <v>44551</v>
      </c>
      <c r="F358" s="1">
        <v>0</v>
      </c>
      <c r="G358" t="s">
        <v>1072</v>
      </c>
      <c r="H358" t="s">
        <v>1073</v>
      </c>
    </row>
    <row r="359" spans="1:8" x14ac:dyDescent="0.25">
      <c r="A359" t="s">
        <v>436</v>
      </c>
      <c r="B359" s="1" t="s">
        <v>65</v>
      </c>
      <c r="C359" s="1" t="s">
        <v>47</v>
      </c>
      <c r="D359" s="6">
        <v>44547</v>
      </c>
      <c r="E359" s="6">
        <v>44553</v>
      </c>
      <c r="F359" s="1">
        <v>0</v>
      </c>
    </row>
    <row r="360" spans="1:8" x14ac:dyDescent="0.25">
      <c r="A360" t="s">
        <v>437</v>
      </c>
      <c r="B360" s="1" t="s">
        <v>43</v>
      </c>
      <c r="C360" s="1" t="s">
        <v>305</v>
      </c>
      <c r="D360" s="6">
        <v>44547</v>
      </c>
      <c r="E360" s="6">
        <v>44549</v>
      </c>
      <c r="F360" s="1">
        <v>0</v>
      </c>
      <c r="G360" t="s">
        <v>1065</v>
      </c>
      <c r="H360" t="s">
        <v>1074</v>
      </c>
    </row>
    <row r="361" spans="1:8" x14ac:dyDescent="0.25">
      <c r="A361" t="s">
        <v>438</v>
      </c>
      <c r="B361" s="1" t="s">
        <v>46</v>
      </c>
      <c r="C361" s="1" t="s">
        <v>305</v>
      </c>
      <c r="D361" s="6">
        <v>44550</v>
      </c>
      <c r="E361" s="6">
        <v>44552</v>
      </c>
      <c r="F361" s="1">
        <v>0</v>
      </c>
      <c r="G361" t="s">
        <v>1066</v>
      </c>
      <c r="H361" t="s">
        <v>1075</v>
      </c>
    </row>
    <row r="362" spans="1:8" x14ac:dyDescent="0.25">
      <c r="A362" t="s">
        <v>439</v>
      </c>
      <c r="B362" s="1" t="s">
        <v>53</v>
      </c>
      <c r="C362" s="1" t="s">
        <v>110</v>
      </c>
      <c r="D362" s="6">
        <v>44549</v>
      </c>
      <c r="E362" s="6">
        <v>44553</v>
      </c>
      <c r="F362" s="1">
        <v>0</v>
      </c>
      <c r="G362" t="s">
        <v>1076</v>
      </c>
    </row>
    <row r="363" spans="1:8" x14ac:dyDescent="0.25">
      <c r="A363" t="s">
        <v>440</v>
      </c>
      <c r="B363" s="1" t="s">
        <v>73</v>
      </c>
      <c r="C363" s="1" t="s">
        <v>101</v>
      </c>
      <c r="D363" s="6">
        <v>44548</v>
      </c>
      <c r="E363" s="6">
        <v>44553</v>
      </c>
      <c r="F363" s="1">
        <v>0</v>
      </c>
    </row>
    <row r="364" spans="1:8" x14ac:dyDescent="0.25">
      <c r="A364" t="s">
        <v>441</v>
      </c>
      <c r="B364" s="1" t="s">
        <v>76</v>
      </c>
      <c r="C364" s="1" t="s">
        <v>305</v>
      </c>
      <c r="D364" s="6">
        <v>44548</v>
      </c>
      <c r="E364" s="6">
        <v>44550</v>
      </c>
      <c r="F364" s="1">
        <v>0</v>
      </c>
      <c r="G364" t="s">
        <v>1069</v>
      </c>
      <c r="H364" t="s">
        <v>1077</v>
      </c>
    </row>
    <row r="365" spans="1:8" x14ac:dyDescent="0.25">
      <c r="A365" t="s">
        <v>442</v>
      </c>
      <c r="B365" s="1" t="s">
        <v>78</v>
      </c>
      <c r="C365" s="1" t="s">
        <v>305</v>
      </c>
      <c r="D365" s="6">
        <v>44551</v>
      </c>
      <c r="E365" s="6">
        <v>44553</v>
      </c>
      <c r="F365" s="1">
        <v>0</v>
      </c>
      <c r="G365" t="s">
        <v>1071</v>
      </c>
      <c r="H365" t="s">
        <v>1078</v>
      </c>
    </row>
    <row r="366" spans="1:8" x14ac:dyDescent="0.25">
      <c r="A366" t="s">
        <v>443</v>
      </c>
      <c r="B366" s="1" t="s">
        <v>65</v>
      </c>
      <c r="C366" s="1" t="s">
        <v>101</v>
      </c>
      <c r="D366" s="6">
        <v>44550</v>
      </c>
      <c r="E366" s="6">
        <v>44555</v>
      </c>
      <c r="F366" s="1">
        <v>0</v>
      </c>
    </row>
    <row r="367" spans="1:8" x14ac:dyDescent="0.25">
      <c r="A367" t="s">
        <v>444</v>
      </c>
      <c r="B367" s="1" t="s">
        <v>76</v>
      </c>
      <c r="C367" s="1" t="s">
        <v>305</v>
      </c>
      <c r="D367" s="6">
        <v>44550</v>
      </c>
      <c r="E367" s="6">
        <v>44552</v>
      </c>
      <c r="F367" s="1">
        <v>0</v>
      </c>
      <c r="G367" t="s">
        <v>1079</v>
      </c>
      <c r="H367" t="s">
        <v>1080</v>
      </c>
    </row>
    <row r="368" spans="1:8" x14ac:dyDescent="0.25">
      <c r="A368" t="s">
        <v>445</v>
      </c>
      <c r="B368" s="1" t="s">
        <v>78</v>
      </c>
      <c r="C368" s="1" t="s">
        <v>305</v>
      </c>
      <c r="D368" s="6">
        <v>44553</v>
      </c>
      <c r="E368" s="6">
        <v>44555</v>
      </c>
      <c r="F368" s="1">
        <v>0</v>
      </c>
      <c r="G368" t="s">
        <v>1081</v>
      </c>
      <c r="H368" t="s">
        <v>1082</v>
      </c>
    </row>
    <row r="369" spans="1:8" x14ac:dyDescent="0.25">
      <c r="A369" t="s">
        <v>446</v>
      </c>
      <c r="B369" s="1" t="s">
        <v>91</v>
      </c>
      <c r="C369" s="1" t="s">
        <v>59</v>
      </c>
      <c r="D369" s="6">
        <v>44552</v>
      </c>
      <c r="E369" s="6">
        <v>44559</v>
      </c>
      <c r="F369" s="1">
        <v>0</v>
      </c>
    </row>
    <row r="370" spans="1:8" x14ac:dyDescent="0.25">
      <c r="A370" t="s">
        <v>447</v>
      </c>
      <c r="B370" s="1" t="s">
        <v>76</v>
      </c>
      <c r="C370" s="1" t="s">
        <v>110</v>
      </c>
      <c r="D370" s="6">
        <v>44552</v>
      </c>
      <c r="E370" s="6">
        <v>44556</v>
      </c>
      <c r="F370" s="1">
        <v>0</v>
      </c>
      <c r="G370" t="s">
        <v>1077</v>
      </c>
      <c r="H370" t="s">
        <v>1083</v>
      </c>
    </row>
    <row r="371" spans="1:8" x14ac:dyDescent="0.25">
      <c r="A371" t="s">
        <v>448</v>
      </c>
      <c r="B371" s="1" t="s">
        <v>78</v>
      </c>
      <c r="C371" s="1" t="s">
        <v>110</v>
      </c>
      <c r="D371" s="6">
        <v>44555</v>
      </c>
      <c r="E371" s="6">
        <v>44559</v>
      </c>
      <c r="F371" s="1">
        <v>0</v>
      </c>
      <c r="G371" t="s">
        <v>1078</v>
      </c>
      <c r="H371" t="s">
        <v>1084</v>
      </c>
    </row>
    <row r="372" spans="1:8" x14ac:dyDescent="0.25">
      <c r="A372" t="s">
        <v>449</v>
      </c>
      <c r="B372" s="1" t="s">
        <v>98</v>
      </c>
      <c r="C372" s="1" t="s">
        <v>286</v>
      </c>
      <c r="D372" s="6">
        <v>44556</v>
      </c>
      <c r="E372" s="6">
        <v>44559</v>
      </c>
      <c r="F372" s="1">
        <v>0</v>
      </c>
    </row>
    <row r="373" spans="1:8" x14ac:dyDescent="0.25">
      <c r="A373" t="s">
        <v>450</v>
      </c>
      <c r="B373" s="1" t="s">
        <v>76</v>
      </c>
      <c r="C373" s="1" t="s">
        <v>104</v>
      </c>
      <c r="D373" s="6">
        <v>44556</v>
      </c>
      <c r="E373" s="6">
        <v>44556</v>
      </c>
      <c r="F373" s="1">
        <v>0</v>
      </c>
      <c r="G373" t="s">
        <v>1085</v>
      </c>
      <c r="H373">
        <v>376378</v>
      </c>
    </row>
    <row r="374" spans="1:8" x14ac:dyDescent="0.25">
      <c r="A374" t="s">
        <v>451</v>
      </c>
      <c r="B374" s="1" t="s">
        <v>78</v>
      </c>
      <c r="C374" s="1" t="s">
        <v>104</v>
      </c>
      <c r="D374" s="6">
        <v>44559</v>
      </c>
      <c r="E374" s="6">
        <v>44559</v>
      </c>
      <c r="F374" s="1">
        <v>0</v>
      </c>
      <c r="G374" t="s">
        <v>1086</v>
      </c>
      <c r="H374">
        <v>377</v>
      </c>
    </row>
    <row r="375" spans="1:8" x14ac:dyDescent="0.25">
      <c r="A375" t="s">
        <v>452</v>
      </c>
      <c r="B375" s="1" t="s">
        <v>453</v>
      </c>
      <c r="C375" s="1" t="s">
        <v>57</v>
      </c>
      <c r="D375" s="6">
        <v>44557</v>
      </c>
      <c r="E375" s="6">
        <v>44573</v>
      </c>
      <c r="F375" s="1">
        <v>0</v>
      </c>
    </row>
    <row r="376" spans="1:8" x14ac:dyDescent="0.25">
      <c r="A376" t="s">
        <v>454</v>
      </c>
      <c r="B376" s="1" t="s">
        <v>40</v>
      </c>
      <c r="C376" s="1" t="s">
        <v>101</v>
      </c>
      <c r="D376" s="6">
        <v>44557</v>
      </c>
      <c r="E376" s="6">
        <v>44563</v>
      </c>
      <c r="F376" s="1">
        <v>0</v>
      </c>
    </row>
    <row r="377" spans="1:8" x14ac:dyDescent="0.25">
      <c r="A377" t="s">
        <v>455</v>
      </c>
      <c r="B377" s="1" t="s">
        <v>43</v>
      </c>
      <c r="C377" s="1" t="s">
        <v>305</v>
      </c>
      <c r="D377" s="6">
        <v>44557</v>
      </c>
      <c r="E377" s="6">
        <v>44559</v>
      </c>
      <c r="F377" s="1">
        <v>0</v>
      </c>
      <c r="G377">
        <v>372</v>
      </c>
      <c r="H377" t="s">
        <v>1087</v>
      </c>
    </row>
    <row r="378" spans="1:8" x14ac:dyDescent="0.25">
      <c r="A378" t="s">
        <v>456</v>
      </c>
      <c r="B378" s="1" t="s">
        <v>46</v>
      </c>
      <c r="C378" s="1" t="s">
        <v>305</v>
      </c>
      <c r="D378" s="6">
        <v>44560</v>
      </c>
      <c r="E378" s="6">
        <v>44563</v>
      </c>
      <c r="F378" s="1">
        <v>0</v>
      </c>
      <c r="G378">
        <v>373</v>
      </c>
      <c r="H378" t="s">
        <v>1088</v>
      </c>
    </row>
    <row r="379" spans="1:8" x14ac:dyDescent="0.25">
      <c r="A379" t="s">
        <v>457</v>
      </c>
      <c r="B379" s="1" t="s">
        <v>53</v>
      </c>
      <c r="C379" s="1" t="s">
        <v>101</v>
      </c>
      <c r="D379" s="6">
        <v>44557</v>
      </c>
      <c r="E379" s="6">
        <v>44563</v>
      </c>
      <c r="F379" s="1">
        <v>0</v>
      </c>
      <c r="G379">
        <v>372</v>
      </c>
      <c r="H379" t="s">
        <v>1089</v>
      </c>
    </row>
    <row r="380" spans="1:8" x14ac:dyDescent="0.25">
      <c r="A380" t="s">
        <v>458</v>
      </c>
      <c r="B380" s="1" t="s">
        <v>56</v>
      </c>
      <c r="C380" s="1" t="s">
        <v>47</v>
      </c>
      <c r="D380" s="6">
        <v>44558</v>
      </c>
      <c r="E380" s="6">
        <v>44565</v>
      </c>
      <c r="F380" s="1">
        <v>0</v>
      </c>
    </row>
    <row r="381" spans="1:8" x14ac:dyDescent="0.25">
      <c r="A381" t="s">
        <v>459</v>
      </c>
      <c r="B381" s="1" t="s">
        <v>43</v>
      </c>
      <c r="C381" s="1" t="s">
        <v>286</v>
      </c>
      <c r="D381" s="6">
        <v>44558</v>
      </c>
      <c r="E381" s="6">
        <v>44561</v>
      </c>
      <c r="F381" s="1">
        <v>0</v>
      </c>
      <c r="G381" t="s">
        <v>1090</v>
      </c>
      <c r="H381" t="s">
        <v>1091</v>
      </c>
    </row>
    <row r="382" spans="1:8" x14ac:dyDescent="0.25">
      <c r="A382" t="s">
        <v>460</v>
      </c>
      <c r="B382" s="1" t="s">
        <v>46</v>
      </c>
      <c r="C382" s="1" t="s">
        <v>286</v>
      </c>
      <c r="D382" s="6">
        <v>44561</v>
      </c>
      <c r="E382" s="6">
        <v>44565</v>
      </c>
      <c r="F382" s="1">
        <v>0</v>
      </c>
      <c r="G382" t="s">
        <v>1092</v>
      </c>
      <c r="H382" t="s">
        <v>1093</v>
      </c>
    </row>
    <row r="383" spans="1:8" x14ac:dyDescent="0.25">
      <c r="A383" t="s">
        <v>461</v>
      </c>
      <c r="B383" s="1" t="s">
        <v>53</v>
      </c>
      <c r="C383" s="1" t="s">
        <v>286</v>
      </c>
      <c r="D383" s="6">
        <v>44561</v>
      </c>
      <c r="E383" s="6">
        <v>44565</v>
      </c>
      <c r="F383" s="1">
        <v>0</v>
      </c>
      <c r="G383" t="s">
        <v>1094</v>
      </c>
      <c r="H383" t="s">
        <v>1095</v>
      </c>
    </row>
    <row r="384" spans="1:8" x14ac:dyDescent="0.25">
      <c r="A384" t="s">
        <v>462</v>
      </c>
      <c r="B384" s="1" t="s">
        <v>65</v>
      </c>
      <c r="C384" s="1" t="s">
        <v>47</v>
      </c>
      <c r="D384" s="6">
        <v>44560</v>
      </c>
      <c r="E384" s="6">
        <v>44567</v>
      </c>
      <c r="F384" s="1">
        <v>0</v>
      </c>
    </row>
    <row r="385" spans="1:8" x14ac:dyDescent="0.25">
      <c r="A385" t="s">
        <v>463</v>
      </c>
      <c r="B385" s="1" t="s">
        <v>43</v>
      </c>
      <c r="C385" s="1" t="s">
        <v>305</v>
      </c>
      <c r="D385" s="6">
        <v>44560</v>
      </c>
      <c r="E385" s="6">
        <v>44563</v>
      </c>
      <c r="F385" s="1">
        <v>0</v>
      </c>
      <c r="G385" t="s">
        <v>1087</v>
      </c>
      <c r="H385" t="s">
        <v>1096</v>
      </c>
    </row>
    <row r="386" spans="1:8" x14ac:dyDescent="0.25">
      <c r="A386" t="s">
        <v>464</v>
      </c>
      <c r="B386" s="1" t="s">
        <v>46</v>
      </c>
      <c r="C386" s="1" t="s">
        <v>305</v>
      </c>
      <c r="D386" s="6">
        <v>44564</v>
      </c>
      <c r="E386" s="6">
        <v>44566</v>
      </c>
      <c r="F386" s="1">
        <v>0</v>
      </c>
      <c r="G386" t="s">
        <v>1088</v>
      </c>
      <c r="H386" t="s">
        <v>1097</v>
      </c>
    </row>
    <row r="387" spans="1:8" x14ac:dyDescent="0.25">
      <c r="A387" t="s">
        <v>465</v>
      </c>
      <c r="B387" s="1" t="s">
        <v>53</v>
      </c>
      <c r="C387" s="1" t="s">
        <v>110</v>
      </c>
      <c r="D387" s="6">
        <v>44563</v>
      </c>
      <c r="E387" s="6">
        <v>44567</v>
      </c>
      <c r="F387" s="1">
        <v>0</v>
      </c>
      <c r="G387" t="s">
        <v>1098</v>
      </c>
    </row>
    <row r="388" spans="1:8" x14ac:dyDescent="0.25">
      <c r="A388" t="s">
        <v>466</v>
      </c>
      <c r="B388" s="1" t="s">
        <v>73</v>
      </c>
      <c r="C388" s="1" t="s">
        <v>101</v>
      </c>
      <c r="D388" s="6">
        <v>44561</v>
      </c>
      <c r="E388" s="6">
        <v>44567</v>
      </c>
      <c r="F388" s="1">
        <v>0</v>
      </c>
    </row>
    <row r="389" spans="1:8" x14ac:dyDescent="0.25">
      <c r="A389" t="s">
        <v>467</v>
      </c>
      <c r="B389" s="1" t="s">
        <v>76</v>
      </c>
      <c r="C389" s="1" t="s">
        <v>305</v>
      </c>
      <c r="D389" s="6">
        <v>44561</v>
      </c>
      <c r="E389" s="6">
        <v>44564</v>
      </c>
      <c r="F389" s="1">
        <v>0</v>
      </c>
      <c r="G389" t="s">
        <v>1091</v>
      </c>
      <c r="H389" t="s">
        <v>1099</v>
      </c>
    </row>
    <row r="390" spans="1:8" x14ac:dyDescent="0.25">
      <c r="A390" t="s">
        <v>468</v>
      </c>
      <c r="B390" s="1" t="s">
        <v>78</v>
      </c>
      <c r="C390" s="1" t="s">
        <v>305</v>
      </c>
      <c r="D390" s="6">
        <v>44565</v>
      </c>
      <c r="E390" s="6">
        <v>44567</v>
      </c>
      <c r="F390" s="1">
        <v>0</v>
      </c>
      <c r="G390" t="s">
        <v>1093</v>
      </c>
      <c r="H390" t="s">
        <v>1100</v>
      </c>
    </row>
    <row r="391" spans="1:8" x14ac:dyDescent="0.25">
      <c r="A391" t="s">
        <v>469</v>
      </c>
      <c r="B391" s="1" t="s">
        <v>65</v>
      </c>
      <c r="C391" s="1" t="s">
        <v>101</v>
      </c>
      <c r="D391" s="6">
        <v>44564</v>
      </c>
      <c r="E391" s="6">
        <v>44569</v>
      </c>
      <c r="F391" s="1">
        <v>0</v>
      </c>
    </row>
    <row r="392" spans="1:8" x14ac:dyDescent="0.25">
      <c r="A392" t="s">
        <v>470</v>
      </c>
      <c r="B392" s="1" t="s">
        <v>76</v>
      </c>
      <c r="C392" s="1" t="s">
        <v>305</v>
      </c>
      <c r="D392" s="6">
        <v>44564</v>
      </c>
      <c r="E392" s="6">
        <v>44566</v>
      </c>
      <c r="F392" s="1">
        <v>0</v>
      </c>
      <c r="G392" t="s">
        <v>1101</v>
      </c>
      <c r="H392" t="s">
        <v>1102</v>
      </c>
    </row>
    <row r="393" spans="1:8" x14ac:dyDescent="0.25">
      <c r="A393" t="s">
        <v>471</v>
      </c>
      <c r="B393" s="1" t="s">
        <v>78</v>
      </c>
      <c r="C393" s="1" t="s">
        <v>305</v>
      </c>
      <c r="D393" s="6">
        <v>44567</v>
      </c>
      <c r="E393" s="6">
        <v>44569</v>
      </c>
      <c r="F393" s="1">
        <v>0</v>
      </c>
      <c r="G393" t="s">
        <v>1103</v>
      </c>
      <c r="H393" t="s">
        <v>1104</v>
      </c>
    </row>
    <row r="394" spans="1:8" x14ac:dyDescent="0.25">
      <c r="A394" t="s">
        <v>472</v>
      </c>
      <c r="B394" s="1" t="s">
        <v>91</v>
      </c>
      <c r="C394" s="1" t="s">
        <v>59</v>
      </c>
      <c r="D394" s="6">
        <v>44566</v>
      </c>
      <c r="E394" s="6">
        <v>44573</v>
      </c>
      <c r="F394" s="1">
        <v>0</v>
      </c>
    </row>
    <row r="395" spans="1:8" x14ac:dyDescent="0.25">
      <c r="A395" t="s">
        <v>473</v>
      </c>
      <c r="B395" s="1" t="s">
        <v>76</v>
      </c>
      <c r="C395" s="1" t="s">
        <v>110</v>
      </c>
      <c r="D395" s="6">
        <v>44566</v>
      </c>
      <c r="E395" s="6">
        <v>44570</v>
      </c>
      <c r="F395" s="1">
        <v>0</v>
      </c>
      <c r="G395" t="s">
        <v>1099</v>
      </c>
      <c r="H395" t="s">
        <v>1105</v>
      </c>
    </row>
    <row r="396" spans="1:8" x14ac:dyDescent="0.25">
      <c r="A396" t="s">
        <v>474</v>
      </c>
      <c r="B396" s="1" t="s">
        <v>78</v>
      </c>
      <c r="C396" s="1" t="s">
        <v>110</v>
      </c>
      <c r="D396" s="6">
        <v>44569</v>
      </c>
      <c r="E396" s="6">
        <v>44573</v>
      </c>
      <c r="F396" s="1">
        <v>0</v>
      </c>
      <c r="G396" t="s">
        <v>1100</v>
      </c>
      <c r="H396" t="s">
        <v>1106</v>
      </c>
    </row>
    <row r="397" spans="1:8" x14ac:dyDescent="0.25">
      <c r="A397" t="s">
        <v>475</v>
      </c>
      <c r="B397" s="1" t="s">
        <v>98</v>
      </c>
      <c r="C397" s="1" t="s">
        <v>286</v>
      </c>
      <c r="D397" s="6">
        <v>44570</v>
      </c>
      <c r="E397" s="6">
        <v>44573</v>
      </c>
      <c r="F397" s="1">
        <v>0</v>
      </c>
    </row>
    <row r="398" spans="1:8" x14ac:dyDescent="0.25">
      <c r="A398" t="s">
        <v>476</v>
      </c>
      <c r="B398" s="1" t="s">
        <v>76</v>
      </c>
      <c r="C398" s="1" t="s">
        <v>104</v>
      </c>
      <c r="D398" s="6">
        <v>44570</v>
      </c>
      <c r="E398" s="6">
        <v>44570</v>
      </c>
      <c r="F398" s="1">
        <v>0</v>
      </c>
      <c r="G398" t="s">
        <v>1107</v>
      </c>
      <c r="H398">
        <v>401403</v>
      </c>
    </row>
    <row r="399" spans="1:8" x14ac:dyDescent="0.25">
      <c r="A399" t="s">
        <v>477</v>
      </c>
      <c r="B399" s="1" t="s">
        <v>78</v>
      </c>
      <c r="C399" s="1" t="s">
        <v>104</v>
      </c>
      <c r="D399" s="6">
        <v>44573</v>
      </c>
      <c r="E399" s="6">
        <v>44573</v>
      </c>
      <c r="F399" s="1">
        <v>0</v>
      </c>
      <c r="G399" t="s">
        <v>1108</v>
      </c>
      <c r="H399">
        <v>402</v>
      </c>
    </row>
    <row r="400" spans="1:8" x14ac:dyDescent="0.25">
      <c r="A400" t="s">
        <v>478</v>
      </c>
      <c r="B400" s="1" t="s">
        <v>479</v>
      </c>
      <c r="C400" s="1" t="s">
        <v>57</v>
      </c>
      <c r="D400" s="6">
        <v>44571</v>
      </c>
      <c r="E400" s="6">
        <v>44586</v>
      </c>
      <c r="F400" s="1">
        <v>0</v>
      </c>
    </row>
    <row r="401" spans="1:8" x14ac:dyDescent="0.25">
      <c r="A401" t="s">
        <v>480</v>
      </c>
      <c r="B401" s="1" t="s">
        <v>40</v>
      </c>
      <c r="C401" s="1" t="s">
        <v>101</v>
      </c>
      <c r="D401" s="6">
        <v>44571</v>
      </c>
      <c r="E401" s="6">
        <v>44576</v>
      </c>
      <c r="F401" s="1">
        <v>0</v>
      </c>
    </row>
    <row r="402" spans="1:8" x14ac:dyDescent="0.25">
      <c r="A402" t="s">
        <v>481</v>
      </c>
      <c r="B402" s="1" t="s">
        <v>43</v>
      </c>
      <c r="C402" s="1" t="s">
        <v>305</v>
      </c>
      <c r="D402" s="6">
        <v>44571</v>
      </c>
      <c r="E402" s="6">
        <v>44573</v>
      </c>
      <c r="F402" s="1">
        <v>0</v>
      </c>
      <c r="G402">
        <v>397</v>
      </c>
      <c r="H402" t="s">
        <v>1109</v>
      </c>
    </row>
    <row r="403" spans="1:8" x14ac:dyDescent="0.25">
      <c r="A403" t="s">
        <v>482</v>
      </c>
      <c r="B403" s="1" t="s">
        <v>46</v>
      </c>
      <c r="C403" s="1" t="s">
        <v>305</v>
      </c>
      <c r="D403" s="6">
        <v>44574</v>
      </c>
      <c r="E403" s="6">
        <v>44576</v>
      </c>
      <c r="F403" s="1">
        <v>0</v>
      </c>
      <c r="G403">
        <v>398</v>
      </c>
      <c r="H403" t="s">
        <v>1110</v>
      </c>
    </row>
    <row r="404" spans="1:8" x14ac:dyDescent="0.25">
      <c r="A404" t="s">
        <v>483</v>
      </c>
      <c r="B404" s="1" t="s">
        <v>53</v>
      </c>
      <c r="C404" s="1" t="s">
        <v>101</v>
      </c>
      <c r="D404" s="6">
        <v>44571</v>
      </c>
      <c r="E404" s="6">
        <v>44576</v>
      </c>
      <c r="F404" s="1">
        <v>0</v>
      </c>
      <c r="G404">
        <v>397</v>
      </c>
      <c r="H404" t="s">
        <v>1111</v>
      </c>
    </row>
    <row r="405" spans="1:8" x14ac:dyDescent="0.25">
      <c r="A405" t="s">
        <v>484</v>
      </c>
      <c r="B405" s="1" t="s">
        <v>56</v>
      </c>
      <c r="C405" s="1" t="s">
        <v>47</v>
      </c>
      <c r="D405" s="6">
        <v>44572</v>
      </c>
      <c r="E405" s="6">
        <v>44578</v>
      </c>
      <c r="F405" s="1">
        <v>0</v>
      </c>
    </row>
    <row r="406" spans="1:8" x14ac:dyDescent="0.25">
      <c r="A406" t="s">
        <v>485</v>
      </c>
      <c r="B406" s="1" t="s">
        <v>43</v>
      </c>
      <c r="C406" s="1" t="s">
        <v>286</v>
      </c>
      <c r="D406" s="6">
        <v>44572</v>
      </c>
      <c r="E406" s="6">
        <v>44575</v>
      </c>
      <c r="F406" s="1">
        <v>0</v>
      </c>
      <c r="G406" t="s">
        <v>1112</v>
      </c>
      <c r="H406" t="s">
        <v>1113</v>
      </c>
    </row>
    <row r="407" spans="1:8" x14ac:dyDescent="0.25">
      <c r="A407" t="s">
        <v>486</v>
      </c>
      <c r="B407" s="1" t="s">
        <v>46</v>
      </c>
      <c r="C407" s="1" t="s">
        <v>286</v>
      </c>
      <c r="D407" s="6">
        <v>44575</v>
      </c>
      <c r="E407" s="6">
        <v>44578</v>
      </c>
      <c r="F407" s="1">
        <v>0</v>
      </c>
      <c r="G407" t="s">
        <v>1114</v>
      </c>
      <c r="H407" t="s">
        <v>1115</v>
      </c>
    </row>
    <row r="408" spans="1:8" x14ac:dyDescent="0.25">
      <c r="A408" t="s">
        <v>487</v>
      </c>
      <c r="B408" s="1" t="s">
        <v>53</v>
      </c>
      <c r="C408" s="1" t="s">
        <v>286</v>
      </c>
      <c r="D408" s="6">
        <v>44575</v>
      </c>
      <c r="E408" s="6">
        <v>44578</v>
      </c>
      <c r="F408" s="1">
        <v>0</v>
      </c>
      <c r="G408" t="s">
        <v>1116</v>
      </c>
      <c r="H408" t="s">
        <v>1117</v>
      </c>
    </row>
    <row r="409" spans="1:8" x14ac:dyDescent="0.25">
      <c r="A409" t="s">
        <v>488</v>
      </c>
      <c r="B409" s="1" t="s">
        <v>65</v>
      </c>
      <c r="C409" s="1" t="s">
        <v>47</v>
      </c>
      <c r="D409" s="6">
        <v>44574</v>
      </c>
      <c r="E409" s="6">
        <v>44580</v>
      </c>
      <c r="F409" s="1">
        <v>0</v>
      </c>
    </row>
    <row r="410" spans="1:8" x14ac:dyDescent="0.25">
      <c r="A410" t="s">
        <v>489</v>
      </c>
      <c r="B410" s="1" t="s">
        <v>43</v>
      </c>
      <c r="C410" s="1" t="s">
        <v>305</v>
      </c>
      <c r="D410" s="6">
        <v>44574</v>
      </c>
      <c r="E410" s="6">
        <v>44576</v>
      </c>
      <c r="F410" s="1">
        <v>0</v>
      </c>
      <c r="G410" t="s">
        <v>1109</v>
      </c>
      <c r="H410" t="s">
        <v>1118</v>
      </c>
    </row>
    <row r="411" spans="1:8" x14ac:dyDescent="0.25">
      <c r="A411" t="s">
        <v>490</v>
      </c>
      <c r="B411" s="1" t="s">
        <v>46</v>
      </c>
      <c r="C411" s="1" t="s">
        <v>305</v>
      </c>
      <c r="D411" s="6">
        <v>44577</v>
      </c>
      <c r="E411" s="6">
        <v>44579</v>
      </c>
      <c r="F411" s="1">
        <v>0</v>
      </c>
      <c r="G411" t="s">
        <v>1110</v>
      </c>
      <c r="H411" t="s">
        <v>1119</v>
      </c>
    </row>
    <row r="412" spans="1:8" x14ac:dyDescent="0.25">
      <c r="A412" t="s">
        <v>491</v>
      </c>
      <c r="B412" s="1" t="s">
        <v>53</v>
      </c>
      <c r="C412" s="1" t="s">
        <v>110</v>
      </c>
      <c r="D412" s="6">
        <v>44576</v>
      </c>
      <c r="E412" s="6">
        <v>44580</v>
      </c>
      <c r="F412" s="1">
        <v>0</v>
      </c>
      <c r="G412" t="s">
        <v>1120</v>
      </c>
    </row>
    <row r="413" spans="1:8" x14ac:dyDescent="0.25">
      <c r="A413" t="s">
        <v>492</v>
      </c>
      <c r="B413" s="1" t="s">
        <v>73</v>
      </c>
      <c r="C413" s="1" t="s">
        <v>101</v>
      </c>
      <c r="D413" s="6">
        <v>44575</v>
      </c>
      <c r="E413" s="6">
        <v>44580</v>
      </c>
      <c r="F413" s="1">
        <v>0</v>
      </c>
    </row>
    <row r="414" spans="1:8" x14ac:dyDescent="0.25">
      <c r="A414" t="s">
        <v>493</v>
      </c>
      <c r="B414" s="1" t="s">
        <v>76</v>
      </c>
      <c r="C414" s="1" t="s">
        <v>305</v>
      </c>
      <c r="D414" s="6">
        <v>44575</v>
      </c>
      <c r="E414" s="6">
        <v>44577</v>
      </c>
      <c r="F414" s="1">
        <v>0</v>
      </c>
      <c r="G414" t="s">
        <v>1113</v>
      </c>
      <c r="H414" t="s">
        <v>1121</v>
      </c>
    </row>
    <row r="415" spans="1:8" x14ac:dyDescent="0.25">
      <c r="A415" t="s">
        <v>494</v>
      </c>
      <c r="B415" s="1" t="s">
        <v>78</v>
      </c>
      <c r="C415" s="1" t="s">
        <v>305</v>
      </c>
      <c r="D415" s="6">
        <v>44578</v>
      </c>
      <c r="E415" s="6">
        <v>44580</v>
      </c>
      <c r="F415" s="1">
        <v>0</v>
      </c>
      <c r="G415" t="s">
        <v>1115</v>
      </c>
      <c r="H415" t="s">
        <v>1122</v>
      </c>
    </row>
    <row r="416" spans="1:8" x14ac:dyDescent="0.25">
      <c r="A416" t="s">
        <v>495</v>
      </c>
      <c r="B416" s="1" t="s">
        <v>65</v>
      </c>
      <c r="C416" s="1" t="s">
        <v>101</v>
      </c>
      <c r="D416" s="6">
        <v>44577</v>
      </c>
      <c r="E416" s="6">
        <v>44582</v>
      </c>
      <c r="F416" s="1">
        <v>0</v>
      </c>
    </row>
    <row r="417" spans="1:8" x14ac:dyDescent="0.25">
      <c r="A417" t="s">
        <v>496</v>
      </c>
      <c r="B417" s="1" t="s">
        <v>76</v>
      </c>
      <c r="C417" s="1" t="s">
        <v>305</v>
      </c>
      <c r="D417" s="6">
        <v>44577</v>
      </c>
      <c r="E417" s="6">
        <v>44579</v>
      </c>
      <c r="F417" s="1">
        <v>0</v>
      </c>
      <c r="G417" t="s">
        <v>1123</v>
      </c>
      <c r="H417" t="s">
        <v>1124</v>
      </c>
    </row>
    <row r="418" spans="1:8" x14ac:dyDescent="0.25">
      <c r="A418" t="s">
        <v>497</v>
      </c>
      <c r="B418" s="1" t="s">
        <v>78</v>
      </c>
      <c r="C418" s="1" t="s">
        <v>305</v>
      </c>
      <c r="D418" s="6">
        <v>44580</v>
      </c>
      <c r="E418" s="6">
        <v>44582</v>
      </c>
      <c r="F418" s="1">
        <v>0</v>
      </c>
      <c r="G418" t="s">
        <v>1125</v>
      </c>
      <c r="H418" t="s">
        <v>1126</v>
      </c>
    </row>
    <row r="419" spans="1:8" x14ac:dyDescent="0.25">
      <c r="A419" t="s">
        <v>498</v>
      </c>
      <c r="B419" s="1" t="s">
        <v>91</v>
      </c>
      <c r="C419" s="1" t="s">
        <v>59</v>
      </c>
      <c r="D419" s="6">
        <v>44579</v>
      </c>
      <c r="E419" s="6">
        <v>44586</v>
      </c>
      <c r="F419" s="1">
        <v>0</v>
      </c>
    </row>
    <row r="420" spans="1:8" x14ac:dyDescent="0.25">
      <c r="A420" t="s">
        <v>499</v>
      </c>
      <c r="B420" s="1" t="s">
        <v>76</v>
      </c>
      <c r="C420" s="1" t="s">
        <v>110</v>
      </c>
      <c r="D420" s="6">
        <v>44579</v>
      </c>
      <c r="E420" s="6">
        <v>44583</v>
      </c>
      <c r="F420" s="1">
        <v>0</v>
      </c>
      <c r="G420" t="s">
        <v>1121</v>
      </c>
      <c r="H420" t="s">
        <v>1127</v>
      </c>
    </row>
    <row r="421" spans="1:8" x14ac:dyDescent="0.25">
      <c r="A421" t="s">
        <v>500</v>
      </c>
      <c r="B421" s="1" t="s">
        <v>78</v>
      </c>
      <c r="C421" s="1" t="s">
        <v>110</v>
      </c>
      <c r="D421" s="6">
        <v>44582</v>
      </c>
      <c r="E421" s="6">
        <v>44586</v>
      </c>
      <c r="F421" s="1">
        <v>0</v>
      </c>
      <c r="G421" t="s">
        <v>1122</v>
      </c>
      <c r="H421" t="s">
        <v>1128</v>
      </c>
    </row>
    <row r="422" spans="1:8" x14ac:dyDescent="0.25">
      <c r="A422" t="s">
        <v>501</v>
      </c>
      <c r="B422" s="1" t="s">
        <v>98</v>
      </c>
      <c r="C422" s="1" t="s">
        <v>286</v>
      </c>
      <c r="D422" s="6">
        <v>44583</v>
      </c>
      <c r="E422" s="6">
        <v>44586</v>
      </c>
      <c r="F422" s="1">
        <v>0</v>
      </c>
    </row>
    <row r="423" spans="1:8" x14ac:dyDescent="0.25">
      <c r="A423" t="s">
        <v>502</v>
      </c>
      <c r="B423" s="1" t="s">
        <v>76</v>
      </c>
      <c r="C423" s="1" t="s">
        <v>104</v>
      </c>
      <c r="D423" s="6">
        <v>44583</v>
      </c>
      <c r="E423" s="6">
        <v>44583</v>
      </c>
      <c r="F423" s="1">
        <v>0</v>
      </c>
      <c r="G423" t="s">
        <v>1129</v>
      </c>
      <c r="H423">
        <v>426428</v>
      </c>
    </row>
    <row r="424" spans="1:8" x14ac:dyDescent="0.25">
      <c r="A424" t="s">
        <v>503</v>
      </c>
      <c r="B424" s="1" t="s">
        <v>78</v>
      </c>
      <c r="C424" s="1" t="s">
        <v>104</v>
      </c>
      <c r="D424" s="6">
        <v>44586</v>
      </c>
      <c r="E424" s="6">
        <v>44586</v>
      </c>
      <c r="F424" s="1">
        <v>0</v>
      </c>
      <c r="G424" t="s">
        <v>1130</v>
      </c>
      <c r="H424">
        <v>427</v>
      </c>
    </row>
    <row r="425" spans="1:8" x14ac:dyDescent="0.25">
      <c r="A425" t="s">
        <v>504</v>
      </c>
      <c r="B425" s="1" t="s">
        <v>505</v>
      </c>
      <c r="C425" s="1" t="s">
        <v>57</v>
      </c>
      <c r="D425" s="6">
        <v>44584</v>
      </c>
      <c r="E425" s="6">
        <v>44609</v>
      </c>
      <c r="F425" s="1">
        <v>0</v>
      </c>
    </row>
    <row r="426" spans="1:8" x14ac:dyDescent="0.25">
      <c r="A426" t="s">
        <v>506</v>
      </c>
      <c r="B426" s="1" t="s">
        <v>40</v>
      </c>
      <c r="C426" s="1" t="s">
        <v>101</v>
      </c>
      <c r="D426" s="6">
        <v>44584</v>
      </c>
      <c r="E426" s="6">
        <v>44599</v>
      </c>
      <c r="F426" s="1">
        <v>0</v>
      </c>
    </row>
    <row r="427" spans="1:8" x14ac:dyDescent="0.25">
      <c r="A427" t="s">
        <v>507</v>
      </c>
      <c r="B427" s="1" t="s">
        <v>43</v>
      </c>
      <c r="C427" s="1" t="s">
        <v>305</v>
      </c>
      <c r="D427" s="6">
        <v>44584</v>
      </c>
      <c r="E427" s="6">
        <v>44586</v>
      </c>
      <c r="F427" s="1">
        <v>0</v>
      </c>
      <c r="G427">
        <v>422</v>
      </c>
      <c r="H427" t="s">
        <v>1131</v>
      </c>
    </row>
    <row r="428" spans="1:8" x14ac:dyDescent="0.25">
      <c r="A428" t="s">
        <v>508</v>
      </c>
      <c r="B428" s="1" t="s">
        <v>46</v>
      </c>
      <c r="C428" s="1" t="s">
        <v>305</v>
      </c>
      <c r="D428" s="6">
        <v>44587</v>
      </c>
      <c r="E428" s="6">
        <v>44599</v>
      </c>
      <c r="F428" s="1">
        <v>0</v>
      </c>
      <c r="G428">
        <v>423</v>
      </c>
      <c r="H428" t="s">
        <v>1132</v>
      </c>
    </row>
    <row r="429" spans="1:8" x14ac:dyDescent="0.25">
      <c r="A429" t="s">
        <v>509</v>
      </c>
      <c r="B429" s="1" t="s">
        <v>53</v>
      </c>
      <c r="C429" s="1" t="s">
        <v>101</v>
      </c>
      <c r="D429" s="6">
        <v>44584</v>
      </c>
      <c r="E429" s="6">
        <v>44599</v>
      </c>
      <c r="F429" s="1">
        <v>0</v>
      </c>
      <c r="G429">
        <v>422</v>
      </c>
      <c r="H429" t="s">
        <v>1133</v>
      </c>
    </row>
    <row r="430" spans="1:8" x14ac:dyDescent="0.25">
      <c r="A430" t="s">
        <v>510</v>
      </c>
      <c r="B430" s="1" t="s">
        <v>56</v>
      </c>
      <c r="C430" s="1" t="s">
        <v>47</v>
      </c>
      <c r="D430" s="6">
        <v>44585</v>
      </c>
      <c r="E430" s="6">
        <v>44601</v>
      </c>
      <c r="F430" s="1">
        <v>0</v>
      </c>
    </row>
    <row r="431" spans="1:8" x14ac:dyDescent="0.25">
      <c r="A431" t="s">
        <v>511</v>
      </c>
      <c r="B431" s="1" t="s">
        <v>43</v>
      </c>
      <c r="C431" s="1" t="s">
        <v>286</v>
      </c>
      <c r="D431" s="6">
        <v>44585</v>
      </c>
      <c r="E431" s="6">
        <v>44588</v>
      </c>
      <c r="F431" s="1">
        <v>0</v>
      </c>
      <c r="G431" t="s">
        <v>1134</v>
      </c>
      <c r="H431" t="s">
        <v>1135</v>
      </c>
    </row>
    <row r="432" spans="1:8" x14ac:dyDescent="0.25">
      <c r="A432" t="s">
        <v>512</v>
      </c>
      <c r="B432" s="1" t="s">
        <v>46</v>
      </c>
      <c r="C432" s="1" t="s">
        <v>286</v>
      </c>
      <c r="D432" s="6">
        <v>44588</v>
      </c>
      <c r="E432" s="6">
        <v>44601</v>
      </c>
      <c r="F432" s="1">
        <v>0</v>
      </c>
      <c r="G432" t="s">
        <v>1136</v>
      </c>
      <c r="H432" t="s">
        <v>1137</v>
      </c>
    </row>
    <row r="433" spans="1:8" x14ac:dyDescent="0.25">
      <c r="A433" t="s">
        <v>513</v>
      </c>
      <c r="B433" s="1" t="s">
        <v>53</v>
      </c>
      <c r="C433" s="1" t="s">
        <v>286</v>
      </c>
      <c r="D433" s="6">
        <v>44588</v>
      </c>
      <c r="E433" s="6">
        <v>44601</v>
      </c>
      <c r="F433" s="1">
        <v>0</v>
      </c>
      <c r="G433" t="s">
        <v>1138</v>
      </c>
      <c r="H433" t="s">
        <v>1139</v>
      </c>
    </row>
    <row r="434" spans="1:8" x14ac:dyDescent="0.25">
      <c r="A434" t="s">
        <v>514</v>
      </c>
      <c r="B434" s="1" t="s">
        <v>65</v>
      </c>
      <c r="C434" s="1" t="s">
        <v>47</v>
      </c>
      <c r="D434" s="6">
        <v>44587</v>
      </c>
      <c r="E434" s="6">
        <v>44603</v>
      </c>
      <c r="F434" s="1">
        <v>0</v>
      </c>
    </row>
    <row r="435" spans="1:8" x14ac:dyDescent="0.25">
      <c r="A435" t="s">
        <v>515</v>
      </c>
      <c r="B435" s="1" t="s">
        <v>43</v>
      </c>
      <c r="C435" s="1" t="s">
        <v>305</v>
      </c>
      <c r="D435" s="6">
        <v>44587</v>
      </c>
      <c r="E435" s="6">
        <v>44599</v>
      </c>
      <c r="F435" s="1">
        <v>0</v>
      </c>
      <c r="G435" t="s">
        <v>1131</v>
      </c>
      <c r="H435" t="s">
        <v>1140</v>
      </c>
    </row>
    <row r="436" spans="1:8" x14ac:dyDescent="0.25">
      <c r="A436" t="s">
        <v>516</v>
      </c>
      <c r="B436" s="1" t="s">
        <v>46</v>
      </c>
      <c r="C436" s="1" t="s">
        <v>305</v>
      </c>
      <c r="D436" s="6">
        <v>44600</v>
      </c>
      <c r="E436" s="6">
        <v>44602</v>
      </c>
      <c r="F436" s="1">
        <v>0</v>
      </c>
      <c r="G436" t="s">
        <v>1132</v>
      </c>
      <c r="H436" t="s">
        <v>1141</v>
      </c>
    </row>
    <row r="437" spans="1:8" x14ac:dyDescent="0.25">
      <c r="A437" t="s">
        <v>517</v>
      </c>
      <c r="B437" s="1" t="s">
        <v>53</v>
      </c>
      <c r="C437" s="1" t="s">
        <v>110</v>
      </c>
      <c r="D437" s="6">
        <v>44599</v>
      </c>
      <c r="E437" s="6">
        <v>44603</v>
      </c>
      <c r="F437" s="1">
        <v>0</v>
      </c>
      <c r="G437" t="s">
        <v>1142</v>
      </c>
    </row>
    <row r="438" spans="1:8" x14ac:dyDescent="0.25">
      <c r="A438" t="s">
        <v>518</v>
      </c>
      <c r="B438" s="1" t="s">
        <v>73</v>
      </c>
      <c r="C438" s="1" t="s">
        <v>101</v>
      </c>
      <c r="D438" s="6">
        <v>44588</v>
      </c>
      <c r="E438" s="6">
        <v>44603</v>
      </c>
      <c r="F438" s="1">
        <v>0</v>
      </c>
    </row>
    <row r="439" spans="1:8" x14ac:dyDescent="0.25">
      <c r="A439" t="s">
        <v>519</v>
      </c>
      <c r="B439" s="1" t="s">
        <v>76</v>
      </c>
      <c r="C439" s="1" t="s">
        <v>305</v>
      </c>
      <c r="D439" s="6">
        <v>44588</v>
      </c>
      <c r="E439" s="6">
        <v>44600</v>
      </c>
      <c r="F439" s="1">
        <v>0</v>
      </c>
      <c r="G439" t="s">
        <v>1135</v>
      </c>
      <c r="H439" t="s">
        <v>1143</v>
      </c>
    </row>
    <row r="440" spans="1:8" x14ac:dyDescent="0.25">
      <c r="A440" t="s">
        <v>520</v>
      </c>
      <c r="B440" s="1" t="s">
        <v>78</v>
      </c>
      <c r="C440" s="1" t="s">
        <v>305</v>
      </c>
      <c r="D440" s="6">
        <v>44601</v>
      </c>
      <c r="E440" s="6">
        <v>44603</v>
      </c>
      <c r="F440" s="1">
        <v>0</v>
      </c>
      <c r="G440" t="s">
        <v>1137</v>
      </c>
      <c r="H440" t="s">
        <v>1144</v>
      </c>
    </row>
    <row r="441" spans="1:8" x14ac:dyDescent="0.25">
      <c r="A441" t="s">
        <v>521</v>
      </c>
      <c r="B441" s="1" t="s">
        <v>65</v>
      </c>
      <c r="C441" s="1" t="s">
        <v>101</v>
      </c>
      <c r="D441" s="6">
        <v>44600</v>
      </c>
      <c r="E441" s="6">
        <v>44605</v>
      </c>
      <c r="F441" s="1">
        <v>0</v>
      </c>
    </row>
    <row r="442" spans="1:8" x14ac:dyDescent="0.25">
      <c r="A442" t="s">
        <v>522</v>
      </c>
      <c r="B442" s="1" t="s">
        <v>76</v>
      </c>
      <c r="C442" s="1" t="s">
        <v>305</v>
      </c>
      <c r="D442" s="6">
        <v>44600</v>
      </c>
      <c r="E442" s="6">
        <v>44602</v>
      </c>
      <c r="F442" s="1">
        <v>0</v>
      </c>
      <c r="G442" t="s">
        <v>1145</v>
      </c>
      <c r="H442" t="s">
        <v>1146</v>
      </c>
    </row>
    <row r="443" spans="1:8" x14ac:dyDescent="0.25">
      <c r="A443" t="s">
        <v>523</v>
      </c>
      <c r="B443" s="1" t="s">
        <v>78</v>
      </c>
      <c r="C443" s="1" t="s">
        <v>305</v>
      </c>
      <c r="D443" s="6">
        <v>44603</v>
      </c>
      <c r="E443" s="6">
        <v>44605</v>
      </c>
      <c r="F443" s="1">
        <v>0</v>
      </c>
      <c r="G443" t="s">
        <v>1147</v>
      </c>
      <c r="H443" t="s">
        <v>1148</v>
      </c>
    </row>
    <row r="444" spans="1:8" x14ac:dyDescent="0.25">
      <c r="A444" t="s">
        <v>524</v>
      </c>
      <c r="B444" s="1" t="s">
        <v>91</v>
      </c>
      <c r="C444" s="1" t="s">
        <v>59</v>
      </c>
      <c r="D444" s="6">
        <v>44602</v>
      </c>
      <c r="E444" s="6">
        <v>44609</v>
      </c>
      <c r="F444" s="1">
        <v>0</v>
      </c>
    </row>
    <row r="445" spans="1:8" x14ac:dyDescent="0.25">
      <c r="A445" t="s">
        <v>525</v>
      </c>
      <c r="B445" s="1" t="s">
        <v>76</v>
      </c>
      <c r="C445" s="1" t="s">
        <v>110</v>
      </c>
      <c r="D445" s="6">
        <v>44602</v>
      </c>
      <c r="E445" s="6">
        <v>44606</v>
      </c>
      <c r="F445" s="1">
        <v>0</v>
      </c>
      <c r="G445" t="s">
        <v>1143</v>
      </c>
      <c r="H445" t="s">
        <v>1149</v>
      </c>
    </row>
    <row r="446" spans="1:8" x14ac:dyDescent="0.25">
      <c r="A446" t="s">
        <v>526</v>
      </c>
      <c r="B446" s="1" t="s">
        <v>78</v>
      </c>
      <c r="C446" s="1" t="s">
        <v>110</v>
      </c>
      <c r="D446" s="6">
        <v>44605</v>
      </c>
      <c r="E446" s="6">
        <v>44609</v>
      </c>
      <c r="F446" s="1">
        <v>0</v>
      </c>
      <c r="G446" t="s">
        <v>1144</v>
      </c>
      <c r="H446" t="s">
        <v>1150</v>
      </c>
    </row>
    <row r="447" spans="1:8" x14ac:dyDescent="0.25">
      <c r="A447" t="s">
        <v>527</v>
      </c>
      <c r="B447" s="1" t="s">
        <v>98</v>
      </c>
      <c r="C447" s="1" t="s">
        <v>286</v>
      </c>
      <c r="D447" s="6">
        <v>44606</v>
      </c>
      <c r="E447" s="6">
        <v>44609</v>
      </c>
      <c r="F447" s="1">
        <v>0</v>
      </c>
    </row>
    <row r="448" spans="1:8" x14ac:dyDescent="0.25">
      <c r="A448" t="s">
        <v>528</v>
      </c>
      <c r="B448" s="1" t="s">
        <v>76</v>
      </c>
      <c r="C448" s="1" t="s">
        <v>104</v>
      </c>
      <c r="D448" s="6">
        <v>44606</v>
      </c>
      <c r="E448" s="6">
        <v>44606</v>
      </c>
      <c r="F448" s="1">
        <v>0</v>
      </c>
      <c r="G448" t="s">
        <v>1151</v>
      </c>
      <c r="H448">
        <v>451453</v>
      </c>
    </row>
    <row r="449" spans="1:8" x14ac:dyDescent="0.25">
      <c r="A449" t="s">
        <v>529</v>
      </c>
      <c r="B449" s="1" t="s">
        <v>78</v>
      </c>
      <c r="C449" s="1" t="s">
        <v>104</v>
      </c>
      <c r="D449" s="6">
        <v>44609</v>
      </c>
      <c r="E449" s="6">
        <v>44609</v>
      </c>
      <c r="F449" s="1">
        <v>0</v>
      </c>
      <c r="G449" t="s">
        <v>1152</v>
      </c>
      <c r="H449">
        <v>452</v>
      </c>
    </row>
    <row r="450" spans="1:8" x14ac:dyDescent="0.25">
      <c r="A450" t="s">
        <v>530</v>
      </c>
      <c r="B450" s="1" t="s">
        <v>531</v>
      </c>
      <c r="C450" s="1" t="s">
        <v>57</v>
      </c>
      <c r="D450" s="6">
        <v>44607</v>
      </c>
      <c r="E450" s="6">
        <v>44622</v>
      </c>
      <c r="F450" s="1">
        <v>0</v>
      </c>
    </row>
    <row r="451" spans="1:8" x14ac:dyDescent="0.25">
      <c r="A451" t="s">
        <v>532</v>
      </c>
      <c r="B451" s="1" t="s">
        <v>40</v>
      </c>
      <c r="C451" s="1" t="s">
        <v>101</v>
      </c>
      <c r="D451" s="6">
        <v>44607</v>
      </c>
      <c r="E451" s="6">
        <v>44612</v>
      </c>
      <c r="F451" s="1">
        <v>0</v>
      </c>
    </row>
    <row r="452" spans="1:8" x14ac:dyDescent="0.25">
      <c r="A452" t="s">
        <v>533</v>
      </c>
      <c r="B452" s="1" t="s">
        <v>43</v>
      </c>
      <c r="C452" s="1" t="s">
        <v>305</v>
      </c>
      <c r="D452" s="6">
        <v>44607</v>
      </c>
      <c r="E452" s="6">
        <v>44609</v>
      </c>
      <c r="F452" s="1">
        <v>0</v>
      </c>
      <c r="G452">
        <v>447</v>
      </c>
      <c r="H452" t="s">
        <v>1153</v>
      </c>
    </row>
    <row r="453" spans="1:8" x14ac:dyDescent="0.25">
      <c r="A453" t="s">
        <v>534</v>
      </c>
      <c r="B453" s="1" t="s">
        <v>46</v>
      </c>
      <c r="C453" s="1" t="s">
        <v>305</v>
      </c>
      <c r="D453" s="6">
        <v>44610</v>
      </c>
      <c r="E453" s="6">
        <v>44612</v>
      </c>
      <c r="F453" s="1">
        <v>0</v>
      </c>
      <c r="G453">
        <v>448</v>
      </c>
      <c r="H453" t="s">
        <v>1154</v>
      </c>
    </row>
    <row r="454" spans="1:8" x14ac:dyDescent="0.25">
      <c r="A454" t="s">
        <v>535</v>
      </c>
      <c r="B454" s="1" t="s">
        <v>53</v>
      </c>
      <c r="C454" s="1" t="s">
        <v>101</v>
      </c>
      <c r="D454" s="6">
        <v>44607</v>
      </c>
      <c r="E454" s="6">
        <v>44612</v>
      </c>
      <c r="F454" s="1">
        <v>0</v>
      </c>
      <c r="G454">
        <v>447</v>
      </c>
      <c r="H454" t="s">
        <v>1155</v>
      </c>
    </row>
    <row r="455" spans="1:8" x14ac:dyDescent="0.25">
      <c r="A455" t="s">
        <v>536</v>
      </c>
      <c r="B455" s="1" t="s">
        <v>56</v>
      </c>
      <c r="C455" s="1" t="s">
        <v>47</v>
      </c>
      <c r="D455" s="6">
        <v>44608</v>
      </c>
      <c r="E455" s="6">
        <v>44614</v>
      </c>
      <c r="F455" s="1">
        <v>0</v>
      </c>
    </row>
    <row r="456" spans="1:8" x14ac:dyDescent="0.25">
      <c r="A456" t="s">
        <v>537</v>
      </c>
      <c r="B456" s="1" t="s">
        <v>43</v>
      </c>
      <c r="C456" s="1" t="s">
        <v>286</v>
      </c>
      <c r="D456" s="6">
        <v>44608</v>
      </c>
      <c r="E456" s="6">
        <v>44611</v>
      </c>
      <c r="F456" s="1">
        <v>0</v>
      </c>
      <c r="G456" t="s">
        <v>1156</v>
      </c>
      <c r="H456" t="s">
        <v>1157</v>
      </c>
    </row>
    <row r="457" spans="1:8" x14ac:dyDescent="0.25">
      <c r="A457" t="s">
        <v>538</v>
      </c>
      <c r="B457" s="1" t="s">
        <v>46</v>
      </c>
      <c r="C457" s="1" t="s">
        <v>286</v>
      </c>
      <c r="D457" s="6">
        <v>44611</v>
      </c>
      <c r="E457" s="6">
        <v>44614</v>
      </c>
      <c r="F457" s="1">
        <v>0</v>
      </c>
      <c r="G457" t="s">
        <v>1158</v>
      </c>
      <c r="H457" t="s">
        <v>1159</v>
      </c>
    </row>
    <row r="458" spans="1:8" x14ac:dyDescent="0.25">
      <c r="A458" t="s">
        <v>539</v>
      </c>
      <c r="B458" s="1" t="s">
        <v>53</v>
      </c>
      <c r="C458" s="1" t="s">
        <v>286</v>
      </c>
      <c r="D458" s="6">
        <v>44611</v>
      </c>
      <c r="E458" s="6">
        <v>44614</v>
      </c>
      <c r="F458" s="1">
        <v>0</v>
      </c>
      <c r="G458" t="s">
        <v>1160</v>
      </c>
      <c r="H458" t="s">
        <v>1161</v>
      </c>
    </row>
    <row r="459" spans="1:8" x14ac:dyDescent="0.25">
      <c r="A459" t="s">
        <v>540</v>
      </c>
      <c r="B459" s="1" t="s">
        <v>65</v>
      </c>
      <c r="C459" s="1" t="s">
        <v>47</v>
      </c>
      <c r="D459" s="6">
        <v>44610</v>
      </c>
      <c r="E459" s="6">
        <v>44616</v>
      </c>
      <c r="F459" s="1">
        <v>0</v>
      </c>
    </row>
    <row r="460" spans="1:8" x14ac:dyDescent="0.25">
      <c r="A460" t="s">
        <v>541</v>
      </c>
      <c r="B460" s="1" t="s">
        <v>43</v>
      </c>
      <c r="C460" s="1" t="s">
        <v>305</v>
      </c>
      <c r="D460" s="6">
        <v>44610</v>
      </c>
      <c r="E460" s="6">
        <v>44612</v>
      </c>
      <c r="F460" s="1">
        <v>0</v>
      </c>
      <c r="G460" t="s">
        <v>1153</v>
      </c>
      <c r="H460" t="s">
        <v>1162</v>
      </c>
    </row>
    <row r="461" spans="1:8" x14ac:dyDescent="0.25">
      <c r="A461" t="s">
        <v>542</v>
      </c>
      <c r="B461" s="1" t="s">
        <v>46</v>
      </c>
      <c r="C461" s="1" t="s">
        <v>305</v>
      </c>
      <c r="D461" s="6">
        <v>44613</v>
      </c>
      <c r="E461" s="6">
        <v>44615</v>
      </c>
      <c r="F461" s="1">
        <v>0</v>
      </c>
      <c r="G461" t="s">
        <v>1154</v>
      </c>
      <c r="H461" t="s">
        <v>1163</v>
      </c>
    </row>
    <row r="462" spans="1:8" x14ac:dyDescent="0.25">
      <c r="A462" t="s">
        <v>543</v>
      </c>
      <c r="B462" s="1" t="s">
        <v>53</v>
      </c>
      <c r="C462" s="1" t="s">
        <v>110</v>
      </c>
      <c r="D462" s="6">
        <v>44612</v>
      </c>
      <c r="E462" s="6">
        <v>44616</v>
      </c>
      <c r="F462" s="1">
        <v>0</v>
      </c>
      <c r="G462" t="s">
        <v>1164</v>
      </c>
    </row>
    <row r="463" spans="1:8" x14ac:dyDescent="0.25">
      <c r="A463" t="s">
        <v>544</v>
      </c>
      <c r="B463" s="1" t="s">
        <v>73</v>
      </c>
      <c r="C463" s="1" t="s">
        <v>101</v>
      </c>
      <c r="D463" s="6">
        <v>44611</v>
      </c>
      <c r="E463" s="6">
        <v>44616</v>
      </c>
      <c r="F463" s="1">
        <v>0</v>
      </c>
    </row>
    <row r="464" spans="1:8" x14ac:dyDescent="0.25">
      <c r="A464" t="s">
        <v>545</v>
      </c>
      <c r="B464" s="1" t="s">
        <v>76</v>
      </c>
      <c r="C464" s="1" t="s">
        <v>305</v>
      </c>
      <c r="D464" s="6">
        <v>44611</v>
      </c>
      <c r="E464" s="6">
        <v>44613</v>
      </c>
      <c r="F464" s="1">
        <v>0</v>
      </c>
      <c r="G464" t="s">
        <v>1157</v>
      </c>
      <c r="H464" t="s">
        <v>1165</v>
      </c>
    </row>
    <row r="465" spans="1:8" x14ac:dyDescent="0.25">
      <c r="A465" t="s">
        <v>546</v>
      </c>
      <c r="B465" s="1" t="s">
        <v>78</v>
      </c>
      <c r="C465" s="1" t="s">
        <v>305</v>
      </c>
      <c r="D465" s="6">
        <v>44614</v>
      </c>
      <c r="E465" s="6">
        <v>44616</v>
      </c>
      <c r="F465" s="1">
        <v>0</v>
      </c>
      <c r="G465" t="s">
        <v>1159</v>
      </c>
      <c r="H465" t="s">
        <v>1166</v>
      </c>
    </row>
    <row r="466" spans="1:8" x14ac:dyDescent="0.25">
      <c r="A466" t="s">
        <v>547</v>
      </c>
      <c r="B466" s="1" t="s">
        <v>65</v>
      </c>
      <c r="C466" s="1" t="s">
        <v>101</v>
      </c>
      <c r="D466" s="6">
        <v>44613</v>
      </c>
      <c r="E466" s="6">
        <v>44618</v>
      </c>
      <c r="F466" s="1">
        <v>0</v>
      </c>
    </row>
    <row r="467" spans="1:8" x14ac:dyDescent="0.25">
      <c r="A467" t="s">
        <v>548</v>
      </c>
      <c r="B467" s="1" t="s">
        <v>76</v>
      </c>
      <c r="C467" s="1" t="s">
        <v>305</v>
      </c>
      <c r="D467" s="6">
        <v>44613</v>
      </c>
      <c r="E467" s="6">
        <v>44615</v>
      </c>
      <c r="F467" s="1">
        <v>0</v>
      </c>
      <c r="G467" t="s">
        <v>1167</v>
      </c>
      <c r="H467" t="s">
        <v>1168</v>
      </c>
    </row>
    <row r="468" spans="1:8" x14ac:dyDescent="0.25">
      <c r="A468" t="s">
        <v>549</v>
      </c>
      <c r="B468" s="1" t="s">
        <v>78</v>
      </c>
      <c r="C468" s="1" t="s">
        <v>305</v>
      </c>
      <c r="D468" s="6">
        <v>44616</v>
      </c>
      <c r="E468" s="6">
        <v>44618</v>
      </c>
      <c r="F468" s="1">
        <v>0</v>
      </c>
      <c r="G468" t="s">
        <v>1169</v>
      </c>
      <c r="H468" t="s">
        <v>1170</v>
      </c>
    </row>
    <row r="469" spans="1:8" x14ac:dyDescent="0.25">
      <c r="A469" t="s">
        <v>550</v>
      </c>
      <c r="B469" s="1" t="s">
        <v>91</v>
      </c>
      <c r="C469" s="1" t="s">
        <v>59</v>
      </c>
      <c r="D469" s="6">
        <v>44615</v>
      </c>
      <c r="E469" s="6">
        <v>44622</v>
      </c>
      <c r="F469" s="1">
        <v>0</v>
      </c>
    </row>
    <row r="470" spans="1:8" x14ac:dyDescent="0.25">
      <c r="A470" t="s">
        <v>551</v>
      </c>
      <c r="B470" s="1" t="s">
        <v>76</v>
      </c>
      <c r="C470" s="1" t="s">
        <v>110</v>
      </c>
      <c r="D470" s="6">
        <v>44615</v>
      </c>
      <c r="E470" s="6">
        <v>44619</v>
      </c>
      <c r="F470" s="1">
        <v>0</v>
      </c>
      <c r="G470" t="s">
        <v>1165</v>
      </c>
      <c r="H470" t="s">
        <v>1171</v>
      </c>
    </row>
    <row r="471" spans="1:8" x14ac:dyDescent="0.25">
      <c r="A471" t="s">
        <v>552</v>
      </c>
      <c r="B471" s="1" t="s">
        <v>78</v>
      </c>
      <c r="C471" s="1" t="s">
        <v>110</v>
      </c>
      <c r="D471" s="6">
        <v>44618</v>
      </c>
      <c r="E471" s="6">
        <v>44622</v>
      </c>
      <c r="F471" s="1">
        <v>0</v>
      </c>
      <c r="G471" t="s">
        <v>1166</v>
      </c>
      <c r="H471" t="s">
        <v>1172</v>
      </c>
    </row>
    <row r="472" spans="1:8" x14ac:dyDescent="0.25">
      <c r="A472" t="s">
        <v>553</v>
      </c>
      <c r="B472" s="1" t="s">
        <v>98</v>
      </c>
      <c r="C472" s="1" t="s">
        <v>286</v>
      </c>
      <c r="D472" s="6">
        <v>44619</v>
      </c>
      <c r="E472" s="6">
        <v>44622</v>
      </c>
      <c r="F472" s="1">
        <v>0</v>
      </c>
    </row>
    <row r="473" spans="1:8" x14ac:dyDescent="0.25">
      <c r="A473" t="s">
        <v>554</v>
      </c>
      <c r="B473" s="1" t="s">
        <v>76</v>
      </c>
      <c r="C473" s="1" t="s">
        <v>104</v>
      </c>
      <c r="D473" s="6">
        <v>44619</v>
      </c>
      <c r="E473" s="6">
        <v>44619</v>
      </c>
      <c r="F473" s="1">
        <v>0</v>
      </c>
      <c r="G473" t="s">
        <v>1173</v>
      </c>
      <c r="H473">
        <v>476478</v>
      </c>
    </row>
    <row r="474" spans="1:8" x14ac:dyDescent="0.25">
      <c r="A474" t="s">
        <v>555</v>
      </c>
      <c r="B474" s="1" t="s">
        <v>78</v>
      </c>
      <c r="C474" s="1" t="s">
        <v>104</v>
      </c>
      <c r="D474" s="6">
        <v>44622</v>
      </c>
      <c r="E474" s="6">
        <v>44622</v>
      </c>
      <c r="F474" s="1">
        <v>0</v>
      </c>
      <c r="G474" t="s">
        <v>1174</v>
      </c>
      <c r="H474">
        <v>477</v>
      </c>
    </row>
    <row r="475" spans="1:8" x14ac:dyDescent="0.25">
      <c r="A475" t="s">
        <v>556</v>
      </c>
      <c r="B475" s="1" t="s">
        <v>557</v>
      </c>
      <c r="C475" s="1" t="s">
        <v>84</v>
      </c>
      <c r="D475" s="6">
        <v>44620</v>
      </c>
      <c r="E475" s="6">
        <v>44639</v>
      </c>
      <c r="F475" s="1">
        <v>0</v>
      </c>
    </row>
    <row r="476" spans="1:8" x14ac:dyDescent="0.25">
      <c r="A476" t="s">
        <v>558</v>
      </c>
      <c r="B476" s="1" t="s">
        <v>40</v>
      </c>
      <c r="C476" s="1" t="s">
        <v>47</v>
      </c>
      <c r="D476" s="6">
        <v>44620</v>
      </c>
      <c r="E476" s="6">
        <v>44626</v>
      </c>
      <c r="F476" s="1">
        <v>0</v>
      </c>
    </row>
    <row r="477" spans="1:8" x14ac:dyDescent="0.25">
      <c r="A477" t="s">
        <v>559</v>
      </c>
      <c r="B477" s="1" t="s">
        <v>43</v>
      </c>
      <c r="C477" s="1" t="s">
        <v>286</v>
      </c>
      <c r="D477" s="6">
        <v>44620</v>
      </c>
      <c r="E477" s="6">
        <v>44623</v>
      </c>
      <c r="F477" s="1">
        <v>0</v>
      </c>
      <c r="G477">
        <v>472</v>
      </c>
      <c r="H477" t="s">
        <v>1175</v>
      </c>
    </row>
    <row r="478" spans="1:8" x14ac:dyDescent="0.25">
      <c r="A478" t="s">
        <v>560</v>
      </c>
      <c r="B478" s="1" t="s">
        <v>46</v>
      </c>
      <c r="C478" s="1" t="s">
        <v>286</v>
      </c>
      <c r="D478" s="6">
        <v>44623</v>
      </c>
      <c r="E478" s="6">
        <v>44626</v>
      </c>
      <c r="F478" s="1">
        <v>0</v>
      </c>
      <c r="G478">
        <v>473</v>
      </c>
      <c r="H478" t="s">
        <v>1176</v>
      </c>
    </row>
    <row r="479" spans="1:8" x14ac:dyDescent="0.25">
      <c r="A479" t="s">
        <v>561</v>
      </c>
      <c r="B479" s="1" t="s">
        <v>53</v>
      </c>
      <c r="C479" s="1" t="s">
        <v>47</v>
      </c>
      <c r="D479" s="6">
        <v>44620</v>
      </c>
      <c r="E479" s="6">
        <v>44626</v>
      </c>
      <c r="F479" s="1">
        <v>0</v>
      </c>
      <c r="G479">
        <v>472</v>
      </c>
      <c r="H479" t="s">
        <v>1177</v>
      </c>
    </row>
    <row r="480" spans="1:8" x14ac:dyDescent="0.25">
      <c r="A480" t="s">
        <v>562</v>
      </c>
      <c r="B480" s="1" t="s">
        <v>56</v>
      </c>
      <c r="C480" s="1" t="s">
        <v>59</v>
      </c>
      <c r="D480" s="6">
        <v>44622</v>
      </c>
      <c r="E480" s="6">
        <v>44629</v>
      </c>
      <c r="F480" s="1">
        <v>0</v>
      </c>
    </row>
    <row r="481" spans="1:8" x14ac:dyDescent="0.25">
      <c r="A481" t="s">
        <v>563</v>
      </c>
      <c r="B481" s="1" t="s">
        <v>43</v>
      </c>
      <c r="C481" s="1" t="s">
        <v>110</v>
      </c>
      <c r="D481" s="6">
        <v>44622</v>
      </c>
      <c r="E481" s="6">
        <v>44626</v>
      </c>
      <c r="F481" s="1">
        <v>0</v>
      </c>
      <c r="G481" t="s">
        <v>1178</v>
      </c>
      <c r="H481" t="s">
        <v>1179</v>
      </c>
    </row>
    <row r="482" spans="1:8" x14ac:dyDescent="0.25">
      <c r="A482" t="s">
        <v>564</v>
      </c>
      <c r="B482" s="1" t="s">
        <v>46</v>
      </c>
      <c r="C482" s="1" t="s">
        <v>110</v>
      </c>
      <c r="D482" s="6">
        <v>44625</v>
      </c>
      <c r="E482" s="6">
        <v>44629</v>
      </c>
      <c r="F482" s="1">
        <v>0</v>
      </c>
      <c r="G482" t="s">
        <v>1180</v>
      </c>
      <c r="H482" t="s">
        <v>1181</v>
      </c>
    </row>
    <row r="483" spans="1:8" x14ac:dyDescent="0.25">
      <c r="A483" t="s">
        <v>565</v>
      </c>
      <c r="B483" s="1" t="s">
        <v>53</v>
      </c>
      <c r="C483" s="1" t="s">
        <v>110</v>
      </c>
      <c r="D483" s="6">
        <v>44625</v>
      </c>
      <c r="E483" s="6">
        <v>44629</v>
      </c>
      <c r="F483" s="1">
        <v>0</v>
      </c>
      <c r="G483" t="s">
        <v>1182</v>
      </c>
      <c r="H483" t="s">
        <v>1183</v>
      </c>
    </row>
    <row r="484" spans="1:8" x14ac:dyDescent="0.25">
      <c r="A484" t="s">
        <v>566</v>
      </c>
      <c r="B484" s="1" t="s">
        <v>65</v>
      </c>
      <c r="C484" s="1" t="s">
        <v>47</v>
      </c>
      <c r="D484" s="6">
        <v>44625</v>
      </c>
      <c r="E484" s="6">
        <v>44631</v>
      </c>
      <c r="F484" s="1">
        <v>0</v>
      </c>
    </row>
    <row r="485" spans="1:8" x14ac:dyDescent="0.25">
      <c r="A485" t="s">
        <v>567</v>
      </c>
      <c r="B485" s="1" t="s">
        <v>43</v>
      </c>
      <c r="C485" s="1" t="s">
        <v>286</v>
      </c>
      <c r="D485" s="6">
        <v>44625</v>
      </c>
      <c r="E485" s="6">
        <v>44628</v>
      </c>
      <c r="F485" s="1">
        <v>0</v>
      </c>
      <c r="G485" t="s">
        <v>1175</v>
      </c>
      <c r="H485" t="s">
        <v>1184</v>
      </c>
    </row>
    <row r="486" spans="1:8" x14ac:dyDescent="0.25">
      <c r="A486" t="s">
        <v>568</v>
      </c>
      <c r="B486" s="1" t="s">
        <v>46</v>
      </c>
      <c r="C486" s="1" t="s">
        <v>286</v>
      </c>
      <c r="D486" s="6">
        <v>44628</v>
      </c>
      <c r="E486" s="6">
        <v>44631</v>
      </c>
      <c r="F486" s="1">
        <v>0</v>
      </c>
      <c r="G486" t="s">
        <v>1176</v>
      </c>
      <c r="H486" t="s">
        <v>1185</v>
      </c>
    </row>
    <row r="487" spans="1:8" x14ac:dyDescent="0.25">
      <c r="A487" t="s">
        <v>569</v>
      </c>
      <c r="B487" s="1" t="s">
        <v>53</v>
      </c>
      <c r="C487" s="1" t="s">
        <v>110</v>
      </c>
      <c r="D487" s="6">
        <v>44627</v>
      </c>
      <c r="E487" s="6">
        <v>44631</v>
      </c>
      <c r="F487" s="1">
        <v>0</v>
      </c>
      <c r="G487" t="s">
        <v>1186</v>
      </c>
      <c r="H487">
        <v>499</v>
      </c>
    </row>
    <row r="488" spans="1:8" x14ac:dyDescent="0.25">
      <c r="A488" t="s">
        <v>570</v>
      </c>
      <c r="B488" s="1" t="s">
        <v>73</v>
      </c>
      <c r="C488" s="1" t="s">
        <v>47</v>
      </c>
      <c r="D488" s="6">
        <v>44627</v>
      </c>
      <c r="E488" s="6">
        <v>44633</v>
      </c>
      <c r="F488" s="1">
        <v>0</v>
      </c>
    </row>
    <row r="489" spans="1:8" x14ac:dyDescent="0.25">
      <c r="A489" t="s">
        <v>571</v>
      </c>
      <c r="B489" s="1" t="s">
        <v>76</v>
      </c>
      <c r="C489" s="1" t="s">
        <v>286</v>
      </c>
      <c r="D489" s="6">
        <v>44627</v>
      </c>
      <c r="E489" s="6">
        <v>44630</v>
      </c>
      <c r="F489" s="1">
        <v>0</v>
      </c>
      <c r="G489" t="s">
        <v>1179</v>
      </c>
      <c r="H489" t="s">
        <v>1187</v>
      </c>
    </row>
    <row r="490" spans="1:8" x14ac:dyDescent="0.25">
      <c r="A490" t="s">
        <v>572</v>
      </c>
      <c r="B490" s="1" t="s">
        <v>78</v>
      </c>
      <c r="C490" s="1" t="s">
        <v>286</v>
      </c>
      <c r="D490" s="6">
        <v>44630</v>
      </c>
      <c r="E490" s="6">
        <v>44633</v>
      </c>
      <c r="F490" s="1">
        <v>0</v>
      </c>
      <c r="G490" t="s">
        <v>1181</v>
      </c>
      <c r="H490" t="s">
        <v>1188</v>
      </c>
    </row>
    <row r="491" spans="1:8" x14ac:dyDescent="0.25">
      <c r="A491" t="s">
        <v>573</v>
      </c>
      <c r="B491" s="1" t="s">
        <v>65</v>
      </c>
      <c r="C491" s="1" t="s">
        <v>47</v>
      </c>
      <c r="D491" s="6">
        <v>44629</v>
      </c>
      <c r="E491" s="6">
        <v>44635</v>
      </c>
      <c r="F491" s="1">
        <v>0</v>
      </c>
    </row>
    <row r="492" spans="1:8" x14ac:dyDescent="0.25">
      <c r="A492" t="s">
        <v>574</v>
      </c>
      <c r="B492" s="1" t="s">
        <v>76</v>
      </c>
      <c r="C492" s="1" t="s">
        <v>286</v>
      </c>
      <c r="D492" s="6">
        <v>44629</v>
      </c>
      <c r="E492" s="6">
        <v>44632</v>
      </c>
      <c r="F492" s="1">
        <v>0</v>
      </c>
      <c r="G492" t="s">
        <v>1189</v>
      </c>
      <c r="H492" t="s">
        <v>1190</v>
      </c>
    </row>
    <row r="493" spans="1:8" x14ac:dyDescent="0.25">
      <c r="A493" t="s">
        <v>575</v>
      </c>
      <c r="B493" s="1" t="s">
        <v>78</v>
      </c>
      <c r="C493" s="1" t="s">
        <v>286</v>
      </c>
      <c r="D493" s="6">
        <v>44632</v>
      </c>
      <c r="E493" s="6">
        <v>44635</v>
      </c>
      <c r="F493" s="1">
        <v>0</v>
      </c>
      <c r="G493" t="s">
        <v>1191</v>
      </c>
      <c r="H493" t="s">
        <v>1192</v>
      </c>
    </row>
    <row r="494" spans="1:8" x14ac:dyDescent="0.25">
      <c r="A494" t="s">
        <v>576</v>
      </c>
      <c r="B494" s="1" t="s">
        <v>91</v>
      </c>
      <c r="C494" s="1" t="s">
        <v>44</v>
      </c>
      <c r="D494" s="6">
        <v>44631</v>
      </c>
      <c r="E494" s="6">
        <v>44639</v>
      </c>
      <c r="F494" s="1">
        <v>0</v>
      </c>
    </row>
    <row r="495" spans="1:8" x14ac:dyDescent="0.25">
      <c r="A495" t="s">
        <v>577</v>
      </c>
      <c r="B495" s="1" t="s">
        <v>76</v>
      </c>
      <c r="C495" s="1" t="s">
        <v>101</v>
      </c>
      <c r="D495" s="6">
        <v>44631</v>
      </c>
      <c r="E495" s="6">
        <v>44636</v>
      </c>
      <c r="F495" s="1">
        <v>0</v>
      </c>
      <c r="G495" t="s">
        <v>1187</v>
      </c>
      <c r="H495" t="s">
        <v>1193</v>
      </c>
    </row>
    <row r="496" spans="1:8" x14ac:dyDescent="0.25">
      <c r="A496" t="s">
        <v>578</v>
      </c>
      <c r="B496" s="1" t="s">
        <v>78</v>
      </c>
      <c r="C496" s="1" t="s">
        <v>101</v>
      </c>
      <c r="D496" s="6">
        <v>44634</v>
      </c>
      <c r="E496" s="6">
        <v>44639</v>
      </c>
      <c r="F496" s="1">
        <v>0</v>
      </c>
      <c r="G496" t="s">
        <v>1188</v>
      </c>
      <c r="H496" t="s">
        <v>1194</v>
      </c>
    </row>
    <row r="497" spans="1:8" x14ac:dyDescent="0.25">
      <c r="A497" t="s">
        <v>579</v>
      </c>
      <c r="B497" s="1" t="s">
        <v>98</v>
      </c>
      <c r="C497" s="1" t="s">
        <v>54</v>
      </c>
      <c r="D497" s="6">
        <v>44629</v>
      </c>
      <c r="E497" s="6">
        <v>44639</v>
      </c>
      <c r="F497" s="1">
        <v>0</v>
      </c>
    </row>
    <row r="498" spans="1:8" x14ac:dyDescent="0.25">
      <c r="A498" t="s">
        <v>580</v>
      </c>
      <c r="B498" s="1" t="s">
        <v>581</v>
      </c>
      <c r="C498" s="1" t="s">
        <v>104</v>
      </c>
      <c r="D498" s="6">
        <v>44629</v>
      </c>
      <c r="E498" s="6">
        <v>44629</v>
      </c>
      <c r="F498" s="1">
        <v>0</v>
      </c>
      <c r="G498">
        <v>484</v>
      </c>
    </row>
    <row r="499" spans="1:8" x14ac:dyDescent="0.25">
      <c r="A499" t="s">
        <v>582</v>
      </c>
      <c r="B499" s="1" t="s">
        <v>583</v>
      </c>
      <c r="C499" s="1" t="s">
        <v>104</v>
      </c>
      <c r="D499" s="6">
        <v>44632</v>
      </c>
      <c r="E499" s="6">
        <v>44632</v>
      </c>
      <c r="F499" s="1">
        <v>0</v>
      </c>
      <c r="G499">
        <v>485</v>
      </c>
    </row>
    <row r="500" spans="1:8" x14ac:dyDescent="0.25">
      <c r="A500" t="s">
        <v>584</v>
      </c>
      <c r="B500" s="1" t="s">
        <v>53</v>
      </c>
      <c r="C500" s="1" t="s">
        <v>104</v>
      </c>
      <c r="D500" s="6">
        <v>44632</v>
      </c>
      <c r="E500" s="6">
        <v>44632</v>
      </c>
      <c r="F500" s="1">
        <v>0</v>
      </c>
      <c r="G500">
        <v>486</v>
      </c>
    </row>
    <row r="501" spans="1:8" x14ac:dyDescent="0.25">
      <c r="A501" t="s">
        <v>585</v>
      </c>
      <c r="B501" s="1" t="s">
        <v>76</v>
      </c>
      <c r="C501" s="1" t="s">
        <v>104</v>
      </c>
      <c r="D501" s="6">
        <v>44636</v>
      </c>
      <c r="E501" s="6">
        <v>44636</v>
      </c>
      <c r="F501" s="1">
        <v>0</v>
      </c>
      <c r="G501" t="s">
        <v>1195</v>
      </c>
      <c r="H501">
        <v>504506</v>
      </c>
    </row>
    <row r="502" spans="1:8" x14ac:dyDescent="0.25">
      <c r="A502" t="s">
        <v>586</v>
      </c>
      <c r="B502" s="1" t="s">
        <v>78</v>
      </c>
      <c r="C502" s="1" t="s">
        <v>104</v>
      </c>
      <c r="D502" s="6">
        <v>44639</v>
      </c>
      <c r="E502" s="6">
        <v>44639</v>
      </c>
      <c r="F502" s="1">
        <v>0</v>
      </c>
      <c r="G502" t="s">
        <v>1196</v>
      </c>
      <c r="H502">
        <v>505</v>
      </c>
    </row>
    <row r="503" spans="1:8" x14ac:dyDescent="0.25">
      <c r="A503" t="s">
        <v>587</v>
      </c>
      <c r="B503" s="1" t="s">
        <v>588</v>
      </c>
      <c r="C503" s="1" t="s">
        <v>278</v>
      </c>
      <c r="D503" s="6">
        <v>44637</v>
      </c>
      <c r="E503" s="6">
        <v>44658</v>
      </c>
      <c r="F503" s="1">
        <v>0</v>
      </c>
      <c r="H503" t="s">
        <v>1197</v>
      </c>
    </row>
    <row r="504" spans="1:8" x14ac:dyDescent="0.25">
      <c r="A504" t="s">
        <v>589</v>
      </c>
      <c r="B504" s="1" t="s">
        <v>40</v>
      </c>
      <c r="C504" s="1" t="s">
        <v>59</v>
      </c>
      <c r="D504" s="6">
        <v>44637</v>
      </c>
      <c r="E504" s="6">
        <v>44644</v>
      </c>
      <c r="F504" s="1">
        <v>0</v>
      </c>
    </row>
    <row r="505" spans="1:8" x14ac:dyDescent="0.25">
      <c r="A505" t="s">
        <v>590</v>
      </c>
      <c r="B505" s="1" t="s">
        <v>43</v>
      </c>
      <c r="C505" s="1" t="s">
        <v>110</v>
      </c>
      <c r="D505" s="6">
        <v>44637</v>
      </c>
      <c r="E505" s="6">
        <v>44641</v>
      </c>
      <c r="F505" s="1">
        <v>0</v>
      </c>
      <c r="G505">
        <v>500</v>
      </c>
      <c r="H505" t="s">
        <v>1198</v>
      </c>
    </row>
    <row r="506" spans="1:8" x14ac:dyDescent="0.25">
      <c r="A506" t="s">
        <v>591</v>
      </c>
      <c r="B506" s="1" t="s">
        <v>46</v>
      </c>
      <c r="C506" s="1" t="s">
        <v>110</v>
      </c>
      <c r="D506" s="6">
        <v>44640</v>
      </c>
      <c r="E506" s="6">
        <v>44644</v>
      </c>
      <c r="F506" s="1">
        <v>0</v>
      </c>
      <c r="G506">
        <v>501</v>
      </c>
      <c r="H506" t="s">
        <v>1199</v>
      </c>
    </row>
    <row r="507" spans="1:8" x14ac:dyDescent="0.25">
      <c r="A507" t="s">
        <v>592</v>
      </c>
      <c r="B507" s="1" t="s">
        <v>593</v>
      </c>
      <c r="C507" s="1" t="s">
        <v>47</v>
      </c>
      <c r="D507" s="6">
        <v>44637</v>
      </c>
      <c r="E507" s="6">
        <v>44643</v>
      </c>
      <c r="F507" s="1">
        <v>0</v>
      </c>
      <c r="G507">
        <v>500</v>
      </c>
      <c r="H507" t="s">
        <v>1200</v>
      </c>
    </row>
    <row r="508" spans="1:8" x14ac:dyDescent="0.25">
      <c r="A508" t="s">
        <v>594</v>
      </c>
      <c r="B508" s="1" t="s">
        <v>56</v>
      </c>
      <c r="C508" s="1" t="s">
        <v>59</v>
      </c>
      <c r="D508" s="6">
        <v>44640</v>
      </c>
      <c r="E508" s="6">
        <v>44647</v>
      </c>
      <c r="F508" s="1">
        <v>0</v>
      </c>
    </row>
    <row r="509" spans="1:8" x14ac:dyDescent="0.25">
      <c r="A509" t="s">
        <v>595</v>
      </c>
      <c r="B509" s="1" t="s">
        <v>43</v>
      </c>
      <c r="C509" s="1" t="s">
        <v>110</v>
      </c>
      <c r="D509" s="6">
        <v>44640</v>
      </c>
      <c r="E509" s="6">
        <v>44644</v>
      </c>
      <c r="F509" s="1">
        <v>0</v>
      </c>
      <c r="G509" t="s">
        <v>1201</v>
      </c>
      <c r="H509" t="s">
        <v>1202</v>
      </c>
    </row>
    <row r="510" spans="1:8" x14ac:dyDescent="0.25">
      <c r="A510" t="s">
        <v>596</v>
      </c>
      <c r="B510" s="1" t="s">
        <v>46</v>
      </c>
      <c r="C510" s="1" t="s">
        <v>110</v>
      </c>
      <c r="D510" s="6">
        <v>44643</v>
      </c>
      <c r="E510" s="6">
        <v>44647</v>
      </c>
      <c r="F510" s="1">
        <v>0</v>
      </c>
      <c r="G510" t="s">
        <v>1203</v>
      </c>
      <c r="H510" t="s">
        <v>1204</v>
      </c>
    </row>
    <row r="511" spans="1:8" x14ac:dyDescent="0.25">
      <c r="A511" t="s">
        <v>597</v>
      </c>
      <c r="B511" s="1" t="s">
        <v>593</v>
      </c>
      <c r="C511" s="1" t="s">
        <v>110</v>
      </c>
      <c r="D511" s="6">
        <v>44642</v>
      </c>
      <c r="E511" s="6">
        <v>44646</v>
      </c>
      <c r="F511" s="1">
        <v>0</v>
      </c>
      <c r="G511" t="s">
        <v>1205</v>
      </c>
      <c r="H511" t="s">
        <v>1206</v>
      </c>
    </row>
    <row r="512" spans="1:8" x14ac:dyDescent="0.25">
      <c r="A512" t="s">
        <v>598</v>
      </c>
      <c r="B512" s="1" t="s">
        <v>65</v>
      </c>
      <c r="C512" s="1" t="s">
        <v>47</v>
      </c>
      <c r="D512" s="6">
        <v>44643</v>
      </c>
      <c r="E512" s="6">
        <v>44649</v>
      </c>
      <c r="F512" s="1">
        <v>0</v>
      </c>
    </row>
    <row r="513" spans="1:8" x14ac:dyDescent="0.25">
      <c r="A513" t="s">
        <v>599</v>
      </c>
      <c r="B513" s="1" t="s">
        <v>43</v>
      </c>
      <c r="C513" s="1" t="s">
        <v>286</v>
      </c>
      <c r="D513" s="6">
        <v>44643</v>
      </c>
      <c r="E513" s="6">
        <v>44646</v>
      </c>
      <c r="F513" s="1">
        <v>0</v>
      </c>
      <c r="G513" t="s">
        <v>1198</v>
      </c>
      <c r="H513" t="s">
        <v>1207</v>
      </c>
    </row>
    <row r="514" spans="1:8" x14ac:dyDescent="0.25">
      <c r="A514" t="s">
        <v>600</v>
      </c>
      <c r="B514" s="1" t="s">
        <v>46</v>
      </c>
      <c r="C514" s="1" t="s">
        <v>286</v>
      </c>
      <c r="D514" s="6">
        <v>44646</v>
      </c>
      <c r="E514" s="6">
        <v>44649</v>
      </c>
      <c r="F514" s="1">
        <v>0</v>
      </c>
      <c r="G514" t="s">
        <v>1199</v>
      </c>
      <c r="H514" t="s">
        <v>1208</v>
      </c>
    </row>
    <row r="515" spans="1:8" x14ac:dyDescent="0.25">
      <c r="A515" t="s">
        <v>601</v>
      </c>
      <c r="B515" s="1" t="s">
        <v>593</v>
      </c>
      <c r="C515" s="1" t="s">
        <v>110</v>
      </c>
      <c r="D515" s="6">
        <v>44644</v>
      </c>
      <c r="E515" s="6">
        <v>44648</v>
      </c>
      <c r="F515" s="1">
        <v>0</v>
      </c>
      <c r="G515" t="s">
        <v>1209</v>
      </c>
      <c r="H515">
        <v>527</v>
      </c>
    </row>
    <row r="516" spans="1:8" x14ac:dyDescent="0.25">
      <c r="A516" t="s">
        <v>602</v>
      </c>
      <c r="B516" s="1" t="s">
        <v>73</v>
      </c>
      <c r="C516" s="1" t="s">
        <v>59</v>
      </c>
      <c r="D516" s="6">
        <v>44645</v>
      </c>
      <c r="E516" s="6">
        <v>44652</v>
      </c>
      <c r="F516" s="1">
        <v>0</v>
      </c>
    </row>
    <row r="517" spans="1:8" x14ac:dyDescent="0.25">
      <c r="A517" t="s">
        <v>603</v>
      </c>
      <c r="B517" s="1" t="s">
        <v>76</v>
      </c>
      <c r="C517" s="1" t="s">
        <v>110</v>
      </c>
      <c r="D517" s="6">
        <v>44645</v>
      </c>
      <c r="E517" s="6">
        <v>44649</v>
      </c>
      <c r="F517" s="1">
        <v>0</v>
      </c>
      <c r="G517" t="s">
        <v>1202</v>
      </c>
      <c r="H517" t="s">
        <v>1210</v>
      </c>
    </row>
    <row r="518" spans="1:8" x14ac:dyDescent="0.25">
      <c r="A518" t="s">
        <v>604</v>
      </c>
      <c r="B518" s="1" t="s">
        <v>78</v>
      </c>
      <c r="C518" s="1" t="s">
        <v>110</v>
      </c>
      <c r="D518" s="6">
        <v>44648</v>
      </c>
      <c r="E518" s="6">
        <v>44652</v>
      </c>
      <c r="F518" s="1">
        <v>0</v>
      </c>
      <c r="G518" t="s">
        <v>1204</v>
      </c>
      <c r="H518" t="s">
        <v>1211</v>
      </c>
    </row>
    <row r="519" spans="1:8" x14ac:dyDescent="0.25">
      <c r="A519" t="s">
        <v>605</v>
      </c>
      <c r="B519" s="1" t="s">
        <v>65</v>
      </c>
      <c r="C519" s="1" t="s">
        <v>44</v>
      </c>
      <c r="D519" s="6">
        <v>44647</v>
      </c>
      <c r="E519" s="6">
        <v>44655</v>
      </c>
      <c r="F519" s="1">
        <v>0</v>
      </c>
    </row>
    <row r="520" spans="1:8" x14ac:dyDescent="0.25">
      <c r="A520" t="s">
        <v>606</v>
      </c>
      <c r="B520" s="1" t="s">
        <v>76</v>
      </c>
      <c r="C520" s="1" t="s">
        <v>101</v>
      </c>
      <c r="D520" s="6">
        <v>44647</v>
      </c>
      <c r="E520" s="6">
        <v>44652</v>
      </c>
      <c r="F520" s="1">
        <v>0</v>
      </c>
      <c r="G520" t="s">
        <v>1212</v>
      </c>
      <c r="H520" t="s">
        <v>1213</v>
      </c>
    </row>
    <row r="521" spans="1:8" x14ac:dyDescent="0.25">
      <c r="A521" t="s">
        <v>607</v>
      </c>
      <c r="B521" s="1" t="s">
        <v>78</v>
      </c>
      <c r="C521" s="1" t="s">
        <v>101</v>
      </c>
      <c r="D521" s="6">
        <v>44650</v>
      </c>
      <c r="E521" s="6">
        <v>44655</v>
      </c>
      <c r="F521" s="1">
        <v>0</v>
      </c>
      <c r="G521" t="s">
        <v>1214</v>
      </c>
      <c r="H521" t="s">
        <v>1215</v>
      </c>
    </row>
    <row r="522" spans="1:8" x14ac:dyDescent="0.25">
      <c r="A522" t="s">
        <v>608</v>
      </c>
      <c r="B522" s="1" t="s">
        <v>91</v>
      </c>
      <c r="C522" s="1" t="s">
        <v>86</v>
      </c>
      <c r="D522" s="6">
        <v>44649</v>
      </c>
      <c r="E522" s="6">
        <v>44658</v>
      </c>
      <c r="F522" s="1">
        <v>0</v>
      </c>
    </row>
    <row r="523" spans="1:8" x14ac:dyDescent="0.25">
      <c r="A523" t="s">
        <v>609</v>
      </c>
      <c r="B523" s="1" t="s">
        <v>76</v>
      </c>
      <c r="C523" s="1" t="s">
        <v>47</v>
      </c>
      <c r="D523" s="6">
        <v>44649</v>
      </c>
      <c r="E523" s="6">
        <v>44655</v>
      </c>
      <c r="F523" s="1">
        <v>0</v>
      </c>
      <c r="G523" t="s">
        <v>1210</v>
      </c>
      <c r="H523" t="s">
        <v>1216</v>
      </c>
    </row>
    <row r="524" spans="1:8" x14ac:dyDescent="0.25">
      <c r="A524" t="s">
        <v>610</v>
      </c>
      <c r="B524" s="1" t="s">
        <v>78</v>
      </c>
      <c r="C524" s="1" t="s">
        <v>47</v>
      </c>
      <c r="D524" s="6">
        <v>44652</v>
      </c>
      <c r="E524" s="6">
        <v>44658</v>
      </c>
      <c r="F524" s="1">
        <v>0</v>
      </c>
      <c r="G524" t="s">
        <v>1211</v>
      </c>
      <c r="H524" t="s">
        <v>1217</v>
      </c>
    </row>
    <row r="525" spans="1:8" x14ac:dyDescent="0.25">
      <c r="A525" t="s">
        <v>611</v>
      </c>
      <c r="B525" s="1" t="s">
        <v>98</v>
      </c>
      <c r="C525" s="1" t="s">
        <v>211</v>
      </c>
      <c r="D525" s="6">
        <v>44647</v>
      </c>
      <c r="E525" s="6">
        <v>44658</v>
      </c>
      <c r="F525" s="1">
        <v>0</v>
      </c>
    </row>
    <row r="526" spans="1:8" x14ac:dyDescent="0.25">
      <c r="A526" t="s">
        <v>612</v>
      </c>
      <c r="B526" s="1" t="s">
        <v>581</v>
      </c>
      <c r="C526" s="1" t="s">
        <v>104</v>
      </c>
      <c r="D526" s="6">
        <v>44647</v>
      </c>
      <c r="E526" s="6">
        <v>44647</v>
      </c>
      <c r="F526" s="1">
        <v>0</v>
      </c>
      <c r="G526">
        <v>512</v>
      </c>
    </row>
    <row r="527" spans="1:8" x14ac:dyDescent="0.25">
      <c r="A527" t="s">
        <v>613</v>
      </c>
      <c r="B527" s="1" t="s">
        <v>583</v>
      </c>
      <c r="C527" s="1" t="s">
        <v>104</v>
      </c>
      <c r="D527" s="6">
        <v>44650</v>
      </c>
      <c r="E527" s="6">
        <v>44650</v>
      </c>
      <c r="F527" s="1">
        <v>0</v>
      </c>
      <c r="G527">
        <v>513</v>
      </c>
    </row>
    <row r="528" spans="1:8" x14ac:dyDescent="0.25">
      <c r="A528" t="s">
        <v>614</v>
      </c>
      <c r="B528" s="1" t="s">
        <v>593</v>
      </c>
      <c r="C528" s="1" t="s">
        <v>104</v>
      </c>
      <c r="D528" s="6">
        <v>44649</v>
      </c>
      <c r="E528" s="6">
        <v>44649</v>
      </c>
      <c r="F528" s="1">
        <v>0</v>
      </c>
      <c r="G528">
        <v>514</v>
      </c>
    </row>
    <row r="529" spans="1:8" x14ac:dyDescent="0.25">
      <c r="A529" t="s">
        <v>615</v>
      </c>
      <c r="B529" s="1" t="s">
        <v>76</v>
      </c>
      <c r="C529" s="1" t="s">
        <v>104</v>
      </c>
      <c r="D529" s="6">
        <v>44655</v>
      </c>
      <c r="E529" s="6">
        <v>44655</v>
      </c>
      <c r="F529" s="1">
        <v>0</v>
      </c>
      <c r="G529" t="s">
        <v>1218</v>
      </c>
      <c r="H529">
        <v>532</v>
      </c>
    </row>
    <row r="530" spans="1:8" x14ac:dyDescent="0.25">
      <c r="A530" t="s">
        <v>616</v>
      </c>
      <c r="B530" s="1" t="s">
        <v>78</v>
      </c>
      <c r="C530" s="1" t="s">
        <v>104</v>
      </c>
      <c r="D530" s="6">
        <v>44658</v>
      </c>
      <c r="E530" s="6">
        <v>44658</v>
      </c>
      <c r="F530" s="1">
        <v>0</v>
      </c>
      <c r="G530" t="s">
        <v>1219</v>
      </c>
      <c r="H530">
        <v>533</v>
      </c>
    </row>
    <row r="531" spans="1:8" x14ac:dyDescent="0.25">
      <c r="A531" t="s">
        <v>617</v>
      </c>
      <c r="B531" s="1" t="s">
        <v>618</v>
      </c>
      <c r="C531" s="1" t="s">
        <v>619</v>
      </c>
      <c r="D531" s="6">
        <v>44656</v>
      </c>
      <c r="E531" s="6">
        <v>44679</v>
      </c>
      <c r="F531" s="1">
        <v>0</v>
      </c>
      <c r="H531" t="s">
        <v>1220</v>
      </c>
    </row>
    <row r="532" spans="1:8" x14ac:dyDescent="0.25">
      <c r="A532" t="s">
        <v>620</v>
      </c>
      <c r="B532" s="1" t="s">
        <v>40</v>
      </c>
      <c r="C532" s="1" t="s">
        <v>59</v>
      </c>
      <c r="D532" s="6">
        <v>44656</v>
      </c>
      <c r="E532" s="6">
        <v>44664</v>
      </c>
      <c r="F532" s="1">
        <v>0</v>
      </c>
    </row>
    <row r="533" spans="1:8" x14ac:dyDescent="0.25">
      <c r="A533" t="s">
        <v>621</v>
      </c>
      <c r="B533" s="1" t="s">
        <v>43</v>
      </c>
      <c r="C533" s="1" t="s">
        <v>110</v>
      </c>
      <c r="D533" s="6">
        <v>44656</v>
      </c>
      <c r="E533" s="6">
        <v>44660</v>
      </c>
      <c r="F533" s="1">
        <v>0</v>
      </c>
      <c r="G533">
        <v>528</v>
      </c>
      <c r="H533" t="s">
        <v>1221</v>
      </c>
    </row>
    <row r="534" spans="1:8" x14ac:dyDescent="0.25">
      <c r="A534" t="s">
        <v>622</v>
      </c>
      <c r="B534" s="1" t="s">
        <v>46</v>
      </c>
      <c r="C534" s="1" t="s">
        <v>110</v>
      </c>
      <c r="D534" s="6">
        <v>44659</v>
      </c>
      <c r="E534" s="6">
        <v>44664</v>
      </c>
      <c r="F534" s="1">
        <v>0</v>
      </c>
      <c r="G534">
        <v>529</v>
      </c>
      <c r="H534" t="s">
        <v>1222</v>
      </c>
    </row>
    <row r="535" spans="1:8" x14ac:dyDescent="0.25">
      <c r="A535" t="s">
        <v>623</v>
      </c>
      <c r="B535" s="1" t="s">
        <v>56</v>
      </c>
      <c r="C535" s="1" t="s">
        <v>59</v>
      </c>
      <c r="D535" s="6">
        <v>44659</v>
      </c>
      <c r="E535" s="6">
        <v>44667</v>
      </c>
      <c r="F535" s="1">
        <v>0</v>
      </c>
    </row>
    <row r="536" spans="1:8" x14ac:dyDescent="0.25">
      <c r="A536" t="s">
        <v>624</v>
      </c>
      <c r="B536" s="1" t="s">
        <v>43</v>
      </c>
      <c r="C536" s="1" t="s">
        <v>110</v>
      </c>
      <c r="D536" s="6">
        <v>44659</v>
      </c>
      <c r="E536" s="6">
        <v>44664</v>
      </c>
      <c r="F536" s="1">
        <v>0</v>
      </c>
      <c r="G536" t="s">
        <v>1223</v>
      </c>
      <c r="H536" t="s">
        <v>1224</v>
      </c>
    </row>
    <row r="537" spans="1:8" x14ac:dyDescent="0.25">
      <c r="A537" t="s">
        <v>625</v>
      </c>
      <c r="B537" s="1" t="s">
        <v>46</v>
      </c>
      <c r="C537" s="1" t="s">
        <v>110</v>
      </c>
      <c r="D537" s="6">
        <v>44663</v>
      </c>
      <c r="E537" s="6">
        <v>44667</v>
      </c>
      <c r="F537" s="1">
        <v>0</v>
      </c>
      <c r="G537" t="s">
        <v>1225</v>
      </c>
      <c r="H537" t="s">
        <v>1226</v>
      </c>
    </row>
    <row r="538" spans="1:8" x14ac:dyDescent="0.25">
      <c r="A538" t="s">
        <v>626</v>
      </c>
      <c r="B538" s="1" t="s">
        <v>65</v>
      </c>
      <c r="C538" s="1" t="s">
        <v>59</v>
      </c>
      <c r="D538" s="6">
        <v>44663</v>
      </c>
      <c r="E538" s="6">
        <v>44670</v>
      </c>
      <c r="F538" s="1">
        <v>0</v>
      </c>
    </row>
    <row r="539" spans="1:8" x14ac:dyDescent="0.25">
      <c r="A539" t="s">
        <v>627</v>
      </c>
      <c r="B539" s="1" t="s">
        <v>43</v>
      </c>
      <c r="C539" s="1" t="s">
        <v>110</v>
      </c>
      <c r="D539" s="6">
        <v>44663</v>
      </c>
      <c r="E539" s="6">
        <v>44667</v>
      </c>
      <c r="F539" s="1">
        <v>0</v>
      </c>
      <c r="G539" t="s">
        <v>1221</v>
      </c>
      <c r="H539" t="s">
        <v>1227</v>
      </c>
    </row>
    <row r="540" spans="1:8" x14ac:dyDescent="0.25">
      <c r="A540" t="s">
        <v>628</v>
      </c>
      <c r="B540" s="1" t="s">
        <v>46</v>
      </c>
      <c r="C540" s="1" t="s">
        <v>110</v>
      </c>
      <c r="D540" s="6">
        <v>44666</v>
      </c>
      <c r="E540" s="6">
        <v>44670</v>
      </c>
      <c r="F540" s="1">
        <v>0</v>
      </c>
      <c r="G540" t="s">
        <v>1222</v>
      </c>
      <c r="H540" t="s">
        <v>1228</v>
      </c>
    </row>
    <row r="541" spans="1:8" x14ac:dyDescent="0.25">
      <c r="A541" t="s">
        <v>629</v>
      </c>
      <c r="B541" s="1" t="s">
        <v>73</v>
      </c>
      <c r="C541" s="1" t="s">
        <v>59</v>
      </c>
      <c r="D541" s="6">
        <v>44666</v>
      </c>
      <c r="E541" s="6">
        <v>44673</v>
      </c>
      <c r="F541" s="1">
        <v>0</v>
      </c>
    </row>
    <row r="542" spans="1:8" x14ac:dyDescent="0.25">
      <c r="A542" t="s">
        <v>630</v>
      </c>
      <c r="B542" s="1" t="s">
        <v>76</v>
      </c>
      <c r="C542" s="1" t="s">
        <v>110</v>
      </c>
      <c r="D542" s="6">
        <v>44666</v>
      </c>
      <c r="E542" s="6">
        <v>44670</v>
      </c>
      <c r="F542" s="1">
        <v>0</v>
      </c>
      <c r="G542" t="s">
        <v>1224</v>
      </c>
      <c r="H542" t="s">
        <v>1229</v>
      </c>
    </row>
    <row r="543" spans="1:8" x14ac:dyDescent="0.25">
      <c r="A543" t="s">
        <v>631</v>
      </c>
      <c r="B543" s="1" t="s">
        <v>78</v>
      </c>
      <c r="C543" s="1" t="s">
        <v>110</v>
      </c>
      <c r="D543" s="6">
        <v>44669</v>
      </c>
      <c r="E543" s="6">
        <v>44673</v>
      </c>
      <c r="F543" s="1">
        <v>0</v>
      </c>
      <c r="G543" t="s">
        <v>1226</v>
      </c>
      <c r="H543" t="s">
        <v>1230</v>
      </c>
    </row>
    <row r="544" spans="1:8" x14ac:dyDescent="0.25">
      <c r="A544" t="s">
        <v>632</v>
      </c>
      <c r="B544" s="1" t="s">
        <v>65</v>
      </c>
      <c r="C544" s="1" t="s">
        <v>44</v>
      </c>
      <c r="D544" s="6">
        <v>44668</v>
      </c>
      <c r="E544" s="6">
        <v>44676</v>
      </c>
      <c r="F544" s="1">
        <v>0</v>
      </c>
    </row>
    <row r="545" spans="1:8" x14ac:dyDescent="0.25">
      <c r="A545" t="s">
        <v>633</v>
      </c>
      <c r="B545" s="1" t="s">
        <v>76</v>
      </c>
      <c r="C545" s="1" t="s">
        <v>101</v>
      </c>
      <c r="D545" s="6">
        <v>44668</v>
      </c>
      <c r="E545" s="6">
        <v>44673</v>
      </c>
      <c r="F545" s="1">
        <v>0</v>
      </c>
      <c r="G545" t="s">
        <v>1231</v>
      </c>
      <c r="H545" t="s">
        <v>1232</v>
      </c>
    </row>
    <row r="546" spans="1:8" x14ac:dyDescent="0.25">
      <c r="A546" t="s">
        <v>634</v>
      </c>
      <c r="B546" s="1" t="s">
        <v>78</v>
      </c>
      <c r="C546" s="1" t="s">
        <v>101</v>
      </c>
      <c r="D546" s="6">
        <v>44671</v>
      </c>
      <c r="E546" s="6">
        <v>44676</v>
      </c>
      <c r="F546" s="1">
        <v>0</v>
      </c>
      <c r="G546" t="s">
        <v>1233</v>
      </c>
      <c r="H546" t="s">
        <v>1234</v>
      </c>
    </row>
    <row r="547" spans="1:8" x14ac:dyDescent="0.25">
      <c r="A547" t="s">
        <v>635</v>
      </c>
      <c r="B547" s="1" t="s">
        <v>91</v>
      </c>
      <c r="C547" s="1" t="s">
        <v>86</v>
      </c>
      <c r="D547" s="6">
        <v>44670</v>
      </c>
      <c r="E547" s="6">
        <v>44679</v>
      </c>
      <c r="F547" s="1">
        <v>0</v>
      </c>
    </row>
    <row r="548" spans="1:8" x14ac:dyDescent="0.25">
      <c r="A548" t="s">
        <v>636</v>
      </c>
      <c r="B548" s="1" t="s">
        <v>76</v>
      </c>
      <c r="C548" s="1" t="s">
        <v>47</v>
      </c>
      <c r="D548" s="6">
        <v>44670</v>
      </c>
      <c r="E548" s="6">
        <v>44676</v>
      </c>
      <c r="F548" s="1">
        <v>0</v>
      </c>
      <c r="G548" t="s">
        <v>1229</v>
      </c>
      <c r="H548" t="s">
        <v>1235</v>
      </c>
    </row>
    <row r="549" spans="1:8" x14ac:dyDescent="0.25">
      <c r="A549" t="s">
        <v>637</v>
      </c>
      <c r="B549" s="1" t="s">
        <v>78</v>
      </c>
      <c r="C549" s="1" t="s">
        <v>47</v>
      </c>
      <c r="D549" s="6">
        <v>44673</v>
      </c>
      <c r="E549" s="6">
        <v>44679</v>
      </c>
      <c r="F549" s="1">
        <v>0</v>
      </c>
      <c r="G549" t="s">
        <v>1230</v>
      </c>
      <c r="H549" t="s">
        <v>1236</v>
      </c>
    </row>
    <row r="550" spans="1:8" x14ac:dyDescent="0.25">
      <c r="A550" t="s">
        <v>638</v>
      </c>
      <c r="B550" s="1" t="s">
        <v>98</v>
      </c>
      <c r="C550" s="1" t="s">
        <v>211</v>
      </c>
      <c r="D550" s="6">
        <v>44668</v>
      </c>
      <c r="E550" s="6">
        <v>44679</v>
      </c>
      <c r="F550" s="1">
        <v>0</v>
      </c>
    </row>
    <row r="551" spans="1:8" x14ac:dyDescent="0.25">
      <c r="A551" t="s">
        <v>639</v>
      </c>
      <c r="B551" s="1" t="s">
        <v>581</v>
      </c>
      <c r="C551" s="1" t="s">
        <v>104</v>
      </c>
      <c r="D551" s="6">
        <v>44668</v>
      </c>
      <c r="E551" s="6">
        <v>44668</v>
      </c>
      <c r="F551" s="1">
        <v>0</v>
      </c>
      <c r="G551">
        <v>538</v>
      </c>
    </row>
    <row r="552" spans="1:8" x14ac:dyDescent="0.25">
      <c r="A552" t="s">
        <v>640</v>
      </c>
      <c r="B552" s="1" t="s">
        <v>583</v>
      </c>
      <c r="C552" s="1" t="s">
        <v>104</v>
      </c>
      <c r="D552" s="6">
        <v>44671</v>
      </c>
      <c r="E552" s="6">
        <v>44671</v>
      </c>
      <c r="F552" s="1">
        <v>0</v>
      </c>
      <c r="G552">
        <v>539</v>
      </c>
    </row>
    <row r="553" spans="1:8" x14ac:dyDescent="0.25">
      <c r="A553" t="s">
        <v>641</v>
      </c>
      <c r="B553" s="1" t="s">
        <v>76</v>
      </c>
      <c r="C553" s="1" t="s">
        <v>104</v>
      </c>
      <c r="D553" s="6">
        <v>44676</v>
      </c>
      <c r="E553" s="6">
        <v>44676</v>
      </c>
      <c r="F553" s="1">
        <v>0</v>
      </c>
      <c r="G553" t="s">
        <v>1237</v>
      </c>
    </row>
    <row r="554" spans="1:8" x14ac:dyDescent="0.25">
      <c r="A554" t="s">
        <v>642</v>
      </c>
      <c r="B554" s="1" t="s">
        <v>78</v>
      </c>
      <c r="C554" s="1" t="s">
        <v>104</v>
      </c>
      <c r="D554" s="6">
        <v>44679</v>
      </c>
      <c r="E554" s="6">
        <v>44679</v>
      </c>
      <c r="F554" s="1">
        <v>0</v>
      </c>
      <c r="G554" t="s">
        <v>1238</v>
      </c>
    </row>
    <row r="555" spans="1:8" x14ac:dyDescent="0.25">
      <c r="A555">
        <v>1.4</v>
      </c>
      <c r="B555" s="1" t="s">
        <v>643</v>
      </c>
      <c r="C555" s="1" t="s">
        <v>644</v>
      </c>
      <c r="D555" s="6">
        <v>44458</v>
      </c>
      <c r="E555" s="6">
        <v>44773</v>
      </c>
      <c r="F555" s="1">
        <v>0</v>
      </c>
    </row>
    <row r="556" spans="1:8" x14ac:dyDescent="0.25">
      <c r="A556" t="s">
        <v>645</v>
      </c>
      <c r="B556" s="1" t="s">
        <v>646</v>
      </c>
      <c r="C556" s="1" t="s">
        <v>647</v>
      </c>
      <c r="D556" s="6">
        <v>44458</v>
      </c>
      <c r="E556" s="6">
        <v>44679</v>
      </c>
      <c r="F556" s="1">
        <v>0</v>
      </c>
    </row>
    <row r="557" spans="1:8" x14ac:dyDescent="0.25">
      <c r="A557" t="s">
        <v>648</v>
      </c>
      <c r="B557" s="1" t="s">
        <v>649</v>
      </c>
      <c r="C557" s="1" t="s">
        <v>650</v>
      </c>
      <c r="D557" s="6">
        <v>44458</v>
      </c>
      <c r="E557" s="6">
        <v>44578</v>
      </c>
      <c r="F557" s="1">
        <v>0</v>
      </c>
      <c r="G557" t="s">
        <v>1239</v>
      </c>
      <c r="H557" t="s">
        <v>1240</v>
      </c>
    </row>
    <row r="558" spans="1:8" x14ac:dyDescent="0.25">
      <c r="A558" t="s">
        <v>651</v>
      </c>
      <c r="B558" s="1" t="s">
        <v>37</v>
      </c>
      <c r="C558" s="1" t="s">
        <v>650</v>
      </c>
      <c r="D558" s="6">
        <v>44488</v>
      </c>
      <c r="E558" s="6">
        <v>44618</v>
      </c>
      <c r="F558" s="1">
        <v>0</v>
      </c>
      <c r="G558" t="s">
        <v>1241</v>
      </c>
      <c r="H558" t="s">
        <v>1242</v>
      </c>
    </row>
    <row r="559" spans="1:8" x14ac:dyDescent="0.25">
      <c r="A559" t="s">
        <v>652</v>
      </c>
      <c r="B559" s="1" t="s">
        <v>130</v>
      </c>
      <c r="C559" s="1" t="s">
        <v>650</v>
      </c>
      <c r="D559" s="6">
        <v>44518</v>
      </c>
      <c r="E559" s="6">
        <v>44648</v>
      </c>
      <c r="F559" s="1">
        <v>0</v>
      </c>
      <c r="G559" t="s">
        <v>1240</v>
      </c>
      <c r="H559" t="s">
        <v>1243</v>
      </c>
    </row>
    <row r="560" spans="1:8" x14ac:dyDescent="0.25">
      <c r="A560" t="s">
        <v>653</v>
      </c>
      <c r="B560" s="1" t="s">
        <v>191</v>
      </c>
      <c r="C560" s="1" t="s">
        <v>650</v>
      </c>
      <c r="D560" s="6">
        <v>44548</v>
      </c>
      <c r="E560" s="6">
        <v>44679</v>
      </c>
      <c r="F560" s="1">
        <v>0</v>
      </c>
      <c r="G560" t="s">
        <v>1242</v>
      </c>
      <c r="H560" t="s">
        <v>1244</v>
      </c>
    </row>
    <row r="561" spans="1:8" x14ac:dyDescent="0.25">
      <c r="A561" t="s">
        <v>654</v>
      </c>
      <c r="B561" s="1" t="s">
        <v>252</v>
      </c>
      <c r="C561" s="1" t="s">
        <v>655</v>
      </c>
      <c r="D561" s="6">
        <v>44513</v>
      </c>
      <c r="E561" s="6">
        <v>44744</v>
      </c>
      <c r="F561" s="1">
        <v>0</v>
      </c>
      <c r="H561" t="s">
        <v>1245</v>
      </c>
    </row>
    <row r="562" spans="1:8" x14ac:dyDescent="0.25">
      <c r="A562" t="s">
        <v>656</v>
      </c>
      <c r="B562" s="1" t="s">
        <v>255</v>
      </c>
      <c r="C562" s="1" t="s">
        <v>657</v>
      </c>
      <c r="D562" s="6">
        <v>44528</v>
      </c>
      <c r="E562" s="6">
        <v>44638</v>
      </c>
      <c r="F562" s="1">
        <v>0</v>
      </c>
      <c r="G562" t="s">
        <v>1246</v>
      </c>
    </row>
    <row r="563" spans="1:8" x14ac:dyDescent="0.25">
      <c r="A563" t="s">
        <v>658</v>
      </c>
      <c r="B563" s="1" t="s">
        <v>292</v>
      </c>
      <c r="C563" s="1" t="s">
        <v>657</v>
      </c>
      <c r="D563" s="6">
        <v>44516</v>
      </c>
      <c r="E563" s="6">
        <v>44626</v>
      </c>
      <c r="F563" s="1">
        <v>0</v>
      </c>
      <c r="G563" t="s">
        <v>1247</v>
      </c>
    </row>
    <row r="564" spans="1:8" x14ac:dyDescent="0.25">
      <c r="A564" t="s">
        <v>659</v>
      </c>
      <c r="B564" s="1" t="s">
        <v>322</v>
      </c>
      <c r="C564" s="1" t="s">
        <v>657</v>
      </c>
      <c r="D564" s="6">
        <v>44513</v>
      </c>
      <c r="E564" s="6">
        <v>44623</v>
      </c>
      <c r="F564" s="1">
        <v>0</v>
      </c>
      <c r="G564" t="s">
        <v>1248</v>
      </c>
    </row>
    <row r="565" spans="1:8" x14ac:dyDescent="0.25">
      <c r="A565" t="s">
        <v>660</v>
      </c>
      <c r="B565" s="1" t="s">
        <v>348</v>
      </c>
      <c r="C565" s="1" t="s">
        <v>657</v>
      </c>
      <c r="D565" s="6">
        <v>44516</v>
      </c>
      <c r="E565" s="6">
        <v>44626</v>
      </c>
      <c r="F565" s="1">
        <v>0</v>
      </c>
      <c r="G565" t="s">
        <v>1249</v>
      </c>
    </row>
    <row r="566" spans="1:8" x14ac:dyDescent="0.25">
      <c r="A566" t="s">
        <v>661</v>
      </c>
      <c r="B566" s="1" t="s">
        <v>375</v>
      </c>
      <c r="C566" s="1" t="s">
        <v>657</v>
      </c>
      <c r="D566" s="6">
        <v>44516</v>
      </c>
      <c r="E566" s="6">
        <v>44626</v>
      </c>
      <c r="F566" s="1">
        <v>0</v>
      </c>
      <c r="G566" t="s">
        <v>1250</v>
      </c>
      <c r="H566" t="s">
        <v>1251</v>
      </c>
    </row>
    <row r="567" spans="1:8" x14ac:dyDescent="0.25">
      <c r="A567" t="s">
        <v>662</v>
      </c>
      <c r="B567" s="1" t="s">
        <v>401</v>
      </c>
      <c r="C567" s="1" t="s">
        <v>657</v>
      </c>
      <c r="D567" s="6">
        <v>44519</v>
      </c>
      <c r="E567" s="6">
        <v>44629</v>
      </c>
      <c r="F567" s="1">
        <v>0</v>
      </c>
      <c r="G567" t="s">
        <v>1252</v>
      </c>
    </row>
    <row r="568" spans="1:8" x14ac:dyDescent="0.25">
      <c r="A568" t="s">
        <v>663</v>
      </c>
      <c r="B568" s="1" t="s">
        <v>427</v>
      </c>
      <c r="C568" s="1" t="s">
        <v>657</v>
      </c>
      <c r="D568" s="6">
        <v>44516</v>
      </c>
      <c r="E568" s="6">
        <v>44626</v>
      </c>
      <c r="F568" s="1">
        <v>0</v>
      </c>
      <c r="G568" t="s">
        <v>1253</v>
      </c>
    </row>
    <row r="569" spans="1:8" x14ac:dyDescent="0.25">
      <c r="A569" t="s">
        <v>664</v>
      </c>
      <c r="B569" s="1" t="s">
        <v>453</v>
      </c>
      <c r="C569" s="1" t="s">
        <v>657</v>
      </c>
      <c r="D569" s="6">
        <v>44519</v>
      </c>
      <c r="E569" s="6">
        <v>44629</v>
      </c>
      <c r="F569" s="1">
        <v>0</v>
      </c>
      <c r="G569" t="s">
        <v>1254</v>
      </c>
    </row>
    <row r="570" spans="1:8" x14ac:dyDescent="0.25">
      <c r="A570" t="s">
        <v>665</v>
      </c>
      <c r="B570" s="1" t="s">
        <v>479</v>
      </c>
      <c r="C570" s="1" t="s">
        <v>657</v>
      </c>
      <c r="D570" s="6">
        <v>44518</v>
      </c>
      <c r="E570" s="6">
        <v>44628</v>
      </c>
      <c r="F570" s="1">
        <v>0</v>
      </c>
      <c r="G570" t="s">
        <v>1255</v>
      </c>
    </row>
    <row r="571" spans="1:8" x14ac:dyDescent="0.25">
      <c r="A571" t="s">
        <v>666</v>
      </c>
      <c r="B571" s="1" t="s">
        <v>505</v>
      </c>
      <c r="C571" s="1" t="s">
        <v>667</v>
      </c>
      <c r="D571" s="6">
        <v>44521</v>
      </c>
      <c r="E571" s="6">
        <v>44601</v>
      </c>
      <c r="F571" s="1">
        <v>0</v>
      </c>
      <c r="G571" t="s">
        <v>1256</v>
      </c>
      <c r="H571" t="s">
        <v>1257</v>
      </c>
    </row>
    <row r="572" spans="1:8" x14ac:dyDescent="0.25">
      <c r="A572" t="s">
        <v>668</v>
      </c>
      <c r="B572" s="1" t="s">
        <v>531</v>
      </c>
      <c r="C572" s="1" t="s">
        <v>667</v>
      </c>
      <c r="D572" s="6">
        <v>44528</v>
      </c>
      <c r="E572" s="6">
        <v>44608</v>
      </c>
      <c r="F572" s="1">
        <v>0</v>
      </c>
      <c r="G572" t="s">
        <v>1258</v>
      </c>
      <c r="H572" t="s">
        <v>1259</v>
      </c>
    </row>
    <row r="573" spans="1:8" x14ac:dyDescent="0.25">
      <c r="A573" t="s">
        <v>669</v>
      </c>
      <c r="B573" s="1" t="s">
        <v>557</v>
      </c>
      <c r="C573" s="1" t="s">
        <v>667</v>
      </c>
      <c r="D573" s="6">
        <v>44535</v>
      </c>
      <c r="E573" s="6">
        <v>44615</v>
      </c>
      <c r="F573" s="1">
        <v>0</v>
      </c>
      <c r="G573" t="s">
        <v>1260</v>
      </c>
      <c r="H573" t="s">
        <v>1261</v>
      </c>
    </row>
    <row r="574" spans="1:8" x14ac:dyDescent="0.25">
      <c r="A574" t="s">
        <v>670</v>
      </c>
      <c r="B574" s="1" t="s">
        <v>671</v>
      </c>
      <c r="C574" s="1" t="s">
        <v>667</v>
      </c>
      <c r="D574" s="6">
        <v>44674</v>
      </c>
      <c r="E574" s="6">
        <v>44744</v>
      </c>
      <c r="F574" s="1">
        <v>0</v>
      </c>
      <c r="G574" t="s">
        <v>1262</v>
      </c>
    </row>
    <row r="575" spans="1:8" x14ac:dyDescent="0.25">
      <c r="A575" t="s">
        <v>672</v>
      </c>
      <c r="B575" s="1" t="s">
        <v>673</v>
      </c>
      <c r="C575" s="1" t="s">
        <v>674</v>
      </c>
      <c r="D575" s="6">
        <v>44695</v>
      </c>
      <c r="E575" s="6">
        <v>44744</v>
      </c>
      <c r="F575" s="1">
        <v>0</v>
      </c>
      <c r="G575" t="s">
        <v>1263</v>
      </c>
    </row>
    <row r="576" spans="1:8" x14ac:dyDescent="0.25">
      <c r="A576" t="s">
        <v>675</v>
      </c>
      <c r="B576" s="1" t="s">
        <v>676</v>
      </c>
      <c r="C576" s="1" t="s">
        <v>657</v>
      </c>
      <c r="D576" s="6">
        <v>44505</v>
      </c>
      <c r="E576" s="6">
        <v>44615</v>
      </c>
      <c r="F576" s="1">
        <v>0</v>
      </c>
      <c r="G576" t="s">
        <v>1264</v>
      </c>
    </row>
    <row r="577" spans="1:8" x14ac:dyDescent="0.25">
      <c r="A577" t="s">
        <v>677</v>
      </c>
      <c r="B577" s="1" t="s">
        <v>678</v>
      </c>
      <c r="C577" s="1" t="s">
        <v>679</v>
      </c>
      <c r="D577" s="6">
        <v>44564</v>
      </c>
      <c r="E577" s="6">
        <v>44653</v>
      </c>
      <c r="F577" s="1">
        <v>0</v>
      </c>
    </row>
    <row r="578" spans="1:8" x14ac:dyDescent="0.25">
      <c r="A578" t="s">
        <v>680</v>
      </c>
      <c r="B578" s="1" t="s">
        <v>681</v>
      </c>
      <c r="C578" s="1" t="s">
        <v>84</v>
      </c>
      <c r="D578" s="6">
        <v>44564</v>
      </c>
      <c r="E578" s="6">
        <v>44583</v>
      </c>
      <c r="F578" s="1">
        <v>0</v>
      </c>
      <c r="G578" t="s">
        <v>1265</v>
      </c>
      <c r="H578">
        <v>578</v>
      </c>
    </row>
    <row r="579" spans="1:8" x14ac:dyDescent="0.25">
      <c r="A579" t="s">
        <v>682</v>
      </c>
      <c r="B579" s="1" t="s">
        <v>683</v>
      </c>
      <c r="C579" s="1" t="s">
        <v>84</v>
      </c>
      <c r="D579" s="6">
        <v>44584</v>
      </c>
      <c r="E579" s="6">
        <v>44613</v>
      </c>
      <c r="F579" s="1">
        <v>0</v>
      </c>
      <c r="G579" t="s">
        <v>1266</v>
      </c>
      <c r="H579">
        <v>579</v>
      </c>
    </row>
    <row r="580" spans="1:8" x14ac:dyDescent="0.25">
      <c r="A580" t="s">
        <v>684</v>
      </c>
      <c r="B580" s="1" t="s">
        <v>685</v>
      </c>
      <c r="C580" s="1" t="s">
        <v>84</v>
      </c>
      <c r="D580" s="6">
        <v>44614</v>
      </c>
      <c r="E580" s="6">
        <v>44633</v>
      </c>
      <c r="F580" s="1">
        <v>0</v>
      </c>
      <c r="G580" t="s">
        <v>1267</v>
      </c>
      <c r="H580">
        <v>580</v>
      </c>
    </row>
    <row r="581" spans="1:8" x14ac:dyDescent="0.25">
      <c r="A581" t="s">
        <v>686</v>
      </c>
      <c r="B581" s="1" t="s">
        <v>687</v>
      </c>
      <c r="C581" s="1" t="s">
        <v>84</v>
      </c>
      <c r="D581" s="6">
        <v>44634</v>
      </c>
      <c r="E581" s="6">
        <v>44653</v>
      </c>
      <c r="F581" s="1">
        <v>0</v>
      </c>
      <c r="G581">
        <v>579</v>
      </c>
      <c r="H581">
        <v>582583</v>
      </c>
    </row>
    <row r="582" spans="1:8" x14ac:dyDescent="0.25">
      <c r="A582" t="s">
        <v>688</v>
      </c>
      <c r="B582" s="1" t="s">
        <v>689</v>
      </c>
      <c r="C582" s="1" t="s">
        <v>690</v>
      </c>
      <c r="D582" s="6">
        <v>44680</v>
      </c>
      <c r="E582" s="6">
        <v>44710</v>
      </c>
      <c r="F582" s="1">
        <v>0</v>
      </c>
      <c r="G582">
        <v>502530</v>
      </c>
    </row>
    <row r="583" spans="1:8" x14ac:dyDescent="0.25">
      <c r="A583" t="s">
        <v>691</v>
      </c>
      <c r="B583" s="1" t="s">
        <v>692</v>
      </c>
      <c r="C583" s="1" t="s">
        <v>693</v>
      </c>
      <c r="D583" s="6">
        <v>44654</v>
      </c>
      <c r="E583" s="6">
        <v>44690</v>
      </c>
      <c r="F583" s="1">
        <v>0</v>
      </c>
      <c r="G583">
        <v>580</v>
      </c>
    </row>
    <row r="584" spans="1:8" x14ac:dyDescent="0.25">
      <c r="A584" t="s">
        <v>694</v>
      </c>
      <c r="B584" s="1" t="s">
        <v>695</v>
      </c>
      <c r="C584" s="1" t="s">
        <v>693</v>
      </c>
      <c r="D584" s="6">
        <v>44654</v>
      </c>
      <c r="E584" s="6">
        <v>44690</v>
      </c>
      <c r="F584" s="1">
        <v>0</v>
      </c>
      <c r="G584">
        <v>580</v>
      </c>
    </row>
    <row r="585" spans="1:8" x14ac:dyDescent="0.25">
      <c r="A585" t="s">
        <v>696</v>
      </c>
      <c r="B585" s="1" t="s">
        <v>697</v>
      </c>
      <c r="C585" s="1" t="s">
        <v>690</v>
      </c>
      <c r="D585" s="6">
        <v>44744</v>
      </c>
      <c r="E585" s="6">
        <v>44773</v>
      </c>
      <c r="F585" s="1">
        <v>0</v>
      </c>
      <c r="G585" t="s">
        <v>1268</v>
      </c>
      <c r="H585" t="s">
        <v>1269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1762-AEE6-403A-A963-15A81172A1B3}">
  <sheetPr>
    <tabColor rgb="FFFF0000"/>
  </sheetPr>
  <dimension ref="A1:V597"/>
  <sheetViews>
    <sheetView tabSelected="1" topLeftCell="A97" zoomScale="85" zoomScaleNormal="85" workbookViewId="0">
      <selection activeCell="M131" sqref="M131"/>
    </sheetView>
  </sheetViews>
  <sheetFormatPr defaultRowHeight="21.75" customHeight="1" outlineLevelCol="1" x14ac:dyDescent="0.25"/>
  <cols>
    <col min="1" max="1" width="3.625" style="45" customWidth="1" outlineLevel="1"/>
    <col min="3" max="4" width="3.625" style="19" customWidth="1" outlineLevel="1"/>
    <col min="5" max="5" width="13.75" style="19" customWidth="1" outlineLevel="1"/>
    <col min="6" max="6" width="8.625" style="19" customWidth="1" outlineLevel="1"/>
    <col min="7" max="8" width="3.625" style="19" customWidth="1" outlineLevel="1"/>
    <col min="9" max="11" width="3.625" style="25" customWidth="1" outlineLevel="1"/>
    <col min="12" max="12" width="20.125" style="25" customWidth="1" outlineLevel="1"/>
    <col min="13" max="13" width="26.125" style="25" customWidth="1"/>
    <col min="14" max="14" width="23.625" style="45" customWidth="1" outlineLevel="1"/>
    <col min="15" max="15" width="25" style="25" customWidth="1"/>
    <col min="16" max="16" width="68" style="17" customWidth="1"/>
    <col min="17" max="17" width="42" style="17" customWidth="1"/>
    <col min="18" max="18" width="26.625" style="46" customWidth="1"/>
    <col min="19" max="19" width="23.5" style="46" customWidth="1"/>
    <col min="20" max="20" width="20.625" style="17" customWidth="1"/>
    <col min="21" max="21" width="17" style="17" customWidth="1"/>
    <col min="22" max="22" width="17.875" style="17" customWidth="1"/>
    <col min="23" max="16384" width="9" style="41"/>
  </cols>
  <sheetData>
    <row r="1" spans="1:20" s="28" customFormat="1" ht="45" customHeight="1" x14ac:dyDescent="0.25">
      <c r="A1" s="26" t="s">
        <v>1433</v>
      </c>
      <c r="B1" s="26" t="s">
        <v>698</v>
      </c>
      <c r="C1" s="26" t="s">
        <v>699</v>
      </c>
      <c r="D1" s="26" t="s">
        <v>1435</v>
      </c>
      <c r="E1" s="26" t="s">
        <v>701</v>
      </c>
      <c r="F1" s="26" t="s">
        <v>702</v>
      </c>
      <c r="G1" s="26" t="s">
        <v>703</v>
      </c>
      <c r="H1" s="26" t="s">
        <v>704</v>
      </c>
      <c r="I1" s="26" t="s">
        <v>705</v>
      </c>
      <c r="J1" s="26" t="s">
        <v>706</v>
      </c>
      <c r="K1" s="26" t="s">
        <v>707</v>
      </c>
      <c r="L1" s="26" t="s">
        <v>1434</v>
      </c>
      <c r="M1" s="26" t="s">
        <v>708</v>
      </c>
      <c r="N1" s="16" t="s">
        <v>0</v>
      </c>
      <c r="O1" s="16" t="s">
        <v>1</v>
      </c>
      <c r="P1" s="16" t="s">
        <v>2</v>
      </c>
      <c r="Q1" s="27" t="s">
        <v>709</v>
      </c>
      <c r="R1" s="27" t="s">
        <v>710</v>
      </c>
      <c r="S1" s="16" t="s">
        <v>5</v>
      </c>
      <c r="T1" s="16" t="s">
        <v>6</v>
      </c>
    </row>
    <row r="2" spans="1:20" s="33" customFormat="1" ht="15" x14ac:dyDescent="0.25">
      <c r="A2" s="22">
        <f>LEN(_02_CODE_TRACKING[[#This Row],[WBS]])-LEN(SUBSTITUTE(_02_CODE_TRACKING[[#This Row],[WBS]],".",""))</f>
        <v>0</v>
      </c>
      <c r="B2" s="22"/>
      <c r="C2" s="22"/>
      <c r="D2" s="22"/>
      <c r="E2" s="22"/>
      <c r="F2" s="22"/>
      <c r="G2" s="22"/>
      <c r="H2" s="22"/>
      <c r="I2" s="22"/>
      <c r="J2" s="29"/>
      <c r="K2" s="22"/>
      <c r="L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" s="17">
        <f>_01_MSDAT_TRACK[[#This Row],[WBS]]</f>
        <v>1</v>
      </c>
      <c r="O2" s="31" t="str">
        <f>_01_MSDAT_TRACK[[#This Row],[Task Name]]</f>
        <v>CONSTRUCTION WORKS</v>
      </c>
      <c r="P2" s="31" t="str">
        <f>_01_MSDAT_TRACK[[#This Row],[Time]]</f>
        <v>446 d</v>
      </c>
      <c r="Q2" s="32">
        <f>_01_MSDAT_TRACK[[#This Row],[StartDate]]</f>
        <v>44312</v>
      </c>
      <c r="R2" s="32">
        <f>_01_MSDAT_TRACK[[#This Row],[EndDate]]</f>
        <v>44773</v>
      </c>
      <c r="S2" s="17"/>
      <c r="T2" s="17"/>
    </row>
    <row r="3" spans="1:20" s="33" customFormat="1" ht="15" x14ac:dyDescent="0.25">
      <c r="A3" s="22">
        <f>LEN(_02_CODE_TRACKING[[#This Row],[WBS]])-LEN(SUBSTITUTE(_02_CODE_TRACKING[[#This Row],[WBS]],".",""))</f>
        <v>1</v>
      </c>
      <c r="B3" s="22"/>
      <c r="C3" s="22"/>
      <c r="D3" s="22"/>
      <c r="E3" s="22"/>
      <c r="F3" s="22"/>
      <c r="G3" s="22"/>
      <c r="H3" s="22"/>
      <c r="I3" s="22"/>
      <c r="J3" s="29"/>
      <c r="K3" s="22"/>
      <c r="L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" s="17">
        <f>_01_MSDAT_TRACK[[#This Row],[WBS]]</f>
        <v>1.1000000000000001</v>
      </c>
      <c r="O3" s="31" t="str">
        <f>_01_MSDAT_TRACK[[#This Row],[Task Name]]</f>
        <v>Main Milestones</v>
      </c>
      <c r="P3" s="31" t="str">
        <f>_01_MSDAT_TRACK[[#This Row],[Time]]</f>
        <v>448 d</v>
      </c>
      <c r="Q3" s="32">
        <f>_01_MSDAT_TRACK[[#This Row],[StartDate]]</f>
        <v>44312</v>
      </c>
      <c r="R3" s="32">
        <f>_01_MSDAT_TRACK[[#This Row],[EndDate]]</f>
        <v>44773</v>
      </c>
      <c r="S3" s="17"/>
      <c r="T3" s="17"/>
    </row>
    <row r="4" spans="1:20" s="33" customFormat="1" ht="15" x14ac:dyDescent="0.25">
      <c r="A4" s="22">
        <f>LEN(_02_CODE_TRACKING[[#This Row],[WBS]])-LEN(SUBSTITUTE(_02_CODE_TRACKING[[#This Row],[WBS]],".",""))</f>
        <v>2</v>
      </c>
      <c r="B4" s="22"/>
      <c r="C4" s="22"/>
      <c r="D4" s="22"/>
      <c r="E4" s="22"/>
      <c r="F4" s="22"/>
      <c r="G4" s="22"/>
      <c r="H4" s="22"/>
      <c r="I4" s="22"/>
      <c r="J4" s="29"/>
      <c r="K4" s="22"/>
      <c r="L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" s="17" t="str">
        <f>_01_MSDAT_TRACK[[#This Row],[WBS]]</f>
        <v>1.1.1</v>
      </c>
      <c r="O4" s="31" t="str">
        <f>_01_MSDAT_TRACK[[#This Row],[Task Name]]</f>
        <v>LOA</v>
      </c>
      <c r="P4" s="31" t="str">
        <f>_01_MSDAT_TRACK[[#This Row],[Time]]</f>
        <v>0 d</v>
      </c>
      <c r="Q4" s="32">
        <f>_01_MSDAT_TRACK[[#This Row],[StartDate]]</f>
        <v>44312</v>
      </c>
      <c r="R4" s="32">
        <f>_01_MSDAT_TRACK[[#This Row],[EndDate]]</f>
        <v>44312</v>
      </c>
      <c r="S4" s="17"/>
      <c r="T4" s="17"/>
    </row>
    <row r="5" spans="1:20" s="33" customFormat="1" ht="15" x14ac:dyDescent="0.25">
      <c r="A5" s="22">
        <f>LEN(_02_CODE_TRACKING[[#This Row],[WBS]])-LEN(SUBSTITUTE(_02_CODE_TRACKING[[#This Row],[WBS]],".",""))</f>
        <v>2</v>
      </c>
      <c r="B5" s="22"/>
      <c r="C5" s="22"/>
      <c r="D5" s="22"/>
      <c r="E5" s="22"/>
      <c r="F5" s="22"/>
      <c r="G5" s="22"/>
      <c r="H5" s="22"/>
      <c r="I5" s="22"/>
      <c r="J5" s="29"/>
      <c r="K5" s="22"/>
      <c r="L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" s="17" t="str">
        <f>_01_MSDAT_TRACK[[#This Row],[WBS]]</f>
        <v>1.1.2</v>
      </c>
      <c r="O5" s="31" t="str">
        <f>_01_MSDAT_TRACK[[#This Row],[Task Name]]</f>
        <v>Site Handover</v>
      </c>
      <c r="P5" s="31" t="str">
        <f>_01_MSDAT_TRACK[[#This Row],[Time]]</f>
        <v>0 d</v>
      </c>
      <c r="Q5" s="32">
        <f>_01_MSDAT_TRACK[[#This Row],[StartDate]]</f>
        <v>44312</v>
      </c>
      <c r="R5" s="32">
        <f>_01_MSDAT_TRACK[[#This Row],[EndDate]]</f>
        <v>44312</v>
      </c>
      <c r="S5" s="17"/>
      <c r="T5" s="17"/>
    </row>
    <row r="6" spans="1:20" s="33" customFormat="1" ht="15" x14ac:dyDescent="0.25">
      <c r="A6" s="22">
        <f>LEN(_02_CODE_TRACKING[[#This Row],[WBS]])-LEN(SUBSTITUTE(_02_CODE_TRACKING[[#This Row],[WBS]],".",""))</f>
        <v>2</v>
      </c>
      <c r="B6" s="22"/>
      <c r="C6" s="22"/>
      <c r="D6" s="22"/>
      <c r="E6" s="22"/>
      <c r="F6" s="22"/>
      <c r="G6" s="22"/>
      <c r="H6" s="22"/>
      <c r="I6" s="22"/>
      <c r="J6" s="29"/>
      <c r="K6" s="22"/>
      <c r="L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6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6" s="17" t="str">
        <f>_01_MSDAT_TRACK[[#This Row],[WBS]]</f>
        <v>1.1.3</v>
      </c>
      <c r="O6" s="31" t="str">
        <f>_01_MSDAT_TRACK[[#This Row],[Task Name]]</f>
        <v>Commencement Date</v>
      </c>
      <c r="P6" s="31" t="str">
        <f>_01_MSDAT_TRACK[[#This Row],[Time]]</f>
        <v>0 d</v>
      </c>
      <c r="Q6" s="32">
        <f>_01_MSDAT_TRACK[[#This Row],[StartDate]]</f>
        <v>44312</v>
      </c>
      <c r="R6" s="32">
        <f>_01_MSDAT_TRACK[[#This Row],[EndDate]]</f>
        <v>44312</v>
      </c>
      <c r="S6" s="17"/>
      <c r="T6" s="17"/>
    </row>
    <row r="7" spans="1:20" s="33" customFormat="1" ht="15" x14ac:dyDescent="0.25">
      <c r="A7" s="22">
        <f>LEN(_02_CODE_TRACKING[[#This Row],[WBS]])-LEN(SUBSTITUTE(_02_CODE_TRACKING[[#This Row],[WBS]],".",""))</f>
        <v>2</v>
      </c>
      <c r="B7" s="22"/>
      <c r="C7" s="22"/>
      <c r="D7" s="22"/>
      <c r="E7" s="22"/>
      <c r="F7" s="22"/>
      <c r="G7" s="22"/>
      <c r="H7" s="22"/>
      <c r="I7" s="22"/>
      <c r="J7" s="29"/>
      <c r="K7" s="22"/>
      <c r="L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7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7" s="17" t="str">
        <f>_01_MSDAT_TRACK[[#This Row],[WBS]]</f>
        <v>1.1.4</v>
      </c>
      <c r="O7" s="31" t="str">
        <f>_01_MSDAT_TRACK[[#This Row],[Task Name]]</f>
        <v>RC work completion</v>
      </c>
      <c r="P7" s="31" t="str">
        <f>_01_MSDAT_TRACK[[#This Row],[Time]]</f>
        <v>0 d</v>
      </c>
      <c r="Q7" s="32">
        <f>_01_MSDAT_TRACK[[#This Row],[StartDate]]</f>
        <v>44679</v>
      </c>
      <c r="R7" s="32">
        <f>_01_MSDAT_TRACK[[#This Row],[EndDate]]</f>
        <v>44679</v>
      </c>
      <c r="S7" s="17"/>
      <c r="T7" s="17"/>
    </row>
    <row r="8" spans="1:20" s="33" customFormat="1" ht="15" x14ac:dyDescent="0.25">
      <c r="A8" s="22">
        <f>LEN(_02_CODE_TRACKING[[#This Row],[WBS]])-LEN(SUBSTITUTE(_02_CODE_TRACKING[[#This Row],[WBS]],".",""))</f>
        <v>2</v>
      </c>
      <c r="B8" s="22"/>
      <c r="C8" s="22"/>
      <c r="D8" s="22"/>
      <c r="E8" s="22"/>
      <c r="F8" s="22"/>
      <c r="G8" s="22"/>
      <c r="H8" s="22"/>
      <c r="I8" s="22"/>
      <c r="J8" s="29"/>
      <c r="K8" s="22"/>
      <c r="L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8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8" s="17" t="str">
        <f>_01_MSDAT_TRACK[[#This Row],[WBS]]</f>
        <v>1.1.5</v>
      </c>
      <c r="O8" s="31" t="str">
        <f>_01_MSDAT_TRACK[[#This Row],[Task Name]]</f>
        <v>Completion Date</v>
      </c>
      <c r="P8" s="31" t="str">
        <f>_01_MSDAT_TRACK[[#This Row],[Time]]</f>
        <v>0 d</v>
      </c>
      <c r="Q8" s="32">
        <f>_01_MSDAT_TRACK[[#This Row],[StartDate]]</f>
        <v>44773</v>
      </c>
      <c r="R8" s="32">
        <f>_01_MSDAT_TRACK[[#This Row],[EndDate]]</f>
        <v>44773</v>
      </c>
      <c r="S8" s="17"/>
      <c r="T8" s="17"/>
    </row>
    <row r="9" spans="1:20" s="33" customFormat="1" ht="15" x14ac:dyDescent="0.25">
      <c r="A9" s="22">
        <f>LEN(_02_CODE_TRACKING[[#This Row],[WBS]])-LEN(SUBSTITUTE(_02_CODE_TRACKING[[#This Row],[WBS]],".",""))</f>
        <v>1</v>
      </c>
      <c r="B9" s="22"/>
      <c r="C9" s="22"/>
      <c r="D9" s="22"/>
      <c r="E9" s="22"/>
      <c r="F9" s="22"/>
      <c r="G9" s="22"/>
      <c r="H9" s="22"/>
      <c r="I9" s="22"/>
      <c r="J9" s="29"/>
      <c r="K9" s="22"/>
      <c r="L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9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9" s="17">
        <f>_01_MSDAT_TRACK[[#This Row],[WBS]]</f>
        <v>1.2</v>
      </c>
      <c r="O9" s="31" t="str">
        <f>_01_MSDAT_TRACK[[#This Row],[Task Name]]</f>
        <v>Preliminaries works</v>
      </c>
      <c r="P9" s="31" t="str">
        <f>_01_MSDAT_TRACK[[#This Row],[Time]]</f>
        <v>25 d</v>
      </c>
      <c r="Q9" s="32">
        <f>_01_MSDAT_TRACK[[#This Row],[StartDate]]</f>
        <v>44312</v>
      </c>
      <c r="R9" s="32">
        <f>_01_MSDAT_TRACK[[#This Row],[EndDate]]</f>
        <v>44338</v>
      </c>
      <c r="S9" s="17"/>
      <c r="T9" s="17"/>
    </row>
    <row r="10" spans="1:20" s="33" customFormat="1" ht="75" x14ac:dyDescent="0.25">
      <c r="A10" s="22">
        <f>LEN(_02_CODE_TRACKING[[#This Row],[WBS]])-LEN(SUBSTITUTE(_02_CODE_TRACKING[[#This Row],[WBS]],".",""))</f>
        <v>2</v>
      </c>
      <c r="B10" s="22"/>
      <c r="C10" s="22"/>
      <c r="D10" s="22"/>
      <c r="E10" s="22"/>
      <c r="F10" s="22"/>
      <c r="G10" s="22"/>
      <c r="H10" s="22"/>
      <c r="I10" s="22"/>
      <c r="J10" s="29"/>
      <c r="K10" s="22"/>
      <c r="L1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0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0" s="17" t="str">
        <f>_01_MSDAT_TRACK[[#This Row],[WBS]]</f>
        <v>1.2.1</v>
      </c>
      <c r="O10" s="31" t="str">
        <f>_01_MSDAT_TRACK[[#This Row],[Task Name]]</f>
        <v>Set up Construction Management Team; Temporary facilities/Install power and water sources</v>
      </c>
      <c r="P10" s="31" t="str">
        <f>_01_MSDAT_TRACK[[#This Row],[Time]]</f>
        <v>21 d</v>
      </c>
      <c r="Q10" s="32">
        <f>_01_MSDAT_TRACK[[#This Row],[StartDate]]</f>
        <v>44312</v>
      </c>
      <c r="R10" s="32">
        <f>_01_MSDAT_TRACK[[#This Row],[EndDate]]</f>
        <v>44334</v>
      </c>
      <c r="S10" s="17"/>
      <c r="T10" s="17"/>
    </row>
    <row r="11" spans="1:20" s="33" customFormat="1" ht="45" x14ac:dyDescent="0.25">
      <c r="A11" s="22">
        <f>LEN(_02_CODE_TRACKING[[#This Row],[WBS]])-LEN(SUBSTITUTE(_02_CODE_TRACKING[[#This Row],[WBS]],".",""))</f>
        <v>2</v>
      </c>
      <c r="B11" s="22"/>
      <c r="C11" s="22"/>
      <c r="D11" s="22"/>
      <c r="E11" s="22"/>
      <c r="F11" s="22"/>
      <c r="G11" s="22"/>
      <c r="H11" s="22"/>
      <c r="I11" s="22"/>
      <c r="J11" s="29"/>
      <c r="K11" s="22"/>
      <c r="L1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1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1" s="17" t="str">
        <f>_01_MSDAT_TRACK[[#This Row],[WBS]]</f>
        <v>1.2.2</v>
      </c>
      <c r="O11" s="31" t="str">
        <f>_01_MSDAT_TRACK[[#This Row],[Task Name]]</f>
        <v>Method statement drawing submission for approval</v>
      </c>
      <c r="P11" s="31" t="str">
        <f>_01_MSDAT_TRACK[[#This Row],[Time]]</f>
        <v>25 d</v>
      </c>
      <c r="Q11" s="32">
        <f>_01_MSDAT_TRACK[[#This Row],[StartDate]]</f>
        <v>44312</v>
      </c>
      <c r="R11" s="32">
        <f>_01_MSDAT_TRACK[[#This Row],[EndDate]]</f>
        <v>44338</v>
      </c>
      <c r="S11" s="17"/>
      <c r="T11" s="17"/>
    </row>
    <row r="12" spans="1:20" s="33" customFormat="1" ht="30" x14ac:dyDescent="0.25">
      <c r="A12" s="22">
        <f>LEN(_02_CODE_TRACKING[[#This Row],[WBS]])-LEN(SUBSTITUTE(_02_CODE_TRACKING[[#This Row],[WBS]],".",""))</f>
        <v>2</v>
      </c>
      <c r="B12" s="22"/>
      <c r="C12" s="22"/>
      <c r="D12" s="22"/>
      <c r="E12" s="22"/>
      <c r="F12" s="22"/>
      <c r="G12" s="22"/>
      <c r="H12" s="22"/>
      <c r="I12" s="22"/>
      <c r="J12" s="29"/>
      <c r="K12" s="22"/>
      <c r="L1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2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2" s="17" t="str">
        <f>_01_MSDAT_TRACK[[#This Row],[WBS]]</f>
        <v>1.2.3</v>
      </c>
      <c r="O12" s="31" t="str">
        <f>_01_MSDAT_TRACK[[#This Row],[Task Name]]</f>
        <v>Equipment Mobilization Works</v>
      </c>
      <c r="P12" s="31" t="str">
        <f>_01_MSDAT_TRACK[[#This Row],[Time]]</f>
        <v>25 d</v>
      </c>
      <c r="Q12" s="32">
        <f>_01_MSDAT_TRACK[[#This Row],[StartDate]]</f>
        <v>44312</v>
      </c>
      <c r="R12" s="32">
        <f>_01_MSDAT_TRACK[[#This Row],[EndDate]]</f>
        <v>44338</v>
      </c>
      <c r="S12" s="17"/>
      <c r="T12" s="17"/>
    </row>
    <row r="13" spans="1:20" s="35" customFormat="1" ht="15" x14ac:dyDescent="0.25">
      <c r="A13" s="19">
        <f>LEN(_02_CODE_TRACKING[[#This Row],[WBS]])-LEN(SUBSTITUTE(_02_CODE_TRACKING[[#This Row],[WBS]],".",""))</f>
        <v>1</v>
      </c>
      <c r="B13" s="19" t="s">
        <v>711</v>
      </c>
      <c r="C13" s="19" t="s">
        <v>741</v>
      </c>
      <c r="D13" s="19"/>
      <c r="E13" s="19"/>
      <c r="F13" s="19"/>
      <c r="G13" s="19"/>
      <c r="H13" s="19"/>
      <c r="I13" s="19"/>
      <c r="J13" s="34"/>
      <c r="K13" s="19"/>
      <c r="L13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S----</v>
      </c>
      <c r="M13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</v>
      </c>
      <c r="N13" s="17">
        <f>_01_MSDAT_TRACK[[#This Row],[WBS]]</f>
        <v>1.3</v>
      </c>
      <c r="O13" s="31" t="str">
        <f>_01_MSDAT_TRACK[[#This Row],[Task Name]]</f>
        <v>Structure works</v>
      </c>
      <c r="P13" s="31" t="str">
        <f>_01_MSDAT_TRACK[[#This Row],[Time]]</f>
        <v>349 d</v>
      </c>
      <c r="Q13" s="32">
        <f>_01_MSDAT_TRACK[[#This Row],[StartDate]]</f>
        <v>44318</v>
      </c>
      <c r="R13" s="32">
        <f>_01_MSDAT_TRACK[[#This Row],[EndDate]]</f>
        <v>44679</v>
      </c>
      <c r="S13" s="17"/>
      <c r="T13" s="17"/>
    </row>
    <row r="14" spans="1:20" s="35" customFormat="1" ht="15" x14ac:dyDescent="0.25">
      <c r="A14" s="19">
        <f>LEN(_02_CODE_TRACKING[[#This Row],[WBS]])-LEN(SUBSTITUTE(_02_CODE_TRACKING[[#This Row],[WBS]],".",""))</f>
        <v>2</v>
      </c>
      <c r="B14" s="19" t="s">
        <v>711</v>
      </c>
      <c r="C14" s="19" t="s">
        <v>741</v>
      </c>
      <c r="D14" s="19" t="s">
        <v>712</v>
      </c>
      <c r="E14" s="19"/>
      <c r="F14" s="19"/>
      <c r="G14" s="19"/>
      <c r="H14" s="19"/>
      <c r="I14" s="19"/>
      <c r="J14" s="34"/>
      <c r="K14" s="19"/>
      <c r="L14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S-PD---</v>
      </c>
      <c r="M14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</v>
      </c>
      <c r="N14" s="17" t="str">
        <f>_01_MSDAT_TRACK[[#This Row],[WBS]]</f>
        <v>1.3.1</v>
      </c>
      <c r="O14" s="31" t="str">
        <f>_01_MSDAT_TRACK[[#This Row],[Task Name]]</f>
        <v xml:space="preserve">Podium </v>
      </c>
      <c r="P14" s="31" t="str">
        <f>_01_MSDAT_TRACK[[#This Row],[Time]]</f>
        <v>111 d</v>
      </c>
      <c r="Q14" s="32">
        <f>_01_MSDAT_TRACK[[#This Row],[StartDate]]</f>
        <v>44318</v>
      </c>
      <c r="R14" s="32">
        <f>_01_MSDAT_TRACK[[#This Row],[EndDate]]</f>
        <v>44428</v>
      </c>
      <c r="S14" s="17"/>
      <c r="T14" s="17"/>
    </row>
    <row r="15" spans="1:20" s="35" customFormat="1" ht="15" x14ac:dyDescent="0.25">
      <c r="A15" s="19">
        <f>LEN(_02_CODE_TRACKING[[#This Row],[WBS]])-LEN(SUBSTITUTE(_02_CODE_TRACKING[[#This Row],[WBS]],".",""))</f>
        <v>3</v>
      </c>
      <c r="B15" s="19" t="s">
        <v>711</v>
      </c>
      <c r="C15" s="19" t="s">
        <v>741</v>
      </c>
      <c r="D15" s="19" t="s">
        <v>712</v>
      </c>
      <c r="E15" s="19" t="s">
        <v>713</v>
      </c>
      <c r="F15" s="19"/>
      <c r="G15" s="19"/>
      <c r="H15" s="19"/>
      <c r="I15" s="19"/>
      <c r="J15" s="34"/>
      <c r="K15" s="19"/>
      <c r="L15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S-PD-02F--</v>
      </c>
      <c r="M15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S-PD-02F</v>
      </c>
      <c r="N15" s="17" t="str">
        <f>_01_MSDAT_TRACK[[#This Row],[WBS]]</f>
        <v>1.3.1.1</v>
      </c>
      <c r="O15" s="31" t="str">
        <f>_01_MSDAT_TRACK[[#This Row],[Task Name]]</f>
        <v>Level 2</v>
      </c>
      <c r="P15" s="31" t="str">
        <f>_01_MSDAT_TRACK[[#This Row],[Time]]</f>
        <v>40 d</v>
      </c>
      <c r="Q15" s="32">
        <f>_01_MSDAT_TRACK[[#This Row],[StartDate]]</f>
        <v>44318</v>
      </c>
      <c r="R15" s="32">
        <f>_01_MSDAT_TRACK[[#This Row],[EndDate]]</f>
        <v>44357</v>
      </c>
      <c r="S15" s="17"/>
      <c r="T15" s="17"/>
    </row>
    <row r="16" spans="1:20" s="35" customFormat="1" ht="30" x14ac:dyDescent="0.25">
      <c r="A16" s="36">
        <f>LEN(_02_CODE_TRACKING[[#This Row],[WBS]])-LEN(SUBSTITUTE(_02_CODE_TRACKING[[#This Row],[WBS]],".",""))</f>
        <v>4</v>
      </c>
      <c r="B16" s="36"/>
      <c r="C16" s="36"/>
      <c r="D16" s="36"/>
      <c r="E16" s="36"/>
      <c r="F16" s="36"/>
      <c r="G16" s="36"/>
      <c r="H16" s="36"/>
      <c r="I16" s="36"/>
      <c r="J16" s="37"/>
      <c r="K16" s="18"/>
      <c r="L1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6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6" s="17" t="str">
        <f>_01_MSDAT_TRACK[[#This Row],[WBS]]</f>
        <v>1.3.1.1.1</v>
      </c>
      <c r="O16" s="31" t="str">
        <f>_01_MSDAT_TRACK[[#This Row],[Task Name]]</f>
        <v xml:space="preserve">Scaffolding installation </v>
      </c>
      <c r="P16" s="31" t="str">
        <f>_01_MSDAT_TRACK[[#This Row],[Time]]</f>
        <v>15 d</v>
      </c>
      <c r="Q16" s="32">
        <f>_01_MSDAT_TRACK[[#This Row],[StartDate]]</f>
        <v>44318</v>
      </c>
      <c r="R16" s="32">
        <f>_01_MSDAT_TRACK[[#This Row],[EndDate]]</f>
        <v>44332</v>
      </c>
      <c r="S16" s="17"/>
      <c r="T16" s="17"/>
    </row>
    <row r="17" spans="1:20" s="35" customFormat="1" ht="15" x14ac:dyDescent="0.25">
      <c r="A17" s="36">
        <f>LEN(_02_CODE_TRACKING[[#This Row],[WBS]])-LEN(SUBSTITUTE(_02_CODE_TRACKING[[#This Row],[WBS]],".",""))</f>
        <v>5</v>
      </c>
      <c r="B17" s="36"/>
      <c r="C17" s="36"/>
      <c r="D17" s="36"/>
      <c r="E17" s="36"/>
      <c r="F17" s="36"/>
      <c r="G17" s="36"/>
      <c r="H17" s="36"/>
      <c r="I17" s="36"/>
      <c r="J17" s="37"/>
      <c r="K17" s="18"/>
      <c r="L1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7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7" s="17" t="str">
        <f>_01_MSDAT_TRACK[[#This Row],[WBS]]</f>
        <v>1.3.1.1.1.1</v>
      </c>
      <c r="O17" s="31" t="str">
        <f>_01_MSDAT_TRACK[[#This Row],[Task Name]]</f>
        <v>Zone A - Column</v>
      </c>
      <c r="P17" s="31" t="str">
        <f>_01_MSDAT_TRACK[[#This Row],[Time]]</f>
        <v>9 d</v>
      </c>
      <c r="Q17" s="32">
        <f>_01_MSDAT_TRACK[[#This Row],[StartDate]]</f>
        <v>44318</v>
      </c>
      <c r="R17" s="32">
        <f>_01_MSDAT_TRACK[[#This Row],[EndDate]]</f>
        <v>44326</v>
      </c>
      <c r="S17" s="17"/>
      <c r="T17" s="17"/>
    </row>
    <row r="18" spans="1:20" s="35" customFormat="1" ht="15" x14ac:dyDescent="0.25">
      <c r="A18" s="36">
        <f>LEN(_02_CODE_TRACKING[[#This Row],[WBS]])-LEN(SUBSTITUTE(_02_CODE_TRACKING[[#This Row],[WBS]],".",""))</f>
        <v>5</v>
      </c>
      <c r="B18" s="36"/>
      <c r="C18" s="36"/>
      <c r="D18" s="36"/>
      <c r="E18" s="36"/>
      <c r="F18" s="36"/>
      <c r="G18" s="36"/>
      <c r="H18" s="36"/>
      <c r="I18" s="36"/>
      <c r="J18" s="37"/>
      <c r="K18" s="18"/>
      <c r="L1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8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8" s="17" t="str">
        <f>_01_MSDAT_TRACK[[#This Row],[WBS]]</f>
        <v>1.3.1.1.1.2</v>
      </c>
      <c r="O18" s="31" t="str">
        <f>_01_MSDAT_TRACK[[#This Row],[Task Name]]</f>
        <v>Zone B - Column</v>
      </c>
      <c r="P18" s="31" t="str">
        <f>_01_MSDAT_TRACK[[#This Row],[Time]]</f>
        <v>7 d</v>
      </c>
      <c r="Q18" s="32">
        <f>_01_MSDAT_TRACK[[#This Row],[StartDate]]</f>
        <v>44323</v>
      </c>
      <c r="R18" s="32">
        <f>_01_MSDAT_TRACK[[#This Row],[EndDate]]</f>
        <v>44329</v>
      </c>
      <c r="S18" s="17"/>
      <c r="T18" s="17"/>
    </row>
    <row r="19" spans="1:20" s="35" customFormat="1" ht="15" x14ac:dyDescent="0.25">
      <c r="A19" s="36">
        <f>LEN(_02_CODE_TRACKING[[#This Row],[WBS]])-LEN(SUBSTITUTE(_02_CODE_TRACKING[[#This Row],[WBS]],".",""))</f>
        <v>5</v>
      </c>
      <c r="B19" s="36"/>
      <c r="C19" s="36"/>
      <c r="D19" s="36"/>
      <c r="E19" s="36"/>
      <c r="F19" s="36"/>
      <c r="G19" s="36"/>
      <c r="H19" s="36"/>
      <c r="I19" s="36"/>
      <c r="J19" s="37"/>
      <c r="K19" s="18"/>
      <c r="L1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9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9" s="17" t="str">
        <f>_01_MSDAT_TRACK[[#This Row],[WBS]]</f>
        <v>1.3.1.1.1.3</v>
      </c>
      <c r="O19" s="31" t="str">
        <f>_01_MSDAT_TRACK[[#This Row],[Task Name]]</f>
        <v>Zone C - Column</v>
      </c>
      <c r="P19" s="31" t="str">
        <f>_01_MSDAT_TRACK[[#This Row],[Time]]</f>
        <v>7 d</v>
      </c>
      <c r="Q19" s="32">
        <f>_01_MSDAT_TRACK[[#This Row],[StartDate]]</f>
        <v>44325</v>
      </c>
      <c r="R19" s="32">
        <f>_01_MSDAT_TRACK[[#This Row],[EndDate]]</f>
        <v>44331</v>
      </c>
      <c r="S19" s="17"/>
      <c r="T19" s="17"/>
    </row>
    <row r="20" spans="1:20" s="35" customFormat="1" ht="15" x14ac:dyDescent="0.25">
      <c r="A20" s="36">
        <f>LEN(_02_CODE_TRACKING[[#This Row],[WBS]])-LEN(SUBSTITUTE(_02_CODE_TRACKING[[#This Row],[WBS]],".",""))</f>
        <v>5</v>
      </c>
      <c r="B20" s="36"/>
      <c r="C20" s="36"/>
      <c r="D20" s="36"/>
      <c r="E20" s="36"/>
      <c r="F20" s="36"/>
      <c r="G20" s="36"/>
      <c r="H20" s="36"/>
      <c r="I20" s="36"/>
      <c r="J20" s="37"/>
      <c r="K20" s="18"/>
      <c r="L2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0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0" s="17" t="str">
        <f>_01_MSDAT_TRACK[[#This Row],[WBS]]</f>
        <v>1.3.1.1.1.4</v>
      </c>
      <c r="O20" s="31" t="str">
        <f>_01_MSDAT_TRACK[[#This Row],[Task Name]]</f>
        <v>Zone D - Column</v>
      </c>
      <c r="P20" s="31" t="str">
        <f>_01_MSDAT_TRACK[[#This Row],[Time]]</f>
        <v>7 d</v>
      </c>
      <c r="Q20" s="32">
        <f>_01_MSDAT_TRACK[[#This Row],[StartDate]]</f>
        <v>44326</v>
      </c>
      <c r="R20" s="32">
        <f>_01_MSDAT_TRACK[[#This Row],[EndDate]]</f>
        <v>44332</v>
      </c>
      <c r="S20" s="17"/>
      <c r="T20" s="17"/>
    </row>
    <row r="21" spans="1:20" s="35" customFormat="1" ht="15" x14ac:dyDescent="0.25">
      <c r="A21" s="36">
        <f>LEN(_02_CODE_TRACKING[[#This Row],[WBS]])-LEN(SUBSTITUTE(_02_CODE_TRACKING[[#This Row],[WBS]],".",""))</f>
        <v>5</v>
      </c>
      <c r="B21" s="36"/>
      <c r="C21" s="36"/>
      <c r="D21" s="36"/>
      <c r="E21" s="36"/>
      <c r="F21" s="36"/>
      <c r="G21" s="36"/>
      <c r="H21" s="36"/>
      <c r="I21" s="36"/>
      <c r="J21" s="37"/>
      <c r="K21" s="18"/>
      <c r="L2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1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1" s="17" t="str">
        <f>_01_MSDAT_TRACK[[#This Row],[WBS]]</f>
        <v>1.3.1.1.1.5</v>
      </c>
      <c r="O21" s="31" t="str">
        <f>_01_MSDAT_TRACK[[#This Row],[Task Name]]</f>
        <v>Core wall</v>
      </c>
      <c r="P21" s="31" t="str">
        <f>_01_MSDAT_TRACK[[#This Row],[Time]]</f>
        <v>11 d</v>
      </c>
      <c r="Q21" s="32">
        <f>_01_MSDAT_TRACK[[#This Row],[StartDate]]</f>
        <v>44321</v>
      </c>
      <c r="R21" s="32">
        <f>_01_MSDAT_TRACK[[#This Row],[EndDate]]</f>
        <v>44331</v>
      </c>
      <c r="S21" s="17"/>
      <c r="T21" s="17"/>
    </row>
    <row r="22" spans="1:20" s="35" customFormat="1" ht="15" x14ac:dyDescent="0.25">
      <c r="A22" s="36">
        <f>LEN(_02_CODE_TRACKING[[#This Row],[WBS]])-LEN(SUBSTITUTE(_02_CODE_TRACKING[[#This Row],[WBS]],".",""))</f>
        <v>4</v>
      </c>
      <c r="B22" s="36"/>
      <c r="C22" s="36"/>
      <c r="D22" s="36"/>
      <c r="E22" s="36"/>
      <c r="F22" s="36"/>
      <c r="G22" s="36"/>
      <c r="H22" s="36"/>
      <c r="I22" s="36"/>
      <c r="J22" s="37"/>
      <c r="K22" s="18"/>
      <c r="L2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2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2" s="17" t="str">
        <f>_01_MSDAT_TRACK[[#This Row],[WBS]]</f>
        <v>1.3.1.1.2</v>
      </c>
      <c r="O22" s="31" t="str">
        <f>_01_MSDAT_TRACK[[#This Row],[Task Name]]</f>
        <v xml:space="preserve">Rebar installation </v>
      </c>
      <c r="P22" s="31" t="str">
        <f>_01_MSDAT_TRACK[[#This Row],[Time]]</f>
        <v>16 d</v>
      </c>
      <c r="Q22" s="32">
        <f>_01_MSDAT_TRACK[[#This Row],[StartDate]]</f>
        <v>44321</v>
      </c>
      <c r="R22" s="32">
        <f>_01_MSDAT_TRACK[[#This Row],[EndDate]]</f>
        <v>44336</v>
      </c>
      <c r="S22" s="17"/>
      <c r="T22" s="17"/>
    </row>
    <row r="23" spans="1:20" s="35" customFormat="1" ht="15" x14ac:dyDescent="0.25">
      <c r="A23" s="36">
        <f>LEN(_02_CODE_TRACKING[[#This Row],[WBS]])-LEN(SUBSTITUTE(_02_CODE_TRACKING[[#This Row],[WBS]],".",""))</f>
        <v>5</v>
      </c>
      <c r="B23" s="36"/>
      <c r="C23" s="36"/>
      <c r="D23" s="36"/>
      <c r="E23" s="36"/>
      <c r="F23" s="36"/>
      <c r="G23" s="36"/>
      <c r="H23" s="36"/>
      <c r="I23" s="36"/>
      <c r="J23" s="37"/>
      <c r="K23" s="18"/>
      <c r="L2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3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3" s="17" t="str">
        <f>_01_MSDAT_TRACK[[#This Row],[WBS]]</f>
        <v>1.3.1.1.2.1</v>
      </c>
      <c r="O23" s="31" t="str">
        <f>_01_MSDAT_TRACK[[#This Row],[Task Name]]</f>
        <v>Zone A - Column</v>
      </c>
      <c r="P23" s="31" t="str">
        <f>_01_MSDAT_TRACK[[#This Row],[Time]]</f>
        <v>8 d</v>
      </c>
      <c r="Q23" s="32">
        <f>_01_MSDAT_TRACK[[#This Row],[StartDate]]</f>
        <v>44321</v>
      </c>
      <c r="R23" s="32">
        <f>_01_MSDAT_TRACK[[#This Row],[EndDate]]</f>
        <v>44328</v>
      </c>
      <c r="S23" s="17"/>
      <c r="T23" s="17"/>
    </row>
    <row r="24" spans="1:20" s="35" customFormat="1" ht="15" x14ac:dyDescent="0.25">
      <c r="A24" s="36">
        <f>LEN(_02_CODE_TRACKING[[#This Row],[WBS]])-LEN(SUBSTITUTE(_02_CODE_TRACKING[[#This Row],[WBS]],".",""))</f>
        <v>5</v>
      </c>
      <c r="B24" s="36"/>
      <c r="C24" s="36"/>
      <c r="D24" s="36"/>
      <c r="E24" s="36"/>
      <c r="F24" s="36"/>
      <c r="G24" s="36"/>
      <c r="H24" s="36"/>
      <c r="I24" s="36"/>
      <c r="J24" s="37"/>
      <c r="K24" s="18"/>
      <c r="L2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4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4" s="17" t="str">
        <f>_01_MSDAT_TRACK[[#This Row],[WBS]]</f>
        <v>1.3.1.1.2.2</v>
      </c>
      <c r="O24" s="31" t="str">
        <f>_01_MSDAT_TRACK[[#This Row],[Task Name]]</f>
        <v>Zone B - Column</v>
      </c>
      <c r="P24" s="31" t="str">
        <f>_01_MSDAT_TRACK[[#This Row],[Time]]</f>
        <v>8 d</v>
      </c>
      <c r="Q24" s="32">
        <f>_01_MSDAT_TRACK[[#This Row],[StartDate]]</f>
        <v>44325</v>
      </c>
      <c r="R24" s="32">
        <f>_01_MSDAT_TRACK[[#This Row],[EndDate]]</f>
        <v>44332</v>
      </c>
      <c r="S24" s="17"/>
      <c r="T24" s="17"/>
    </row>
    <row r="25" spans="1:20" s="35" customFormat="1" ht="15" x14ac:dyDescent="0.25">
      <c r="A25" s="36">
        <f>LEN(_02_CODE_TRACKING[[#This Row],[WBS]])-LEN(SUBSTITUTE(_02_CODE_TRACKING[[#This Row],[WBS]],".",""))</f>
        <v>5</v>
      </c>
      <c r="B25" s="36"/>
      <c r="C25" s="36"/>
      <c r="D25" s="36"/>
      <c r="E25" s="36"/>
      <c r="F25" s="36"/>
      <c r="G25" s="36"/>
      <c r="H25" s="36"/>
      <c r="I25" s="36"/>
      <c r="J25" s="37"/>
      <c r="K25" s="18"/>
      <c r="L2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5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5" s="17" t="str">
        <f>_01_MSDAT_TRACK[[#This Row],[WBS]]</f>
        <v>1.3.1.1.2.3</v>
      </c>
      <c r="O25" s="31" t="str">
        <f>_01_MSDAT_TRACK[[#This Row],[Task Name]]</f>
        <v>Zone C - Column</v>
      </c>
      <c r="P25" s="31" t="str">
        <f>_01_MSDAT_TRACK[[#This Row],[Time]]</f>
        <v>8 d</v>
      </c>
      <c r="Q25" s="32">
        <f>_01_MSDAT_TRACK[[#This Row],[StartDate]]</f>
        <v>44327</v>
      </c>
      <c r="R25" s="32">
        <f>_01_MSDAT_TRACK[[#This Row],[EndDate]]</f>
        <v>44334</v>
      </c>
      <c r="S25" s="17"/>
      <c r="T25" s="17"/>
    </row>
    <row r="26" spans="1:20" s="35" customFormat="1" ht="15" x14ac:dyDescent="0.25">
      <c r="A26" s="36">
        <f>LEN(_02_CODE_TRACKING[[#This Row],[WBS]])-LEN(SUBSTITUTE(_02_CODE_TRACKING[[#This Row],[WBS]],".",""))</f>
        <v>5</v>
      </c>
      <c r="B26" s="36"/>
      <c r="C26" s="36"/>
      <c r="D26" s="36"/>
      <c r="E26" s="36"/>
      <c r="F26" s="36"/>
      <c r="G26" s="36"/>
      <c r="H26" s="36"/>
      <c r="I26" s="36"/>
      <c r="J26" s="37"/>
      <c r="K26" s="18"/>
      <c r="L2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6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6" s="17" t="str">
        <f>_01_MSDAT_TRACK[[#This Row],[WBS]]</f>
        <v>1.3.1.1.2.4</v>
      </c>
      <c r="O26" s="31" t="str">
        <f>_01_MSDAT_TRACK[[#This Row],[Task Name]]</f>
        <v>Zone D - Column</v>
      </c>
      <c r="P26" s="31" t="str">
        <f>_01_MSDAT_TRACK[[#This Row],[Time]]</f>
        <v>8 d</v>
      </c>
      <c r="Q26" s="32">
        <f>_01_MSDAT_TRACK[[#This Row],[StartDate]]</f>
        <v>44329</v>
      </c>
      <c r="R26" s="32">
        <f>_01_MSDAT_TRACK[[#This Row],[EndDate]]</f>
        <v>44336</v>
      </c>
      <c r="S26" s="17"/>
      <c r="T26" s="17"/>
    </row>
    <row r="27" spans="1:20" s="35" customFormat="1" ht="15" x14ac:dyDescent="0.25">
      <c r="A27" s="36">
        <f>LEN(_02_CODE_TRACKING[[#This Row],[WBS]])-LEN(SUBSTITUTE(_02_CODE_TRACKING[[#This Row],[WBS]],".",""))</f>
        <v>5</v>
      </c>
      <c r="B27" s="36"/>
      <c r="C27" s="36"/>
      <c r="D27" s="36"/>
      <c r="E27" s="36"/>
      <c r="F27" s="36"/>
      <c r="G27" s="36"/>
      <c r="H27" s="36"/>
      <c r="I27" s="36"/>
      <c r="J27" s="37"/>
      <c r="K27" s="18"/>
      <c r="L2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7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7" s="17" t="str">
        <f>_01_MSDAT_TRACK[[#This Row],[WBS]]</f>
        <v>1.3.1.1.2.5</v>
      </c>
      <c r="O27" s="31" t="str">
        <f>_01_MSDAT_TRACK[[#This Row],[Task Name]]</f>
        <v>Core wall</v>
      </c>
      <c r="P27" s="31" t="str">
        <f>_01_MSDAT_TRACK[[#This Row],[Time]]</f>
        <v>11 d</v>
      </c>
      <c r="Q27" s="32">
        <f>_01_MSDAT_TRACK[[#This Row],[StartDate]]</f>
        <v>44326</v>
      </c>
      <c r="R27" s="32">
        <f>_01_MSDAT_TRACK[[#This Row],[EndDate]]</f>
        <v>44336</v>
      </c>
      <c r="S27" s="17"/>
      <c r="T27" s="17"/>
    </row>
    <row r="28" spans="1:20" s="35" customFormat="1" ht="15" x14ac:dyDescent="0.25">
      <c r="A28" s="36">
        <f>LEN(_02_CODE_TRACKING[[#This Row],[WBS]])-LEN(SUBSTITUTE(_02_CODE_TRACKING[[#This Row],[WBS]],".",""))</f>
        <v>4</v>
      </c>
      <c r="B28" s="36"/>
      <c r="C28" s="36"/>
      <c r="D28" s="36"/>
      <c r="E28" s="36"/>
      <c r="F28" s="36"/>
      <c r="G28" s="36"/>
      <c r="H28" s="36"/>
      <c r="I28" s="36"/>
      <c r="J28" s="37"/>
      <c r="K28" s="18"/>
      <c r="L2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8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8" s="17" t="str">
        <f>_01_MSDAT_TRACK[[#This Row],[WBS]]</f>
        <v>1.3.1.1.3</v>
      </c>
      <c r="O28" s="31" t="str">
        <f>_01_MSDAT_TRACK[[#This Row],[Task Name]]</f>
        <v xml:space="preserve">Formword installation </v>
      </c>
      <c r="P28" s="31" t="str">
        <f>_01_MSDAT_TRACK[[#This Row],[Time]]</f>
        <v>14 d</v>
      </c>
      <c r="Q28" s="32">
        <f>_01_MSDAT_TRACK[[#This Row],[StartDate]]</f>
        <v>44325</v>
      </c>
      <c r="R28" s="32">
        <f>_01_MSDAT_TRACK[[#This Row],[EndDate]]</f>
        <v>44338</v>
      </c>
      <c r="S28" s="17"/>
      <c r="T28" s="17"/>
    </row>
    <row r="29" spans="1:20" s="35" customFormat="1" ht="15" x14ac:dyDescent="0.25">
      <c r="A29" s="36">
        <f>LEN(_02_CODE_TRACKING[[#This Row],[WBS]])-LEN(SUBSTITUTE(_02_CODE_TRACKING[[#This Row],[WBS]],".",""))</f>
        <v>5</v>
      </c>
      <c r="B29" s="36"/>
      <c r="C29" s="36"/>
      <c r="D29" s="36"/>
      <c r="E29" s="36"/>
      <c r="F29" s="36"/>
      <c r="G29" s="36"/>
      <c r="H29" s="36"/>
      <c r="I29" s="36"/>
      <c r="J29" s="37"/>
      <c r="K29" s="18"/>
      <c r="L2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9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9" s="17" t="str">
        <f>_01_MSDAT_TRACK[[#This Row],[WBS]]</f>
        <v>1.3.1.1.3.1</v>
      </c>
      <c r="O29" s="31" t="str">
        <f>_01_MSDAT_TRACK[[#This Row],[Task Name]]</f>
        <v>Zone A - Column</v>
      </c>
      <c r="P29" s="31" t="str">
        <f>_01_MSDAT_TRACK[[#This Row],[Time]]</f>
        <v>7 d</v>
      </c>
      <c r="Q29" s="32">
        <f>_01_MSDAT_TRACK[[#This Row],[StartDate]]</f>
        <v>44325</v>
      </c>
      <c r="R29" s="32">
        <f>_01_MSDAT_TRACK[[#This Row],[EndDate]]</f>
        <v>44331</v>
      </c>
      <c r="S29" s="17"/>
      <c r="T29" s="17"/>
    </row>
    <row r="30" spans="1:20" s="35" customFormat="1" ht="15" x14ac:dyDescent="0.25">
      <c r="A30" s="36">
        <f>LEN(_02_CODE_TRACKING[[#This Row],[WBS]])-LEN(SUBSTITUTE(_02_CODE_TRACKING[[#This Row],[WBS]],".",""))</f>
        <v>5</v>
      </c>
      <c r="B30" s="36"/>
      <c r="C30" s="36"/>
      <c r="D30" s="36"/>
      <c r="E30" s="36"/>
      <c r="F30" s="36"/>
      <c r="G30" s="36"/>
      <c r="H30" s="36"/>
      <c r="I30" s="36"/>
      <c r="J30" s="37"/>
      <c r="K30" s="18"/>
      <c r="L3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0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0" s="17" t="str">
        <f>_01_MSDAT_TRACK[[#This Row],[WBS]]</f>
        <v>1.3.1.1.3.2</v>
      </c>
      <c r="O30" s="31" t="str">
        <f>_01_MSDAT_TRACK[[#This Row],[Task Name]]</f>
        <v>Zone B - Column</v>
      </c>
      <c r="P30" s="31" t="str">
        <f>_01_MSDAT_TRACK[[#This Row],[Time]]</f>
        <v>7 d</v>
      </c>
      <c r="Q30" s="32">
        <f>_01_MSDAT_TRACK[[#This Row],[StartDate]]</f>
        <v>44327</v>
      </c>
      <c r="R30" s="32">
        <f>_01_MSDAT_TRACK[[#This Row],[EndDate]]</f>
        <v>44333</v>
      </c>
      <c r="S30" s="17"/>
      <c r="T30" s="17"/>
    </row>
    <row r="31" spans="1:20" s="35" customFormat="1" ht="15" x14ac:dyDescent="0.25">
      <c r="A31" s="36">
        <f>LEN(_02_CODE_TRACKING[[#This Row],[WBS]])-LEN(SUBSTITUTE(_02_CODE_TRACKING[[#This Row],[WBS]],".",""))</f>
        <v>5</v>
      </c>
      <c r="B31" s="36"/>
      <c r="C31" s="36"/>
      <c r="D31" s="36"/>
      <c r="E31" s="36"/>
      <c r="F31" s="36"/>
      <c r="G31" s="36"/>
      <c r="H31" s="36"/>
      <c r="I31" s="36"/>
      <c r="J31" s="37"/>
      <c r="K31" s="18"/>
      <c r="L3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1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1" s="17" t="str">
        <f>_01_MSDAT_TRACK[[#This Row],[WBS]]</f>
        <v>1.3.1.1.3.3</v>
      </c>
      <c r="O31" s="31" t="str">
        <f>_01_MSDAT_TRACK[[#This Row],[Task Name]]</f>
        <v>Zone C - Column</v>
      </c>
      <c r="P31" s="31" t="str">
        <f>_01_MSDAT_TRACK[[#This Row],[Time]]</f>
        <v>7 d</v>
      </c>
      <c r="Q31" s="32">
        <f>_01_MSDAT_TRACK[[#This Row],[StartDate]]</f>
        <v>44329</v>
      </c>
      <c r="R31" s="32">
        <f>_01_MSDAT_TRACK[[#This Row],[EndDate]]</f>
        <v>44335</v>
      </c>
      <c r="S31" s="17"/>
      <c r="T31" s="17"/>
    </row>
    <row r="32" spans="1:20" s="35" customFormat="1" ht="15" x14ac:dyDescent="0.25">
      <c r="A32" s="36">
        <f>LEN(_02_CODE_TRACKING[[#This Row],[WBS]])-LEN(SUBSTITUTE(_02_CODE_TRACKING[[#This Row],[WBS]],".",""))</f>
        <v>5</v>
      </c>
      <c r="B32" s="36"/>
      <c r="C32" s="36"/>
      <c r="D32" s="36"/>
      <c r="E32" s="36"/>
      <c r="F32" s="36"/>
      <c r="G32" s="36"/>
      <c r="H32" s="36"/>
      <c r="I32" s="36"/>
      <c r="J32" s="37"/>
      <c r="K32" s="18"/>
      <c r="L3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2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2" s="17" t="str">
        <f>_01_MSDAT_TRACK[[#This Row],[WBS]]</f>
        <v>1.3.1.1.3.4</v>
      </c>
      <c r="O32" s="31" t="str">
        <f>_01_MSDAT_TRACK[[#This Row],[Task Name]]</f>
        <v>Zone D - Column</v>
      </c>
      <c r="P32" s="31" t="str">
        <f>_01_MSDAT_TRACK[[#This Row],[Time]]</f>
        <v>7 d</v>
      </c>
      <c r="Q32" s="32">
        <f>_01_MSDAT_TRACK[[#This Row],[StartDate]]</f>
        <v>44331</v>
      </c>
      <c r="R32" s="32">
        <f>_01_MSDAT_TRACK[[#This Row],[EndDate]]</f>
        <v>44337</v>
      </c>
      <c r="S32" s="17"/>
      <c r="T32" s="17"/>
    </row>
    <row r="33" spans="1:20" s="35" customFormat="1" ht="15" x14ac:dyDescent="0.25">
      <c r="A33" s="36">
        <f>LEN(_02_CODE_TRACKING[[#This Row],[WBS]])-LEN(SUBSTITUTE(_02_CODE_TRACKING[[#This Row],[WBS]],".",""))</f>
        <v>5</v>
      </c>
      <c r="B33" s="36"/>
      <c r="C33" s="36"/>
      <c r="D33" s="36"/>
      <c r="E33" s="36"/>
      <c r="F33" s="36"/>
      <c r="G33" s="36"/>
      <c r="H33" s="36"/>
      <c r="I33" s="36"/>
      <c r="J33" s="37"/>
      <c r="K33" s="18"/>
      <c r="L3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3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3" s="17" t="str">
        <f>_01_MSDAT_TRACK[[#This Row],[WBS]]</f>
        <v>1.3.1.1.3.5</v>
      </c>
      <c r="O33" s="31" t="str">
        <f>_01_MSDAT_TRACK[[#This Row],[Task Name]]</f>
        <v>Core wall</v>
      </c>
      <c r="P33" s="31" t="str">
        <f>_01_MSDAT_TRACK[[#This Row],[Time]]</f>
        <v>8 d</v>
      </c>
      <c r="Q33" s="32">
        <f>_01_MSDAT_TRACK[[#This Row],[StartDate]]</f>
        <v>44331</v>
      </c>
      <c r="R33" s="32">
        <f>_01_MSDAT_TRACK[[#This Row],[EndDate]]</f>
        <v>44338</v>
      </c>
      <c r="S33" s="17"/>
      <c r="T33" s="17"/>
    </row>
    <row r="34" spans="1:20" s="35" customFormat="1" ht="30" x14ac:dyDescent="0.25">
      <c r="A34" s="36">
        <f>LEN(_02_CODE_TRACKING[[#This Row],[WBS]])-LEN(SUBSTITUTE(_02_CODE_TRACKING[[#This Row],[WBS]],".",""))</f>
        <v>4</v>
      </c>
      <c r="B34" s="36"/>
      <c r="C34" s="36"/>
      <c r="D34" s="36"/>
      <c r="E34" s="36"/>
      <c r="F34" s="36"/>
      <c r="G34" s="36"/>
      <c r="H34" s="36"/>
      <c r="I34" s="36"/>
      <c r="J34" s="37"/>
      <c r="K34" s="18"/>
      <c r="L3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4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4" s="17" t="str">
        <f>_01_MSDAT_TRACK[[#This Row],[WBS]]</f>
        <v>1.3.1.1.4</v>
      </c>
      <c r="O34" s="31" t="str">
        <f>_01_MSDAT_TRACK[[#This Row],[Task Name]]</f>
        <v xml:space="preserve">System support installation </v>
      </c>
      <c r="P34" s="31" t="str">
        <f>_01_MSDAT_TRACK[[#This Row],[Time]]</f>
        <v>13 d</v>
      </c>
      <c r="Q34" s="32">
        <f>_01_MSDAT_TRACK[[#This Row],[StartDate]]</f>
        <v>44329</v>
      </c>
      <c r="R34" s="32">
        <f>_01_MSDAT_TRACK[[#This Row],[EndDate]]</f>
        <v>44341</v>
      </c>
      <c r="S34" s="17"/>
      <c r="T34" s="17"/>
    </row>
    <row r="35" spans="1:20" s="35" customFormat="1" ht="15" x14ac:dyDescent="0.25">
      <c r="A35" s="36">
        <f>LEN(_02_CODE_TRACKING[[#This Row],[WBS]])-LEN(SUBSTITUTE(_02_CODE_TRACKING[[#This Row],[WBS]],".",""))</f>
        <v>5</v>
      </c>
      <c r="B35" s="36"/>
      <c r="C35" s="36"/>
      <c r="D35" s="36"/>
      <c r="E35" s="36"/>
      <c r="F35" s="36"/>
      <c r="G35" s="36"/>
      <c r="H35" s="36"/>
      <c r="I35" s="36"/>
      <c r="J35" s="37"/>
      <c r="K35" s="18"/>
      <c r="L3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5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5" s="17" t="str">
        <f>_01_MSDAT_TRACK[[#This Row],[WBS]]</f>
        <v>1.3.1.1.4.1</v>
      </c>
      <c r="O35" s="31" t="str">
        <f>_01_MSDAT_TRACK[[#This Row],[Task Name]]</f>
        <v>Zone A - Slab / beam</v>
      </c>
      <c r="P35" s="31" t="str">
        <f>_01_MSDAT_TRACK[[#This Row],[Time]]</f>
        <v>7 d</v>
      </c>
      <c r="Q35" s="32">
        <f>_01_MSDAT_TRACK[[#This Row],[StartDate]]</f>
        <v>44329</v>
      </c>
      <c r="R35" s="32">
        <f>_01_MSDAT_TRACK[[#This Row],[EndDate]]</f>
        <v>44335</v>
      </c>
      <c r="S35" s="17"/>
      <c r="T35" s="17"/>
    </row>
    <row r="36" spans="1:20" s="35" customFormat="1" ht="15" x14ac:dyDescent="0.25">
      <c r="A36" s="36">
        <f>LEN(_02_CODE_TRACKING[[#This Row],[WBS]])-LEN(SUBSTITUTE(_02_CODE_TRACKING[[#This Row],[WBS]],".",""))</f>
        <v>5</v>
      </c>
      <c r="B36" s="36"/>
      <c r="C36" s="36"/>
      <c r="D36" s="36"/>
      <c r="E36" s="36"/>
      <c r="F36" s="36"/>
      <c r="G36" s="36"/>
      <c r="H36" s="36"/>
      <c r="I36" s="36"/>
      <c r="J36" s="37"/>
      <c r="K36" s="18"/>
      <c r="L3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6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6" s="17" t="str">
        <f>_01_MSDAT_TRACK[[#This Row],[WBS]]</f>
        <v>1.3.1.1.4.2</v>
      </c>
      <c r="O36" s="31" t="str">
        <f>_01_MSDAT_TRACK[[#This Row],[Task Name]]</f>
        <v>Zone B - Slab / beam</v>
      </c>
      <c r="P36" s="31" t="str">
        <f>_01_MSDAT_TRACK[[#This Row],[Time]]</f>
        <v>7 d</v>
      </c>
      <c r="Q36" s="32">
        <f>_01_MSDAT_TRACK[[#This Row],[StartDate]]</f>
        <v>44331</v>
      </c>
      <c r="R36" s="32">
        <f>_01_MSDAT_TRACK[[#This Row],[EndDate]]</f>
        <v>44337</v>
      </c>
      <c r="S36" s="17"/>
      <c r="T36" s="17"/>
    </row>
    <row r="37" spans="1:20" s="35" customFormat="1" ht="15" x14ac:dyDescent="0.25">
      <c r="A37" s="36">
        <f>LEN(_02_CODE_TRACKING[[#This Row],[WBS]])-LEN(SUBSTITUTE(_02_CODE_TRACKING[[#This Row],[WBS]],".",""))</f>
        <v>5</v>
      </c>
      <c r="B37" s="36"/>
      <c r="C37" s="36"/>
      <c r="D37" s="36"/>
      <c r="E37" s="36"/>
      <c r="F37" s="36"/>
      <c r="G37" s="36"/>
      <c r="H37" s="36"/>
      <c r="I37" s="36"/>
      <c r="J37" s="37"/>
      <c r="K37" s="18"/>
      <c r="L3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7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7" s="17" t="str">
        <f>_01_MSDAT_TRACK[[#This Row],[WBS]]</f>
        <v>1.3.1.1.4.3</v>
      </c>
      <c r="O37" s="31" t="str">
        <f>_01_MSDAT_TRACK[[#This Row],[Task Name]]</f>
        <v>Zone C - Slab / beam</v>
      </c>
      <c r="P37" s="31" t="str">
        <f>_01_MSDAT_TRACK[[#This Row],[Time]]</f>
        <v>7 d</v>
      </c>
      <c r="Q37" s="32">
        <f>_01_MSDAT_TRACK[[#This Row],[StartDate]]</f>
        <v>44333</v>
      </c>
      <c r="R37" s="32">
        <f>_01_MSDAT_TRACK[[#This Row],[EndDate]]</f>
        <v>44339</v>
      </c>
      <c r="S37" s="17"/>
      <c r="T37" s="17"/>
    </row>
    <row r="38" spans="1:20" s="35" customFormat="1" ht="15" x14ac:dyDescent="0.25">
      <c r="A38" s="36">
        <f>LEN(_02_CODE_TRACKING[[#This Row],[WBS]])-LEN(SUBSTITUTE(_02_CODE_TRACKING[[#This Row],[WBS]],".",""))</f>
        <v>5</v>
      </c>
      <c r="B38" s="36"/>
      <c r="C38" s="36"/>
      <c r="D38" s="36"/>
      <c r="E38" s="36"/>
      <c r="F38" s="36"/>
      <c r="G38" s="36"/>
      <c r="H38" s="36"/>
      <c r="I38" s="36"/>
      <c r="J38" s="37"/>
      <c r="K38" s="18"/>
      <c r="L3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8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8" s="17" t="str">
        <f>_01_MSDAT_TRACK[[#This Row],[WBS]]</f>
        <v>1.3.1.1.4.4</v>
      </c>
      <c r="O38" s="31" t="str">
        <f>_01_MSDAT_TRACK[[#This Row],[Task Name]]</f>
        <v>Zone D - Slab / beam</v>
      </c>
      <c r="P38" s="31" t="str">
        <f>_01_MSDAT_TRACK[[#This Row],[Time]]</f>
        <v>7 d</v>
      </c>
      <c r="Q38" s="32">
        <f>_01_MSDAT_TRACK[[#This Row],[StartDate]]</f>
        <v>44335</v>
      </c>
      <c r="R38" s="32">
        <f>_01_MSDAT_TRACK[[#This Row],[EndDate]]</f>
        <v>44341</v>
      </c>
      <c r="S38" s="17"/>
      <c r="T38" s="17"/>
    </row>
    <row r="39" spans="1:20" s="35" customFormat="1" ht="15" x14ac:dyDescent="0.25">
      <c r="A39" s="36">
        <f>LEN(_02_CODE_TRACKING[[#This Row],[WBS]])-LEN(SUBSTITUTE(_02_CODE_TRACKING[[#This Row],[WBS]],".",""))</f>
        <v>4</v>
      </c>
      <c r="B39" s="36"/>
      <c r="C39" s="36"/>
      <c r="D39" s="36"/>
      <c r="E39" s="36"/>
      <c r="F39" s="36"/>
      <c r="G39" s="36"/>
      <c r="H39" s="36"/>
      <c r="I39" s="36"/>
      <c r="J39" s="37"/>
      <c r="K39" s="18"/>
      <c r="L3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9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9" s="17" t="str">
        <f>_01_MSDAT_TRACK[[#This Row],[WBS]]</f>
        <v>1.3.1.1.5</v>
      </c>
      <c r="O39" s="31" t="str">
        <f>_01_MSDAT_TRACK[[#This Row],[Task Name]]</f>
        <v xml:space="preserve">Formword installation </v>
      </c>
      <c r="P39" s="31" t="str">
        <f>_01_MSDAT_TRACK[[#This Row],[Time]]</f>
        <v>20 d</v>
      </c>
      <c r="Q39" s="32">
        <f>_01_MSDAT_TRACK[[#This Row],[StartDate]]</f>
        <v>44332</v>
      </c>
      <c r="R39" s="32">
        <f>_01_MSDAT_TRACK[[#This Row],[EndDate]]</f>
        <v>44351</v>
      </c>
      <c r="S39" s="17"/>
      <c r="T39" s="17"/>
    </row>
    <row r="40" spans="1:20" s="35" customFormat="1" ht="15" x14ac:dyDescent="0.25">
      <c r="A40" s="36">
        <f>LEN(_02_CODE_TRACKING[[#This Row],[WBS]])-LEN(SUBSTITUTE(_02_CODE_TRACKING[[#This Row],[WBS]],".",""))</f>
        <v>5</v>
      </c>
      <c r="B40" s="36"/>
      <c r="C40" s="36"/>
      <c r="D40" s="36"/>
      <c r="E40" s="36"/>
      <c r="F40" s="36"/>
      <c r="G40" s="36"/>
      <c r="H40" s="36"/>
      <c r="I40" s="36"/>
      <c r="J40" s="37"/>
      <c r="K40" s="18"/>
      <c r="L4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0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0" s="17" t="str">
        <f>_01_MSDAT_TRACK[[#This Row],[WBS]]</f>
        <v>1.3.1.1.5.1</v>
      </c>
      <c r="O40" s="31" t="str">
        <f>_01_MSDAT_TRACK[[#This Row],[Task Name]]</f>
        <v>Zone A - Slab / beam</v>
      </c>
      <c r="P40" s="31" t="str">
        <f>_01_MSDAT_TRACK[[#This Row],[Time]]</f>
        <v>10 d</v>
      </c>
      <c r="Q40" s="32">
        <f>_01_MSDAT_TRACK[[#This Row],[StartDate]]</f>
        <v>44332</v>
      </c>
      <c r="R40" s="32">
        <f>_01_MSDAT_TRACK[[#This Row],[EndDate]]</f>
        <v>44341</v>
      </c>
      <c r="S40" s="17"/>
      <c r="T40" s="17"/>
    </row>
    <row r="41" spans="1:20" s="35" customFormat="1" ht="15" x14ac:dyDescent="0.25">
      <c r="A41" s="36">
        <f>LEN(_02_CODE_TRACKING[[#This Row],[WBS]])-LEN(SUBSTITUTE(_02_CODE_TRACKING[[#This Row],[WBS]],".",""))</f>
        <v>5</v>
      </c>
      <c r="B41" s="36"/>
      <c r="C41" s="36"/>
      <c r="D41" s="36"/>
      <c r="E41" s="36"/>
      <c r="F41" s="36"/>
      <c r="G41" s="36"/>
      <c r="H41" s="36"/>
      <c r="I41" s="36"/>
      <c r="J41" s="37"/>
      <c r="K41" s="18"/>
      <c r="L4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1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1" s="17" t="str">
        <f>_01_MSDAT_TRACK[[#This Row],[WBS]]</f>
        <v>1.3.1.1.5.2</v>
      </c>
      <c r="O41" s="31" t="str">
        <f>_01_MSDAT_TRACK[[#This Row],[Task Name]]</f>
        <v>Zone B - Slab / beam</v>
      </c>
      <c r="P41" s="31" t="str">
        <f>_01_MSDAT_TRACK[[#This Row],[Time]]</f>
        <v>10 d</v>
      </c>
      <c r="Q41" s="32">
        <f>_01_MSDAT_TRACK[[#This Row],[StartDate]]</f>
        <v>44335</v>
      </c>
      <c r="R41" s="32">
        <f>_01_MSDAT_TRACK[[#This Row],[EndDate]]</f>
        <v>44344</v>
      </c>
      <c r="S41" s="17"/>
      <c r="T41" s="17"/>
    </row>
    <row r="42" spans="1:20" s="35" customFormat="1" ht="15" x14ac:dyDescent="0.25">
      <c r="A42" s="36">
        <f>LEN(_02_CODE_TRACKING[[#This Row],[WBS]])-LEN(SUBSTITUTE(_02_CODE_TRACKING[[#This Row],[WBS]],".",""))</f>
        <v>5</v>
      </c>
      <c r="B42" s="36"/>
      <c r="C42" s="36"/>
      <c r="D42" s="36"/>
      <c r="E42" s="36"/>
      <c r="F42" s="36"/>
      <c r="G42" s="36"/>
      <c r="H42" s="36"/>
      <c r="I42" s="36"/>
      <c r="J42" s="37"/>
      <c r="K42" s="18"/>
      <c r="L4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2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2" s="17" t="str">
        <f>_01_MSDAT_TRACK[[#This Row],[WBS]]</f>
        <v>1.3.1.1.5.3</v>
      </c>
      <c r="O42" s="31" t="str">
        <f>_01_MSDAT_TRACK[[#This Row],[Task Name]]</f>
        <v>Zone C - Slab / beam</v>
      </c>
      <c r="P42" s="31" t="str">
        <f>_01_MSDAT_TRACK[[#This Row],[Time]]</f>
        <v>10 d</v>
      </c>
      <c r="Q42" s="32">
        <f>_01_MSDAT_TRACK[[#This Row],[StartDate]]</f>
        <v>44339</v>
      </c>
      <c r="R42" s="32">
        <f>_01_MSDAT_TRACK[[#This Row],[EndDate]]</f>
        <v>44348</v>
      </c>
      <c r="S42" s="17"/>
      <c r="T42" s="17"/>
    </row>
    <row r="43" spans="1:20" s="35" customFormat="1" ht="15" x14ac:dyDescent="0.25">
      <c r="A43" s="36">
        <f>LEN(_02_CODE_TRACKING[[#This Row],[WBS]])-LEN(SUBSTITUTE(_02_CODE_TRACKING[[#This Row],[WBS]],".",""))</f>
        <v>5</v>
      </c>
      <c r="B43" s="36"/>
      <c r="C43" s="36"/>
      <c r="D43" s="36"/>
      <c r="E43" s="36"/>
      <c r="F43" s="36"/>
      <c r="G43" s="36"/>
      <c r="H43" s="36"/>
      <c r="I43" s="36"/>
      <c r="J43" s="37"/>
      <c r="K43" s="18"/>
      <c r="L4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3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3" s="17" t="str">
        <f>_01_MSDAT_TRACK[[#This Row],[WBS]]</f>
        <v>1.3.1.1.5.4</v>
      </c>
      <c r="O43" s="31" t="str">
        <f>_01_MSDAT_TRACK[[#This Row],[Task Name]]</f>
        <v>Zone D - Slab / beam</v>
      </c>
      <c r="P43" s="31" t="str">
        <f>_01_MSDAT_TRACK[[#This Row],[Time]]</f>
        <v>10 d</v>
      </c>
      <c r="Q43" s="32">
        <f>_01_MSDAT_TRACK[[#This Row],[StartDate]]</f>
        <v>44342</v>
      </c>
      <c r="R43" s="32">
        <f>_01_MSDAT_TRACK[[#This Row],[EndDate]]</f>
        <v>44351</v>
      </c>
      <c r="S43" s="17"/>
      <c r="T43" s="17"/>
    </row>
    <row r="44" spans="1:20" s="35" customFormat="1" ht="15" x14ac:dyDescent="0.25">
      <c r="A44" s="36">
        <f>LEN(_02_CODE_TRACKING[[#This Row],[WBS]])-LEN(SUBSTITUTE(_02_CODE_TRACKING[[#This Row],[WBS]],".",""))</f>
        <v>4</v>
      </c>
      <c r="B44" s="36"/>
      <c r="C44" s="36"/>
      <c r="D44" s="36"/>
      <c r="E44" s="36"/>
      <c r="F44" s="36"/>
      <c r="G44" s="36"/>
      <c r="H44" s="36"/>
      <c r="I44" s="36"/>
      <c r="J44" s="37"/>
      <c r="K44" s="18"/>
      <c r="L4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4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4" s="17" t="str">
        <f>_01_MSDAT_TRACK[[#This Row],[WBS]]</f>
        <v>1.3.1.1.6</v>
      </c>
      <c r="O44" s="31" t="str">
        <f>_01_MSDAT_TRACK[[#This Row],[Task Name]]</f>
        <v xml:space="preserve">Rebar / PT installation </v>
      </c>
      <c r="P44" s="31" t="str">
        <f>_01_MSDAT_TRACK[[#This Row],[Time]]</f>
        <v>17 d</v>
      </c>
      <c r="Q44" s="32">
        <f>_01_MSDAT_TRACK[[#This Row],[StartDate]]</f>
        <v>44341</v>
      </c>
      <c r="R44" s="32">
        <f>_01_MSDAT_TRACK[[#This Row],[EndDate]]</f>
        <v>44357</v>
      </c>
      <c r="S44" s="17"/>
      <c r="T44" s="17"/>
    </row>
    <row r="45" spans="1:20" s="35" customFormat="1" ht="15" x14ac:dyDescent="0.25">
      <c r="A45" s="36">
        <f>LEN(_02_CODE_TRACKING[[#This Row],[WBS]])-LEN(SUBSTITUTE(_02_CODE_TRACKING[[#This Row],[WBS]],".",""))</f>
        <v>5</v>
      </c>
      <c r="B45" s="36"/>
      <c r="C45" s="36"/>
      <c r="D45" s="36"/>
      <c r="E45" s="36"/>
      <c r="F45" s="36"/>
      <c r="G45" s="36"/>
      <c r="H45" s="36"/>
      <c r="I45" s="36"/>
      <c r="J45" s="37"/>
      <c r="K45" s="18"/>
      <c r="L4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5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5" s="17" t="str">
        <f>_01_MSDAT_TRACK[[#This Row],[WBS]]</f>
        <v>1.3.1.1.6.1</v>
      </c>
      <c r="O45" s="31" t="str">
        <f>_01_MSDAT_TRACK[[#This Row],[Task Name]]</f>
        <v>Zone A - Slab / beam</v>
      </c>
      <c r="P45" s="31" t="str">
        <f>_01_MSDAT_TRACK[[#This Row],[Time]]</f>
        <v>7 d</v>
      </c>
      <c r="Q45" s="32">
        <f>_01_MSDAT_TRACK[[#This Row],[StartDate]]</f>
        <v>44341</v>
      </c>
      <c r="R45" s="32">
        <f>_01_MSDAT_TRACK[[#This Row],[EndDate]]</f>
        <v>44347</v>
      </c>
      <c r="S45" s="17"/>
      <c r="T45" s="17"/>
    </row>
    <row r="46" spans="1:20" s="35" customFormat="1" ht="15" x14ac:dyDescent="0.25">
      <c r="A46" s="36">
        <f>LEN(_02_CODE_TRACKING[[#This Row],[WBS]])-LEN(SUBSTITUTE(_02_CODE_TRACKING[[#This Row],[WBS]],".",""))</f>
        <v>5</v>
      </c>
      <c r="B46" s="36"/>
      <c r="C46" s="36"/>
      <c r="D46" s="36"/>
      <c r="E46" s="36"/>
      <c r="F46" s="36"/>
      <c r="G46" s="36"/>
      <c r="H46" s="36"/>
      <c r="I46" s="36"/>
      <c r="J46" s="37"/>
      <c r="K46" s="18"/>
      <c r="L4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6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6" s="17" t="str">
        <f>_01_MSDAT_TRACK[[#This Row],[WBS]]</f>
        <v>1.3.1.1.6.2</v>
      </c>
      <c r="O46" s="31" t="str">
        <f>_01_MSDAT_TRACK[[#This Row],[Task Name]]</f>
        <v>Zone B - Slab / beam</v>
      </c>
      <c r="P46" s="31" t="str">
        <f>_01_MSDAT_TRACK[[#This Row],[Time]]</f>
        <v>7 d</v>
      </c>
      <c r="Q46" s="32">
        <f>_01_MSDAT_TRACK[[#This Row],[StartDate]]</f>
        <v>44343</v>
      </c>
      <c r="R46" s="32">
        <f>_01_MSDAT_TRACK[[#This Row],[EndDate]]</f>
        <v>44349</v>
      </c>
      <c r="S46" s="17"/>
      <c r="T46" s="17"/>
    </row>
    <row r="47" spans="1:20" s="35" customFormat="1" ht="15" x14ac:dyDescent="0.25">
      <c r="A47" s="36">
        <f>LEN(_02_CODE_TRACKING[[#This Row],[WBS]])-LEN(SUBSTITUTE(_02_CODE_TRACKING[[#This Row],[WBS]],".",""))</f>
        <v>5</v>
      </c>
      <c r="B47" s="36"/>
      <c r="C47" s="36"/>
      <c r="D47" s="36"/>
      <c r="E47" s="36"/>
      <c r="F47" s="36"/>
      <c r="G47" s="36"/>
      <c r="H47" s="36"/>
      <c r="I47" s="36"/>
      <c r="J47" s="37"/>
      <c r="K47" s="18"/>
      <c r="L4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7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7" s="17" t="str">
        <f>_01_MSDAT_TRACK[[#This Row],[WBS]]</f>
        <v>1.3.1.1.6.3</v>
      </c>
      <c r="O47" s="31" t="str">
        <f>_01_MSDAT_TRACK[[#This Row],[Task Name]]</f>
        <v>Zone C - Slab / beam</v>
      </c>
      <c r="P47" s="31" t="str">
        <f>_01_MSDAT_TRACK[[#This Row],[Time]]</f>
        <v>7 d</v>
      </c>
      <c r="Q47" s="32">
        <f>_01_MSDAT_TRACK[[#This Row],[StartDate]]</f>
        <v>44347</v>
      </c>
      <c r="R47" s="32">
        <f>_01_MSDAT_TRACK[[#This Row],[EndDate]]</f>
        <v>44353</v>
      </c>
      <c r="S47" s="17"/>
      <c r="T47" s="17"/>
    </row>
    <row r="48" spans="1:20" s="35" customFormat="1" ht="15" x14ac:dyDescent="0.25">
      <c r="A48" s="36">
        <f>LEN(_02_CODE_TRACKING[[#This Row],[WBS]])-LEN(SUBSTITUTE(_02_CODE_TRACKING[[#This Row],[WBS]],".",""))</f>
        <v>5</v>
      </c>
      <c r="B48" s="36"/>
      <c r="C48" s="36"/>
      <c r="D48" s="36"/>
      <c r="E48" s="36"/>
      <c r="F48" s="36"/>
      <c r="G48" s="36"/>
      <c r="H48" s="36"/>
      <c r="I48" s="36"/>
      <c r="J48" s="37"/>
      <c r="K48" s="18"/>
      <c r="L4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8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8" s="17" t="str">
        <f>_01_MSDAT_TRACK[[#This Row],[WBS]]</f>
        <v>1.3.1.1.6.4</v>
      </c>
      <c r="O48" s="31" t="str">
        <f>_01_MSDAT_TRACK[[#This Row],[Task Name]]</f>
        <v>Zone D - Slab / beam</v>
      </c>
      <c r="P48" s="31" t="str">
        <f>_01_MSDAT_TRACK[[#This Row],[Time]]</f>
        <v>7 d</v>
      </c>
      <c r="Q48" s="32">
        <f>_01_MSDAT_TRACK[[#This Row],[StartDate]]</f>
        <v>44351</v>
      </c>
      <c r="R48" s="32">
        <f>_01_MSDAT_TRACK[[#This Row],[EndDate]]</f>
        <v>44357</v>
      </c>
      <c r="S48" s="17"/>
      <c r="T48" s="17"/>
    </row>
    <row r="49" spans="1:20" s="35" customFormat="1" ht="15" x14ac:dyDescent="0.25">
      <c r="A49" s="19">
        <f>LEN(_02_CODE_TRACKING[[#This Row],[WBS]])-LEN(SUBSTITUTE(_02_CODE_TRACKING[[#This Row],[WBS]],".",""))</f>
        <v>4</v>
      </c>
      <c r="B49" s="19" t="s">
        <v>711</v>
      </c>
      <c r="C49" s="19" t="s">
        <v>741</v>
      </c>
      <c r="D49" s="19" t="s">
        <v>712</v>
      </c>
      <c r="E49" s="19" t="s">
        <v>713</v>
      </c>
      <c r="F49" s="19" t="s">
        <v>714</v>
      </c>
      <c r="G49" s="19" t="s">
        <v>715</v>
      </c>
      <c r="H49" s="19"/>
      <c r="I49" s="19"/>
      <c r="J49" s="34"/>
      <c r="K49" s="19"/>
      <c r="L49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S-PD-02F-ZZ-</v>
      </c>
      <c r="M49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S-PD-02F</v>
      </c>
      <c r="N49" s="17" t="str">
        <f>_01_MSDAT_TRACK[[#This Row],[WBS]]</f>
        <v>1.3.1.1.7</v>
      </c>
      <c r="O49" s="31" t="str">
        <f>_01_MSDAT_TRACK[[#This Row],[Task Name]]</f>
        <v xml:space="preserve">Concreting </v>
      </c>
      <c r="P49" s="31" t="str">
        <f>_01_MSDAT_TRACK[[#This Row],[Time]]</f>
        <v>32 d</v>
      </c>
      <c r="Q49" s="32">
        <f>_01_MSDAT_TRACK[[#This Row],[StartDate]]</f>
        <v>44326</v>
      </c>
      <c r="R49" s="32">
        <f>_01_MSDAT_TRACK[[#This Row],[EndDate]]</f>
        <v>44357</v>
      </c>
      <c r="S49" s="17"/>
      <c r="T49" s="17"/>
    </row>
    <row r="50" spans="1:20" s="35" customFormat="1" ht="15" x14ac:dyDescent="0.25">
      <c r="A50" s="19">
        <f>LEN(_02_CODE_TRACKING[[#This Row],[WBS]])-LEN(SUBSTITUTE(_02_CODE_TRACKING[[#This Row],[WBS]],".",""))</f>
        <v>5</v>
      </c>
      <c r="B50" s="19" t="s">
        <v>711</v>
      </c>
      <c r="C50" s="19" t="s">
        <v>741</v>
      </c>
      <c r="D50" s="19" t="s">
        <v>712</v>
      </c>
      <c r="E50" s="19" t="s">
        <v>713</v>
      </c>
      <c r="F50" s="19" t="s">
        <v>716</v>
      </c>
      <c r="G50" s="19" t="s">
        <v>715</v>
      </c>
      <c r="H50" s="19" t="s">
        <v>717</v>
      </c>
      <c r="I50" s="19"/>
      <c r="J50" s="34"/>
      <c r="K50" s="19"/>
      <c r="L50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S-PD-02F-CL-ZA</v>
      </c>
      <c r="M50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S-PD-02F-CL-ZA</v>
      </c>
      <c r="N50" s="17" t="str">
        <f>_01_MSDAT_TRACK[[#This Row],[WBS]]</f>
        <v>1.3.1.1.7.1</v>
      </c>
      <c r="O50" s="31" t="str">
        <f>_01_MSDAT_TRACK[[#This Row],[Task Name]]</f>
        <v>Zone A - Column</v>
      </c>
      <c r="P50" s="31" t="str">
        <f>_01_MSDAT_TRACK[[#This Row],[Time]]</f>
        <v>6 d</v>
      </c>
      <c r="Q50" s="32">
        <f>_01_MSDAT_TRACK[[#This Row],[StartDate]]</f>
        <v>44326</v>
      </c>
      <c r="R50" s="32">
        <f>_01_MSDAT_TRACK[[#This Row],[EndDate]]</f>
        <v>44331</v>
      </c>
      <c r="S50" s="17"/>
      <c r="T50" s="17"/>
    </row>
    <row r="51" spans="1:20" s="35" customFormat="1" ht="15" x14ac:dyDescent="0.25">
      <c r="A51" s="20">
        <f>LEN(_02_CODE_TRACKING[[#This Row],[WBS]])-LEN(SUBSTITUTE(_02_CODE_TRACKING[[#This Row],[WBS]],".",""))</f>
        <v>6</v>
      </c>
      <c r="B51" s="20"/>
      <c r="C51" s="20"/>
      <c r="D51" s="20"/>
      <c r="E51" s="20"/>
      <c r="F51" s="20"/>
      <c r="G51" s="20"/>
      <c r="H51" s="20"/>
      <c r="I51" s="20"/>
      <c r="J51" s="38"/>
      <c r="K51" s="20"/>
      <c r="L5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1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1" s="17" t="str">
        <f>_01_MSDAT_TRACK[[#This Row],[WBS]]</f>
        <v>1.3.1.1.7.1.1</v>
      </c>
      <c r="O51" s="31" t="str">
        <f>_01_MSDAT_TRACK[[#This Row],[Task Name]]</f>
        <v>1st batch</v>
      </c>
      <c r="P51" s="31" t="str">
        <f>_01_MSDAT_TRACK[[#This Row],[Time]]</f>
        <v>1 d</v>
      </c>
      <c r="Q51" s="32">
        <f>_01_MSDAT_TRACK[[#This Row],[StartDate]]</f>
        <v>44326</v>
      </c>
      <c r="R51" s="32">
        <f>_01_MSDAT_TRACK[[#This Row],[EndDate]]</f>
        <v>44326</v>
      </c>
      <c r="S51" s="17"/>
      <c r="T51" s="17"/>
    </row>
    <row r="52" spans="1:20" s="35" customFormat="1" ht="15" x14ac:dyDescent="0.25">
      <c r="A52" s="20">
        <f>LEN(_02_CODE_TRACKING[[#This Row],[WBS]])-LEN(SUBSTITUTE(_02_CODE_TRACKING[[#This Row],[WBS]],".",""))</f>
        <v>6</v>
      </c>
      <c r="B52" s="20"/>
      <c r="C52" s="20"/>
      <c r="D52" s="20"/>
      <c r="E52" s="20"/>
      <c r="F52" s="20"/>
      <c r="G52" s="20"/>
      <c r="H52" s="20"/>
      <c r="I52" s="20"/>
      <c r="J52" s="38"/>
      <c r="K52" s="20"/>
      <c r="L5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2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2" s="17" t="str">
        <f>_01_MSDAT_TRACK[[#This Row],[WBS]]</f>
        <v>1.3.1.1.7.1.2</v>
      </c>
      <c r="O52" s="31" t="str">
        <f>_01_MSDAT_TRACK[[#This Row],[Task Name]]</f>
        <v>2nd batch</v>
      </c>
      <c r="P52" s="31" t="str">
        <f>_01_MSDAT_TRACK[[#This Row],[Time]]</f>
        <v>1 d</v>
      </c>
      <c r="Q52" s="32">
        <f>_01_MSDAT_TRACK[[#This Row],[StartDate]]</f>
        <v>44328</v>
      </c>
      <c r="R52" s="32">
        <f>_01_MSDAT_TRACK[[#This Row],[EndDate]]</f>
        <v>44328</v>
      </c>
      <c r="S52" s="17"/>
      <c r="T52" s="17"/>
    </row>
    <row r="53" spans="1:20" s="35" customFormat="1" ht="15" x14ac:dyDescent="0.25">
      <c r="A53" s="20">
        <f>LEN(_02_CODE_TRACKING[[#This Row],[WBS]])-LEN(SUBSTITUTE(_02_CODE_TRACKING[[#This Row],[WBS]],".",""))</f>
        <v>6</v>
      </c>
      <c r="B53" s="20"/>
      <c r="C53" s="20"/>
      <c r="D53" s="20"/>
      <c r="E53" s="20"/>
      <c r="F53" s="20"/>
      <c r="G53" s="20"/>
      <c r="H53" s="20"/>
      <c r="I53" s="20"/>
      <c r="J53" s="38"/>
      <c r="K53" s="20"/>
      <c r="L5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3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3" s="17" t="str">
        <f>_01_MSDAT_TRACK[[#This Row],[WBS]]</f>
        <v>1.3.1.1.7.1.3</v>
      </c>
      <c r="O53" s="31" t="str">
        <f>_01_MSDAT_TRACK[[#This Row],[Task Name]]</f>
        <v>3rd batch</v>
      </c>
      <c r="P53" s="31" t="str">
        <f>_01_MSDAT_TRACK[[#This Row],[Time]]</f>
        <v>1 d</v>
      </c>
      <c r="Q53" s="32">
        <f>_01_MSDAT_TRACK[[#This Row],[StartDate]]</f>
        <v>44331</v>
      </c>
      <c r="R53" s="32">
        <f>_01_MSDAT_TRACK[[#This Row],[EndDate]]</f>
        <v>44331</v>
      </c>
      <c r="S53" s="17"/>
      <c r="T53" s="17"/>
    </row>
    <row r="54" spans="1:20" s="35" customFormat="1" ht="15" x14ac:dyDescent="0.25">
      <c r="A54" s="19">
        <f>LEN(_02_CODE_TRACKING[[#This Row],[WBS]])-LEN(SUBSTITUTE(_02_CODE_TRACKING[[#This Row],[WBS]],".",""))</f>
        <v>5</v>
      </c>
      <c r="B54" s="19" t="s">
        <v>711</v>
      </c>
      <c r="C54" s="19" t="s">
        <v>741</v>
      </c>
      <c r="D54" s="19" t="s">
        <v>712</v>
      </c>
      <c r="E54" s="19" t="s">
        <v>713</v>
      </c>
      <c r="F54" s="19" t="s">
        <v>716</v>
      </c>
      <c r="G54" s="19" t="s">
        <v>715</v>
      </c>
      <c r="H54" s="19" t="s">
        <v>718</v>
      </c>
      <c r="I54" s="19"/>
      <c r="J54" s="34"/>
      <c r="K54" s="19"/>
      <c r="L54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S-PD-02F-CL-ZB</v>
      </c>
      <c r="M54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S-PD-02F-CL-ZB</v>
      </c>
      <c r="N54" s="17" t="str">
        <f>_01_MSDAT_TRACK[[#This Row],[WBS]]</f>
        <v>1.3.1.1.7.2</v>
      </c>
      <c r="O54" s="31" t="str">
        <f>_01_MSDAT_TRACK[[#This Row],[Task Name]]</f>
        <v>Zone B - Column</v>
      </c>
      <c r="P54" s="31" t="str">
        <f>_01_MSDAT_TRACK[[#This Row],[Time]]</f>
        <v>5 d</v>
      </c>
      <c r="Q54" s="32">
        <f>_01_MSDAT_TRACK[[#This Row],[StartDate]]</f>
        <v>44329</v>
      </c>
      <c r="R54" s="32">
        <f>_01_MSDAT_TRACK[[#This Row],[EndDate]]</f>
        <v>44333</v>
      </c>
      <c r="S54" s="17"/>
      <c r="T54" s="17"/>
    </row>
    <row r="55" spans="1:20" s="35" customFormat="1" ht="15" x14ac:dyDescent="0.25">
      <c r="A55" s="20">
        <f>LEN(_02_CODE_TRACKING[[#This Row],[WBS]])-LEN(SUBSTITUTE(_02_CODE_TRACKING[[#This Row],[WBS]],".",""))</f>
        <v>6</v>
      </c>
      <c r="B55" s="20"/>
      <c r="C55" s="20"/>
      <c r="D55" s="20"/>
      <c r="E55" s="20"/>
      <c r="F55" s="20"/>
      <c r="G55" s="20"/>
      <c r="H55" s="20"/>
      <c r="I55" s="20"/>
      <c r="J55" s="38"/>
      <c r="K55" s="20"/>
      <c r="L5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5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5" s="17" t="str">
        <f>_01_MSDAT_TRACK[[#This Row],[WBS]]</f>
        <v>1.3.1.1.7.2.1</v>
      </c>
      <c r="O55" s="31" t="str">
        <f>_01_MSDAT_TRACK[[#This Row],[Task Name]]</f>
        <v>1st batch</v>
      </c>
      <c r="P55" s="31" t="str">
        <f>_01_MSDAT_TRACK[[#This Row],[Time]]</f>
        <v>1 d</v>
      </c>
      <c r="Q55" s="32">
        <f>_01_MSDAT_TRACK[[#This Row],[StartDate]]</f>
        <v>44329</v>
      </c>
      <c r="R55" s="32">
        <f>_01_MSDAT_TRACK[[#This Row],[EndDate]]</f>
        <v>44329</v>
      </c>
      <c r="S55" s="17"/>
      <c r="T55" s="17"/>
    </row>
    <row r="56" spans="1:20" s="35" customFormat="1" ht="15" x14ac:dyDescent="0.25">
      <c r="A56" s="20">
        <f>LEN(_02_CODE_TRACKING[[#This Row],[WBS]])-LEN(SUBSTITUTE(_02_CODE_TRACKING[[#This Row],[WBS]],".",""))</f>
        <v>6</v>
      </c>
      <c r="B56" s="20"/>
      <c r="C56" s="20"/>
      <c r="D56" s="20"/>
      <c r="E56" s="20"/>
      <c r="F56" s="20"/>
      <c r="G56" s="20"/>
      <c r="H56" s="20"/>
      <c r="I56" s="20"/>
      <c r="J56" s="38"/>
      <c r="K56" s="20"/>
      <c r="L5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6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6" s="17" t="str">
        <f>_01_MSDAT_TRACK[[#This Row],[WBS]]</f>
        <v>1.3.1.1.7.2.2</v>
      </c>
      <c r="O56" s="31" t="str">
        <f>_01_MSDAT_TRACK[[#This Row],[Task Name]]</f>
        <v>2nd batch</v>
      </c>
      <c r="P56" s="31" t="str">
        <f>_01_MSDAT_TRACK[[#This Row],[Time]]</f>
        <v>1 d</v>
      </c>
      <c r="Q56" s="32">
        <f>_01_MSDAT_TRACK[[#This Row],[StartDate]]</f>
        <v>44331</v>
      </c>
      <c r="R56" s="32">
        <f>_01_MSDAT_TRACK[[#This Row],[EndDate]]</f>
        <v>44331</v>
      </c>
      <c r="S56" s="17"/>
      <c r="T56" s="17"/>
    </row>
    <row r="57" spans="1:20" s="35" customFormat="1" ht="15" x14ac:dyDescent="0.25">
      <c r="A57" s="20">
        <f>LEN(_02_CODE_TRACKING[[#This Row],[WBS]])-LEN(SUBSTITUTE(_02_CODE_TRACKING[[#This Row],[WBS]],".",""))</f>
        <v>6</v>
      </c>
      <c r="B57" s="20"/>
      <c r="C57" s="20"/>
      <c r="D57" s="20"/>
      <c r="E57" s="20"/>
      <c r="F57" s="20"/>
      <c r="G57" s="20"/>
      <c r="H57" s="20"/>
      <c r="I57" s="20"/>
      <c r="J57" s="38"/>
      <c r="K57" s="20"/>
      <c r="L5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7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7" s="17" t="str">
        <f>_01_MSDAT_TRACK[[#This Row],[WBS]]</f>
        <v>1.3.1.1.7.2.3</v>
      </c>
      <c r="O57" s="31" t="str">
        <f>_01_MSDAT_TRACK[[#This Row],[Task Name]]</f>
        <v>3rd batch</v>
      </c>
      <c r="P57" s="31" t="str">
        <f>_01_MSDAT_TRACK[[#This Row],[Time]]</f>
        <v>1 d</v>
      </c>
      <c r="Q57" s="32">
        <f>_01_MSDAT_TRACK[[#This Row],[StartDate]]</f>
        <v>44333</v>
      </c>
      <c r="R57" s="32">
        <f>_01_MSDAT_TRACK[[#This Row],[EndDate]]</f>
        <v>44333</v>
      </c>
      <c r="S57" s="17"/>
      <c r="T57" s="17"/>
    </row>
    <row r="58" spans="1:20" s="35" customFormat="1" ht="15" x14ac:dyDescent="0.25">
      <c r="A58" s="19">
        <f>LEN(_02_CODE_TRACKING[[#This Row],[WBS]])-LEN(SUBSTITUTE(_02_CODE_TRACKING[[#This Row],[WBS]],".",""))</f>
        <v>5</v>
      </c>
      <c r="B58" s="19" t="s">
        <v>711</v>
      </c>
      <c r="C58" s="19" t="s">
        <v>741</v>
      </c>
      <c r="D58" s="19" t="s">
        <v>712</v>
      </c>
      <c r="E58" s="19" t="s">
        <v>713</v>
      </c>
      <c r="F58" s="19" t="s">
        <v>716</v>
      </c>
      <c r="G58" s="19" t="s">
        <v>715</v>
      </c>
      <c r="H58" s="19" t="s">
        <v>719</v>
      </c>
      <c r="I58" s="19"/>
      <c r="J58" s="34"/>
      <c r="K58" s="19"/>
      <c r="L58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S-PD-02F-CL-ZC</v>
      </c>
      <c r="M58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S-PD-02F-CL-ZC</v>
      </c>
      <c r="N58" s="17" t="str">
        <f>_01_MSDAT_TRACK[[#This Row],[WBS]]</f>
        <v>1.3.1.1.7.3</v>
      </c>
      <c r="O58" s="31" t="str">
        <f>_01_MSDAT_TRACK[[#This Row],[Task Name]]</f>
        <v>Zone C - Column</v>
      </c>
      <c r="P58" s="31" t="str">
        <f>_01_MSDAT_TRACK[[#This Row],[Time]]</f>
        <v>5 d</v>
      </c>
      <c r="Q58" s="32">
        <f>_01_MSDAT_TRACK[[#This Row],[StartDate]]</f>
        <v>44331</v>
      </c>
      <c r="R58" s="32">
        <f>_01_MSDAT_TRACK[[#This Row],[EndDate]]</f>
        <v>44335</v>
      </c>
      <c r="S58" s="17"/>
      <c r="T58" s="17"/>
    </row>
    <row r="59" spans="1:20" s="35" customFormat="1" ht="15" x14ac:dyDescent="0.25">
      <c r="A59" s="20">
        <f>LEN(_02_CODE_TRACKING[[#This Row],[WBS]])-LEN(SUBSTITUTE(_02_CODE_TRACKING[[#This Row],[WBS]],".",""))</f>
        <v>6</v>
      </c>
      <c r="B59" s="20"/>
      <c r="C59" s="20"/>
      <c r="D59" s="20"/>
      <c r="E59" s="20"/>
      <c r="F59" s="20"/>
      <c r="G59" s="20"/>
      <c r="H59" s="20"/>
      <c r="I59" s="20"/>
      <c r="J59" s="38"/>
      <c r="K59" s="20"/>
      <c r="L5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9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9" s="17" t="str">
        <f>_01_MSDAT_TRACK[[#This Row],[WBS]]</f>
        <v>1.3.1.1.7.3.1</v>
      </c>
      <c r="O59" s="31" t="str">
        <f>_01_MSDAT_TRACK[[#This Row],[Task Name]]</f>
        <v>1st batch</v>
      </c>
      <c r="P59" s="31" t="str">
        <f>_01_MSDAT_TRACK[[#This Row],[Time]]</f>
        <v>1 d</v>
      </c>
      <c r="Q59" s="32">
        <f>_01_MSDAT_TRACK[[#This Row],[StartDate]]</f>
        <v>44331</v>
      </c>
      <c r="R59" s="32">
        <f>_01_MSDAT_TRACK[[#This Row],[EndDate]]</f>
        <v>44331</v>
      </c>
      <c r="S59" s="17"/>
      <c r="T59" s="17"/>
    </row>
    <row r="60" spans="1:20" s="35" customFormat="1" ht="15" x14ac:dyDescent="0.25">
      <c r="A60" s="20">
        <f>LEN(_02_CODE_TRACKING[[#This Row],[WBS]])-LEN(SUBSTITUTE(_02_CODE_TRACKING[[#This Row],[WBS]],".",""))</f>
        <v>6</v>
      </c>
      <c r="B60" s="20"/>
      <c r="C60" s="20"/>
      <c r="D60" s="20"/>
      <c r="E60" s="20"/>
      <c r="F60" s="20"/>
      <c r="G60" s="20"/>
      <c r="H60" s="20"/>
      <c r="I60" s="20"/>
      <c r="J60" s="38"/>
      <c r="K60" s="20"/>
      <c r="L6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60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60" s="17" t="str">
        <f>_01_MSDAT_TRACK[[#This Row],[WBS]]</f>
        <v>1.3.1.1.7.3.2</v>
      </c>
      <c r="O60" s="31" t="str">
        <f>_01_MSDAT_TRACK[[#This Row],[Task Name]]</f>
        <v>2nd batch</v>
      </c>
      <c r="P60" s="31" t="str">
        <f>_01_MSDAT_TRACK[[#This Row],[Time]]</f>
        <v>1 d</v>
      </c>
      <c r="Q60" s="32">
        <f>_01_MSDAT_TRACK[[#This Row],[StartDate]]</f>
        <v>44333</v>
      </c>
      <c r="R60" s="32">
        <f>_01_MSDAT_TRACK[[#This Row],[EndDate]]</f>
        <v>44333</v>
      </c>
      <c r="S60" s="17"/>
      <c r="T60" s="17"/>
    </row>
    <row r="61" spans="1:20" s="35" customFormat="1" ht="15" x14ac:dyDescent="0.25">
      <c r="A61" s="20">
        <f>LEN(_02_CODE_TRACKING[[#This Row],[WBS]])-LEN(SUBSTITUTE(_02_CODE_TRACKING[[#This Row],[WBS]],".",""))</f>
        <v>6</v>
      </c>
      <c r="B61" s="20"/>
      <c r="C61" s="20"/>
      <c r="D61" s="20"/>
      <c r="E61" s="20"/>
      <c r="F61" s="20"/>
      <c r="G61" s="20"/>
      <c r="H61" s="20"/>
      <c r="I61" s="20"/>
      <c r="J61" s="38"/>
      <c r="K61" s="20"/>
      <c r="L6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61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61" s="17" t="str">
        <f>_01_MSDAT_TRACK[[#This Row],[WBS]]</f>
        <v>1.3.1.1.7.3.3</v>
      </c>
      <c r="O61" s="31" t="str">
        <f>_01_MSDAT_TRACK[[#This Row],[Task Name]]</f>
        <v>3rd batch</v>
      </c>
      <c r="P61" s="31" t="str">
        <f>_01_MSDAT_TRACK[[#This Row],[Time]]</f>
        <v>1 d</v>
      </c>
      <c r="Q61" s="32">
        <f>_01_MSDAT_TRACK[[#This Row],[StartDate]]</f>
        <v>44335</v>
      </c>
      <c r="R61" s="32">
        <f>_01_MSDAT_TRACK[[#This Row],[EndDate]]</f>
        <v>44335</v>
      </c>
      <c r="S61" s="17"/>
      <c r="T61" s="17"/>
    </row>
    <row r="62" spans="1:20" s="35" customFormat="1" ht="15" x14ac:dyDescent="0.25">
      <c r="A62" s="19">
        <f>LEN(_02_CODE_TRACKING[[#This Row],[WBS]])-LEN(SUBSTITUTE(_02_CODE_TRACKING[[#This Row],[WBS]],".",""))</f>
        <v>5</v>
      </c>
      <c r="B62" s="19" t="s">
        <v>711</v>
      </c>
      <c r="C62" s="19" t="s">
        <v>741</v>
      </c>
      <c r="D62" s="19" t="s">
        <v>712</v>
      </c>
      <c r="E62" s="19" t="s">
        <v>713</v>
      </c>
      <c r="F62" s="19" t="s">
        <v>716</v>
      </c>
      <c r="G62" s="19" t="s">
        <v>715</v>
      </c>
      <c r="H62" s="19" t="s">
        <v>720</v>
      </c>
      <c r="I62" s="19"/>
      <c r="J62" s="34"/>
      <c r="K62" s="19"/>
      <c r="L62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S-PD-02F-CL-ZD</v>
      </c>
      <c r="M62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S-PD-02F-CL-ZD</v>
      </c>
      <c r="N62" s="17" t="str">
        <f>_01_MSDAT_TRACK[[#This Row],[WBS]]</f>
        <v>1.3.1.1.7.4</v>
      </c>
      <c r="O62" s="31" t="str">
        <f>_01_MSDAT_TRACK[[#This Row],[Task Name]]</f>
        <v>Zone D - Column</v>
      </c>
      <c r="P62" s="31" t="str">
        <f>_01_MSDAT_TRACK[[#This Row],[Time]]</f>
        <v>5 d</v>
      </c>
      <c r="Q62" s="32">
        <f>_01_MSDAT_TRACK[[#This Row],[StartDate]]</f>
        <v>44333</v>
      </c>
      <c r="R62" s="32">
        <f>_01_MSDAT_TRACK[[#This Row],[EndDate]]</f>
        <v>44337</v>
      </c>
      <c r="S62" s="17"/>
      <c r="T62" s="17"/>
    </row>
    <row r="63" spans="1:20" s="35" customFormat="1" ht="15" x14ac:dyDescent="0.25">
      <c r="A63" s="20">
        <f>LEN(_02_CODE_TRACKING[[#This Row],[WBS]])-LEN(SUBSTITUTE(_02_CODE_TRACKING[[#This Row],[WBS]],".",""))</f>
        <v>6</v>
      </c>
      <c r="B63" s="20"/>
      <c r="C63" s="20"/>
      <c r="D63" s="20"/>
      <c r="E63" s="20"/>
      <c r="F63" s="20"/>
      <c r="G63" s="20"/>
      <c r="H63" s="20"/>
      <c r="I63" s="20"/>
      <c r="J63" s="38"/>
      <c r="K63" s="20"/>
      <c r="L6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63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63" s="17" t="str">
        <f>_01_MSDAT_TRACK[[#This Row],[WBS]]</f>
        <v>1.3.1.1.7.4.1</v>
      </c>
      <c r="O63" s="31" t="str">
        <f>_01_MSDAT_TRACK[[#This Row],[Task Name]]</f>
        <v>1st batch</v>
      </c>
      <c r="P63" s="31" t="str">
        <f>_01_MSDAT_TRACK[[#This Row],[Time]]</f>
        <v>1 d</v>
      </c>
      <c r="Q63" s="32">
        <f>_01_MSDAT_TRACK[[#This Row],[StartDate]]</f>
        <v>44333</v>
      </c>
      <c r="R63" s="32">
        <f>_01_MSDAT_TRACK[[#This Row],[EndDate]]</f>
        <v>44333</v>
      </c>
      <c r="S63" s="17"/>
      <c r="T63" s="17"/>
    </row>
    <row r="64" spans="1:20" s="35" customFormat="1" ht="15" x14ac:dyDescent="0.25">
      <c r="A64" s="20">
        <f>LEN(_02_CODE_TRACKING[[#This Row],[WBS]])-LEN(SUBSTITUTE(_02_CODE_TRACKING[[#This Row],[WBS]],".",""))</f>
        <v>6</v>
      </c>
      <c r="B64" s="20"/>
      <c r="C64" s="20"/>
      <c r="D64" s="20"/>
      <c r="E64" s="20"/>
      <c r="F64" s="20"/>
      <c r="G64" s="20"/>
      <c r="H64" s="20"/>
      <c r="I64" s="20"/>
      <c r="J64" s="38"/>
      <c r="K64" s="20"/>
      <c r="L6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64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64" s="17" t="str">
        <f>_01_MSDAT_TRACK[[#This Row],[WBS]]</f>
        <v>1.3.1.1.7.4.2</v>
      </c>
      <c r="O64" s="31" t="str">
        <f>_01_MSDAT_TRACK[[#This Row],[Task Name]]</f>
        <v>2nd batch</v>
      </c>
      <c r="P64" s="31" t="str">
        <f>_01_MSDAT_TRACK[[#This Row],[Time]]</f>
        <v>1 d</v>
      </c>
      <c r="Q64" s="32">
        <f>_01_MSDAT_TRACK[[#This Row],[StartDate]]</f>
        <v>44335</v>
      </c>
      <c r="R64" s="32">
        <f>_01_MSDAT_TRACK[[#This Row],[EndDate]]</f>
        <v>44335</v>
      </c>
      <c r="S64" s="17"/>
      <c r="T64" s="17"/>
    </row>
    <row r="65" spans="1:20" s="35" customFormat="1" ht="15" x14ac:dyDescent="0.25">
      <c r="A65" s="20">
        <f>LEN(_02_CODE_TRACKING[[#This Row],[WBS]])-LEN(SUBSTITUTE(_02_CODE_TRACKING[[#This Row],[WBS]],".",""))</f>
        <v>6</v>
      </c>
      <c r="B65" s="20"/>
      <c r="C65" s="20"/>
      <c r="D65" s="20"/>
      <c r="E65" s="20"/>
      <c r="F65" s="20"/>
      <c r="G65" s="20"/>
      <c r="H65" s="20"/>
      <c r="I65" s="20"/>
      <c r="J65" s="38"/>
      <c r="K65" s="20"/>
      <c r="L6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65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65" s="17" t="str">
        <f>_01_MSDAT_TRACK[[#This Row],[WBS]]</f>
        <v>1.3.1.1.7.4.3</v>
      </c>
      <c r="O65" s="31" t="str">
        <f>_01_MSDAT_TRACK[[#This Row],[Task Name]]</f>
        <v>3rd batch</v>
      </c>
      <c r="P65" s="31" t="str">
        <f>_01_MSDAT_TRACK[[#This Row],[Time]]</f>
        <v>1 d</v>
      </c>
      <c r="Q65" s="32">
        <f>_01_MSDAT_TRACK[[#This Row],[StartDate]]</f>
        <v>44337</v>
      </c>
      <c r="R65" s="32">
        <f>_01_MSDAT_TRACK[[#This Row],[EndDate]]</f>
        <v>44337</v>
      </c>
      <c r="S65" s="17"/>
      <c r="T65" s="17"/>
    </row>
    <row r="66" spans="1:20" s="35" customFormat="1" ht="15" x14ac:dyDescent="0.25">
      <c r="A66" s="19">
        <f>LEN(_02_CODE_TRACKING[[#This Row],[WBS]])-LEN(SUBSTITUTE(_02_CODE_TRACKING[[#This Row],[WBS]],".",""))</f>
        <v>5</v>
      </c>
      <c r="B66" s="19" t="s">
        <v>711</v>
      </c>
      <c r="C66" s="19" t="s">
        <v>741</v>
      </c>
      <c r="D66" s="19" t="s">
        <v>712</v>
      </c>
      <c r="E66" s="19" t="s">
        <v>713</v>
      </c>
      <c r="F66" s="19" t="s">
        <v>721</v>
      </c>
      <c r="G66" s="19" t="s">
        <v>715</v>
      </c>
      <c r="H66" s="19"/>
      <c r="I66" s="19"/>
      <c r="J66" s="34"/>
      <c r="K66" s="19"/>
      <c r="L66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S-PD-02F-SW-</v>
      </c>
      <c r="M66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S-PD-02F-SW</v>
      </c>
      <c r="N66" s="17" t="str">
        <f>_01_MSDAT_TRACK[[#This Row],[WBS]]</f>
        <v>1.3.1.1.7.5</v>
      </c>
      <c r="O66" s="31" t="str">
        <f>_01_MSDAT_TRACK[[#This Row],[Task Name]]</f>
        <v>Core wall</v>
      </c>
      <c r="P66" s="31" t="str">
        <f>_01_MSDAT_TRACK[[#This Row],[Time]]</f>
        <v>6 d</v>
      </c>
      <c r="Q66" s="32">
        <f>_01_MSDAT_TRACK[[#This Row],[StartDate]]</f>
        <v>44334</v>
      </c>
      <c r="R66" s="32">
        <f>_01_MSDAT_TRACK[[#This Row],[EndDate]]</f>
        <v>44339</v>
      </c>
      <c r="S66" s="17"/>
      <c r="T66" s="17"/>
    </row>
    <row r="67" spans="1:20" s="35" customFormat="1" ht="15" x14ac:dyDescent="0.25">
      <c r="A67" s="20">
        <f>LEN(_02_CODE_TRACKING[[#This Row],[WBS]])-LEN(SUBSTITUTE(_02_CODE_TRACKING[[#This Row],[WBS]],".",""))</f>
        <v>6</v>
      </c>
      <c r="B67" s="20"/>
      <c r="C67" s="20"/>
      <c r="D67" s="20"/>
      <c r="E67" s="20"/>
      <c r="F67" s="20"/>
      <c r="G67" s="20"/>
      <c r="H67" s="20"/>
      <c r="I67" s="20"/>
      <c r="J67" s="38"/>
      <c r="K67" s="20"/>
      <c r="L6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67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67" s="17" t="str">
        <f>_01_MSDAT_TRACK[[#This Row],[WBS]]</f>
        <v>1.3.1.1.7.5.1</v>
      </c>
      <c r="O67" s="31" t="str">
        <f>_01_MSDAT_TRACK[[#This Row],[Task Name]]</f>
        <v>1st batch</v>
      </c>
      <c r="P67" s="31" t="str">
        <f>_01_MSDAT_TRACK[[#This Row],[Time]]</f>
        <v>1 d</v>
      </c>
      <c r="Q67" s="32">
        <f>_01_MSDAT_TRACK[[#This Row],[StartDate]]</f>
        <v>44334</v>
      </c>
      <c r="R67" s="32">
        <f>_01_MSDAT_TRACK[[#This Row],[EndDate]]</f>
        <v>44334</v>
      </c>
      <c r="S67" s="17"/>
      <c r="T67" s="17"/>
    </row>
    <row r="68" spans="1:20" s="35" customFormat="1" ht="15" x14ac:dyDescent="0.25">
      <c r="A68" s="20">
        <f>LEN(_02_CODE_TRACKING[[#This Row],[WBS]])-LEN(SUBSTITUTE(_02_CODE_TRACKING[[#This Row],[WBS]],".",""))</f>
        <v>6</v>
      </c>
      <c r="B68" s="20"/>
      <c r="C68" s="20"/>
      <c r="D68" s="20"/>
      <c r="E68" s="20"/>
      <c r="F68" s="20"/>
      <c r="G68" s="20"/>
      <c r="H68" s="20"/>
      <c r="I68" s="20"/>
      <c r="J68" s="38"/>
      <c r="K68" s="20"/>
      <c r="L6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68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68" s="17" t="str">
        <f>_01_MSDAT_TRACK[[#This Row],[WBS]]</f>
        <v>1.3.1.1.7.5.2</v>
      </c>
      <c r="O68" s="31" t="str">
        <f>_01_MSDAT_TRACK[[#This Row],[Task Name]]</f>
        <v>2nd batch</v>
      </c>
      <c r="P68" s="31" t="str">
        <f>_01_MSDAT_TRACK[[#This Row],[Time]]</f>
        <v>1 d</v>
      </c>
      <c r="Q68" s="32">
        <f>_01_MSDAT_TRACK[[#This Row],[StartDate]]</f>
        <v>44339</v>
      </c>
      <c r="R68" s="32">
        <f>_01_MSDAT_TRACK[[#This Row],[EndDate]]</f>
        <v>44339</v>
      </c>
      <c r="S68" s="17"/>
      <c r="T68" s="17"/>
    </row>
    <row r="69" spans="1:20" s="35" customFormat="1" ht="15" x14ac:dyDescent="0.25">
      <c r="A69" s="19">
        <f>LEN(_02_CODE_TRACKING[[#This Row],[WBS]])-LEN(SUBSTITUTE(_02_CODE_TRACKING[[#This Row],[WBS]],".",""))</f>
        <v>5</v>
      </c>
      <c r="B69" s="19" t="s">
        <v>711</v>
      </c>
      <c r="C69" s="19" t="s">
        <v>741</v>
      </c>
      <c r="D69" s="19" t="s">
        <v>712</v>
      </c>
      <c r="E69" s="19" t="s">
        <v>713</v>
      </c>
      <c r="F69" s="19" t="s">
        <v>722</v>
      </c>
      <c r="G69" s="19" t="s">
        <v>715</v>
      </c>
      <c r="H69" s="19" t="s">
        <v>717</v>
      </c>
      <c r="I69" s="19"/>
      <c r="J69" s="34"/>
      <c r="K69" s="19"/>
      <c r="L69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S-PD-02F-SL-ZA</v>
      </c>
      <c r="M69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S-PD-02F-SL-ZA</v>
      </c>
      <c r="N69" s="17" t="str">
        <f>_01_MSDAT_TRACK[[#This Row],[WBS]]</f>
        <v>1.3.1.1.7.6</v>
      </c>
      <c r="O69" s="31" t="str">
        <f>_01_MSDAT_TRACK[[#This Row],[Task Name]]</f>
        <v>Zone A - Slab / beam</v>
      </c>
      <c r="P69" s="31" t="str">
        <f>_01_MSDAT_TRACK[[#This Row],[Time]]</f>
        <v>1 d</v>
      </c>
      <c r="Q69" s="32">
        <f>_01_MSDAT_TRACK[[#This Row],[StartDate]]</f>
        <v>44348</v>
      </c>
      <c r="R69" s="32">
        <f>_01_MSDAT_TRACK[[#This Row],[EndDate]]</f>
        <v>44348</v>
      </c>
      <c r="S69" s="17"/>
      <c r="T69" s="17"/>
    </row>
    <row r="70" spans="1:20" s="35" customFormat="1" ht="15" x14ac:dyDescent="0.25">
      <c r="A70" s="19">
        <f>LEN(_02_CODE_TRACKING[[#This Row],[WBS]])-LEN(SUBSTITUTE(_02_CODE_TRACKING[[#This Row],[WBS]],".",""))</f>
        <v>5</v>
      </c>
      <c r="B70" s="19" t="s">
        <v>711</v>
      </c>
      <c r="C70" s="19" t="s">
        <v>741</v>
      </c>
      <c r="D70" s="19" t="s">
        <v>712</v>
      </c>
      <c r="E70" s="19" t="s">
        <v>713</v>
      </c>
      <c r="F70" s="19" t="s">
        <v>722</v>
      </c>
      <c r="G70" s="19" t="s">
        <v>715</v>
      </c>
      <c r="H70" s="19" t="s">
        <v>718</v>
      </c>
      <c r="I70" s="19"/>
      <c r="J70" s="34"/>
      <c r="K70" s="19"/>
      <c r="L70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S-PD-02F-SL-ZB</v>
      </c>
      <c r="M70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S-PD-02F-SL-ZB</v>
      </c>
      <c r="N70" s="17" t="str">
        <f>_01_MSDAT_TRACK[[#This Row],[WBS]]</f>
        <v>1.3.1.1.7.7</v>
      </c>
      <c r="O70" s="31" t="str">
        <f>_01_MSDAT_TRACK[[#This Row],[Task Name]]</f>
        <v>Zone B - Slab / beam</v>
      </c>
      <c r="P70" s="31" t="str">
        <f>_01_MSDAT_TRACK[[#This Row],[Time]]</f>
        <v>1 d</v>
      </c>
      <c r="Q70" s="32">
        <f>_01_MSDAT_TRACK[[#This Row],[StartDate]]</f>
        <v>44350</v>
      </c>
      <c r="R70" s="32">
        <f>_01_MSDAT_TRACK[[#This Row],[EndDate]]</f>
        <v>44350</v>
      </c>
      <c r="S70" s="17"/>
      <c r="T70" s="17"/>
    </row>
    <row r="71" spans="1:20" s="35" customFormat="1" ht="15" x14ac:dyDescent="0.25">
      <c r="A71" s="19">
        <f>LEN(_02_CODE_TRACKING[[#This Row],[WBS]])-LEN(SUBSTITUTE(_02_CODE_TRACKING[[#This Row],[WBS]],".",""))</f>
        <v>5</v>
      </c>
      <c r="B71" s="19" t="s">
        <v>711</v>
      </c>
      <c r="C71" s="19" t="s">
        <v>741</v>
      </c>
      <c r="D71" s="19" t="s">
        <v>712</v>
      </c>
      <c r="E71" s="19" t="s">
        <v>713</v>
      </c>
      <c r="F71" s="19" t="s">
        <v>722</v>
      </c>
      <c r="G71" s="19" t="s">
        <v>715</v>
      </c>
      <c r="H71" s="19" t="s">
        <v>719</v>
      </c>
      <c r="I71" s="19"/>
      <c r="J71" s="34"/>
      <c r="K71" s="19"/>
      <c r="L71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S-PD-02F-SL-ZC</v>
      </c>
      <c r="M71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S-PD-02F-SL-ZC</v>
      </c>
      <c r="N71" s="17" t="str">
        <f>_01_MSDAT_TRACK[[#This Row],[WBS]]</f>
        <v>1.3.1.1.7.8</v>
      </c>
      <c r="O71" s="31" t="str">
        <f>_01_MSDAT_TRACK[[#This Row],[Task Name]]</f>
        <v>Zone C - Slab / beam</v>
      </c>
      <c r="P71" s="31" t="str">
        <f>_01_MSDAT_TRACK[[#This Row],[Time]]</f>
        <v>1 d</v>
      </c>
      <c r="Q71" s="32">
        <f>_01_MSDAT_TRACK[[#This Row],[StartDate]]</f>
        <v>44354</v>
      </c>
      <c r="R71" s="32">
        <f>_01_MSDAT_TRACK[[#This Row],[EndDate]]</f>
        <v>44354</v>
      </c>
      <c r="S71" s="17"/>
      <c r="T71" s="17"/>
    </row>
    <row r="72" spans="1:20" s="35" customFormat="1" ht="15" x14ac:dyDescent="0.25">
      <c r="A72" s="19">
        <f>LEN(_02_CODE_TRACKING[[#This Row],[WBS]])-LEN(SUBSTITUTE(_02_CODE_TRACKING[[#This Row],[WBS]],".",""))</f>
        <v>5</v>
      </c>
      <c r="B72" s="19" t="s">
        <v>711</v>
      </c>
      <c r="C72" s="19" t="s">
        <v>741</v>
      </c>
      <c r="D72" s="19" t="s">
        <v>712</v>
      </c>
      <c r="E72" s="19" t="s">
        <v>713</v>
      </c>
      <c r="F72" s="19" t="s">
        <v>722</v>
      </c>
      <c r="G72" s="19" t="s">
        <v>715</v>
      </c>
      <c r="H72" s="19" t="s">
        <v>720</v>
      </c>
      <c r="I72" s="19"/>
      <c r="J72" s="34"/>
      <c r="K72" s="19"/>
      <c r="L72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S-PD-02F-SL-ZD</v>
      </c>
      <c r="M72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S-PD-02F-SL-ZD</v>
      </c>
      <c r="N72" s="17" t="str">
        <f>_01_MSDAT_TRACK[[#This Row],[WBS]]</f>
        <v>1.3.1.1.7.9</v>
      </c>
      <c r="O72" s="31" t="str">
        <f>_01_MSDAT_TRACK[[#This Row],[Task Name]]</f>
        <v>Zone D - Slab / beam</v>
      </c>
      <c r="P72" s="31" t="str">
        <f>_01_MSDAT_TRACK[[#This Row],[Time]]</f>
        <v>1 d</v>
      </c>
      <c r="Q72" s="32">
        <f>_01_MSDAT_TRACK[[#This Row],[StartDate]]</f>
        <v>44357</v>
      </c>
      <c r="R72" s="32">
        <f>_01_MSDAT_TRACK[[#This Row],[EndDate]]</f>
        <v>44357</v>
      </c>
      <c r="S72" s="17"/>
      <c r="T72" s="17"/>
    </row>
    <row r="73" spans="1:20" s="35" customFormat="1" ht="15" x14ac:dyDescent="0.25">
      <c r="A73" s="19">
        <f>LEN(_02_CODE_TRACKING[[#This Row],[WBS]])-LEN(SUBSTITUTE(_02_CODE_TRACKING[[#This Row],[WBS]],".",""))</f>
        <v>3</v>
      </c>
      <c r="B73" s="19" t="s">
        <v>711</v>
      </c>
      <c r="C73" s="19" t="s">
        <v>741</v>
      </c>
      <c r="D73" s="19" t="s">
        <v>712</v>
      </c>
      <c r="E73" s="19" t="s">
        <v>723</v>
      </c>
      <c r="F73" s="19"/>
      <c r="G73" s="19"/>
      <c r="H73" s="19"/>
      <c r="I73" s="19"/>
      <c r="J73" s="34"/>
      <c r="K73" s="19"/>
      <c r="L73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S-PD-03F--</v>
      </c>
      <c r="M73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S-PD-03F</v>
      </c>
      <c r="N73" s="17" t="str">
        <f>_01_MSDAT_TRACK[[#This Row],[WBS]]</f>
        <v>1.3.1.2</v>
      </c>
      <c r="O73" s="31" t="str">
        <f>_01_MSDAT_TRACK[[#This Row],[Task Name]]</f>
        <v>Level 3</v>
      </c>
      <c r="P73" s="31" t="str">
        <f>_01_MSDAT_TRACK[[#This Row],[Time]]</f>
        <v>36 d</v>
      </c>
      <c r="Q73" s="32">
        <f>_01_MSDAT_TRACK[[#This Row],[StartDate]]</f>
        <v>44358</v>
      </c>
      <c r="R73" s="32">
        <f>_01_MSDAT_TRACK[[#This Row],[EndDate]]</f>
        <v>44393</v>
      </c>
      <c r="S73" s="17"/>
      <c r="T73" s="17"/>
    </row>
    <row r="74" spans="1:20" s="35" customFormat="1" ht="30" x14ac:dyDescent="0.25">
      <c r="A74" s="18">
        <f>LEN(_02_CODE_TRACKING[[#This Row],[WBS]])-LEN(SUBSTITUTE(_02_CODE_TRACKING[[#This Row],[WBS]],".",""))</f>
        <v>4</v>
      </c>
      <c r="B74" s="18"/>
      <c r="C74" s="18"/>
      <c r="D74" s="18"/>
      <c r="E74" s="18"/>
      <c r="F74" s="18"/>
      <c r="G74" s="18"/>
      <c r="H74" s="18"/>
      <c r="I74" s="18"/>
      <c r="J74" s="37"/>
      <c r="K74" s="18"/>
      <c r="L7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7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74" s="17" t="str">
        <f>_01_MSDAT_TRACK[[#This Row],[WBS]]</f>
        <v>1.3.1.2.1</v>
      </c>
      <c r="O74" s="31" t="str">
        <f>_01_MSDAT_TRACK[[#This Row],[Task Name]]</f>
        <v xml:space="preserve">Scaffolding installation </v>
      </c>
      <c r="P74" s="31" t="str">
        <f>_01_MSDAT_TRACK[[#This Row],[Time]]</f>
        <v>16 d</v>
      </c>
      <c r="Q74" s="32">
        <f>_01_MSDAT_TRACK[[#This Row],[StartDate]]</f>
        <v>44358</v>
      </c>
      <c r="R74" s="32">
        <f>_01_MSDAT_TRACK[[#This Row],[EndDate]]</f>
        <v>44373</v>
      </c>
      <c r="S74" s="17"/>
      <c r="T74" s="17"/>
    </row>
    <row r="75" spans="1:20" s="35" customFormat="1" ht="15" x14ac:dyDescent="0.25">
      <c r="A75" s="18">
        <f>LEN(_02_CODE_TRACKING[[#This Row],[WBS]])-LEN(SUBSTITUTE(_02_CODE_TRACKING[[#This Row],[WBS]],".",""))</f>
        <v>5</v>
      </c>
      <c r="B75" s="18"/>
      <c r="C75" s="18"/>
      <c r="D75" s="18"/>
      <c r="E75" s="18"/>
      <c r="F75" s="18"/>
      <c r="G75" s="18"/>
      <c r="H75" s="18"/>
      <c r="I75" s="18"/>
      <c r="J75" s="37"/>
      <c r="K75" s="18"/>
      <c r="L7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7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75" s="17" t="str">
        <f>_01_MSDAT_TRACK[[#This Row],[WBS]]</f>
        <v>1.3.1.2.1.1</v>
      </c>
      <c r="O75" s="31" t="str">
        <f>_01_MSDAT_TRACK[[#This Row],[Task Name]]</f>
        <v>Zone A - Column</v>
      </c>
      <c r="P75" s="31" t="str">
        <f>_01_MSDAT_TRACK[[#This Row],[Time]]</f>
        <v>9 d</v>
      </c>
      <c r="Q75" s="32">
        <f>_01_MSDAT_TRACK[[#This Row],[StartDate]]</f>
        <v>44358</v>
      </c>
      <c r="R75" s="32">
        <f>_01_MSDAT_TRACK[[#This Row],[EndDate]]</f>
        <v>44366</v>
      </c>
      <c r="S75" s="17"/>
      <c r="T75" s="17"/>
    </row>
    <row r="76" spans="1:20" s="35" customFormat="1" ht="15" x14ac:dyDescent="0.25">
      <c r="A76" s="18">
        <f>LEN(_02_CODE_TRACKING[[#This Row],[WBS]])-LEN(SUBSTITUTE(_02_CODE_TRACKING[[#This Row],[WBS]],".",""))</f>
        <v>5</v>
      </c>
      <c r="B76" s="18"/>
      <c r="C76" s="18"/>
      <c r="D76" s="18"/>
      <c r="E76" s="18"/>
      <c r="F76" s="18"/>
      <c r="G76" s="18"/>
      <c r="H76" s="18"/>
      <c r="I76" s="18"/>
      <c r="J76" s="37"/>
      <c r="K76" s="18"/>
      <c r="L7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7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76" s="17" t="str">
        <f>_01_MSDAT_TRACK[[#This Row],[WBS]]</f>
        <v>1.3.1.2.1.2</v>
      </c>
      <c r="O76" s="31" t="str">
        <f>_01_MSDAT_TRACK[[#This Row],[Task Name]]</f>
        <v>Zone B - Column</v>
      </c>
      <c r="P76" s="31" t="str">
        <f>_01_MSDAT_TRACK[[#This Row],[Time]]</f>
        <v>9 d</v>
      </c>
      <c r="Q76" s="32">
        <f>_01_MSDAT_TRACK[[#This Row],[StartDate]]</f>
        <v>44363</v>
      </c>
      <c r="R76" s="32">
        <f>_01_MSDAT_TRACK[[#This Row],[EndDate]]</f>
        <v>44371</v>
      </c>
      <c r="S76" s="17"/>
      <c r="T76" s="17"/>
    </row>
    <row r="77" spans="1:20" s="35" customFormat="1" ht="15" x14ac:dyDescent="0.25">
      <c r="A77" s="36">
        <f>LEN(_02_CODE_TRACKING[[#This Row],[WBS]])-LEN(SUBSTITUTE(_02_CODE_TRACKING[[#This Row],[WBS]],".",""))</f>
        <v>5</v>
      </c>
      <c r="B77" s="36"/>
      <c r="C77" s="36"/>
      <c r="D77" s="36"/>
      <c r="E77" s="36"/>
      <c r="F77" s="36"/>
      <c r="G77" s="36"/>
      <c r="H77" s="36"/>
      <c r="I77" s="36"/>
      <c r="J77" s="37"/>
      <c r="K77" s="18"/>
      <c r="L7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77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77" s="17" t="str">
        <f>_01_MSDAT_TRACK[[#This Row],[WBS]]</f>
        <v>1.3.1.2.1.3</v>
      </c>
      <c r="O77" s="31" t="str">
        <f>_01_MSDAT_TRACK[[#This Row],[Task Name]]</f>
        <v>Zone C - Column</v>
      </c>
      <c r="P77" s="31" t="str">
        <f>_01_MSDAT_TRACK[[#This Row],[Time]]</f>
        <v>9 d</v>
      </c>
      <c r="Q77" s="32">
        <f>_01_MSDAT_TRACK[[#This Row],[StartDate]]</f>
        <v>44364</v>
      </c>
      <c r="R77" s="32">
        <f>_01_MSDAT_TRACK[[#This Row],[EndDate]]</f>
        <v>44372</v>
      </c>
      <c r="S77" s="17"/>
      <c r="T77" s="17"/>
    </row>
    <row r="78" spans="1:20" s="35" customFormat="1" ht="15" x14ac:dyDescent="0.25">
      <c r="A78" s="36">
        <f>LEN(_02_CODE_TRACKING[[#This Row],[WBS]])-LEN(SUBSTITUTE(_02_CODE_TRACKING[[#This Row],[WBS]],".",""))</f>
        <v>5</v>
      </c>
      <c r="B78" s="36"/>
      <c r="C78" s="36"/>
      <c r="D78" s="36"/>
      <c r="E78" s="36"/>
      <c r="F78" s="36"/>
      <c r="G78" s="36"/>
      <c r="H78" s="36"/>
      <c r="I78" s="36"/>
      <c r="J78" s="37"/>
      <c r="K78" s="18"/>
      <c r="L7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78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78" s="17" t="str">
        <f>_01_MSDAT_TRACK[[#This Row],[WBS]]</f>
        <v>1.3.1.2.1.4</v>
      </c>
      <c r="O78" s="31" t="str">
        <f>_01_MSDAT_TRACK[[#This Row],[Task Name]]</f>
        <v>Zone D - Column</v>
      </c>
      <c r="P78" s="31" t="str">
        <f>_01_MSDAT_TRACK[[#This Row],[Time]]</f>
        <v>9 d</v>
      </c>
      <c r="Q78" s="32">
        <f>_01_MSDAT_TRACK[[#This Row],[StartDate]]</f>
        <v>44365</v>
      </c>
      <c r="R78" s="32">
        <f>_01_MSDAT_TRACK[[#This Row],[EndDate]]</f>
        <v>44373</v>
      </c>
      <c r="S78" s="17"/>
      <c r="T78" s="17"/>
    </row>
    <row r="79" spans="1:20" s="35" customFormat="1" ht="15" x14ac:dyDescent="0.25">
      <c r="A79" s="36">
        <f>LEN(_02_CODE_TRACKING[[#This Row],[WBS]])-LEN(SUBSTITUTE(_02_CODE_TRACKING[[#This Row],[WBS]],".",""))</f>
        <v>5</v>
      </c>
      <c r="B79" s="36"/>
      <c r="C79" s="36"/>
      <c r="D79" s="36"/>
      <c r="E79" s="36"/>
      <c r="F79" s="36"/>
      <c r="G79" s="36"/>
      <c r="H79" s="36"/>
      <c r="I79" s="36"/>
      <c r="J79" s="37"/>
      <c r="K79" s="18"/>
      <c r="L7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79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79" s="17" t="str">
        <f>_01_MSDAT_TRACK[[#This Row],[WBS]]</f>
        <v>1.3.1.2.1.5</v>
      </c>
      <c r="O79" s="31" t="str">
        <f>_01_MSDAT_TRACK[[#This Row],[Task Name]]</f>
        <v>Core wall</v>
      </c>
      <c r="P79" s="31" t="str">
        <f>_01_MSDAT_TRACK[[#This Row],[Time]]</f>
        <v>11 d</v>
      </c>
      <c r="Q79" s="32">
        <f>_01_MSDAT_TRACK[[#This Row],[StartDate]]</f>
        <v>44361</v>
      </c>
      <c r="R79" s="32">
        <f>_01_MSDAT_TRACK[[#This Row],[EndDate]]</f>
        <v>44371</v>
      </c>
      <c r="S79" s="17"/>
      <c r="T79" s="17"/>
    </row>
    <row r="80" spans="1:20" s="35" customFormat="1" ht="15" x14ac:dyDescent="0.25">
      <c r="A80" s="36">
        <f>LEN(_02_CODE_TRACKING[[#This Row],[WBS]])-LEN(SUBSTITUTE(_02_CODE_TRACKING[[#This Row],[WBS]],".",""))</f>
        <v>4</v>
      </c>
      <c r="B80" s="36"/>
      <c r="C80" s="36"/>
      <c r="D80" s="36"/>
      <c r="E80" s="36"/>
      <c r="F80" s="36"/>
      <c r="G80" s="36"/>
      <c r="H80" s="36"/>
      <c r="I80" s="36"/>
      <c r="J80" s="37"/>
      <c r="K80" s="18"/>
      <c r="L8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80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80" s="17" t="str">
        <f>_01_MSDAT_TRACK[[#This Row],[WBS]]</f>
        <v>1.3.1.2.2</v>
      </c>
      <c r="O80" s="31" t="str">
        <f>_01_MSDAT_TRACK[[#This Row],[Task Name]]</f>
        <v xml:space="preserve">Rebar installation </v>
      </c>
      <c r="P80" s="31" t="str">
        <f>_01_MSDAT_TRACK[[#This Row],[Time]]</f>
        <v>16 d</v>
      </c>
      <c r="Q80" s="32">
        <f>_01_MSDAT_TRACK[[#This Row],[StartDate]]</f>
        <v>44361</v>
      </c>
      <c r="R80" s="32">
        <f>_01_MSDAT_TRACK[[#This Row],[EndDate]]</f>
        <v>44376</v>
      </c>
      <c r="S80" s="17"/>
      <c r="T80" s="17"/>
    </row>
    <row r="81" spans="1:20" s="35" customFormat="1" ht="15" x14ac:dyDescent="0.25">
      <c r="A81" s="36">
        <f>LEN(_02_CODE_TRACKING[[#This Row],[WBS]])-LEN(SUBSTITUTE(_02_CODE_TRACKING[[#This Row],[WBS]],".",""))</f>
        <v>5</v>
      </c>
      <c r="B81" s="36"/>
      <c r="C81" s="36"/>
      <c r="D81" s="36"/>
      <c r="E81" s="36"/>
      <c r="F81" s="36"/>
      <c r="G81" s="36"/>
      <c r="H81" s="36"/>
      <c r="I81" s="36"/>
      <c r="J81" s="37"/>
      <c r="K81" s="18"/>
      <c r="L8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81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81" s="17" t="str">
        <f>_01_MSDAT_TRACK[[#This Row],[WBS]]</f>
        <v>1.3.1.2.2.1</v>
      </c>
      <c r="O81" s="31" t="str">
        <f>_01_MSDAT_TRACK[[#This Row],[Task Name]]</f>
        <v>Zone A - Column</v>
      </c>
      <c r="P81" s="31" t="str">
        <f>_01_MSDAT_TRACK[[#This Row],[Time]]</f>
        <v>8 d</v>
      </c>
      <c r="Q81" s="32">
        <f>_01_MSDAT_TRACK[[#This Row],[StartDate]]</f>
        <v>44361</v>
      </c>
      <c r="R81" s="32">
        <f>_01_MSDAT_TRACK[[#This Row],[EndDate]]</f>
        <v>44368</v>
      </c>
      <c r="S81" s="17"/>
      <c r="T81" s="17"/>
    </row>
    <row r="82" spans="1:20" s="35" customFormat="1" ht="15" x14ac:dyDescent="0.25">
      <c r="A82" s="36">
        <f>LEN(_02_CODE_TRACKING[[#This Row],[WBS]])-LEN(SUBSTITUTE(_02_CODE_TRACKING[[#This Row],[WBS]],".",""))</f>
        <v>5</v>
      </c>
      <c r="B82" s="36"/>
      <c r="C82" s="36"/>
      <c r="D82" s="36"/>
      <c r="E82" s="36"/>
      <c r="F82" s="36"/>
      <c r="G82" s="36"/>
      <c r="H82" s="36"/>
      <c r="I82" s="36"/>
      <c r="J82" s="37"/>
      <c r="K82" s="18"/>
      <c r="L8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82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82" s="17" t="str">
        <f>_01_MSDAT_TRACK[[#This Row],[WBS]]</f>
        <v>1.3.1.2.2.2</v>
      </c>
      <c r="O82" s="31" t="str">
        <f>_01_MSDAT_TRACK[[#This Row],[Task Name]]</f>
        <v>Zone B - Column</v>
      </c>
      <c r="P82" s="31" t="str">
        <f>_01_MSDAT_TRACK[[#This Row],[Time]]</f>
        <v>8 d</v>
      </c>
      <c r="Q82" s="32">
        <f>_01_MSDAT_TRACK[[#This Row],[StartDate]]</f>
        <v>44365</v>
      </c>
      <c r="R82" s="32">
        <f>_01_MSDAT_TRACK[[#This Row],[EndDate]]</f>
        <v>44372</v>
      </c>
      <c r="S82" s="17"/>
      <c r="T82" s="17"/>
    </row>
    <row r="83" spans="1:20" s="35" customFormat="1" ht="15" x14ac:dyDescent="0.25">
      <c r="A83" s="36">
        <f>LEN(_02_CODE_TRACKING[[#This Row],[WBS]])-LEN(SUBSTITUTE(_02_CODE_TRACKING[[#This Row],[WBS]],".",""))</f>
        <v>5</v>
      </c>
      <c r="B83" s="36"/>
      <c r="C83" s="36"/>
      <c r="D83" s="36"/>
      <c r="E83" s="36"/>
      <c r="F83" s="36"/>
      <c r="G83" s="36"/>
      <c r="H83" s="36"/>
      <c r="I83" s="36"/>
      <c r="J83" s="37"/>
      <c r="K83" s="18"/>
      <c r="L8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83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83" s="17" t="str">
        <f>_01_MSDAT_TRACK[[#This Row],[WBS]]</f>
        <v>1.3.1.2.2.3</v>
      </c>
      <c r="O83" s="31" t="str">
        <f>_01_MSDAT_TRACK[[#This Row],[Task Name]]</f>
        <v>Zone C - Column</v>
      </c>
      <c r="P83" s="31" t="str">
        <f>_01_MSDAT_TRACK[[#This Row],[Time]]</f>
        <v>8 d</v>
      </c>
      <c r="Q83" s="32">
        <f>_01_MSDAT_TRACK[[#This Row],[StartDate]]</f>
        <v>44366</v>
      </c>
      <c r="R83" s="32">
        <f>_01_MSDAT_TRACK[[#This Row],[EndDate]]</f>
        <v>44373</v>
      </c>
      <c r="S83" s="17"/>
      <c r="T83" s="17"/>
    </row>
    <row r="84" spans="1:20" s="35" customFormat="1" ht="15" x14ac:dyDescent="0.25">
      <c r="A84" s="36">
        <f>LEN(_02_CODE_TRACKING[[#This Row],[WBS]])-LEN(SUBSTITUTE(_02_CODE_TRACKING[[#This Row],[WBS]],".",""))</f>
        <v>5</v>
      </c>
      <c r="B84" s="36"/>
      <c r="C84" s="36"/>
      <c r="D84" s="36"/>
      <c r="E84" s="36"/>
      <c r="F84" s="36"/>
      <c r="G84" s="36"/>
      <c r="H84" s="36"/>
      <c r="I84" s="36"/>
      <c r="J84" s="37"/>
      <c r="K84" s="18"/>
      <c r="L8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84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84" s="17" t="str">
        <f>_01_MSDAT_TRACK[[#This Row],[WBS]]</f>
        <v>1.3.1.2.2.4</v>
      </c>
      <c r="O84" s="31" t="str">
        <f>_01_MSDAT_TRACK[[#This Row],[Task Name]]</f>
        <v>Zone D - Column</v>
      </c>
      <c r="P84" s="31" t="str">
        <f>_01_MSDAT_TRACK[[#This Row],[Time]]</f>
        <v>8 d</v>
      </c>
      <c r="Q84" s="32">
        <f>_01_MSDAT_TRACK[[#This Row],[StartDate]]</f>
        <v>44368</v>
      </c>
      <c r="R84" s="32">
        <f>_01_MSDAT_TRACK[[#This Row],[EndDate]]</f>
        <v>44375</v>
      </c>
      <c r="S84" s="17"/>
      <c r="T84" s="17"/>
    </row>
    <row r="85" spans="1:20" s="35" customFormat="1" ht="15" x14ac:dyDescent="0.25">
      <c r="A85" s="36">
        <f>LEN(_02_CODE_TRACKING[[#This Row],[WBS]])-LEN(SUBSTITUTE(_02_CODE_TRACKING[[#This Row],[WBS]],".",""))</f>
        <v>5</v>
      </c>
      <c r="B85" s="36"/>
      <c r="C85" s="36"/>
      <c r="D85" s="36"/>
      <c r="E85" s="36"/>
      <c r="F85" s="36"/>
      <c r="G85" s="36"/>
      <c r="H85" s="36"/>
      <c r="I85" s="36"/>
      <c r="J85" s="37"/>
      <c r="K85" s="18"/>
      <c r="L8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85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85" s="17" t="str">
        <f>_01_MSDAT_TRACK[[#This Row],[WBS]]</f>
        <v>1.3.1.2.2.5</v>
      </c>
      <c r="O85" s="31" t="str">
        <f>_01_MSDAT_TRACK[[#This Row],[Task Name]]</f>
        <v>Core wall</v>
      </c>
      <c r="P85" s="31" t="str">
        <f>_01_MSDAT_TRACK[[#This Row],[Time]]</f>
        <v>11 d</v>
      </c>
      <c r="Q85" s="32">
        <f>_01_MSDAT_TRACK[[#This Row],[StartDate]]</f>
        <v>44366</v>
      </c>
      <c r="R85" s="32">
        <f>_01_MSDAT_TRACK[[#This Row],[EndDate]]</f>
        <v>44376</v>
      </c>
      <c r="S85" s="17"/>
      <c r="T85" s="17"/>
    </row>
    <row r="86" spans="1:20" s="35" customFormat="1" ht="15" x14ac:dyDescent="0.25">
      <c r="A86" s="36">
        <f>LEN(_02_CODE_TRACKING[[#This Row],[WBS]])-LEN(SUBSTITUTE(_02_CODE_TRACKING[[#This Row],[WBS]],".",""))</f>
        <v>4</v>
      </c>
      <c r="B86" s="36"/>
      <c r="C86" s="36"/>
      <c r="D86" s="36"/>
      <c r="E86" s="36"/>
      <c r="F86" s="36"/>
      <c r="G86" s="36"/>
      <c r="H86" s="36"/>
      <c r="I86" s="36"/>
      <c r="J86" s="37"/>
      <c r="K86" s="18"/>
      <c r="L8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86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86" s="17" t="str">
        <f>_01_MSDAT_TRACK[[#This Row],[WBS]]</f>
        <v>1.3.1.2.3</v>
      </c>
      <c r="O86" s="31" t="str">
        <f>_01_MSDAT_TRACK[[#This Row],[Task Name]]</f>
        <v xml:space="preserve">Formword installation </v>
      </c>
      <c r="P86" s="31" t="str">
        <f>_01_MSDAT_TRACK[[#This Row],[Time]]</f>
        <v>14 d</v>
      </c>
      <c r="Q86" s="32">
        <f>_01_MSDAT_TRACK[[#This Row],[StartDate]]</f>
        <v>44365</v>
      </c>
      <c r="R86" s="32">
        <f>_01_MSDAT_TRACK[[#This Row],[EndDate]]</f>
        <v>44378</v>
      </c>
      <c r="S86" s="17"/>
      <c r="T86" s="17"/>
    </row>
    <row r="87" spans="1:20" s="35" customFormat="1" ht="15" x14ac:dyDescent="0.25">
      <c r="A87" s="36">
        <f>LEN(_02_CODE_TRACKING[[#This Row],[WBS]])-LEN(SUBSTITUTE(_02_CODE_TRACKING[[#This Row],[WBS]],".",""))</f>
        <v>5</v>
      </c>
      <c r="B87" s="36"/>
      <c r="C87" s="36"/>
      <c r="D87" s="36"/>
      <c r="E87" s="36"/>
      <c r="F87" s="36"/>
      <c r="G87" s="36"/>
      <c r="H87" s="36"/>
      <c r="I87" s="36"/>
      <c r="J87" s="37"/>
      <c r="K87" s="18"/>
      <c r="L8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87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87" s="17" t="str">
        <f>_01_MSDAT_TRACK[[#This Row],[WBS]]</f>
        <v>1.3.1.2.3.1</v>
      </c>
      <c r="O87" s="31" t="str">
        <f>_01_MSDAT_TRACK[[#This Row],[Task Name]]</f>
        <v>Zone A - Column</v>
      </c>
      <c r="P87" s="31" t="str">
        <f>_01_MSDAT_TRACK[[#This Row],[Time]]</f>
        <v>8 d</v>
      </c>
      <c r="Q87" s="32">
        <f>_01_MSDAT_TRACK[[#This Row],[StartDate]]</f>
        <v>44365</v>
      </c>
      <c r="R87" s="32">
        <f>_01_MSDAT_TRACK[[#This Row],[EndDate]]</f>
        <v>44372</v>
      </c>
      <c r="S87" s="17"/>
      <c r="T87" s="17"/>
    </row>
    <row r="88" spans="1:20" s="35" customFormat="1" ht="15" x14ac:dyDescent="0.25">
      <c r="A88" s="36">
        <f>LEN(_02_CODE_TRACKING[[#This Row],[WBS]])-LEN(SUBSTITUTE(_02_CODE_TRACKING[[#This Row],[WBS]],".",""))</f>
        <v>5</v>
      </c>
      <c r="B88" s="36"/>
      <c r="C88" s="36"/>
      <c r="D88" s="36"/>
      <c r="E88" s="36"/>
      <c r="F88" s="36"/>
      <c r="G88" s="36"/>
      <c r="H88" s="36"/>
      <c r="I88" s="36"/>
      <c r="J88" s="37"/>
      <c r="K88" s="18"/>
      <c r="L8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88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88" s="17" t="str">
        <f>_01_MSDAT_TRACK[[#This Row],[WBS]]</f>
        <v>1.3.1.2.3.2</v>
      </c>
      <c r="O88" s="31" t="str">
        <f>_01_MSDAT_TRACK[[#This Row],[Task Name]]</f>
        <v>Zone B - Column</v>
      </c>
      <c r="P88" s="31" t="str">
        <f>_01_MSDAT_TRACK[[#This Row],[Time]]</f>
        <v>8 d</v>
      </c>
      <c r="Q88" s="32">
        <f>_01_MSDAT_TRACK[[#This Row],[StartDate]]</f>
        <v>44367</v>
      </c>
      <c r="R88" s="32">
        <f>_01_MSDAT_TRACK[[#This Row],[EndDate]]</f>
        <v>44374</v>
      </c>
      <c r="S88" s="17"/>
      <c r="T88" s="17"/>
    </row>
    <row r="89" spans="1:20" s="35" customFormat="1" ht="15" x14ac:dyDescent="0.25">
      <c r="A89" s="36">
        <f>LEN(_02_CODE_TRACKING[[#This Row],[WBS]])-LEN(SUBSTITUTE(_02_CODE_TRACKING[[#This Row],[WBS]],".",""))</f>
        <v>5</v>
      </c>
      <c r="B89" s="36"/>
      <c r="C89" s="36"/>
      <c r="D89" s="36"/>
      <c r="E89" s="36"/>
      <c r="F89" s="36"/>
      <c r="G89" s="36"/>
      <c r="H89" s="36"/>
      <c r="I89" s="36"/>
      <c r="J89" s="37"/>
      <c r="K89" s="18"/>
      <c r="L8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89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89" s="17" t="str">
        <f>_01_MSDAT_TRACK[[#This Row],[WBS]]</f>
        <v>1.3.1.2.3.3</v>
      </c>
      <c r="O89" s="31" t="str">
        <f>_01_MSDAT_TRACK[[#This Row],[Task Name]]</f>
        <v>Zone C - Column</v>
      </c>
      <c r="P89" s="31" t="str">
        <f>_01_MSDAT_TRACK[[#This Row],[Time]]</f>
        <v>8 d</v>
      </c>
      <c r="Q89" s="32">
        <f>_01_MSDAT_TRACK[[#This Row],[StartDate]]</f>
        <v>44368</v>
      </c>
      <c r="R89" s="32">
        <f>_01_MSDAT_TRACK[[#This Row],[EndDate]]</f>
        <v>44375</v>
      </c>
      <c r="S89" s="17"/>
      <c r="T89" s="17"/>
    </row>
    <row r="90" spans="1:20" s="35" customFormat="1" ht="15" x14ac:dyDescent="0.25">
      <c r="A90" s="36">
        <f>LEN(_02_CODE_TRACKING[[#This Row],[WBS]])-LEN(SUBSTITUTE(_02_CODE_TRACKING[[#This Row],[WBS]],".",""))</f>
        <v>5</v>
      </c>
      <c r="B90" s="36"/>
      <c r="C90" s="36"/>
      <c r="D90" s="36"/>
      <c r="E90" s="36"/>
      <c r="F90" s="36"/>
      <c r="G90" s="36"/>
      <c r="H90" s="36"/>
      <c r="I90" s="36"/>
      <c r="J90" s="37"/>
      <c r="K90" s="18"/>
      <c r="L9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90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90" s="17" t="str">
        <f>_01_MSDAT_TRACK[[#This Row],[WBS]]</f>
        <v>1.3.1.2.3.4</v>
      </c>
      <c r="O90" s="31" t="str">
        <f>_01_MSDAT_TRACK[[#This Row],[Task Name]]</f>
        <v>Zone D - Column</v>
      </c>
      <c r="P90" s="31" t="str">
        <f>_01_MSDAT_TRACK[[#This Row],[Time]]</f>
        <v>7 d</v>
      </c>
      <c r="Q90" s="32">
        <f>_01_MSDAT_TRACK[[#This Row],[StartDate]]</f>
        <v>44370</v>
      </c>
      <c r="R90" s="32">
        <f>_01_MSDAT_TRACK[[#This Row],[EndDate]]</f>
        <v>44376</v>
      </c>
      <c r="S90" s="17"/>
      <c r="T90" s="17"/>
    </row>
    <row r="91" spans="1:20" s="35" customFormat="1" ht="15" x14ac:dyDescent="0.25">
      <c r="A91" s="36">
        <f>LEN(_02_CODE_TRACKING[[#This Row],[WBS]])-LEN(SUBSTITUTE(_02_CODE_TRACKING[[#This Row],[WBS]],".",""))</f>
        <v>5</v>
      </c>
      <c r="B91" s="36"/>
      <c r="C91" s="36"/>
      <c r="D91" s="36"/>
      <c r="E91" s="36"/>
      <c r="F91" s="36"/>
      <c r="G91" s="36"/>
      <c r="H91" s="36"/>
      <c r="I91" s="36"/>
      <c r="J91" s="37"/>
      <c r="K91" s="18"/>
      <c r="L9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91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91" s="17" t="str">
        <f>_01_MSDAT_TRACK[[#This Row],[WBS]]</f>
        <v>1.3.1.2.3.5</v>
      </c>
      <c r="O91" s="31" t="str">
        <f>_01_MSDAT_TRACK[[#This Row],[Task Name]]</f>
        <v>Core wall</v>
      </c>
      <c r="P91" s="31" t="str">
        <f>_01_MSDAT_TRACK[[#This Row],[Time]]</f>
        <v>8 d</v>
      </c>
      <c r="Q91" s="32">
        <f>_01_MSDAT_TRACK[[#This Row],[StartDate]]</f>
        <v>44371</v>
      </c>
      <c r="R91" s="32">
        <f>_01_MSDAT_TRACK[[#This Row],[EndDate]]</f>
        <v>44378</v>
      </c>
      <c r="S91" s="17"/>
      <c r="T91" s="17"/>
    </row>
    <row r="92" spans="1:20" s="35" customFormat="1" ht="30" x14ac:dyDescent="0.25">
      <c r="A92" s="36">
        <f>LEN(_02_CODE_TRACKING[[#This Row],[WBS]])-LEN(SUBSTITUTE(_02_CODE_TRACKING[[#This Row],[WBS]],".",""))</f>
        <v>4</v>
      </c>
      <c r="B92" s="36"/>
      <c r="C92" s="36"/>
      <c r="D92" s="36"/>
      <c r="E92" s="36"/>
      <c r="F92" s="36"/>
      <c r="G92" s="36"/>
      <c r="H92" s="36"/>
      <c r="I92" s="36"/>
      <c r="J92" s="37"/>
      <c r="K92" s="18"/>
      <c r="L9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92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92" s="17" t="str">
        <f>_01_MSDAT_TRACK[[#This Row],[WBS]]</f>
        <v>1.3.1.2.4</v>
      </c>
      <c r="O92" s="31" t="str">
        <f>_01_MSDAT_TRACK[[#This Row],[Task Name]]</f>
        <v xml:space="preserve">System support installation </v>
      </c>
      <c r="P92" s="31" t="str">
        <f>_01_MSDAT_TRACK[[#This Row],[Time]]</f>
        <v>10 d</v>
      </c>
      <c r="Q92" s="32">
        <f>_01_MSDAT_TRACK[[#This Row],[StartDate]]</f>
        <v>44369</v>
      </c>
      <c r="R92" s="32">
        <f>_01_MSDAT_TRACK[[#This Row],[EndDate]]</f>
        <v>44378</v>
      </c>
      <c r="S92" s="17"/>
      <c r="T92" s="17"/>
    </row>
    <row r="93" spans="1:20" s="35" customFormat="1" ht="15" x14ac:dyDescent="0.25">
      <c r="A93" s="36">
        <f>LEN(_02_CODE_TRACKING[[#This Row],[WBS]])-LEN(SUBSTITUTE(_02_CODE_TRACKING[[#This Row],[WBS]],".",""))</f>
        <v>5</v>
      </c>
      <c r="B93" s="36"/>
      <c r="C93" s="36"/>
      <c r="D93" s="36"/>
      <c r="E93" s="36"/>
      <c r="F93" s="36"/>
      <c r="G93" s="36"/>
      <c r="H93" s="36"/>
      <c r="I93" s="36"/>
      <c r="J93" s="37"/>
      <c r="K93" s="18"/>
      <c r="L9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93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93" s="17" t="str">
        <f>_01_MSDAT_TRACK[[#This Row],[WBS]]</f>
        <v>1.3.1.2.4.1</v>
      </c>
      <c r="O93" s="31" t="str">
        <f>_01_MSDAT_TRACK[[#This Row],[Task Name]]</f>
        <v>Zone A - Slab / beam</v>
      </c>
      <c r="P93" s="31" t="str">
        <f>_01_MSDAT_TRACK[[#This Row],[Time]]</f>
        <v>7 d</v>
      </c>
      <c r="Q93" s="32">
        <f>_01_MSDAT_TRACK[[#This Row],[StartDate]]</f>
        <v>44369</v>
      </c>
      <c r="R93" s="32">
        <f>_01_MSDAT_TRACK[[#This Row],[EndDate]]</f>
        <v>44375</v>
      </c>
      <c r="S93" s="24"/>
      <c r="T93" s="24"/>
    </row>
    <row r="94" spans="1:20" s="35" customFormat="1" ht="15" x14ac:dyDescent="0.25">
      <c r="A94" s="36">
        <f>LEN(_02_CODE_TRACKING[[#This Row],[WBS]])-LEN(SUBSTITUTE(_02_CODE_TRACKING[[#This Row],[WBS]],".",""))</f>
        <v>5</v>
      </c>
      <c r="B94" s="36"/>
      <c r="C94" s="36"/>
      <c r="D94" s="36"/>
      <c r="E94" s="36"/>
      <c r="F94" s="36"/>
      <c r="G94" s="36"/>
      <c r="H94" s="36"/>
      <c r="I94" s="36"/>
      <c r="J94" s="37"/>
      <c r="K94" s="18"/>
      <c r="L9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94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94" s="17" t="str">
        <f>_01_MSDAT_TRACK[[#This Row],[WBS]]</f>
        <v>1.3.1.2.4.2</v>
      </c>
      <c r="O94" s="31" t="str">
        <f>_01_MSDAT_TRACK[[#This Row],[Task Name]]</f>
        <v>Zone B - Slab / beam</v>
      </c>
      <c r="P94" s="31" t="str">
        <f>_01_MSDAT_TRACK[[#This Row],[Time]]</f>
        <v>7 d</v>
      </c>
      <c r="Q94" s="32">
        <f>_01_MSDAT_TRACK[[#This Row],[StartDate]]</f>
        <v>44371</v>
      </c>
      <c r="R94" s="32">
        <f>_01_MSDAT_TRACK[[#This Row],[EndDate]]</f>
        <v>44377</v>
      </c>
      <c r="S94" s="24"/>
      <c r="T94" s="24"/>
    </row>
    <row r="95" spans="1:20" s="35" customFormat="1" ht="15" x14ac:dyDescent="0.25">
      <c r="A95" s="36">
        <f>LEN(_02_CODE_TRACKING[[#This Row],[WBS]])-LEN(SUBSTITUTE(_02_CODE_TRACKING[[#This Row],[WBS]],".",""))</f>
        <v>5</v>
      </c>
      <c r="B95" s="36"/>
      <c r="C95" s="36"/>
      <c r="D95" s="36"/>
      <c r="E95" s="36"/>
      <c r="F95" s="36"/>
      <c r="G95" s="36"/>
      <c r="H95" s="36"/>
      <c r="I95" s="36"/>
      <c r="J95" s="37"/>
      <c r="K95" s="18"/>
      <c r="L9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95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95" s="17" t="str">
        <f>_01_MSDAT_TRACK[[#This Row],[WBS]]</f>
        <v>1.3.1.2.4.3</v>
      </c>
      <c r="O95" s="31" t="str">
        <f>_01_MSDAT_TRACK[[#This Row],[Task Name]]</f>
        <v>Zone C - Slab / beam</v>
      </c>
      <c r="P95" s="31" t="str">
        <f>_01_MSDAT_TRACK[[#This Row],[Time]]</f>
        <v>7 d</v>
      </c>
      <c r="Q95" s="32">
        <f>_01_MSDAT_TRACK[[#This Row],[StartDate]]</f>
        <v>44372</v>
      </c>
      <c r="R95" s="32">
        <f>_01_MSDAT_TRACK[[#This Row],[EndDate]]</f>
        <v>44378</v>
      </c>
      <c r="S95" s="24"/>
      <c r="T95" s="24"/>
    </row>
    <row r="96" spans="1:20" s="35" customFormat="1" ht="15" x14ac:dyDescent="0.25">
      <c r="A96" s="36">
        <f>LEN(_02_CODE_TRACKING[[#This Row],[WBS]])-LEN(SUBSTITUTE(_02_CODE_TRACKING[[#This Row],[WBS]],".",""))</f>
        <v>5</v>
      </c>
      <c r="B96" s="36"/>
      <c r="C96" s="36"/>
      <c r="D96" s="36"/>
      <c r="E96" s="36"/>
      <c r="F96" s="36"/>
      <c r="G96" s="36"/>
      <c r="H96" s="36"/>
      <c r="I96" s="36"/>
      <c r="J96" s="37"/>
      <c r="K96" s="18"/>
      <c r="L9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96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96" s="17" t="str">
        <f>_01_MSDAT_TRACK[[#This Row],[WBS]]</f>
        <v>1.3.1.2.4.4</v>
      </c>
      <c r="O96" s="31" t="str">
        <f>_01_MSDAT_TRACK[[#This Row],[Task Name]]</f>
        <v>Zone D - Slab / beam</v>
      </c>
      <c r="P96" s="31" t="str">
        <f>_01_MSDAT_TRACK[[#This Row],[Time]]</f>
        <v>7 d</v>
      </c>
      <c r="Q96" s="32">
        <f>_01_MSDAT_TRACK[[#This Row],[StartDate]]</f>
        <v>44372</v>
      </c>
      <c r="R96" s="32">
        <f>_01_MSDAT_TRACK[[#This Row],[EndDate]]</f>
        <v>44378</v>
      </c>
      <c r="S96" s="24"/>
      <c r="T96" s="24"/>
    </row>
    <row r="97" spans="1:20" s="35" customFormat="1" ht="15" x14ac:dyDescent="0.25">
      <c r="A97" s="36">
        <f>LEN(_02_CODE_TRACKING[[#This Row],[WBS]])-LEN(SUBSTITUTE(_02_CODE_TRACKING[[#This Row],[WBS]],".",""))</f>
        <v>4</v>
      </c>
      <c r="B97" s="36"/>
      <c r="C97" s="36"/>
      <c r="D97" s="36"/>
      <c r="E97" s="36"/>
      <c r="F97" s="36"/>
      <c r="G97" s="36"/>
      <c r="H97" s="36"/>
      <c r="I97" s="36"/>
      <c r="J97" s="37"/>
      <c r="K97" s="18"/>
      <c r="L9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97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97" s="17" t="str">
        <f>_01_MSDAT_TRACK[[#This Row],[WBS]]</f>
        <v>1.3.1.2.5</v>
      </c>
      <c r="O97" s="31" t="str">
        <f>_01_MSDAT_TRACK[[#This Row],[Task Name]]</f>
        <v xml:space="preserve">Formword installation </v>
      </c>
      <c r="P97" s="31" t="str">
        <f>_01_MSDAT_TRACK[[#This Row],[Time]]</f>
        <v>16 d</v>
      </c>
      <c r="Q97" s="32">
        <f>_01_MSDAT_TRACK[[#This Row],[StartDate]]</f>
        <v>44372</v>
      </c>
      <c r="R97" s="32">
        <f>_01_MSDAT_TRACK[[#This Row],[EndDate]]</f>
        <v>44387</v>
      </c>
      <c r="S97" s="24"/>
      <c r="T97" s="24"/>
    </row>
    <row r="98" spans="1:20" s="35" customFormat="1" ht="15" x14ac:dyDescent="0.25">
      <c r="A98" s="36">
        <f>LEN(_02_CODE_TRACKING[[#This Row],[WBS]])-LEN(SUBSTITUTE(_02_CODE_TRACKING[[#This Row],[WBS]],".",""))</f>
        <v>5</v>
      </c>
      <c r="B98" s="36"/>
      <c r="C98" s="36"/>
      <c r="D98" s="36"/>
      <c r="E98" s="36"/>
      <c r="F98" s="36"/>
      <c r="G98" s="36"/>
      <c r="H98" s="36"/>
      <c r="I98" s="36"/>
      <c r="J98" s="37"/>
      <c r="K98" s="18"/>
      <c r="L9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98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98" s="17" t="str">
        <f>_01_MSDAT_TRACK[[#This Row],[WBS]]</f>
        <v>1.3.1.2.5.1</v>
      </c>
      <c r="O98" s="31" t="str">
        <f>_01_MSDAT_TRACK[[#This Row],[Task Name]]</f>
        <v>Zone A - Slab / beam</v>
      </c>
      <c r="P98" s="31" t="str">
        <f>_01_MSDAT_TRACK[[#This Row],[Time]]</f>
        <v>9 d</v>
      </c>
      <c r="Q98" s="32">
        <f>_01_MSDAT_TRACK[[#This Row],[StartDate]]</f>
        <v>44372</v>
      </c>
      <c r="R98" s="32">
        <f>_01_MSDAT_TRACK[[#This Row],[EndDate]]</f>
        <v>44380</v>
      </c>
      <c r="S98" s="24"/>
      <c r="T98" s="24"/>
    </row>
    <row r="99" spans="1:20" s="35" customFormat="1" ht="15" x14ac:dyDescent="0.25">
      <c r="A99" s="36">
        <f>LEN(_02_CODE_TRACKING[[#This Row],[WBS]])-LEN(SUBSTITUTE(_02_CODE_TRACKING[[#This Row],[WBS]],".",""))</f>
        <v>5</v>
      </c>
      <c r="B99" s="36"/>
      <c r="C99" s="36"/>
      <c r="D99" s="36"/>
      <c r="E99" s="36"/>
      <c r="F99" s="36"/>
      <c r="G99" s="36"/>
      <c r="H99" s="36"/>
      <c r="I99" s="36"/>
      <c r="J99" s="37"/>
      <c r="K99" s="18"/>
      <c r="L9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99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99" s="17" t="str">
        <f>_01_MSDAT_TRACK[[#This Row],[WBS]]</f>
        <v>1.3.1.2.5.2</v>
      </c>
      <c r="O99" s="31" t="str">
        <f>_01_MSDAT_TRACK[[#This Row],[Task Name]]</f>
        <v>Zone B - Slab / beam</v>
      </c>
      <c r="P99" s="31" t="str">
        <f>_01_MSDAT_TRACK[[#This Row],[Time]]</f>
        <v>9 d</v>
      </c>
      <c r="Q99" s="32">
        <f>_01_MSDAT_TRACK[[#This Row],[StartDate]]</f>
        <v>44375</v>
      </c>
      <c r="R99" s="32">
        <f>_01_MSDAT_TRACK[[#This Row],[EndDate]]</f>
        <v>44383</v>
      </c>
      <c r="S99" s="24"/>
      <c r="T99" s="24"/>
    </row>
    <row r="100" spans="1:20" s="35" customFormat="1" ht="15" x14ac:dyDescent="0.25">
      <c r="A100" s="36">
        <f>LEN(_02_CODE_TRACKING[[#This Row],[WBS]])-LEN(SUBSTITUTE(_02_CODE_TRACKING[[#This Row],[WBS]],".",""))</f>
        <v>5</v>
      </c>
      <c r="B100" s="36"/>
      <c r="C100" s="36"/>
      <c r="D100" s="36"/>
      <c r="E100" s="36"/>
      <c r="F100" s="36"/>
      <c r="G100" s="36"/>
      <c r="H100" s="36"/>
      <c r="I100" s="36"/>
      <c r="J100" s="37"/>
      <c r="K100" s="18"/>
      <c r="L10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00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00" s="17" t="str">
        <f>_01_MSDAT_TRACK[[#This Row],[WBS]]</f>
        <v>1.3.1.2.5.3</v>
      </c>
      <c r="O100" s="31" t="str">
        <f>_01_MSDAT_TRACK[[#This Row],[Task Name]]</f>
        <v>Zone C - Slab / beam</v>
      </c>
      <c r="P100" s="31" t="str">
        <f>_01_MSDAT_TRACK[[#This Row],[Time]]</f>
        <v>9 d</v>
      </c>
      <c r="Q100" s="32">
        <f>_01_MSDAT_TRACK[[#This Row],[StartDate]]</f>
        <v>44379</v>
      </c>
      <c r="R100" s="32">
        <f>_01_MSDAT_TRACK[[#This Row],[EndDate]]</f>
        <v>44387</v>
      </c>
      <c r="S100" s="24"/>
      <c r="T100" s="24"/>
    </row>
    <row r="101" spans="1:20" s="39" customFormat="1" ht="15" x14ac:dyDescent="0.25">
      <c r="A101" s="36">
        <f>LEN(_02_CODE_TRACKING[[#This Row],[WBS]])-LEN(SUBSTITUTE(_02_CODE_TRACKING[[#This Row],[WBS]],".",""))</f>
        <v>5</v>
      </c>
      <c r="B101" s="36"/>
      <c r="C101" s="36"/>
      <c r="D101" s="36"/>
      <c r="E101" s="36"/>
      <c r="F101" s="36"/>
      <c r="G101" s="36"/>
      <c r="H101" s="36"/>
      <c r="I101" s="36"/>
      <c r="J101" s="37"/>
      <c r="K101" s="18"/>
      <c r="L10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01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01" s="17" t="str">
        <f>_01_MSDAT_TRACK[[#This Row],[WBS]]</f>
        <v>1.3.1.2.5.4</v>
      </c>
      <c r="O101" s="31" t="str">
        <f>_01_MSDAT_TRACK[[#This Row],[Task Name]]</f>
        <v>Zone D - Slab / beam</v>
      </c>
      <c r="P101" s="31" t="str">
        <f>_01_MSDAT_TRACK[[#This Row],[Time]]</f>
        <v>9 d</v>
      </c>
      <c r="Q101" s="32">
        <f>_01_MSDAT_TRACK[[#This Row],[StartDate]]</f>
        <v>44378</v>
      </c>
      <c r="R101" s="32">
        <f>_01_MSDAT_TRACK[[#This Row],[EndDate]]</f>
        <v>44386</v>
      </c>
      <c r="S101" s="24"/>
      <c r="T101" s="24"/>
    </row>
    <row r="102" spans="1:20" s="39" customFormat="1" ht="15" x14ac:dyDescent="0.25">
      <c r="A102" s="36">
        <f>LEN(_02_CODE_TRACKING[[#This Row],[WBS]])-LEN(SUBSTITUTE(_02_CODE_TRACKING[[#This Row],[WBS]],".",""))</f>
        <v>4</v>
      </c>
      <c r="B102" s="36"/>
      <c r="C102" s="36"/>
      <c r="D102" s="36"/>
      <c r="E102" s="36"/>
      <c r="F102" s="36"/>
      <c r="G102" s="36"/>
      <c r="H102" s="36"/>
      <c r="I102" s="36"/>
      <c r="J102" s="37"/>
      <c r="K102" s="18"/>
      <c r="L10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02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02" s="17" t="str">
        <f>_01_MSDAT_TRACK[[#This Row],[WBS]]</f>
        <v>1.3.1.2.6</v>
      </c>
      <c r="O102" s="31" t="str">
        <f>_01_MSDAT_TRACK[[#This Row],[Task Name]]</f>
        <v xml:space="preserve">Rebar / PT installation </v>
      </c>
      <c r="P102" s="31" t="str">
        <f>_01_MSDAT_TRACK[[#This Row],[Time]]</f>
        <v>13 d</v>
      </c>
      <c r="Q102" s="32">
        <f>_01_MSDAT_TRACK[[#This Row],[StartDate]]</f>
        <v>44380</v>
      </c>
      <c r="R102" s="32">
        <f>_01_MSDAT_TRACK[[#This Row],[EndDate]]</f>
        <v>44392</v>
      </c>
      <c r="S102" s="24"/>
      <c r="T102" s="24"/>
    </row>
    <row r="103" spans="1:20" s="39" customFormat="1" ht="15" x14ac:dyDescent="0.25">
      <c r="A103" s="36">
        <f>LEN(_02_CODE_TRACKING[[#This Row],[WBS]])-LEN(SUBSTITUTE(_02_CODE_TRACKING[[#This Row],[WBS]],".",""))</f>
        <v>5</v>
      </c>
      <c r="B103" s="36"/>
      <c r="C103" s="36"/>
      <c r="D103" s="36"/>
      <c r="E103" s="36"/>
      <c r="F103" s="36"/>
      <c r="G103" s="36"/>
      <c r="H103" s="36"/>
      <c r="I103" s="36"/>
      <c r="J103" s="37"/>
      <c r="K103" s="18"/>
      <c r="L10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03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03" s="17" t="str">
        <f>_01_MSDAT_TRACK[[#This Row],[WBS]]</f>
        <v>1.3.1.2.6.1</v>
      </c>
      <c r="O103" s="31" t="str">
        <f>_01_MSDAT_TRACK[[#This Row],[Task Name]]</f>
        <v>Zone A - Slab / beam</v>
      </c>
      <c r="P103" s="31" t="str">
        <f>_01_MSDAT_TRACK[[#This Row],[Time]]</f>
        <v>7 d</v>
      </c>
      <c r="Q103" s="32">
        <f>_01_MSDAT_TRACK[[#This Row],[StartDate]]</f>
        <v>44380</v>
      </c>
      <c r="R103" s="32">
        <f>_01_MSDAT_TRACK[[#This Row],[EndDate]]</f>
        <v>44386</v>
      </c>
      <c r="S103" s="24"/>
      <c r="T103" s="24"/>
    </row>
    <row r="104" spans="1:20" s="39" customFormat="1" ht="15" x14ac:dyDescent="0.25">
      <c r="A104" s="36">
        <f>LEN(_02_CODE_TRACKING[[#This Row],[WBS]])-LEN(SUBSTITUTE(_02_CODE_TRACKING[[#This Row],[WBS]],".",""))</f>
        <v>5</v>
      </c>
      <c r="B104" s="36"/>
      <c r="C104" s="36"/>
      <c r="D104" s="36"/>
      <c r="E104" s="36"/>
      <c r="F104" s="36"/>
      <c r="G104" s="36"/>
      <c r="H104" s="36"/>
      <c r="I104" s="36"/>
      <c r="J104" s="37"/>
      <c r="K104" s="18"/>
      <c r="L10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04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04" s="17" t="str">
        <f>_01_MSDAT_TRACK[[#This Row],[WBS]]</f>
        <v>1.3.1.2.6.2</v>
      </c>
      <c r="O104" s="31" t="str">
        <f>_01_MSDAT_TRACK[[#This Row],[Task Name]]</f>
        <v>Zone B - Slab / beam</v>
      </c>
      <c r="P104" s="31" t="str">
        <f>_01_MSDAT_TRACK[[#This Row],[Time]]</f>
        <v>7 d</v>
      </c>
      <c r="Q104" s="32">
        <f>_01_MSDAT_TRACK[[#This Row],[StartDate]]</f>
        <v>44382</v>
      </c>
      <c r="R104" s="32">
        <f>_01_MSDAT_TRACK[[#This Row],[EndDate]]</f>
        <v>44388</v>
      </c>
      <c r="S104" s="24"/>
      <c r="T104" s="24"/>
    </row>
    <row r="105" spans="1:20" s="39" customFormat="1" ht="15" x14ac:dyDescent="0.25">
      <c r="A105" s="36">
        <f>LEN(_02_CODE_TRACKING[[#This Row],[WBS]])-LEN(SUBSTITUTE(_02_CODE_TRACKING[[#This Row],[WBS]],".",""))</f>
        <v>5</v>
      </c>
      <c r="B105" s="36"/>
      <c r="C105" s="36"/>
      <c r="D105" s="36"/>
      <c r="E105" s="36"/>
      <c r="F105" s="36"/>
      <c r="G105" s="36"/>
      <c r="H105" s="36"/>
      <c r="I105" s="36"/>
      <c r="J105" s="37"/>
      <c r="K105" s="18"/>
      <c r="L10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05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05" s="17" t="str">
        <f>_01_MSDAT_TRACK[[#This Row],[WBS]]</f>
        <v>1.3.1.2.6.3</v>
      </c>
      <c r="O105" s="31" t="str">
        <f>_01_MSDAT_TRACK[[#This Row],[Task Name]]</f>
        <v>Zone C - Slab / beam</v>
      </c>
      <c r="P105" s="31" t="str">
        <f>_01_MSDAT_TRACK[[#This Row],[Time]]</f>
        <v>7 d</v>
      </c>
      <c r="Q105" s="32">
        <f>_01_MSDAT_TRACK[[#This Row],[StartDate]]</f>
        <v>44386</v>
      </c>
      <c r="R105" s="32">
        <f>_01_MSDAT_TRACK[[#This Row],[EndDate]]</f>
        <v>44392</v>
      </c>
      <c r="S105" s="24"/>
      <c r="T105" s="24"/>
    </row>
    <row r="106" spans="1:20" s="39" customFormat="1" ht="15" x14ac:dyDescent="0.25">
      <c r="A106" s="36">
        <f>LEN(_02_CODE_TRACKING[[#This Row],[WBS]])-LEN(SUBSTITUTE(_02_CODE_TRACKING[[#This Row],[WBS]],".",""))</f>
        <v>5</v>
      </c>
      <c r="B106" s="36"/>
      <c r="C106" s="36"/>
      <c r="D106" s="36"/>
      <c r="E106" s="36"/>
      <c r="F106" s="36"/>
      <c r="G106" s="36"/>
      <c r="H106" s="36"/>
      <c r="I106" s="36"/>
      <c r="J106" s="37"/>
      <c r="K106" s="18"/>
      <c r="L10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06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06" s="17" t="str">
        <f>_01_MSDAT_TRACK[[#This Row],[WBS]]</f>
        <v>1.3.1.2.6.4</v>
      </c>
      <c r="O106" s="31" t="str">
        <f>_01_MSDAT_TRACK[[#This Row],[Task Name]]</f>
        <v>Zone D - Slab / beam</v>
      </c>
      <c r="P106" s="31" t="str">
        <f>_01_MSDAT_TRACK[[#This Row],[Time]]</f>
        <v>7 d</v>
      </c>
      <c r="Q106" s="32">
        <f>_01_MSDAT_TRACK[[#This Row],[StartDate]]</f>
        <v>44385</v>
      </c>
      <c r="R106" s="32">
        <f>_01_MSDAT_TRACK[[#This Row],[EndDate]]</f>
        <v>44391</v>
      </c>
      <c r="S106" s="24"/>
      <c r="T106" s="24"/>
    </row>
    <row r="107" spans="1:20" s="39" customFormat="1" ht="15" x14ac:dyDescent="0.25">
      <c r="A107" s="19">
        <f>LEN(_02_CODE_TRACKING[[#This Row],[WBS]])-LEN(SUBSTITUTE(_02_CODE_TRACKING[[#This Row],[WBS]],".",""))</f>
        <v>4</v>
      </c>
      <c r="B107" s="19" t="s">
        <v>711</v>
      </c>
      <c r="C107" s="19" t="s">
        <v>741</v>
      </c>
      <c r="D107" s="19" t="s">
        <v>712</v>
      </c>
      <c r="E107" s="19" t="s">
        <v>723</v>
      </c>
      <c r="F107" s="19" t="s">
        <v>714</v>
      </c>
      <c r="G107" s="19" t="s">
        <v>715</v>
      </c>
      <c r="H107" s="19"/>
      <c r="I107" s="19"/>
      <c r="J107" s="34"/>
      <c r="K107" s="19"/>
      <c r="L107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S-PD-03F-ZZ-</v>
      </c>
      <c r="M107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S-PD-03F</v>
      </c>
      <c r="N107" s="17" t="str">
        <f>_01_MSDAT_TRACK[[#This Row],[WBS]]</f>
        <v>1.3.1.2.7</v>
      </c>
      <c r="O107" s="31" t="str">
        <f>_01_MSDAT_TRACK[[#This Row],[Task Name]]</f>
        <v xml:space="preserve">Concreting </v>
      </c>
      <c r="P107" s="31" t="str">
        <f>_01_MSDAT_TRACK[[#This Row],[Time]]</f>
        <v>28 d</v>
      </c>
      <c r="Q107" s="32">
        <f>_01_MSDAT_TRACK[[#This Row],[StartDate]]</f>
        <v>44366</v>
      </c>
      <c r="R107" s="32">
        <f>_01_MSDAT_TRACK[[#This Row],[EndDate]]</f>
        <v>44393</v>
      </c>
      <c r="S107" s="17"/>
      <c r="T107" s="17"/>
    </row>
    <row r="108" spans="1:20" s="39" customFormat="1" ht="15" x14ac:dyDescent="0.25">
      <c r="A108" s="19">
        <f>LEN(_02_CODE_TRACKING[[#This Row],[WBS]])-LEN(SUBSTITUTE(_02_CODE_TRACKING[[#This Row],[WBS]],".",""))</f>
        <v>5</v>
      </c>
      <c r="B108" s="19" t="s">
        <v>711</v>
      </c>
      <c r="C108" s="19" t="s">
        <v>741</v>
      </c>
      <c r="D108" s="19" t="s">
        <v>712</v>
      </c>
      <c r="E108" s="19" t="s">
        <v>723</v>
      </c>
      <c r="F108" s="19" t="s">
        <v>716</v>
      </c>
      <c r="G108" s="19" t="s">
        <v>715</v>
      </c>
      <c r="H108" s="19" t="s">
        <v>717</v>
      </c>
      <c r="I108" s="19"/>
      <c r="J108" s="34"/>
      <c r="K108" s="19"/>
      <c r="L108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S-PD-03F-CL-ZA</v>
      </c>
      <c r="M108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S-PD-03F-CL-ZA</v>
      </c>
      <c r="N108" s="17" t="str">
        <f>_01_MSDAT_TRACK[[#This Row],[WBS]]</f>
        <v>1.3.1.2.7.1</v>
      </c>
      <c r="O108" s="31" t="str">
        <f>_01_MSDAT_TRACK[[#This Row],[Task Name]]</f>
        <v>Zone A - Column</v>
      </c>
      <c r="P108" s="31" t="str">
        <f>_01_MSDAT_TRACK[[#This Row],[Time]]</f>
        <v>7 d</v>
      </c>
      <c r="Q108" s="32">
        <f>_01_MSDAT_TRACK[[#This Row],[StartDate]]</f>
        <v>44366</v>
      </c>
      <c r="R108" s="32">
        <f>_01_MSDAT_TRACK[[#This Row],[EndDate]]</f>
        <v>44372</v>
      </c>
      <c r="S108" s="17"/>
      <c r="T108" s="17"/>
    </row>
    <row r="109" spans="1:20" s="39" customFormat="1" ht="15" x14ac:dyDescent="0.25">
      <c r="A109" s="20">
        <f>LEN(_02_CODE_TRACKING[[#This Row],[WBS]])-LEN(SUBSTITUTE(_02_CODE_TRACKING[[#This Row],[WBS]],".",""))</f>
        <v>6</v>
      </c>
      <c r="B109" s="20"/>
      <c r="C109" s="20"/>
      <c r="D109" s="20"/>
      <c r="E109" s="20"/>
      <c r="F109" s="20"/>
      <c r="G109" s="20"/>
      <c r="H109" s="20"/>
      <c r="I109" s="20"/>
      <c r="J109" s="38"/>
      <c r="K109" s="20"/>
      <c r="L10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09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09" s="17" t="str">
        <f>_01_MSDAT_TRACK[[#This Row],[WBS]]</f>
        <v>1.3.1.2.7.1.1</v>
      </c>
      <c r="O109" s="31" t="str">
        <f>_01_MSDAT_TRACK[[#This Row],[Task Name]]</f>
        <v>1st batch</v>
      </c>
      <c r="P109" s="31" t="str">
        <f>_01_MSDAT_TRACK[[#This Row],[Time]]</f>
        <v>1 d</v>
      </c>
      <c r="Q109" s="32">
        <f>_01_MSDAT_TRACK[[#This Row],[StartDate]]</f>
        <v>44366</v>
      </c>
      <c r="R109" s="32">
        <f>_01_MSDAT_TRACK[[#This Row],[EndDate]]</f>
        <v>44366</v>
      </c>
      <c r="S109" s="17"/>
      <c r="T109" s="17"/>
    </row>
    <row r="110" spans="1:20" s="39" customFormat="1" ht="15" x14ac:dyDescent="0.25">
      <c r="A110" s="20">
        <f>LEN(_02_CODE_TRACKING[[#This Row],[WBS]])-LEN(SUBSTITUTE(_02_CODE_TRACKING[[#This Row],[WBS]],".",""))</f>
        <v>6</v>
      </c>
      <c r="B110" s="20"/>
      <c r="C110" s="20"/>
      <c r="D110" s="20"/>
      <c r="E110" s="20"/>
      <c r="F110" s="20"/>
      <c r="G110" s="20"/>
      <c r="H110" s="20"/>
      <c r="I110" s="20"/>
      <c r="J110" s="38"/>
      <c r="K110" s="20"/>
      <c r="L11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10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10" s="17" t="str">
        <f>_01_MSDAT_TRACK[[#This Row],[WBS]]</f>
        <v>1.3.1.2.7.1.2</v>
      </c>
      <c r="O110" s="31" t="str">
        <f>_01_MSDAT_TRACK[[#This Row],[Task Name]]</f>
        <v>2nd batch</v>
      </c>
      <c r="P110" s="31" t="str">
        <f>_01_MSDAT_TRACK[[#This Row],[Time]]</f>
        <v>1 d</v>
      </c>
      <c r="Q110" s="32">
        <f>_01_MSDAT_TRACK[[#This Row],[StartDate]]</f>
        <v>44368</v>
      </c>
      <c r="R110" s="32">
        <f>_01_MSDAT_TRACK[[#This Row],[EndDate]]</f>
        <v>44368</v>
      </c>
      <c r="S110" s="17"/>
      <c r="T110" s="17"/>
    </row>
    <row r="111" spans="1:20" s="39" customFormat="1" ht="15" x14ac:dyDescent="0.25">
      <c r="A111" s="20">
        <f>LEN(_02_CODE_TRACKING[[#This Row],[WBS]])-LEN(SUBSTITUTE(_02_CODE_TRACKING[[#This Row],[WBS]],".",""))</f>
        <v>6</v>
      </c>
      <c r="B111" s="20"/>
      <c r="C111" s="20"/>
      <c r="D111" s="20"/>
      <c r="E111" s="20"/>
      <c r="F111" s="20"/>
      <c r="G111" s="20"/>
      <c r="H111" s="20"/>
      <c r="I111" s="20"/>
      <c r="J111" s="38"/>
      <c r="K111" s="20"/>
      <c r="L11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11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11" s="17" t="str">
        <f>_01_MSDAT_TRACK[[#This Row],[WBS]]</f>
        <v>1.3.1.2.7.1.3</v>
      </c>
      <c r="O111" s="31" t="str">
        <f>_01_MSDAT_TRACK[[#This Row],[Task Name]]</f>
        <v>3rd batch</v>
      </c>
      <c r="P111" s="31" t="str">
        <f>_01_MSDAT_TRACK[[#This Row],[Time]]</f>
        <v>1 d</v>
      </c>
      <c r="Q111" s="32">
        <f>_01_MSDAT_TRACK[[#This Row],[StartDate]]</f>
        <v>44372</v>
      </c>
      <c r="R111" s="32">
        <f>_01_MSDAT_TRACK[[#This Row],[EndDate]]</f>
        <v>44372</v>
      </c>
      <c r="S111" s="17"/>
      <c r="T111" s="17"/>
    </row>
    <row r="112" spans="1:20" s="39" customFormat="1" ht="15" x14ac:dyDescent="0.25">
      <c r="A112" s="19">
        <f>LEN(_02_CODE_TRACKING[[#This Row],[WBS]])-LEN(SUBSTITUTE(_02_CODE_TRACKING[[#This Row],[WBS]],".",""))</f>
        <v>5</v>
      </c>
      <c r="B112" s="19" t="s">
        <v>711</v>
      </c>
      <c r="C112" s="19" t="s">
        <v>741</v>
      </c>
      <c r="D112" s="19" t="s">
        <v>712</v>
      </c>
      <c r="E112" s="19" t="s">
        <v>723</v>
      </c>
      <c r="F112" s="19" t="s">
        <v>716</v>
      </c>
      <c r="G112" s="19" t="s">
        <v>715</v>
      </c>
      <c r="H112" s="19" t="s">
        <v>718</v>
      </c>
      <c r="I112" s="19"/>
      <c r="J112" s="34"/>
      <c r="K112" s="19"/>
      <c r="L112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S-PD-03F-CL-ZB</v>
      </c>
      <c r="M112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S-PD-03F-CL-ZB</v>
      </c>
      <c r="N112" s="17" t="str">
        <f>_01_MSDAT_TRACK[[#This Row],[WBS]]</f>
        <v>1.3.1.2.7.2</v>
      </c>
      <c r="O112" s="31" t="str">
        <f>_01_MSDAT_TRACK[[#This Row],[Task Name]]</f>
        <v>Zone B - Column</v>
      </c>
      <c r="P112" s="31" t="str">
        <f>_01_MSDAT_TRACK[[#This Row],[Time]]</f>
        <v>6 d</v>
      </c>
      <c r="Q112" s="32">
        <f>_01_MSDAT_TRACK[[#This Row],[StartDate]]</f>
        <v>44369</v>
      </c>
      <c r="R112" s="32">
        <f>_01_MSDAT_TRACK[[#This Row],[EndDate]]</f>
        <v>44374</v>
      </c>
      <c r="S112" s="17"/>
      <c r="T112" s="17"/>
    </row>
    <row r="113" spans="1:20" s="39" customFormat="1" ht="15" x14ac:dyDescent="0.25">
      <c r="A113" s="20">
        <f>LEN(_02_CODE_TRACKING[[#This Row],[WBS]])-LEN(SUBSTITUTE(_02_CODE_TRACKING[[#This Row],[WBS]],".",""))</f>
        <v>6</v>
      </c>
      <c r="B113" s="20"/>
      <c r="C113" s="20"/>
      <c r="D113" s="20"/>
      <c r="E113" s="20"/>
      <c r="F113" s="20"/>
      <c r="G113" s="20"/>
      <c r="H113" s="20"/>
      <c r="I113" s="20"/>
      <c r="J113" s="38"/>
      <c r="K113" s="20"/>
      <c r="L11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13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13" s="17" t="str">
        <f>_01_MSDAT_TRACK[[#This Row],[WBS]]</f>
        <v>1.3.1.2.7.2.1</v>
      </c>
      <c r="O113" s="31" t="str">
        <f>_01_MSDAT_TRACK[[#This Row],[Task Name]]</f>
        <v>1st batch</v>
      </c>
      <c r="P113" s="31" t="str">
        <f>_01_MSDAT_TRACK[[#This Row],[Time]]</f>
        <v>1 d</v>
      </c>
      <c r="Q113" s="32">
        <f>_01_MSDAT_TRACK[[#This Row],[StartDate]]</f>
        <v>44369</v>
      </c>
      <c r="R113" s="32">
        <f>_01_MSDAT_TRACK[[#This Row],[EndDate]]</f>
        <v>44369</v>
      </c>
      <c r="S113" s="17"/>
      <c r="T113" s="17"/>
    </row>
    <row r="114" spans="1:20" s="39" customFormat="1" ht="15" x14ac:dyDescent="0.25">
      <c r="A114" s="20">
        <f>LEN(_02_CODE_TRACKING[[#This Row],[WBS]])-LEN(SUBSTITUTE(_02_CODE_TRACKING[[#This Row],[WBS]],".",""))</f>
        <v>6</v>
      </c>
      <c r="B114" s="20"/>
      <c r="C114" s="20"/>
      <c r="D114" s="20"/>
      <c r="E114" s="20"/>
      <c r="F114" s="20"/>
      <c r="G114" s="20"/>
      <c r="H114" s="20"/>
      <c r="I114" s="20"/>
      <c r="J114" s="38"/>
      <c r="K114" s="20"/>
      <c r="L11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14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14" s="17" t="str">
        <f>_01_MSDAT_TRACK[[#This Row],[WBS]]</f>
        <v>1.3.1.2.7.2.2</v>
      </c>
      <c r="O114" s="31" t="str">
        <f>_01_MSDAT_TRACK[[#This Row],[Task Name]]</f>
        <v>2nd batch</v>
      </c>
      <c r="P114" s="31" t="str">
        <f>_01_MSDAT_TRACK[[#This Row],[Time]]</f>
        <v>1 d</v>
      </c>
      <c r="Q114" s="32">
        <f>_01_MSDAT_TRACK[[#This Row],[StartDate]]</f>
        <v>44371</v>
      </c>
      <c r="R114" s="32">
        <f>_01_MSDAT_TRACK[[#This Row],[EndDate]]</f>
        <v>44371</v>
      </c>
      <c r="S114" s="17"/>
      <c r="T114" s="17"/>
    </row>
    <row r="115" spans="1:20" s="39" customFormat="1" ht="15" x14ac:dyDescent="0.25">
      <c r="A115" s="20">
        <f>LEN(_02_CODE_TRACKING[[#This Row],[WBS]])-LEN(SUBSTITUTE(_02_CODE_TRACKING[[#This Row],[WBS]],".",""))</f>
        <v>6</v>
      </c>
      <c r="B115" s="20"/>
      <c r="C115" s="20"/>
      <c r="D115" s="20"/>
      <c r="E115" s="20"/>
      <c r="F115" s="20"/>
      <c r="G115" s="20"/>
      <c r="H115" s="20"/>
      <c r="I115" s="20"/>
      <c r="J115" s="38"/>
      <c r="K115" s="20"/>
      <c r="L11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15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15" s="17" t="str">
        <f>_01_MSDAT_TRACK[[#This Row],[WBS]]</f>
        <v>1.3.1.2.7.2.3</v>
      </c>
      <c r="O115" s="31" t="str">
        <f>_01_MSDAT_TRACK[[#This Row],[Task Name]]</f>
        <v>3rd batch</v>
      </c>
      <c r="P115" s="31" t="str">
        <f>_01_MSDAT_TRACK[[#This Row],[Time]]</f>
        <v>1 d</v>
      </c>
      <c r="Q115" s="32">
        <f>_01_MSDAT_TRACK[[#This Row],[StartDate]]</f>
        <v>44374</v>
      </c>
      <c r="R115" s="32">
        <f>_01_MSDAT_TRACK[[#This Row],[EndDate]]</f>
        <v>44374</v>
      </c>
      <c r="S115" s="17"/>
      <c r="T115" s="17"/>
    </row>
    <row r="116" spans="1:20" s="39" customFormat="1" ht="15" x14ac:dyDescent="0.25">
      <c r="A116" s="19">
        <f>LEN(_02_CODE_TRACKING[[#This Row],[WBS]])-LEN(SUBSTITUTE(_02_CODE_TRACKING[[#This Row],[WBS]],".",""))</f>
        <v>5</v>
      </c>
      <c r="B116" s="19" t="s">
        <v>711</v>
      </c>
      <c r="C116" s="19" t="s">
        <v>741</v>
      </c>
      <c r="D116" s="19" t="s">
        <v>712</v>
      </c>
      <c r="E116" s="19" t="s">
        <v>723</v>
      </c>
      <c r="F116" s="19" t="s">
        <v>716</v>
      </c>
      <c r="G116" s="19" t="s">
        <v>715</v>
      </c>
      <c r="H116" s="19" t="s">
        <v>719</v>
      </c>
      <c r="I116" s="19"/>
      <c r="J116" s="34"/>
      <c r="K116" s="19"/>
      <c r="L116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S-PD-03F-CL-ZC</v>
      </c>
      <c r="M116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S-PD-03F-CL-ZC</v>
      </c>
      <c r="N116" s="17" t="str">
        <f>_01_MSDAT_TRACK[[#This Row],[WBS]]</f>
        <v>1.3.1.2.7.3</v>
      </c>
      <c r="O116" s="31" t="str">
        <f>_01_MSDAT_TRACK[[#This Row],[Task Name]]</f>
        <v>Zone C - Column</v>
      </c>
      <c r="P116" s="31" t="str">
        <f>_01_MSDAT_TRACK[[#This Row],[Time]]</f>
        <v>6 d</v>
      </c>
      <c r="Q116" s="32">
        <f>_01_MSDAT_TRACK[[#This Row],[StartDate]]</f>
        <v>44370</v>
      </c>
      <c r="R116" s="32">
        <f>_01_MSDAT_TRACK[[#This Row],[EndDate]]</f>
        <v>44375</v>
      </c>
      <c r="S116" s="17"/>
      <c r="T116" s="17"/>
    </row>
    <row r="117" spans="1:20" s="39" customFormat="1" ht="15" x14ac:dyDescent="0.25">
      <c r="A117" s="20">
        <f>LEN(_02_CODE_TRACKING[[#This Row],[WBS]])-LEN(SUBSTITUTE(_02_CODE_TRACKING[[#This Row],[WBS]],".",""))</f>
        <v>6</v>
      </c>
      <c r="B117" s="20"/>
      <c r="C117" s="20"/>
      <c r="D117" s="20"/>
      <c r="E117" s="20"/>
      <c r="F117" s="20"/>
      <c r="G117" s="20"/>
      <c r="H117" s="20"/>
      <c r="I117" s="20"/>
      <c r="J117" s="38"/>
      <c r="K117" s="20"/>
      <c r="L11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17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17" s="17" t="str">
        <f>_01_MSDAT_TRACK[[#This Row],[WBS]]</f>
        <v>1.3.1.2.7.3.1</v>
      </c>
      <c r="O117" s="31" t="str">
        <f>_01_MSDAT_TRACK[[#This Row],[Task Name]]</f>
        <v>1st batch</v>
      </c>
      <c r="P117" s="31" t="str">
        <f>_01_MSDAT_TRACK[[#This Row],[Time]]</f>
        <v>1 d</v>
      </c>
      <c r="Q117" s="32">
        <f>_01_MSDAT_TRACK[[#This Row],[StartDate]]</f>
        <v>44370</v>
      </c>
      <c r="R117" s="32">
        <f>_01_MSDAT_TRACK[[#This Row],[EndDate]]</f>
        <v>44370</v>
      </c>
      <c r="S117" s="17"/>
      <c r="T117" s="17"/>
    </row>
    <row r="118" spans="1:20" s="39" customFormat="1" ht="15" x14ac:dyDescent="0.25">
      <c r="A118" s="20">
        <f>LEN(_02_CODE_TRACKING[[#This Row],[WBS]])-LEN(SUBSTITUTE(_02_CODE_TRACKING[[#This Row],[WBS]],".",""))</f>
        <v>6</v>
      </c>
      <c r="B118" s="20"/>
      <c r="C118" s="20"/>
      <c r="D118" s="20"/>
      <c r="E118" s="20"/>
      <c r="F118" s="20"/>
      <c r="G118" s="20"/>
      <c r="H118" s="20"/>
      <c r="I118" s="20"/>
      <c r="J118" s="38"/>
      <c r="K118" s="20"/>
      <c r="L11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18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18" s="17" t="str">
        <f>_01_MSDAT_TRACK[[#This Row],[WBS]]</f>
        <v>1.3.1.2.7.3.2</v>
      </c>
      <c r="O118" s="31" t="str">
        <f>_01_MSDAT_TRACK[[#This Row],[Task Name]]</f>
        <v>2nd batch</v>
      </c>
      <c r="P118" s="31" t="str">
        <f>_01_MSDAT_TRACK[[#This Row],[Time]]</f>
        <v>1 d</v>
      </c>
      <c r="Q118" s="32">
        <f>_01_MSDAT_TRACK[[#This Row],[StartDate]]</f>
        <v>44372</v>
      </c>
      <c r="R118" s="32">
        <f>_01_MSDAT_TRACK[[#This Row],[EndDate]]</f>
        <v>44372</v>
      </c>
      <c r="S118" s="17"/>
      <c r="T118" s="17"/>
    </row>
    <row r="119" spans="1:20" s="39" customFormat="1" ht="15" x14ac:dyDescent="0.25">
      <c r="A119" s="20">
        <f>LEN(_02_CODE_TRACKING[[#This Row],[WBS]])-LEN(SUBSTITUTE(_02_CODE_TRACKING[[#This Row],[WBS]],".",""))</f>
        <v>6</v>
      </c>
      <c r="B119" s="20"/>
      <c r="C119" s="20"/>
      <c r="D119" s="20"/>
      <c r="E119" s="20"/>
      <c r="F119" s="20"/>
      <c r="G119" s="20"/>
      <c r="H119" s="20"/>
      <c r="I119" s="20"/>
      <c r="J119" s="38"/>
      <c r="K119" s="20"/>
      <c r="L11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19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19" s="17" t="str">
        <f>_01_MSDAT_TRACK[[#This Row],[WBS]]</f>
        <v>1.3.1.2.7.3.3</v>
      </c>
      <c r="O119" s="31" t="str">
        <f>_01_MSDAT_TRACK[[#This Row],[Task Name]]</f>
        <v>3rd batch</v>
      </c>
      <c r="P119" s="31" t="str">
        <f>_01_MSDAT_TRACK[[#This Row],[Time]]</f>
        <v>1 d</v>
      </c>
      <c r="Q119" s="32">
        <f>_01_MSDAT_TRACK[[#This Row],[StartDate]]</f>
        <v>44375</v>
      </c>
      <c r="R119" s="32">
        <f>_01_MSDAT_TRACK[[#This Row],[EndDate]]</f>
        <v>44375</v>
      </c>
      <c r="S119" s="17"/>
      <c r="T119" s="17"/>
    </row>
    <row r="120" spans="1:20" s="39" customFormat="1" ht="15" x14ac:dyDescent="0.25">
      <c r="A120" s="19">
        <f>LEN(_02_CODE_TRACKING[[#This Row],[WBS]])-LEN(SUBSTITUTE(_02_CODE_TRACKING[[#This Row],[WBS]],".",""))</f>
        <v>5</v>
      </c>
      <c r="B120" s="19" t="s">
        <v>711</v>
      </c>
      <c r="C120" s="19" t="s">
        <v>741</v>
      </c>
      <c r="D120" s="19" t="s">
        <v>712</v>
      </c>
      <c r="E120" s="19" t="s">
        <v>723</v>
      </c>
      <c r="F120" s="19" t="s">
        <v>716</v>
      </c>
      <c r="G120" s="19" t="s">
        <v>715</v>
      </c>
      <c r="H120" s="19" t="s">
        <v>720</v>
      </c>
      <c r="I120" s="19"/>
      <c r="J120" s="34"/>
      <c r="K120" s="19"/>
      <c r="L120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S-PD-03F-CL-ZD</v>
      </c>
      <c r="M120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S-PD-03F-CL-ZD</v>
      </c>
      <c r="N120" s="17" t="str">
        <f>_01_MSDAT_TRACK[[#This Row],[WBS]]</f>
        <v>1.3.1.2.7.4</v>
      </c>
      <c r="O120" s="31" t="str">
        <f>_01_MSDAT_TRACK[[#This Row],[Task Name]]</f>
        <v>Zone D - Column</v>
      </c>
      <c r="P120" s="31" t="str">
        <f>_01_MSDAT_TRACK[[#This Row],[Time]]</f>
        <v>5 d</v>
      </c>
      <c r="Q120" s="32">
        <f>_01_MSDAT_TRACK[[#This Row],[StartDate]]</f>
        <v>44372</v>
      </c>
      <c r="R120" s="32">
        <f>_01_MSDAT_TRACK[[#This Row],[EndDate]]</f>
        <v>44376</v>
      </c>
      <c r="S120" s="17"/>
      <c r="T120" s="17"/>
    </row>
    <row r="121" spans="1:20" s="39" customFormat="1" ht="15" x14ac:dyDescent="0.25">
      <c r="A121" s="20">
        <f>LEN(_02_CODE_TRACKING[[#This Row],[WBS]])-LEN(SUBSTITUTE(_02_CODE_TRACKING[[#This Row],[WBS]],".",""))</f>
        <v>6</v>
      </c>
      <c r="B121" s="20"/>
      <c r="C121" s="20"/>
      <c r="D121" s="20"/>
      <c r="E121" s="20"/>
      <c r="F121" s="20"/>
      <c r="G121" s="20"/>
      <c r="H121" s="20"/>
      <c r="I121" s="20"/>
      <c r="J121" s="38"/>
      <c r="K121" s="20"/>
      <c r="L12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21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21" s="17" t="str">
        <f>_01_MSDAT_TRACK[[#This Row],[WBS]]</f>
        <v>1.3.1.2.7.4.1</v>
      </c>
      <c r="O121" s="31" t="str">
        <f>_01_MSDAT_TRACK[[#This Row],[Task Name]]</f>
        <v>1st batch</v>
      </c>
      <c r="P121" s="31" t="str">
        <f>_01_MSDAT_TRACK[[#This Row],[Time]]</f>
        <v>1 d</v>
      </c>
      <c r="Q121" s="32">
        <f>_01_MSDAT_TRACK[[#This Row],[StartDate]]</f>
        <v>44372</v>
      </c>
      <c r="R121" s="32">
        <f>_01_MSDAT_TRACK[[#This Row],[EndDate]]</f>
        <v>44372</v>
      </c>
      <c r="S121" s="17"/>
      <c r="T121" s="17"/>
    </row>
    <row r="122" spans="1:20" s="39" customFormat="1" ht="15" x14ac:dyDescent="0.25">
      <c r="A122" s="20">
        <f>LEN(_02_CODE_TRACKING[[#This Row],[WBS]])-LEN(SUBSTITUTE(_02_CODE_TRACKING[[#This Row],[WBS]],".",""))</f>
        <v>6</v>
      </c>
      <c r="B122" s="20"/>
      <c r="C122" s="20"/>
      <c r="D122" s="20"/>
      <c r="E122" s="20"/>
      <c r="F122" s="20"/>
      <c r="G122" s="20"/>
      <c r="H122" s="20"/>
      <c r="I122" s="20"/>
      <c r="J122" s="38"/>
      <c r="K122" s="20"/>
      <c r="L12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22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22" s="17" t="str">
        <f>_01_MSDAT_TRACK[[#This Row],[WBS]]</f>
        <v>1.3.1.2.7.4.2</v>
      </c>
      <c r="O122" s="31" t="str">
        <f>_01_MSDAT_TRACK[[#This Row],[Task Name]]</f>
        <v>2nd batch</v>
      </c>
      <c r="P122" s="31" t="str">
        <f>_01_MSDAT_TRACK[[#This Row],[Time]]</f>
        <v>1 d</v>
      </c>
      <c r="Q122" s="32">
        <f>_01_MSDAT_TRACK[[#This Row],[StartDate]]</f>
        <v>44374</v>
      </c>
      <c r="R122" s="32">
        <f>_01_MSDAT_TRACK[[#This Row],[EndDate]]</f>
        <v>44374</v>
      </c>
      <c r="S122" s="17"/>
      <c r="T122" s="17"/>
    </row>
    <row r="123" spans="1:20" s="39" customFormat="1" ht="15" x14ac:dyDescent="0.25">
      <c r="A123" s="20">
        <f>LEN(_02_CODE_TRACKING[[#This Row],[WBS]])-LEN(SUBSTITUTE(_02_CODE_TRACKING[[#This Row],[WBS]],".",""))</f>
        <v>6</v>
      </c>
      <c r="B123" s="20"/>
      <c r="C123" s="20"/>
      <c r="D123" s="20"/>
      <c r="E123" s="20"/>
      <c r="F123" s="20"/>
      <c r="G123" s="20"/>
      <c r="H123" s="20"/>
      <c r="I123" s="20"/>
      <c r="J123" s="38"/>
      <c r="K123" s="20"/>
      <c r="L12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23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23" s="17" t="str">
        <f>_01_MSDAT_TRACK[[#This Row],[WBS]]</f>
        <v>1.3.1.2.7.4.3</v>
      </c>
      <c r="O123" s="31" t="str">
        <f>_01_MSDAT_TRACK[[#This Row],[Task Name]]</f>
        <v>3rd batch</v>
      </c>
      <c r="P123" s="31" t="str">
        <f>_01_MSDAT_TRACK[[#This Row],[Time]]</f>
        <v>1 d</v>
      </c>
      <c r="Q123" s="32">
        <f>_01_MSDAT_TRACK[[#This Row],[StartDate]]</f>
        <v>44376</v>
      </c>
      <c r="R123" s="32">
        <f>_01_MSDAT_TRACK[[#This Row],[EndDate]]</f>
        <v>44376</v>
      </c>
      <c r="S123" s="17"/>
      <c r="T123" s="17"/>
    </row>
    <row r="124" spans="1:20" s="39" customFormat="1" ht="15" x14ac:dyDescent="0.25">
      <c r="A124" s="19">
        <f>LEN(_02_CODE_TRACKING[[#This Row],[WBS]])-LEN(SUBSTITUTE(_02_CODE_TRACKING[[#This Row],[WBS]],".",""))</f>
        <v>5</v>
      </c>
      <c r="B124" s="19" t="s">
        <v>711</v>
      </c>
      <c r="C124" s="19" t="s">
        <v>741</v>
      </c>
      <c r="D124" s="19" t="s">
        <v>712</v>
      </c>
      <c r="E124" s="19" t="s">
        <v>723</v>
      </c>
      <c r="F124" s="19" t="s">
        <v>721</v>
      </c>
      <c r="G124" s="19" t="s">
        <v>715</v>
      </c>
      <c r="H124" s="19"/>
      <c r="I124" s="19"/>
      <c r="J124" s="34"/>
      <c r="K124" s="19"/>
      <c r="L124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S-PD-03F-SW-</v>
      </c>
      <c r="M124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S-PD-03F-SW</v>
      </c>
      <c r="N124" s="17" t="str">
        <f>_01_MSDAT_TRACK[[#This Row],[WBS]]</f>
        <v>1.3.1.2.7.5</v>
      </c>
      <c r="O124" s="31" t="str">
        <f>_01_MSDAT_TRACK[[#This Row],[Task Name]]</f>
        <v>Core wall</v>
      </c>
      <c r="P124" s="31" t="str">
        <f>_01_MSDAT_TRACK[[#This Row],[Time]]</f>
        <v>6 d</v>
      </c>
      <c r="Q124" s="32">
        <f>_01_MSDAT_TRACK[[#This Row],[StartDate]]</f>
        <v>44374</v>
      </c>
      <c r="R124" s="32">
        <f>_01_MSDAT_TRACK[[#This Row],[EndDate]]</f>
        <v>44379</v>
      </c>
      <c r="S124" s="17"/>
      <c r="T124" s="17"/>
    </row>
    <row r="125" spans="1:20" s="39" customFormat="1" ht="15" x14ac:dyDescent="0.25">
      <c r="A125" s="20">
        <f>LEN(_02_CODE_TRACKING[[#This Row],[WBS]])-LEN(SUBSTITUTE(_02_CODE_TRACKING[[#This Row],[WBS]],".",""))</f>
        <v>6</v>
      </c>
      <c r="B125" s="20"/>
      <c r="C125" s="20"/>
      <c r="D125" s="20"/>
      <c r="E125" s="20"/>
      <c r="F125" s="20"/>
      <c r="G125" s="20"/>
      <c r="H125" s="20"/>
      <c r="I125" s="20"/>
      <c r="J125" s="38"/>
      <c r="K125" s="20"/>
      <c r="L12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25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25" s="17" t="str">
        <f>_01_MSDAT_TRACK[[#This Row],[WBS]]</f>
        <v>1.3.1.2.7.5.1</v>
      </c>
      <c r="O125" s="31" t="str">
        <f>_01_MSDAT_TRACK[[#This Row],[Task Name]]</f>
        <v>1st batch</v>
      </c>
      <c r="P125" s="31" t="str">
        <f>_01_MSDAT_TRACK[[#This Row],[Time]]</f>
        <v>1 d</v>
      </c>
      <c r="Q125" s="32">
        <f>_01_MSDAT_TRACK[[#This Row],[StartDate]]</f>
        <v>44374</v>
      </c>
      <c r="R125" s="32">
        <f>_01_MSDAT_TRACK[[#This Row],[EndDate]]</f>
        <v>44374</v>
      </c>
      <c r="S125" s="17"/>
      <c r="T125" s="17"/>
    </row>
    <row r="126" spans="1:20" s="39" customFormat="1" ht="15" x14ac:dyDescent="0.25">
      <c r="A126" s="20">
        <f>LEN(_02_CODE_TRACKING[[#This Row],[WBS]])-LEN(SUBSTITUTE(_02_CODE_TRACKING[[#This Row],[WBS]],".",""))</f>
        <v>6</v>
      </c>
      <c r="B126" s="20"/>
      <c r="C126" s="20"/>
      <c r="D126" s="20"/>
      <c r="E126" s="20"/>
      <c r="F126" s="20"/>
      <c r="G126" s="20"/>
      <c r="H126" s="20"/>
      <c r="I126" s="20"/>
      <c r="J126" s="38"/>
      <c r="K126" s="20"/>
      <c r="L12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26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26" s="17" t="str">
        <f>_01_MSDAT_TRACK[[#This Row],[WBS]]</f>
        <v>1.3.1.2.7.5.2</v>
      </c>
      <c r="O126" s="31" t="str">
        <f>_01_MSDAT_TRACK[[#This Row],[Task Name]]</f>
        <v>2nd batch</v>
      </c>
      <c r="P126" s="31" t="str">
        <f>_01_MSDAT_TRACK[[#This Row],[Time]]</f>
        <v>1 d</v>
      </c>
      <c r="Q126" s="32">
        <f>_01_MSDAT_TRACK[[#This Row],[StartDate]]</f>
        <v>44379</v>
      </c>
      <c r="R126" s="32">
        <f>_01_MSDAT_TRACK[[#This Row],[EndDate]]</f>
        <v>44379</v>
      </c>
      <c r="S126" s="17"/>
      <c r="T126" s="17"/>
    </row>
    <row r="127" spans="1:20" s="39" customFormat="1" ht="15" x14ac:dyDescent="0.25">
      <c r="A127" s="19">
        <f>LEN(_02_CODE_TRACKING[[#This Row],[WBS]])-LEN(SUBSTITUTE(_02_CODE_TRACKING[[#This Row],[WBS]],".",""))</f>
        <v>5</v>
      </c>
      <c r="B127" s="19" t="s">
        <v>711</v>
      </c>
      <c r="C127" s="19" t="s">
        <v>741</v>
      </c>
      <c r="D127" s="19" t="s">
        <v>712</v>
      </c>
      <c r="E127" s="19" t="s">
        <v>723</v>
      </c>
      <c r="F127" s="19" t="s">
        <v>722</v>
      </c>
      <c r="G127" s="19" t="s">
        <v>715</v>
      </c>
      <c r="H127" s="19" t="s">
        <v>717</v>
      </c>
      <c r="I127" s="19"/>
      <c r="J127" s="34"/>
      <c r="K127" s="19"/>
      <c r="L127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S-PD-03F-SL-ZA</v>
      </c>
      <c r="M127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S-PD-03F-SL-ZA</v>
      </c>
      <c r="N127" s="17" t="str">
        <f>_01_MSDAT_TRACK[[#This Row],[WBS]]</f>
        <v>1.3.1.2.7.6</v>
      </c>
      <c r="O127" s="31" t="str">
        <f>_01_MSDAT_TRACK[[#This Row],[Task Name]]</f>
        <v>Zone A - Slab / beam</v>
      </c>
      <c r="P127" s="31" t="str">
        <f>_01_MSDAT_TRACK[[#This Row],[Time]]</f>
        <v>1 d</v>
      </c>
      <c r="Q127" s="32">
        <f>_01_MSDAT_TRACK[[#This Row],[StartDate]]</f>
        <v>44387</v>
      </c>
      <c r="R127" s="32">
        <f>_01_MSDAT_TRACK[[#This Row],[EndDate]]</f>
        <v>44387</v>
      </c>
      <c r="S127" s="17"/>
      <c r="T127" s="17"/>
    </row>
    <row r="128" spans="1:20" s="39" customFormat="1" ht="15" x14ac:dyDescent="0.25">
      <c r="A128" s="19">
        <f>LEN(_02_CODE_TRACKING[[#This Row],[WBS]])-LEN(SUBSTITUTE(_02_CODE_TRACKING[[#This Row],[WBS]],".",""))</f>
        <v>5</v>
      </c>
      <c r="B128" s="19" t="s">
        <v>711</v>
      </c>
      <c r="C128" s="19" t="s">
        <v>741</v>
      </c>
      <c r="D128" s="19" t="s">
        <v>712</v>
      </c>
      <c r="E128" s="19" t="s">
        <v>723</v>
      </c>
      <c r="F128" s="19" t="s">
        <v>722</v>
      </c>
      <c r="G128" s="19" t="s">
        <v>715</v>
      </c>
      <c r="H128" s="19" t="s">
        <v>718</v>
      </c>
      <c r="I128" s="19"/>
      <c r="J128" s="34"/>
      <c r="K128" s="19"/>
      <c r="L128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S-PD-03F-SL-ZB</v>
      </c>
      <c r="M128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S-PD-03F-SL-ZB</v>
      </c>
      <c r="N128" s="17" t="str">
        <f>_01_MSDAT_TRACK[[#This Row],[WBS]]</f>
        <v>1.3.1.2.7.7</v>
      </c>
      <c r="O128" s="31" t="str">
        <f>_01_MSDAT_TRACK[[#This Row],[Task Name]]</f>
        <v>Zone B - Slab / beam</v>
      </c>
      <c r="P128" s="31" t="str">
        <f>_01_MSDAT_TRACK[[#This Row],[Time]]</f>
        <v>1 d</v>
      </c>
      <c r="Q128" s="32">
        <f>_01_MSDAT_TRACK[[#This Row],[StartDate]]</f>
        <v>44389</v>
      </c>
      <c r="R128" s="32">
        <f>_01_MSDAT_TRACK[[#This Row],[EndDate]]</f>
        <v>44389</v>
      </c>
      <c r="S128" s="17"/>
      <c r="T128" s="17"/>
    </row>
    <row r="129" spans="1:20" s="39" customFormat="1" ht="15" x14ac:dyDescent="0.25">
      <c r="A129" s="19">
        <f>LEN(_02_CODE_TRACKING[[#This Row],[WBS]])-LEN(SUBSTITUTE(_02_CODE_TRACKING[[#This Row],[WBS]],".",""))</f>
        <v>5</v>
      </c>
      <c r="B129" s="19" t="s">
        <v>711</v>
      </c>
      <c r="C129" s="19" t="s">
        <v>741</v>
      </c>
      <c r="D129" s="19" t="s">
        <v>712</v>
      </c>
      <c r="E129" s="19" t="s">
        <v>723</v>
      </c>
      <c r="F129" s="19" t="s">
        <v>722</v>
      </c>
      <c r="G129" s="19" t="s">
        <v>715</v>
      </c>
      <c r="H129" s="19" t="s">
        <v>719</v>
      </c>
      <c r="I129" s="19"/>
      <c r="J129" s="34"/>
      <c r="K129" s="19"/>
      <c r="L129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S-PD-03F-SL-ZC</v>
      </c>
      <c r="M129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S-PD-03F-SL-ZC</v>
      </c>
      <c r="N129" s="17" t="str">
        <f>_01_MSDAT_TRACK[[#This Row],[WBS]]</f>
        <v>1.3.1.2.7.8</v>
      </c>
      <c r="O129" s="31" t="str">
        <f>_01_MSDAT_TRACK[[#This Row],[Task Name]]</f>
        <v>Zone C - Slab / beam</v>
      </c>
      <c r="P129" s="31" t="str">
        <f>_01_MSDAT_TRACK[[#This Row],[Time]]</f>
        <v>1 d</v>
      </c>
      <c r="Q129" s="32">
        <f>_01_MSDAT_TRACK[[#This Row],[StartDate]]</f>
        <v>44393</v>
      </c>
      <c r="R129" s="32">
        <f>_01_MSDAT_TRACK[[#This Row],[EndDate]]</f>
        <v>44393</v>
      </c>
      <c r="S129" s="17"/>
      <c r="T129" s="17"/>
    </row>
    <row r="130" spans="1:20" s="39" customFormat="1" ht="15" x14ac:dyDescent="0.25">
      <c r="A130" s="19">
        <f>LEN(_02_CODE_TRACKING[[#This Row],[WBS]])-LEN(SUBSTITUTE(_02_CODE_TRACKING[[#This Row],[WBS]],".",""))</f>
        <v>5</v>
      </c>
      <c r="B130" s="19" t="s">
        <v>711</v>
      </c>
      <c r="C130" s="19" t="s">
        <v>741</v>
      </c>
      <c r="D130" s="19" t="s">
        <v>712</v>
      </c>
      <c r="E130" s="19" t="s">
        <v>723</v>
      </c>
      <c r="F130" s="19" t="s">
        <v>722</v>
      </c>
      <c r="G130" s="19" t="s">
        <v>715</v>
      </c>
      <c r="H130" s="19" t="s">
        <v>720</v>
      </c>
      <c r="I130" s="19"/>
      <c r="J130" s="34"/>
      <c r="K130" s="19"/>
      <c r="L130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S-PD-03F-SL-ZD</v>
      </c>
      <c r="M130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S-PD-03F-SL-ZD</v>
      </c>
      <c r="N130" s="17" t="str">
        <f>_01_MSDAT_TRACK[[#This Row],[WBS]]</f>
        <v>1.3.1.2.7.9</v>
      </c>
      <c r="O130" s="31" t="str">
        <f>_01_MSDAT_TRACK[[#This Row],[Task Name]]</f>
        <v>Zone D - Slab / beam</v>
      </c>
      <c r="P130" s="31" t="str">
        <f>_01_MSDAT_TRACK[[#This Row],[Time]]</f>
        <v>1 d</v>
      </c>
      <c r="Q130" s="32">
        <f>_01_MSDAT_TRACK[[#This Row],[StartDate]]</f>
        <v>44392</v>
      </c>
      <c r="R130" s="32">
        <f>_01_MSDAT_TRACK[[#This Row],[EndDate]]</f>
        <v>44392</v>
      </c>
      <c r="S130" s="17"/>
      <c r="T130" s="17"/>
    </row>
    <row r="131" spans="1:20" s="39" customFormat="1" ht="15" x14ac:dyDescent="0.25">
      <c r="A131" s="19">
        <f>LEN(_02_CODE_TRACKING[[#This Row],[WBS]])-LEN(SUBSTITUTE(_02_CODE_TRACKING[[#This Row],[WBS]],".",""))</f>
        <v>3</v>
      </c>
      <c r="B131" s="19" t="s">
        <v>711</v>
      </c>
      <c r="C131" s="19" t="s">
        <v>741</v>
      </c>
      <c r="D131" s="19" t="s">
        <v>712</v>
      </c>
      <c r="E131" s="19" t="s">
        <v>724</v>
      </c>
      <c r="F131" s="19"/>
      <c r="G131" s="19"/>
      <c r="H131" s="19"/>
      <c r="I131" s="19"/>
      <c r="J131" s="34"/>
      <c r="K131" s="19"/>
      <c r="L131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S-PD-04F--</v>
      </c>
      <c r="M131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S-PD-04F</v>
      </c>
      <c r="N131" s="17" t="str">
        <f>_01_MSDAT_TRACK[[#This Row],[WBS]]</f>
        <v>1.3.1.3</v>
      </c>
      <c r="O131" s="31" t="str">
        <f>_01_MSDAT_TRACK[[#This Row],[Task Name]]</f>
        <v>Level 4</v>
      </c>
      <c r="P131" s="31" t="str">
        <f>_01_MSDAT_TRACK[[#This Row],[Time]]</f>
        <v>32 d</v>
      </c>
      <c r="Q131" s="32">
        <f>_01_MSDAT_TRACK[[#This Row],[StartDate]]</f>
        <v>44397</v>
      </c>
      <c r="R131" s="32">
        <f>_01_MSDAT_TRACK[[#This Row],[EndDate]]</f>
        <v>44428</v>
      </c>
      <c r="S131" s="17"/>
      <c r="T131" s="17"/>
    </row>
    <row r="132" spans="1:20" s="39" customFormat="1" ht="30" x14ac:dyDescent="0.25">
      <c r="A132" s="36">
        <f>LEN(_02_CODE_TRACKING[[#This Row],[WBS]])-LEN(SUBSTITUTE(_02_CODE_TRACKING[[#This Row],[WBS]],".",""))</f>
        <v>4</v>
      </c>
      <c r="B132" s="36"/>
      <c r="C132" s="36"/>
      <c r="D132" s="36"/>
      <c r="E132" s="36"/>
      <c r="F132" s="36"/>
      <c r="G132" s="36"/>
      <c r="H132" s="36"/>
      <c r="I132" s="36"/>
      <c r="J132" s="37"/>
      <c r="K132" s="18"/>
      <c r="L13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32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32" s="17" t="str">
        <f>_01_MSDAT_TRACK[[#This Row],[WBS]]</f>
        <v>1.3.1.3.1</v>
      </c>
      <c r="O132" s="31" t="str">
        <f>_01_MSDAT_TRACK[[#This Row],[Task Name]]</f>
        <v xml:space="preserve">Scaffolding installation </v>
      </c>
      <c r="P132" s="31" t="str">
        <f>_01_MSDAT_TRACK[[#This Row],[Time]]</f>
        <v>14 d</v>
      </c>
      <c r="Q132" s="32">
        <f>_01_MSDAT_TRACK[[#This Row],[StartDate]]</f>
        <v>44397</v>
      </c>
      <c r="R132" s="32">
        <f>_01_MSDAT_TRACK[[#This Row],[EndDate]]</f>
        <v>44410</v>
      </c>
      <c r="S132" s="24"/>
      <c r="T132" s="24"/>
    </row>
    <row r="133" spans="1:20" s="39" customFormat="1" ht="15" x14ac:dyDescent="0.25">
      <c r="A133" s="36">
        <f>LEN(_02_CODE_TRACKING[[#This Row],[WBS]])-LEN(SUBSTITUTE(_02_CODE_TRACKING[[#This Row],[WBS]],".",""))</f>
        <v>5</v>
      </c>
      <c r="B133" s="36"/>
      <c r="C133" s="36"/>
      <c r="D133" s="36"/>
      <c r="E133" s="36"/>
      <c r="F133" s="36"/>
      <c r="G133" s="36"/>
      <c r="H133" s="36"/>
      <c r="I133" s="36"/>
      <c r="J133" s="37"/>
      <c r="K133" s="18"/>
      <c r="L13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33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33" s="17" t="str">
        <f>_01_MSDAT_TRACK[[#This Row],[WBS]]</f>
        <v>1.3.1.3.1.1</v>
      </c>
      <c r="O133" s="31" t="str">
        <f>_01_MSDAT_TRACK[[#This Row],[Task Name]]</f>
        <v>Zone A - Column</v>
      </c>
      <c r="P133" s="31" t="str">
        <f>_01_MSDAT_TRACK[[#This Row],[Time]]</f>
        <v>9 d</v>
      </c>
      <c r="Q133" s="32">
        <f>_01_MSDAT_TRACK[[#This Row],[StartDate]]</f>
        <v>44397</v>
      </c>
      <c r="R133" s="32">
        <f>_01_MSDAT_TRACK[[#This Row],[EndDate]]</f>
        <v>44405</v>
      </c>
      <c r="S133" s="24"/>
      <c r="T133" s="24"/>
    </row>
    <row r="134" spans="1:20" s="39" customFormat="1" ht="15" x14ac:dyDescent="0.25">
      <c r="A134" s="36">
        <f>LEN(_02_CODE_TRACKING[[#This Row],[WBS]])-LEN(SUBSTITUTE(_02_CODE_TRACKING[[#This Row],[WBS]],".",""))</f>
        <v>5</v>
      </c>
      <c r="B134" s="36"/>
      <c r="C134" s="36"/>
      <c r="D134" s="36"/>
      <c r="E134" s="36"/>
      <c r="F134" s="36"/>
      <c r="G134" s="36"/>
      <c r="H134" s="36"/>
      <c r="I134" s="36"/>
      <c r="J134" s="37"/>
      <c r="K134" s="18"/>
      <c r="L13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34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34" s="17" t="str">
        <f>_01_MSDAT_TRACK[[#This Row],[WBS]]</f>
        <v>1.3.1.3.1.2</v>
      </c>
      <c r="O134" s="31" t="str">
        <f>_01_MSDAT_TRACK[[#This Row],[Task Name]]</f>
        <v>Zone B - Column</v>
      </c>
      <c r="P134" s="31" t="str">
        <f>_01_MSDAT_TRACK[[#This Row],[Time]]</f>
        <v>9 d</v>
      </c>
      <c r="Q134" s="32">
        <f>_01_MSDAT_TRACK[[#This Row],[StartDate]]</f>
        <v>44397</v>
      </c>
      <c r="R134" s="32">
        <f>_01_MSDAT_TRACK[[#This Row],[EndDate]]</f>
        <v>44405</v>
      </c>
      <c r="S134" s="24"/>
      <c r="T134" s="24"/>
    </row>
    <row r="135" spans="1:20" s="39" customFormat="1" ht="15" x14ac:dyDescent="0.25">
      <c r="A135" s="36">
        <f>LEN(_02_CODE_TRACKING[[#This Row],[WBS]])-LEN(SUBSTITUTE(_02_CODE_TRACKING[[#This Row],[WBS]],".",""))</f>
        <v>5</v>
      </c>
      <c r="B135" s="36"/>
      <c r="C135" s="36"/>
      <c r="D135" s="36"/>
      <c r="E135" s="36"/>
      <c r="F135" s="36"/>
      <c r="G135" s="36"/>
      <c r="H135" s="36"/>
      <c r="I135" s="36"/>
      <c r="J135" s="37"/>
      <c r="K135" s="18"/>
      <c r="L13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35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35" s="17" t="str">
        <f>_01_MSDAT_TRACK[[#This Row],[WBS]]</f>
        <v>1.3.1.3.1.3</v>
      </c>
      <c r="O135" s="31" t="str">
        <f>_01_MSDAT_TRACK[[#This Row],[Task Name]]</f>
        <v>Zone C - Column</v>
      </c>
      <c r="P135" s="31" t="str">
        <f>_01_MSDAT_TRACK[[#This Row],[Time]]</f>
        <v>9 d</v>
      </c>
      <c r="Q135" s="32">
        <f>_01_MSDAT_TRACK[[#This Row],[StartDate]]</f>
        <v>44399</v>
      </c>
      <c r="R135" s="32">
        <f>_01_MSDAT_TRACK[[#This Row],[EndDate]]</f>
        <v>44407</v>
      </c>
      <c r="S135" s="24"/>
      <c r="T135" s="24"/>
    </row>
    <row r="136" spans="1:20" s="39" customFormat="1" ht="15" x14ac:dyDescent="0.25">
      <c r="A136" s="36">
        <f>LEN(_02_CODE_TRACKING[[#This Row],[WBS]])-LEN(SUBSTITUTE(_02_CODE_TRACKING[[#This Row],[WBS]],".",""))</f>
        <v>5</v>
      </c>
      <c r="B136" s="36"/>
      <c r="C136" s="36"/>
      <c r="D136" s="36"/>
      <c r="E136" s="36"/>
      <c r="F136" s="36"/>
      <c r="G136" s="36"/>
      <c r="H136" s="36"/>
      <c r="I136" s="36"/>
      <c r="J136" s="37"/>
      <c r="K136" s="18"/>
      <c r="L13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36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36" s="17" t="str">
        <f>_01_MSDAT_TRACK[[#This Row],[WBS]]</f>
        <v>1.3.1.3.1.4</v>
      </c>
      <c r="O136" s="31" t="str">
        <f>_01_MSDAT_TRACK[[#This Row],[Task Name]]</f>
        <v>Zone D - Column</v>
      </c>
      <c r="P136" s="31" t="str">
        <f>_01_MSDAT_TRACK[[#This Row],[Time]]</f>
        <v>9 d</v>
      </c>
      <c r="Q136" s="32">
        <f>_01_MSDAT_TRACK[[#This Row],[StartDate]]</f>
        <v>44399</v>
      </c>
      <c r="R136" s="32">
        <f>_01_MSDAT_TRACK[[#This Row],[EndDate]]</f>
        <v>44407</v>
      </c>
      <c r="S136" s="24"/>
      <c r="T136" s="24"/>
    </row>
    <row r="137" spans="1:20" s="39" customFormat="1" ht="15" x14ac:dyDescent="0.25">
      <c r="A137" s="36">
        <f>LEN(_02_CODE_TRACKING[[#This Row],[WBS]])-LEN(SUBSTITUTE(_02_CODE_TRACKING[[#This Row],[WBS]],".",""))</f>
        <v>5</v>
      </c>
      <c r="B137" s="36"/>
      <c r="C137" s="36"/>
      <c r="D137" s="36"/>
      <c r="E137" s="36"/>
      <c r="F137" s="36"/>
      <c r="G137" s="36"/>
      <c r="H137" s="36"/>
      <c r="I137" s="36"/>
      <c r="J137" s="37"/>
      <c r="K137" s="18"/>
      <c r="L13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37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37" s="17" t="str">
        <f>_01_MSDAT_TRACK[[#This Row],[WBS]]</f>
        <v>1.3.1.3.1.5</v>
      </c>
      <c r="O137" s="31" t="str">
        <f>_01_MSDAT_TRACK[[#This Row],[Task Name]]</f>
        <v>Core wall</v>
      </c>
      <c r="P137" s="31" t="str">
        <f>_01_MSDAT_TRACK[[#This Row],[Time]]</f>
        <v>11 d</v>
      </c>
      <c r="Q137" s="32">
        <f>_01_MSDAT_TRACK[[#This Row],[StartDate]]</f>
        <v>44400</v>
      </c>
      <c r="R137" s="32">
        <f>_01_MSDAT_TRACK[[#This Row],[EndDate]]</f>
        <v>44410</v>
      </c>
      <c r="S137" s="24"/>
      <c r="T137" s="24"/>
    </row>
    <row r="138" spans="1:20" s="39" customFormat="1" ht="15" x14ac:dyDescent="0.25">
      <c r="A138" s="36">
        <f>LEN(_02_CODE_TRACKING[[#This Row],[WBS]])-LEN(SUBSTITUTE(_02_CODE_TRACKING[[#This Row],[WBS]],".",""))</f>
        <v>4</v>
      </c>
      <c r="B138" s="36"/>
      <c r="C138" s="36"/>
      <c r="D138" s="36"/>
      <c r="E138" s="36"/>
      <c r="F138" s="36"/>
      <c r="G138" s="36"/>
      <c r="H138" s="36"/>
      <c r="I138" s="36"/>
      <c r="J138" s="37"/>
      <c r="K138" s="18"/>
      <c r="L13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38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38" s="17" t="str">
        <f>_01_MSDAT_TRACK[[#This Row],[WBS]]</f>
        <v>1.3.1.3.2</v>
      </c>
      <c r="O138" s="31" t="str">
        <f>_01_MSDAT_TRACK[[#This Row],[Task Name]]</f>
        <v xml:space="preserve">Rebar installation </v>
      </c>
      <c r="P138" s="31" t="str">
        <f>_01_MSDAT_TRACK[[#This Row],[Time]]</f>
        <v>17 d</v>
      </c>
      <c r="Q138" s="32">
        <f>_01_MSDAT_TRACK[[#This Row],[StartDate]]</f>
        <v>44399</v>
      </c>
      <c r="R138" s="32">
        <f>_01_MSDAT_TRACK[[#This Row],[EndDate]]</f>
        <v>44415</v>
      </c>
      <c r="S138" s="24"/>
      <c r="T138" s="24"/>
    </row>
    <row r="139" spans="1:20" s="39" customFormat="1" ht="15" x14ac:dyDescent="0.25">
      <c r="A139" s="36">
        <f>LEN(_02_CODE_TRACKING[[#This Row],[WBS]])-LEN(SUBSTITUTE(_02_CODE_TRACKING[[#This Row],[WBS]],".",""))</f>
        <v>5</v>
      </c>
      <c r="B139" s="36"/>
      <c r="C139" s="36"/>
      <c r="D139" s="36"/>
      <c r="E139" s="36"/>
      <c r="F139" s="36"/>
      <c r="G139" s="36"/>
      <c r="H139" s="36"/>
      <c r="I139" s="36"/>
      <c r="J139" s="37"/>
      <c r="K139" s="18"/>
      <c r="L13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39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39" s="17" t="str">
        <f>_01_MSDAT_TRACK[[#This Row],[WBS]]</f>
        <v>1.3.1.3.2.1</v>
      </c>
      <c r="O139" s="31" t="str">
        <f>_01_MSDAT_TRACK[[#This Row],[Task Name]]</f>
        <v>Zone A - Column</v>
      </c>
      <c r="P139" s="31" t="str">
        <f>_01_MSDAT_TRACK[[#This Row],[Time]]</f>
        <v>8 d</v>
      </c>
      <c r="Q139" s="32">
        <f>_01_MSDAT_TRACK[[#This Row],[StartDate]]</f>
        <v>44400</v>
      </c>
      <c r="R139" s="32">
        <f>_01_MSDAT_TRACK[[#This Row],[EndDate]]</f>
        <v>44407</v>
      </c>
      <c r="S139" s="24"/>
      <c r="T139" s="24"/>
    </row>
    <row r="140" spans="1:20" s="39" customFormat="1" ht="15" x14ac:dyDescent="0.25">
      <c r="A140" s="36">
        <f>LEN(_02_CODE_TRACKING[[#This Row],[WBS]])-LEN(SUBSTITUTE(_02_CODE_TRACKING[[#This Row],[WBS]],".",""))</f>
        <v>5</v>
      </c>
      <c r="B140" s="36"/>
      <c r="C140" s="36"/>
      <c r="D140" s="36"/>
      <c r="E140" s="36"/>
      <c r="F140" s="36"/>
      <c r="G140" s="36"/>
      <c r="H140" s="36"/>
      <c r="I140" s="36"/>
      <c r="J140" s="37"/>
      <c r="K140" s="18"/>
      <c r="L14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40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40" s="17" t="str">
        <f>_01_MSDAT_TRACK[[#This Row],[WBS]]</f>
        <v>1.3.1.3.2.2</v>
      </c>
      <c r="O140" s="31" t="str">
        <f>_01_MSDAT_TRACK[[#This Row],[Task Name]]</f>
        <v>Zone B - Column</v>
      </c>
      <c r="P140" s="31" t="str">
        <f>_01_MSDAT_TRACK[[#This Row],[Time]]</f>
        <v>8 d</v>
      </c>
      <c r="Q140" s="32">
        <f>_01_MSDAT_TRACK[[#This Row],[StartDate]]</f>
        <v>44399</v>
      </c>
      <c r="R140" s="32">
        <f>_01_MSDAT_TRACK[[#This Row],[EndDate]]</f>
        <v>44406</v>
      </c>
      <c r="S140" s="24"/>
      <c r="T140" s="24"/>
    </row>
    <row r="141" spans="1:20" s="39" customFormat="1" ht="15" x14ac:dyDescent="0.25">
      <c r="A141" s="36">
        <f>LEN(_02_CODE_TRACKING[[#This Row],[WBS]])-LEN(SUBSTITUTE(_02_CODE_TRACKING[[#This Row],[WBS]],".",""))</f>
        <v>5</v>
      </c>
      <c r="B141" s="36"/>
      <c r="C141" s="36"/>
      <c r="D141" s="36"/>
      <c r="E141" s="36"/>
      <c r="F141" s="36"/>
      <c r="G141" s="36"/>
      <c r="H141" s="36"/>
      <c r="I141" s="36"/>
      <c r="J141" s="37"/>
      <c r="K141" s="18"/>
      <c r="L14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41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41" s="17" t="str">
        <f>_01_MSDAT_TRACK[[#This Row],[WBS]]</f>
        <v>1.3.1.3.2.3</v>
      </c>
      <c r="O141" s="31" t="str">
        <f>_01_MSDAT_TRACK[[#This Row],[Task Name]]</f>
        <v>Zone C - Column</v>
      </c>
      <c r="P141" s="31" t="str">
        <f>_01_MSDAT_TRACK[[#This Row],[Time]]</f>
        <v>8 d</v>
      </c>
      <c r="Q141" s="32">
        <f>_01_MSDAT_TRACK[[#This Row],[StartDate]]</f>
        <v>44401</v>
      </c>
      <c r="R141" s="32">
        <f>_01_MSDAT_TRACK[[#This Row],[EndDate]]</f>
        <v>44408</v>
      </c>
      <c r="S141" s="24"/>
      <c r="T141" s="24"/>
    </row>
    <row r="142" spans="1:20" s="39" customFormat="1" ht="15" x14ac:dyDescent="0.25">
      <c r="A142" s="36">
        <f>LEN(_02_CODE_TRACKING[[#This Row],[WBS]])-LEN(SUBSTITUTE(_02_CODE_TRACKING[[#This Row],[WBS]],".",""))</f>
        <v>5</v>
      </c>
      <c r="B142" s="36"/>
      <c r="C142" s="36"/>
      <c r="D142" s="36"/>
      <c r="E142" s="36"/>
      <c r="F142" s="36"/>
      <c r="G142" s="36"/>
      <c r="H142" s="36"/>
      <c r="I142" s="36"/>
      <c r="J142" s="37"/>
      <c r="K142" s="18"/>
      <c r="L14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42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42" s="17" t="str">
        <f>_01_MSDAT_TRACK[[#This Row],[WBS]]</f>
        <v>1.3.1.3.2.4</v>
      </c>
      <c r="O142" s="31" t="str">
        <f>_01_MSDAT_TRACK[[#This Row],[Task Name]]</f>
        <v>Zone D - Column</v>
      </c>
      <c r="P142" s="31" t="str">
        <f>_01_MSDAT_TRACK[[#This Row],[Time]]</f>
        <v>8 d</v>
      </c>
      <c r="Q142" s="32">
        <f>_01_MSDAT_TRACK[[#This Row],[StartDate]]</f>
        <v>44402</v>
      </c>
      <c r="R142" s="32">
        <f>_01_MSDAT_TRACK[[#This Row],[EndDate]]</f>
        <v>44409</v>
      </c>
      <c r="S142" s="24"/>
      <c r="T142" s="24"/>
    </row>
    <row r="143" spans="1:20" s="39" customFormat="1" ht="15" x14ac:dyDescent="0.25">
      <c r="A143" s="36">
        <f>LEN(_02_CODE_TRACKING[[#This Row],[WBS]])-LEN(SUBSTITUTE(_02_CODE_TRACKING[[#This Row],[WBS]],".",""))</f>
        <v>5</v>
      </c>
      <c r="B143" s="36"/>
      <c r="C143" s="36"/>
      <c r="D143" s="36"/>
      <c r="E143" s="36"/>
      <c r="F143" s="36"/>
      <c r="G143" s="36"/>
      <c r="H143" s="36"/>
      <c r="I143" s="36"/>
      <c r="J143" s="37"/>
      <c r="K143" s="18"/>
      <c r="L14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43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43" s="17" t="str">
        <f>_01_MSDAT_TRACK[[#This Row],[WBS]]</f>
        <v>1.3.1.3.2.5</v>
      </c>
      <c r="O143" s="31" t="str">
        <f>_01_MSDAT_TRACK[[#This Row],[Task Name]]</f>
        <v>Core wall</v>
      </c>
      <c r="P143" s="31" t="str">
        <f>_01_MSDAT_TRACK[[#This Row],[Time]]</f>
        <v>11 d</v>
      </c>
      <c r="Q143" s="32">
        <f>_01_MSDAT_TRACK[[#This Row],[StartDate]]</f>
        <v>44405</v>
      </c>
      <c r="R143" s="32">
        <f>_01_MSDAT_TRACK[[#This Row],[EndDate]]</f>
        <v>44415</v>
      </c>
      <c r="S143" s="24"/>
      <c r="T143" s="24"/>
    </row>
    <row r="144" spans="1:20" s="39" customFormat="1" ht="15" x14ac:dyDescent="0.25">
      <c r="A144" s="36">
        <f>LEN(_02_CODE_TRACKING[[#This Row],[WBS]])-LEN(SUBSTITUTE(_02_CODE_TRACKING[[#This Row],[WBS]],".",""))</f>
        <v>4</v>
      </c>
      <c r="B144" s="36"/>
      <c r="C144" s="36"/>
      <c r="D144" s="36"/>
      <c r="E144" s="36"/>
      <c r="F144" s="36"/>
      <c r="G144" s="36"/>
      <c r="H144" s="36"/>
      <c r="I144" s="36"/>
      <c r="J144" s="37"/>
      <c r="K144" s="18"/>
      <c r="L14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44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44" s="17" t="str">
        <f>_01_MSDAT_TRACK[[#This Row],[WBS]]</f>
        <v>1.3.1.3.3</v>
      </c>
      <c r="O144" s="31" t="str">
        <f>_01_MSDAT_TRACK[[#This Row],[Task Name]]</f>
        <v xml:space="preserve">Formword installation </v>
      </c>
      <c r="P144" s="31" t="str">
        <f>_01_MSDAT_TRACK[[#This Row],[Time]]</f>
        <v>17 d</v>
      </c>
      <c r="Q144" s="32">
        <f>_01_MSDAT_TRACK[[#This Row],[StartDate]]</f>
        <v>44401</v>
      </c>
      <c r="R144" s="32">
        <f>_01_MSDAT_TRACK[[#This Row],[EndDate]]</f>
        <v>44417</v>
      </c>
      <c r="S144" s="24"/>
      <c r="T144" s="24"/>
    </row>
    <row r="145" spans="1:20" s="39" customFormat="1" ht="15" x14ac:dyDescent="0.25">
      <c r="A145" s="36">
        <f>LEN(_02_CODE_TRACKING[[#This Row],[WBS]])-LEN(SUBSTITUTE(_02_CODE_TRACKING[[#This Row],[WBS]],".",""))</f>
        <v>5</v>
      </c>
      <c r="B145" s="36"/>
      <c r="C145" s="36"/>
      <c r="D145" s="36"/>
      <c r="E145" s="36"/>
      <c r="F145" s="36"/>
      <c r="G145" s="36"/>
      <c r="H145" s="36"/>
      <c r="I145" s="36"/>
      <c r="J145" s="37"/>
      <c r="K145" s="18"/>
      <c r="L14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45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45" s="17" t="str">
        <f>_01_MSDAT_TRACK[[#This Row],[WBS]]</f>
        <v>1.3.1.3.3.1</v>
      </c>
      <c r="O145" s="31" t="str">
        <f>_01_MSDAT_TRACK[[#This Row],[Task Name]]</f>
        <v>Zone A - Column</v>
      </c>
      <c r="P145" s="31" t="str">
        <f>_01_MSDAT_TRACK[[#This Row],[Time]]</f>
        <v>7 d</v>
      </c>
      <c r="Q145" s="32">
        <f>_01_MSDAT_TRACK[[#This Row],[StartDate]]</f>
        <v>44404</v>
      </c>
      <c r="R145" s="32">
        <f>_01_MSDAT_TRACK[[#This Row],[EndDate]]</f>
        <v>44410</v>
      </c>
      <c r="S145" s="24"/>
      <c r="T145" s="24"/>
    </row>
    <row r="146" spans="1:20" s="39" customFormat="1" ht="15" x14ac:dyDescent="0.25">
      <c r="A146" s="36">
        <f>LEN(_02_CODE_TRACKING[[#This Row],[WBS]])-LEN(SUBSTITUTE(_02_CODE_TRACKING[[#This Row],[WBS]],".",""))</f>
        <v>5</v>
      </c>
      <c r="B146" s="36"/>
      <c r="C146" s="36"/>
      <c r="D146" s="36"/>
      <c r="E146" s="36"/>
      <c r="F146" s="36"/>
      <c r="G146" s="36"/>
      <c r="H146" s="36"/>
      <c r="I146" s="36"/>
      <c r="J146" s="37"/>
      <c r="K146" s="18"/>
      <c r="L14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46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46" s="17" t="str">
        <f>_01_MSDAT_TRACK[[#This Row],[WBS]]</f>
        <v>1.3.1.3.3.2</v>
      </c>
      <c r="O146" s="31" t="str">
        <f>_01_MSDAT_TRACK[[#This Row],[Task Name]]</f>
        <v>Zone B - Column</v>
      </c>
      <c r="P146" s="31" t="str">
        <f>_01_MSDAT_TRACK[[#This Row],[Time]]</f>
        <v>7 d</v>
      </c>
      <c r="Q146" s="32">
        <f>_01_MSDAT_TRACK[[#This Row],[StartDate]]</f>
        <v>44401</v>
      </c>
      <c r="R146" s="32">
        <f>_01_MSDAT_TRACK[[#This Row],[EndDate]]</f>
        <v>44407</v>
      </c>
      <c r="S146" s="24"/>
      <c r="T146" s="24"/>
    </row>
    <row r="147" spans="1:20" s="39" customFormat="1" ht="15" x14ac:dyDescent="0.25">
      <c r="A147" s="36">
        <f>LEN(_02_CODE_TRACKING[[#This Row],[WBS]])-LEN(SUBSTITUTE(_02_CODE_TRACKING[[#This Row],[WBS]],".",""))</f>
        <v>5</v>
      </c>
      <c r="B147" s="36"/>
      <c r="C147" s="36"/>
      <c r="D147" s="36"/>
      <c r="E147" s="36"/>
      <c r="F147" s="36"/>
      <c r="G147" s="36"/>
      <c r="H147" s="36"/>
      <c r="I147" s="36"/>
      <c r="J147" s="37"/>
      <c r="K147" s="18"/>
      <c r="L14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47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47" s="17" t="str">
        <f>_01_MSDAT_TRACK[[#This Row],[WBS]]</f>
        <v>1.3.1.3.3.3</v>
      </c>
      <c r="O147" s="31" t="str">
        <f>_01_MSDAT_TRACK[[#This Row],[Task Name]]</f>
        <v>Zone C - Column</v>
      </c>
      <c r="P147" s="31" t="str">
        <f>_01_MSDAT_TRACK[[#This Row],[Time]]</f>
        <v>7 d</v>
      </c>
      <c r="Q147" s="32">
        <f>_01_MSDAT_TRACK[[#This Row],[StartDate]]</f>
        <v>44403</v>
      </c>
      <c r="R147" s="32">
        <f>_01_MSDAT_TRACK[[#This Row],[EndDate]]</f>
        <v>44409</v>
      </c>
      <c r="S147" s="24"/>
      <c r="T147" s="24"/>
    </row>
    <row r="148" spans="1:20" s="39" customFormat="1" ht="15" x14ac:dyDescent="0.25">
      <c r="A148" s="36">
        <f>LEN(_02_CODE_TRACKING[[#This Row],[WBS]])-LEN(SUBSTITUTE(_02_CODE_TRACKING[[#This Row],[WBS]],".",""))</f>
        <v>5</v>
      </c>
      <c r="B148" s="36"/>
      <c r="C148" s="36"/>
      <c r="D148" s="36"/>
      <c r="E148" s="36"/>
      <c r="F148" s="36"/>
      <c r="G148" s="36"/>
      <c r="H148" s="36"/>
      <c r="I148" s="36"/>
      <c r="J148" s="37"/>
      <c r="K148" s="18"/>
      <c r="L14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48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48" s="17" t="str">
        <f>_01_MSDAT_TRACK[[#This Row],[WBS]]</f>
        <v>1.3.1.3.3.4</v>
      </c>
      <c r="O148" s="31" t="str">
        <f>_01_MSDAT_TRACK[[#This Row],[Task Name]]</f>
        <v>Zone D - Column</v>
      </c>
      <c r="P148" s="31" t="str">
        <f>_01_MSDAT_TRACK[[#This Row],[Time]]</f>
        <v>7 d</v>
      </c>
      <c r="Q148" s="32">
        <f>_01_MSDAT_TRACK[[#This Row],[StartDate]]</f>
        <v>44404</v>
      </c>
      <c r="R148" s="32">
        <f>_01_MSDAT_TRACK[[#This Row],[EndDate]]</f>
        <v>44410</v>
      </c>
      <c r="S148" s="24"/>
      <c r="T148" s="24"/>
    </row>
    <row r="149" spans="1:20" s="39" customFormat="1" ht="15" x14ac:dyDescent="0.25">
      <c r="A149" s="36">
        <f>LEN(_02_CODE_TRACKING[[#This Row],[WBS]])-LEN(SUBSTITUTE(_02_CODE_TRACKING[[#This Row],[WBS]],".",""))</f>
        <v>5</v>
      </c>
      <c r="B149" s="36"/>
      <c r="C149" s="36"/>
      <c r="D149" s="36"/>
      <c r="E149" s="36"/>
      <c r="F149" s="36"/>
      <c r="G149" s="36"/>
      <c r="H149" s="36"/>
      <c r="I149" s="36"/>
      <c r="J149" s="37"/>
      <c r="K149" s="18"/>
      <c r="L14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49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49" s="17" t="str">
        <f>_01_MSDAT_TRACK[[#This Row],[WBS]]</f>
        <v>1.3.1.3.3.5</v>
      </c>
      <c r="O149" s="31" t="str">
        <f>_01_MSDAT_TRACK[[#This Row],[Task Name]]</f>
        <v>Core wall</v>
      </c>
      <c r="P149" s="31" t="str">
        <f>_01_MSDAT_TRACK[[#This Row],[Time]]</f>
        <v>8 d</v>
      </c>
      <c r="Q149" s="32">
        <f>_01_MSDAT_TRACK[[#This Row],[StartDate]]</f>
        <v>44410</v>
      </c>
      <c r="R149" s="32">
        <f>_01_MSDAT_TRACK[[#This Row],[EndDate]]</f>
        <v>44417</v>
      </c>
      <c r="S149" s="24"/>
      <c r="T149" s="24"/>
    </row>
    <row r="150" spans="1:20" s="39" customFormat="1" ht="30" x14ac:dyDescent="0.25">
      <c r="A150" s="36">
        <f>LEN(_02_CODE_TRACKING[[#This Row],[WBS]])-LEN(SUBSTITUTE(_02_CODE_TRACKING[[#This Row],[WBS]],".",""))</f>
        <v>4</v>
      </c>
      <c r="B150" s="36"/>
      <c r="C150" s="36"/>
      <c r="D150" s="36"/>
      <c r="E150" s="36"/>
      <c r="F150" s="36"/>
      <c r="G150" s="36"/>
      <c r="H150" s="36"/>
      <c r="I150" s="36"/>
      <c r="J150" s="37"/>
      <c r="K150" s="18"/>
      <c r="L15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50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50" s="17" t="str">
        <f>_01_MSDAT_TRACK[[#This Row],[WBS]]</f>
        <v>1.3.1.3.4</v>
      </c>
      <c r="O150" s="31" t="str">
        <f>_01_MSDAT_TRACK[[#This Row],[Task Name]]</f>
        <v xml:space="preserve">System support installation </v>
      </c>
      <c r="P150" s="31" t="str">
        <f>_01_MSDAT_TRACK[[#This Row],[Time]]</f>
        <v>12 d</v>
      </c>
      <c r="Q150" s="32">
        <f>_01_MSDAT_TRACK[[#This Row],[StartDate]]</f>
        <v>44405</v>
      </c>
      <c r="R150" s="32">
        <f>_01_MSDAT_TRACK[[#This Row],[EndDate]]</f>
        <v>44416</v>
      </c>
      <c r="S150" s="24"/>
      <c r="T150" s="24"/>
    </row>
    <row r="151" spans="1:20" s="39" customFormat="1" ht="15" x14ac:dyDescent="0.25">
      <c r="A151" s="36">
        <f>LEN(_02_CODE_TRACKING[[#This Row],[WBS]])-LEN(SUBSTITUTE(_02_CODE_TRACKING[[#This Row],[WBS]],".",""))</f>
        <v>5</v>
      </c>
      <c r="B151" s="36"/>
      <c r="C151" s="36"/>
      <c r="D151" s="36"/>
      <c r="E151" s="36"/>
      <c r="F151" s="36"/>
      <c r="G151" s="36"/>
      <c r="H151" s="36"/>
      <c r="I151" s="36"/>
      <c r="J151" s="37"/>
      <c r="K151" s="18"/>
      <c r="L15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51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51" s="17" t="str">
        <f>_01_MSDAT_TRACK[[#This Row],[WBS]]</f>
        <v>1.3.1.3.4.1</v>
      </c>
      <c r="O151" s="31" t="str">
        <f>_01_MSDAT_TRACK[[#This Row],[Task Name]]</f>
        <v>Zone A - Slab / beam</v>
      </c>
      <c r="P151" s="31" t="str">
        <f>_01_MSDAT_TRACK[[#This Row],[Time]]</f>
        <v>9 d</v>
      </c>
      <c r="Q151" s="32">
        <f>_01_MSDAT_TRACK[[#This Row],[StartDate]]</f>
        <v>44408</v>
      </c>
      <c r="R151" s="32">
        <f>_01_MSDAT_TRACK[[#This Row],[EndDate]]</f>
        <v>44416</v>
      </c>
      <c r="S151" s="24"/>
      <c r="T151" s="24"/>
    </row>
    <row r="152" spans="1:20" s="39" customFormat="1" ht="15" x14ac:dyDescent="0.25">
      <c r="A152" s="36">
        <f>LEN(_02_CODE_TRACKING[[#This Row],[WBS]])-LEN(SUBSTITUTE(_02_CODE_TRACKING[[#This Row],[WBS]],".",""))</f>
        <v>5</v>
      </c>
      <c r="B152" s="36"/>
      <c r="C152" s="36"/>
      <c r="D152" s="36"/>
      <c r="E152" s="36"/>
      <c r="F152" s="36"/>
      <c r="G152" s="36"/>
      <c r="H152" s="36"/>
      <c r="I152" s="36"/>
      <c r="J152" s="37"/>
      <c r="K152" s="18"/>
      <c r="L15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52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52" s="17" t="str">
        <f>_01_MSDAT_TRACK[[#This Row],[WBS]]</f>
        <v>1.3.1.3.4.2</v>
      </c>
      <c r="O152" s="31" t="str">
        <f>_01_MSDAT_TRACK[[#This Row],[Task Name]]</f>
        <v>Zone B - Slab / beam</v>
      </c>
      <c r="P152" s="31" t="str">
        <f>_01_MSDAT_TRACK[[#This Row],[Time]]</f>
        <v>9 d</v>
      </c>
      <c r="Q152" s="32">
        <f>_01_MSDAT_TRACK[[#This Row],[StartDate]]</f>
        <v>44405</v>
      </c>
      <c r="R152" s="32">
        <f>_01_MSDAT_TRACK[[#This Row],[EndDate]]</f>
        <v>44413</v>
      </c>
      <c r="S152" s="24"/>
      <c r="T152" s="24"/>
    </row>
    <row r="153" spans="1:20" s="39" customFormat="1" ht="15" x14ac:dyDescent="0.25">
      <c r="A153" s="36">
        <f>LEN(_02_CODE_TRACKING[[#This Row],[WBS]])-LEN(SUBSTITUTE(_02_CODE_TRACKING[[#This Row],[WBS]],".",""))</f>
        <v>5</v>
      </c>
      <c r="B153" s="36"/>
      <c r="C153" s="36"/>
      <c r="D153" s="36"/>
      <c r="E153" s="36"/>
      <c r="F153" s="36"/>
      <c r="G153" s="36"/>
      <c r="H153" s="36"/>
      <c r="I153" s="36"/>
      <c r="J153" s="37"/>
      <c r="K153" s="18"/>
      <c r="L15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53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53" s="17" t="str">
        <f>_01_MSDAT_TRACK[[#This Row],[WBS]]</f>
        <v>1.3.1.3.4.3</v>
      </c>
      <c r="O153" s="31" t="str">
        <f>_01_MSDAT_TRACK[[#This Row],[Task Name]]</f>
        <v>Zone C - Slab / beam</v>
      </c>
      <c r="P153" s="31" t="str">
        <f>_01_MSDAT_TRACK[[#This Row],[Time]]</f>
        <v>9 d</v>
      </c>
      <c r="Q153" s="32">
        <f>_01_MSDAT_TRACK[[#This Row],[StartDate]]</f>
        <v>44407</v>
      </c>
      <c r="R153" s="32">
        <f>_01_MSDAT_TRACK[[#This Row],[EndDate]]</f>
        <v>44415</v>
      </c>
      <c r="S153" s="24"/>
      <c r="T153" s="24"/>
    </row>
    <row r="154" spans="1:20" s="39" customFormat="1" ht="15" x14ac:dyDescent="0.25">
      <c r="A154" s="36">
        <f>LEN(_02_CODE_TRACKING[[#This Row],[WBS]])-LEN(SUBSTITUTE(_02_CODE_TRACKING[[#This Row],[WBS]],".",""))</f>
        <v>5</v>
      </c>
      <c r="B154" s="36"/>
      <c r="C154" s="36"/>
      <c r="D154" s="36"/>
      <c r="E154" s="36"/>
      <c r="F154" s="36"/>
      <c r="G154" s="36"/>
      <c r="H154" s="36"/>
      <c r="I154" s="36"/>
      <c r="J154" s="37"/>
      <c r="K154" s="18"/>
      <c r="L15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54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54" s="17" t="str">
        <f>_01_MSDAT_TRACK[[#This Row],[WBS]]</f>
        <v>1.3.1.3.4.4</v>
      </c>
      <c r="O154" s="31" t="str">
        <f>_01_MSDAT_TRACK[[#This Row],[Task Name]]</f>
        <v>Zone D - Slab / beam</v>
      </c>
      <c r="P154" s="31" t="str">
        <f>_01_MSDAT_TRACK[[#This Row],[Time]]</f>
        <v>9 d</v>
      </c>
      <c r="Q154" s="32">
        <f>_01_MSDAT_TRACK[[#This Row],[StartDate]]</f>
        <v>44406</v>
      </c>
      <c r="R154" s="32">
        <f>_01_MSDAT_TRACK[[#This Row],[EndDate]]</f>
        <v>44414</v>
      </c>
      <c r="S154" s="24"/>
      <c r="T154" s="24"/>
    </row>
    <row r="155" spans="1:20" s="39" customFormat="1" ht="15" x14ac:dyDescent="0.25">
      <c r="A155" s="36">
        <f>LEN(_02_CODE_TRACKING[[#This Row],[WBS]])-LEN(SUBSTITUTE(_02_CODE_TRACKING[[#This Row],[WBS]],".",""))</f>
        <v>4</v>
      </c>
      <c r="B155" s="36"/>
      <c r="C155" s="36"/>
      <c r="D155" s="36"/>
      <c r="E155" s="36"/>
      <c r="F155" s="36"/>
      <c r="G155" s="36"/>
      <c r="H155" s="36"/>
      <c r="I155" s="36"/>
      <c r="J155" s="37"/>
      <c r="K155" s="18"/>
      <c r="L15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55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55" s="17" t="str">
        <f>_01_MSDAT_TRACK[[#This Row],[WBS]]</f>
        <v>1.3.1.3.5</v>
      </c>
      <c r="O155" s="31" t="str">
        <f>_01_MSDAT_TRACK[[#This Row],[Task Name]]</f>
        <v xml:space="preserve">Formword installation </v>
      </c>
      <c r="P155" s="31" t="str">
        <f>_01_MSDAT_TRACK[[#This Row],[Time]]</f>
        <v>13 d</v>
      </c>
      <c r="Q155" s="32">
        <f>_01_MSDAT_TRACK[[#This Row],[StartDate]]</f>
        <v>44409</v>
      </c>
      <c r="R155" s="32">
        <f>_01_MSDAT_TRACK[[#This Row],[EndDate]]</f>
        <v>44421</v>
      </c>
      <c r="S155" s="24"/>
      <c r="T155" s="24"/>
    </row>
    <row r="156" spans="1:20" s="39" customFormat="1" ht="15" x14ac:dyDescent="0.25">
      <c r="A156" s="36">
        <f>LEN(_02_CODE_TRACKING[[#This Row],[WBS]])-LEN(SUBSTITUTE(_02_CODE_TRACKING[[#This Row],[WBS]],".",""))</f>
        <v>5</v>
      </c>
      <c r="B156" s="36"/>
      <c r="C156" s="36"/>
      <c r="D156" s="36"/>
      <c r="E156" s="36"/>
      <c r="F156" s="36"/>
      <c r="G156" s="36"/>
      <c r="H156" s="36"/>
      <c r="I156" s="36"/>
      <c r="J156" s="37"/>
      <c r="K156" s="18"/>
      <c r="L15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56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56" s="17" t="str">
        <f>_01_MSDAT_TRACK[[#This Row],[WBS]]</f>
        <v>1.3.1.3.5.1</v>
      </c>
      <c r="O156" s="31" t="str">
        <f>_01_MSDAT_TRACK[[#This Row],[Task Name]]</f>
        <v>Zone A - Slab / beam</v>
      </c>
      <c r="P156" s="31" t="str">
        <f>_01_MSDAT_TRACK[[#This Row],[Time]]</f>
        <v>9 d</v>
      </c>
      <c r="Q156" s="32">
        <f>_01_MSDAT_TRACK[[#This Row],[StartDate]]</f>
        <v>44411</v>
      </c>
      <c r="R156" s="32">
        <f>_01_MSDAT_TRACK[[#This Row],[EndDate]]</f>
        <v>44419</v>
      </c>
      <c r="S156" s="24"/>
      <c r="T156" s="24"/>
    </row>
    <row r="157" spans="1:20" s="39" customFormat="1" ht="15" x14ac:dyDescent="0.25">
      <c r="A157" s="36">
        <f>LEN(_02_CODE_TRACKING[[#This Row],[WBS]])-LEN(SUBSTITUTE(_02_CODE_TRACKING[[#This Row],[WBS]],".",""))</f>
        <v>5</v>
      </c>
      <c r="B157" s="36"/>
      <c r="C157" s="36"/>
      <c r="D157" s="36"/>
      <c r="E157" s="36"/>
      <c r="F157" s="36"/>
      <c r="G157" s="36"/>
      <c r="H157" s="36"/>
      <c r="I157" s="36"/>
      <c r="J157" s="37"/>
      <c r="K157" s="18"/>
      <c r="L15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57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57" s="17" t="str">
        <f>_01_MSDAT_TRACK[[#This Row],[WBS]]</f>
        <v>1.3.1.3.5.2</v>
      </c>
      <c r="O157" s="31" t="str">
        <f>_01_MSDAT_TRACK[[#This Row],[Task Name]]</f>
        <v>Zone B - Slab / beam</v>
      </c>
      <c r="P157" s="31" t="str">
        <f>_01_MSDAT_TRACK[[#This Row],[Time]]</f>
        <v>9 d</v>
      </c>
      <c r="Q157" s="32">
        <f>_01_MSDAT_TRACK[[#This Row],[StartDate]]</f>
        <v>44409</v>
      </c>
      <c r="R157" s="32">
        <f>_01_MSDAT_TRACK[[#This Row],[EndDate]]</f>
        <v>44417</v>
      </c>
      <c r="S157" s="24"/>
      <c r="T157" s="24"/>
    </row>
    <row r="158" spans="1:20" s="39" customFormat="1" ht="15" x14ac:dyDescent="0.25">
      <c r="A158" s="36">
        <f>LEN(_02_CODE_TRACKING[[#This Row],[WBS]])-LEN(SUBSTITUTE(_02_CODE_TRACKING[[#This Row],[WBS]],".",""))</f>
        <v>5</v>
      </c>
      <c r="B158" s="36"/>
      <c r="C158" s="36"/>
      <c r="D158" s="36"/>
      <c r="E158" s="36"/>
      <c r="F158" s="36"/>
      <c r="G158" s="36"/>
      <c r="H158" s="36"/>
      <c r="I158" s="36"/>
      <c r="J158" s="37"/>
      <c r="K158" s="18"/>
      <c r="L15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58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58" s="17" t="str">
        <f>_01_MSDAT_TRACK[[#This Row],[WBS]]</f>
        <v>1.3.1.3.5.3</v>
      </c>
      <c r="O158" s="31" t="str">
        <f>_01_MSDAT_TRACK[[#This Row],[Task Name]]</f>
        <v>Zone C - Slab / beam</v>
      </c>
      <c r="P158" s="31" t="str">
        <f>_01_MSDAT_TRACK[[#This Row],[Time]]</f>
        <v>9 d</v>
      </c>
      <c r="Q158" s="32">
        <f>_01_MSDAT_TRACK[[#This Row],[StartDate]]</f>
        <v>44413</v>
      </c>
      <c r="R158" s="32">
        <f>_01_MSDAT_TRACK[[#This Row],[EndDate]]</f>
        <v>44421</v>
      </c>
      <c r="S158" s="24"/>
      <c r="T158" s="24"/>
    </row>
    <row r="159" spans="1:20" s="39" customFormat="1" ht="15" x14ac:dyDescent="0.25">
      <c r="A159" s="36">
        <f>LEN(_02_CODE_TRACKING[[#This Row],[WBS]])-LEN(SUBSTITUTE(_02_CODE_TRACKING[[#This Row],[WBS]],".",""))</f>
        <v>5</v>
      </c>
      <c r="B159" s="36"/>
      <c r="C159" s="36"/>
      <c r="D159" s="36"/>
      <c r="E159" s="36"/>
      <c r="F159" s="36"/>
      <c r="G159" s="36"/>
      <c r="H159" s="36"/>
      <c r="I159" s="36"/>
      <c r="J159" s="37"/>
      <c r="K159" s="18"/>
      <c r="L15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59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59" s="17" t="str">
        <f>_01_MSDAT_TRACK[[#This Row],[WBS]]</f>
        <v>1.3.1.3.5.4</v>
      </c>
      <c r="O159" s="31" t="str">
        <f>_01_MSDAT_TRACK[[#This Row],[Task Name]]</f>
        <v>Zone D - Slab / beam</v>
      </c>
      <c r="P159" s="31" t="str">
        <f>_01_MSDAT_TRACK[[#This Row],[Time]]</f>
        <v>8 d</v>
      </c>
      <c r="Q159" s="32">
        <f>_01_MSDAT_TRACK[[#This Row],[StartDate]]</f>
        <v>44414</v>
      </c>
      <c r="R159" s="32">
        <f>_01_MSDAT_TRACK[[#This Row],[EndDate]]</f>
        <v>44421</v>
      </c>
      <c r="S159" s="24"/>
      <c r="T159" s="24"/>
    </row>
    <row r="160" spans="1:20" s="39" customFormat="1" ht="15" x14ac:dyDescent="0.25">
      <c r="A160" s="36">
        <f>LEN(_02_CODE_TRACKING[[#This Row],[WBS]])-LEN(SUBSTITUTE(_02_CODE_TRACKING[[#This Row],[WBS]],".",""))</f>
        <v>4</v>
      </c>
      <c r="B160" s="36"/>
      <c r="C160" s="36"/>
      <c r="D160" s="36"/>
      <c r="E160" s="36"/>
      <c r="F160" s="36"/>
      <c r="G160" s="36"/>
      <c r="H160" s="36"/>
      <c r="I160" s="36"/>
      <c r="J160" s="37"/>
      <c r="K160" s="18"/>
      <c r="L16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60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60" s="17" t="str">
        <f>_01_MSDAT_TRACK[[#This Row],[WBS]]</f>
        <v>1.3.1.3.6</v>
      </c>
      <c r="O160" s="31" t="str">
        <f>_01_MSDAT_TRACK[[#This Row],[Task Name]]</f>
        <v xml:space="preserve">Rebar / PT installation </v>
      </c>
      <c r="P160" s="31" t="str">
        <f>_01_MSDAT_TRACK[[#This Row],[Time]]</f>
        <v>12 d</v>
      </c>
      <c r="Q160" s="32">
        <f>_01_MSDAT_TRACK[[#This Row],[StartDate]]</f>
        <v>44416</v>
      </c>
      <c r="R160" s="32">
        <f>_01_MSDAT_TRACK[[#This Row],[EndDate]]</f>
        <v>44427</v>
      </c>
      <c r="S160" s="24"/>
      <c r="T160" s="24"/>
    </row>
    <row r="161" spans="1:20" s="39" customFormat="1" ht="15" x14ac:dyDescent="0.25">
      <c r="A161" s="36">
        <f>LEN(_02_CODE_TRACKING[[#This Row],[WBS]])-LEN(SUBSTITUTE(_02_CODE_TRACKING[[#This Row],[WBS]],".",""))</f>
        <v>5</v>
      </c>
      <c r="B161" s="36"/>
      <c r="C161" s="36"/>
      <c r="D161" s="36"/>
      <c r="E161" s="36"/>
      <c r="F161" s="36"/>
      <c r="G161" s="36"/>
      <c r="H161" s="36"/>
      <c r="I161" s="36"/>
      <c r="J161" s="37"/>
      <c r="K161" s="18"/>
      <c r="L16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61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61" s="17" t="str">
        <f>_01_MSDAT_TRACK[[#This Row],[WBS]]</f>
        <v>1.3.1.3.6.1</v>
      </c>
      <c r="O161" s="31" t="str">
        <f>_01_MSDAT_TRACK[[#This Row],[Task Name]]</f>
        <v>Zone A - Slab / beam</v>
      </c>
      <c r="P161" s="31" t="str">
        <f>_01_MSDAT_TRACK[[#This Row],[Time]]</f>
        <v>8 d</v>
      </c>
      <c r="Q161" s="32">
        <f>_01_MSDAT_TRACK[[#This Row],[StartDate]]</f>
        <v>44419</v>
      </c>
      <c r="R161" s="32">
        <f>_01_MSDAT_TRACK[[#This Row],[EndDate]]</f>
        <v>44426</v>
      </c>
      <c r="S161" s="24"/>
      <c r="T161" s="24"/>
    </row>
    <row r="162" spans="1:20" s="39" customFormat="1" ht="15" x14ac:dyDescent="0.25">
      <c r="A162" s="36">
        <f>LEN(_02_CODE_TRACKING[[#This Row],[WBS]])-LEN(SUBSTITUTE(_02_CODE_TRACKING[[#This Row],[WBS]],".",""))</f>
        <v>5</v>
      </c>
      <c r="B162" s="36"/>
      <c r="C162" s="36"/>
      <c r="D162" s="36"/>
      <c r="E162" s="36"/>
      <c r="F162" s="36"/>
      <c r="G162" s="36"/>
      <c r="H162" s="36"/>
      <c r="I162" s="36"/>
      <c r="J162" s="37"/>
      <c r="K162" s="18"/>
      <c r="L16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62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62" s="17" t="str">
        <f>_01_MSDAT_TRACK[[#This Row],[WBS]]</f>
        <v>1.3.1.3.6.2</v>
      </c>
      <c r="O162" s="31" t="str">
        <f>_01_MSDAT_TRACK[[#This Row],[Task Name]]</f>
        <v>Zone B - Slab / beam</v>
      </c>
      <c r="P162" s="31" t="str">
        <f>_01_MSDAT_TRACK[[#This Row],[Time]]</f>
        <v>8 d</v>
      </c>
      <c r="Q162" s="32">
        <f>_01_MSDAT_TRACK[[#This Row],[StartDate]]</f>
        <v>44416</v>
      </c>
      <c r="R162" s="32">
        <f>_01_MSDAT_TRACK[[#This Row],[EndDate]]</f>
        <v>44423</v>
      </c>
      <c r="S162" s="24"/>
      <c r="T162" s="24"/>
    </row>
    <row r="163" spans="1:20" s="39" customFormat="1" ht="15" x14ac:dyDescent="0.25">
      <c r="A163" s="36">
        <f>LEN(_02_CODE_TRACKING[[#This Row],[WBS]])-LEN(SUBSTITUTE(_02_CODE_TRACKING[[#This Row],[WBS]],".",""))</f>
        <v>5</v>
      </c>
      <c r="B163" s="36"/>
      <c r="C163" s="36"/>
      <c r="D163" s="36"/>
      <c r="E163" s="36"/>
      <c r="F163" s="36"/>
      <c r="G163" s="36"/>
      <c r="H163" s="36"/>
      <c r="I163" s="36"/>
      <c r="J163" s="37"/>
      <c r="K163" s="18"/>
      <c r="L16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63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63" s="17" t="str">
        <f>_01_MSDAT_TRACK[[#This Row],[WBS]]</f>
        <v>1.3.1.3.6.3</v>
      </c>
      <c r="O163" s="31" t="str">
        <f>_01_MSDAT_TRACK[[#This Row],[Task Name]]</f>
        <v>Zone C - Slab / beam</v>
      </c>
      <c r="P163" s="31" t="str">
        <f>_01_MSDAT_TRACK[[#This Row],[Time]]</f>
        <v>8 d</v>
      </c>
      <c r="Q163" s="32">
        <f>_01_MSDAT_TRACK[[#This Row],[StartDate]]</f>
        <v>44420</v>
      </c>
      <c r="R163" s="32">
        <f>_01_MSDAT_TRACK[[#This Row],[EndDate]]</f>
        <v>44427</v>
      </c>
      <c r="S163" s="24"/>
      <c r="T163" s="24"/>
    </row>
    <row r="164" spans="1:20" s="39" customFormat="1" ht="15" x14ac:dyDescent="0.25">
      <c r="A164" s="36">
        <f>LEN(_02_CODE_TRACKING[[#This Row],[WBS]])-LEN(SUBSTITUTE(_02_CODE_TRACKING[[#This Row],[WBS]],".",""))</f>
        <v>5</v>
      </c>
      <c r="B164" s="36"/>
      <c r="C164" s="36"/>
      <c r="D164" s="36"/>
      <c r="E164" s="36"/>
      <c r="F164" s="36"/>
      <c r="G164" s="36"/>
      <c r="H164" s="36"/>
      <c r="I164" s="36"/>
      <c r="J164" s="37"/>
      <c r="K164" s="18"/>
      <c r="L16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64" s="36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64" s="17" t="str">
        <f>_01_MSDAT_TRACK[[#This Row],[WBS]]</f>
        <v>1.3.1.3.6.4</v>
      </c>
      <c r="O164" s="31" t="str">
        <f>_01_MSDAT_TRACK[[#This Row],[Task Name]]</f>
        <v>Zone D - Slab / beam</v>
      </c>
      <c r="P164" s="31" t="str">
        <f>_01_MSDAT_TRACK[[#This Row],[Time]]</f>
        <v>8 d</v>
      </c>
      <c r="Q164" s="32">
        <f>_01_MSDAT_TRACK[[#This Row],[StartDate]]</f>
        <v>44420</v>
      </c>
      <c r="R164" s="32">
        <f>_01_MSDAT_TRACK[[#This Row],[EndDate]]</f>
        <v>44427</v>
      </c>
      <c r="S164" s="24"/>
      <c r="T164" s="24"/>
    </row>
    <row r="165" spans="1:20" s="39" customFormat="1" ht="15" x14ac:dyDescent="0.25">
      <c r="A165" s="19">
        <f>LEN(_02_CODE_TRACKING[[#This Row],[WBS]])-LEN(SUBSTITUTE(_02_CODE_TRACKING[[#This Row],[WBS]],".",""))</f>
        <v>4</v>
      </c>
      <c r="B165" s="19" t="s">
        <v>711</v>
      </c>
      <c r="C165" s="19" t="s">
        <v>741</v>
      </c>
      <c r="D165" s="19" t="s">
        <v>712</v>
      </c>
      <c r="E165" s="19" t="s">
        <v>724</v>
      </c>
      <c r="F165" s="19" t="s">
        <v>714</v>
      </c>
      <c r="G165" s="19" t="s">
        <v>715</v>
      </c>
      <c r="H165" s="19"/>
      <c r="I165" s="19"/>
      <c r="J165" s="34"/>
      <c r="K165" s="19"/>
      <c r="L165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S-PD-04F-ZZ-</v>
      </c>
      <c r="M165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S-PD-04F</v>
      </c>
      <c r="N165" s="17" t="str">
        <f>_01_MSDAT_TRACK[[#This Row],[WBS]]</f>
        <v>1.3.1.3.7</v>
      </c>
      <c r="O165" s="31" t="str">
        <f>_01_MSDAT_TRACK[[#This Row],[Task Name]]</f>
        <v xml:space="preserve">Concreting </v>
      </c>
      <c r="P165" s="31" t="str">
        <f>_01_MSDAT_TRACK[[#This Row],[Time]]</f>
        <v>26 d</v>
      </c>
      <c r="Q165" s="32">
        <f>_01_MSDAT_TRACK[[#This Row],[StartDate]]</f>
        <v>44403</v>
      </c>
      <c r="R165" s="32">
        <f>_01_MSDAT_TRACK[[#This Row],[EndDate]]</f>
        <v>44428</v>
      </c>
      <c r="S165" s="17"/>
      <c r="T165" s="17"/>
    </row>
    <row r="166" spans="1:20" s="39" customFormat="1" ht="15" x14ac:dyDescent="0.25">
      <c r="A166" s="19">
        <f>LEN(_02_CODE_TRACKING[[#This Row],[WBS]])-LEN(SUBSTITUTE(_02_CODE_TRACKING[[#This Row],[WBS]],".",""))</f>
        <v>5</v>
      </c>
      <c r="B166" s="19" t="s">
        <v>711</v>
      </c>
      <c r="C166" s="19" t="s">
        <v>741</v>
      </c>
      <c r="D166" s="19" t="s">
        <v>712</v>
      </c>
      <c r="E166" s="19" t="s">
        <v>724</v>
      </c>
      <c r="F166" s="19" t="s">
        <v>716</v>
      </c>
      <c r="G166" s="19" t="s">
        <v>715</v>
      </c>
      <c r="H166" s="19" t="s">
        <v>717</v>
      </c>
      <c r="I166" s="19"/>
      <c r="J166" s="34"/>
      <c r="K166" s="19"/>
      <c r="L166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S-PD-04F-CL-ZA</v>
      </c>
      <c r="M166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S-PD-04F-CL-ZA</v>
      </c>
      <c r="N166" s="17" t="str">
        <f>_01_MSDAT_TRACK[[#This Row],[WBS]]</f>
        <v>1.3.1.3.7.1</v>
      </c>
      <c r="O166" s="31" t="str">
        <f>_01_MSDAT_TRACK[[#This Row],[Task Name]]</f>
        <v>Zone A - Column</v>
      </c>
      <c r="P166" s="31" t="str">
        <f>_01_MSDAT_TRACK[[#This Row],[Time]]</f>
        <v>6 d</v>
      </c>
      <c r="Q166" s="32">
        <f>_01_MSDAT_TRACK[[#This Row],[StartDate]]</f>
        <v>44405</v>
      </c>
      <c r="R166" s="32">
        <f>_01_MSDAT_TRACK[[#This Row],[EndDate]]</f>
        <v>44410</v>
      </c>
      <c r="S166" s="17"/>
      <c r="T166" s="17"/>
    </row>
    <row r="167" spans="1:20" s="39" customFormat="1" ht="15" x14ac:dyDescent="0.25">
      <c r="A167" s="20">
        <f>LEN(_02_CODE_TRACKING[[#This Row],[WBS]])-LEN(SUBSTITUTE(_02_CODE_TRACKING[[#This Row],[WBS]],".",""))</f>
        <v>6</v>
      </c>
      <c r="B167" s="20"/>
      <c r="C167" s="20"/>
      <c r="D167" s="20"/>
      <c r="E167" s="20"/>
      <c r="F167" s="20"/>
      <c r="G167" s="20"/>
      <c r="H167" s="20"/>
      <c r="I167" s="20"/>
      <c r="J167" s="38"/>
      <c r="K167" s="20"/>
      <c r="L16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67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67" s="17" t="str">
        <f>_01_MSDAT_TRACK[[#This Row],[WBS]]</f>
        <v>1.3.1.3.7.1.1</v>
      </c>
      <c r="O167" s="31" t="str">
        <f>_01_MSDAT_TRACK[[#This Row],[Task Name]]</f>
        <v>1st batch</v>
      </c>
      <c r="P167" s="31" t="str">
        <f>_01_MSDAT_TRACK[[#This Row],[Time]]</f>
        <v>1 d</v>
      </c>
      <c r="Q167" s="32">
        <f>_01_MSDAT_TRACK[[#This Row],[StartDate]]</f>
        <v>44405</v>
      </c>
      <c r="R167" s="32">
        <f>_01_MSDAT_TRACK[[#This Row],[EndDate]]</f>
        <v>44405</v>
      </c>
      <c r="S167" s="17"/>
      <c r="T167" s="17"/>
    </row>
    <row r="168" spans="1:20" s="39" customFormat="1" ht="15" x14ac:dyDescent="0.25">
      <c r="A168" s="20">
        <f>LEN(_02_CODE_TRACKING[[#This Row],[WBS]])-LEN(SUBSTITUTE(_02_CODE_TRACKING[[#This Row],[WBS]],".",""))</f>
        <v>6</v>
      </c>
      <c r="B168" s="20"/>
      <c r="C168" s="20"/>
      <c r="D168" s="20"/>
      <c r="E168" s="20"/>
      <c r="F168" s="20"/>
      <c r="G168" s="20"/>
      <c r="H168" s="20"/>
      <c r="I168" s="20"/>
      <c r="J168" s="38"/>
      <c r="K168" s="20"/>
      <c r="L16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68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68" s="17" t="str">
        <f>_01_MSDAT_TRACK[[#This Row],[WBS]]</f>
        <v>1.3.1.3.7.1.2</v>
      </c>
      <c r="O168" s="31" t="str">
        <f>_01_MSDAT_TRACK[[#This Row],[Task Name]]</f>
        <v>2nd batch</v>
      </c>
      <c r="P168" s="31" t="str">
        <f>_01_MSDAT_TRACK[[#This Row],[Time]]</f>
        <v>1 d</v>
      </c>
      <c r="Q168" s="32">
        <f>_01_MSDAT_TRACK[[#This Row],[StartDate]]</f>
        <v>44407</v>
      </c>
      <c r="R168" s="32">
        <f>_01_MSDAT_TRACK[[#This Row],[EndDate]]</f>
        <v>44407</v>
      </c>
      <c r="S168" s="17"/>
      <c r="T168" s="17"/>
    </row>
    <row r="169" spans="1:20" s="39" customFormat="1" ht="15" x14ac:dyDescent="0.25">
      <c r="A169" s="20">
        <f>LEN(_02_CODE_TRACKING[[#This Row],[WBS]])-LEN(SUBSTITUTE(_02_CODE_TRACKING[[#This Row],[WBS]],".",""))</f>
        <v>6</v>
      </c>
      <c r="B169" s="20"/>
      <c r="C169" s="20"/>
      <c r="D169" s="20"/>
      <c r="E169" s="20"/>
      <c r="F169" s="20"/>
      <c r="G169" s="20"/>
      <c r="H169" s="20"/>
      <c r="I169" s="20"/>
      <c r="J169" s="38"/>
      <c r="K169" s="20"/>
      <c r="L16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69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69" s="17" t="str">
        <f>_01_MSDAT_TRACK[[#This Row],[WBS]]</f>
        <v>1.3.1.3.7.1.3</v>
      </c>
      <c r="O169" s="31" t="str">
        <f>_01_MSDAT_TRACK[[#This Row],[Task Name]]</f>
        <v>3rd batch</v>
      </c>
      <c r="P169" s="31" t="str">
        <f>_01_MSDAT_TRACK[[#This Row],[Time]]</f>
        <v>1 d</v>
      </c>
      <c r="Q169" s="32">
        <f>_01_MSDAT_TRACK[[#This Row],[StartDate]]</f>
        <v>44410</v>
      </c>
      <c r="R169" s="32">
        <f>_01_MSDAT_TRACK[[#This Row],[EndDate]]</f>
        <v>44410</v>
      </c>
      <c r="S169" s="17"/>
      <c r="T169" s="17"/>
    </row>
    <row r="170" spans="1:20" s="39" customFormat="1" ht="15" x14ac:dyDescent="0.25">
      <c r="A170" s="19">
        <f>LEN(_02_CODE_TRACKING[[#This Row],[WBS]])-LEN(SUBSTITUTE(_02_CODE_TRACKING[[#This Row],[WBS]],".",""))</f>
        <v>5</v>
      </c>
      <c r="B170" s="19" t="s">
        <v>711</v>
      </c>
      <c r="C170" s="19" t="s">
        <v>741</v>
      </c>
      <c r="D170" s="19" t="s">
        <v>712</v>
      </c>
      <c r="E170" s="19" t="s">
        <v>724</v>
      </c>
      <c r="F170" s="19" t="s">
        <v>716</v>
      </c>
      <c r="G170" s="19" t="s">
        <v>715</v>
      </c>
      <c r="H170" s="19" t="s">
        <v>718</v>
      </c>
      <c r="I170" s="19"/>
      <c r="J170" s="34"/>
      <c r="K170" s="19"/>
      <c r="L170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S-PD-04F-CL-ZB</v>
      </c>
      <c r="M170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S-PD-04F-CL-ZB</v>
      </c>
      <c r="N170" s="17" t="str">
        <f>_01_MSDAT_TRACK[[#This Row],[WBS]]</f>
        <v>1.3.1.3.7.2</v>
      </c>
      <c r="O170" s="31" t="str">
        <f>_01_MSDAT_TRACK[[#This Row],[Task Name]]</f>
        <v>Zone B - Column</v>
      </c>
      <c r="P170" s="31" t="str">
        <f>_01_MSDAT_TRACK[[#This Row],[Time]]</f>
        <v>5 d</v>
      </c>
      <c r="Q170" s="32">
        <f>_01_MSDAT_TRACK[[#This Row],[StartDate]]</f>
        <v>44403</v>
      </c>
      <c r="R170" s="32">
        <f>_01_MSDAT_TRACK[[#This Row],[EndDate]]</f>
        <v>44407</v>
      </c>
      <c r="S170" s="17"/>
      <c r="T170" s="17"/>
    </row>
    <row r="171" spans="1:20" s="39" customFormat="1" ht="15" x14ac:dyDescent="0.25">
      <c r="A171" s="20">
        <f>LEN(_02_CODE_TRACKING[[#This Row],[WBS]])-LEN(SUBSTITUTE(_02_CODE_TRACKING[[#This Row],[WBS]],".",""))</f>
        <v>6</v>
      </c>
      <c r="B171" s="20"/>
      <c r="C171" s="20"/>
      <c r="D171" s="20"/>
      <c r="E171" s="20"/>
      <c r="F171" s="20"/>
      <c r="G171" s="20"/>
      <c r="H171" s="20"/>
      <c r="I171" s="20"/>
      <c r="J171" s="38"/>
      <c r="K171" s="20"/>
      <c r="L17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71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71" s="17" t="str">
        <f>_01_MSDAT_TRACK[[#This Row],[WBS]]</f>
        <v>1.3.1.3.7.2.1</v>
      </c>
      <c r="O171" s="31" t="str">
        <f>_01_MSDAT_TRACK[[#This Row],[Task Name]]</f>
        <v>1st batch</v>
      </c>
      <c r="P171" s="31" t="str">
        <f>_01_MSDAT_TRACK[[#This Row],[Time]]</f>
        <v>1 d</v>
      </c>
      <c r="Q171" s="32">
        <f>_01_MSDAT_TRACK[[#This Row],[StartDate]]</f>
        <v>44403</v>
      </c>
      <c r="R171" s="32">
        <f>_01_MSDAT_TRACK[[#This Row],[EndDate]]</f>
        <v>44403</v>
      </c>
      <c r="S171" s="17"/>
      <c r="T171" s="17"/>
    </row>
    <row r="172" spans="1:20" s="39" customFormat="1" ht="15" x14ac:dyDescent="0.25">
      <c r="A172" s="20">
        <f>LEN(_02_CODE_TRACKING[[#This Row],[WBS]])-LEN(SUBSTITUTE(_02_CODE_TRACKING[[#This Row],[WBS]],".",""))</f>
        <v>6</v>
      </c>
      <c r="B172" s="20"/>
      <c r="C172" s="20"/>
      <c r="D172" s="20"/>
      <c r="E172" s="20"/>
      <c r="F172" s="20"/>
      <c r="G172" s="20"/>
      <c r="H172" s="20"/>
      <c r="I172" s="20"/>
      <c r="J172" s="38"/>
      <c r="K172" s="20"/>
      <c r="L17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72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72" s="17" t="str">
        <f>_01_MSDAT_TRACK[[#This Row],[WBS]]</f>
        <v>1.3.1.3.7.2.2</v>
      </c>
      <c r="O172" s="31" t="str">
        <f>_01_MSDAT_TRACK[[#This Row],[Task Name]]</f>
        <v>2nd batch</v>
      </c>
      <c r="P172" s="31" t="str">
        <f>_01_MSDAT_TRACK[[#This Row],[Time]]</f>
        <v>1 d</v>
      </c>
      <c r="Q172" s="32">
        <f>_01_MSDAT_TRACK[[#This Row],[StartDate]]</f>
        <v>44405</v>
      </c>
      <c r="R172" s="32">
        <f>_01_MSDAT_TRACK[[#This Row],[EndDate]]</f>
        <v>44405</v>
      </c>
      <c r="S172" s="17"/>
      <c r="T172" s="17"/>
    </row>
    <row r="173" spans="1:20" s="39" customFormat="1" ht="15" x14ac:dyDescent="0.25">
      <c r="A173" s="20">
        <f>LEN(_02_CODE_TRACKING[[#This Row],[WBS]])-LEN(SUBSTITUTE(_02_CODE_TRACKING[[#This Row],[WBS]],".",""))</f>
        <v>6</v>
      </c>
      <c r="B173" s="20"/>
      <c r="C173" s="20"/>
      <c r="D173" s="20"/>
      <c r="E173" s="20"/>
      <c r="F173" s="20"/>
      <c r="G173" s="20"/>
      <c r="H173" s="20"/>
      <c r="I173" s="20"/>
      <c r="J173" s="38"/>
      <c r="K173" s="20"/>
      <c r="L17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73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73" s="17" t="str">
        <f>_01_MSDAT_TRACK[[#This Row],[WBS]]</f>
        <v>1.3.1.3.7.2.3</v>
      </c>
      <c r="O173" s="31" t="str">
        <f>_01_MSDAT_TRACK[[#This Row],[Task Name]]</f>
        <v>3rd batch</v>
      </c>
      <c r="P173" s="31" t="str">
        <f>_01_MSDAT_TRACK[[#This Row],[Time]]</f>
        <v>1 d</v>
      </c>
      <c r="Q173" s="32">
        <f>_01_MSDAT_TRACK[[#This Row],[StartDate]]</f>
        <v>44407</v>
      </c>
      <c r="R173" s="32">
        <f>_01_MSDAT_TRACK[[#This Row],[EndDate]]</f>
        <v>44407</v>
      </c>
      <c r="S173" s="17"/>
      <c r="T173" s="17"/>
    </row>
    <row r="174" spans="1:20" s="39" customFormat="1" ht="15" x14ac:dyDescent="0.25">
      <c r="A174" s="19">
        <f>LEN(_02_CODE_TRACKING[[#This Row],[WBS]])-LEN(SUBSTITUTE(_02_CODE_TRACKING[[#This Row],[WBS]],".",""))</f>
        <v>5</v>
      </c>
      <c r="B174" s="19" t="s">
        <v>711</v>
      </c>
      <c r="C174" s="19" t="s">
        <v>741</v>
      </c>
      <c r="D174" s="19" t="s">
        <v>712</v>
      </c>
      <c r="E174" s="19" t="s">
        <v>724</v>
      </c>
      <c r="F174" s="19" t="s">
        <v>716</v>
      </c>
      <c r="G174" s="19" t="s">
        <v>715</v>
      </c>
      <c r="H174" s="19" t="s">
        <v>719</v>
      </c>
      <c r="I174" s="19"/>
      <c r="J174" s="34"/>
      <c r="K174" s="19"/>
      <c r="L174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S-PD-04F-CL-ZC</v>
      </c>
      <c r="M174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S-PD-04F-CL-ZC</v>
      </c>
      <c r="N174" s="17" t="str">
        <f>_01_MSDAT_TRACK[[#This Row],[WBS]]</f>
        <v>1.3.1.3.7.3</v>
      </c>
      <c r="O174" s="31" t="str">
        <f>_01_MSDAT_TRACK[[#This Row],[Task Name]]</f>
        <v>Zone C - Column</v>
      </c>
      <c r="P174" s="31" t="str">
        <f>_01_MSDAT_TRACK[[#This Row],[Time]]</f>
        <v>5 d</v>
      </c>
      <c r="Q174" s="32">
        <f>_01_MSDAT_TRACK[[#This Row],[StartDate]]</f>
        <v>44405</v>
      </c>
      <c r="R174" s="32">
        <f>_01_MSDAT_TRACK[[#This Row],[EndDate]]</f>
        <v>44409</v>
      </c>
      <c r="S174" s="17"/>
      <c r="T174" s="17"/>
    </row>
    <row r="175" spans="1:20" s="39" customFormat="1" ht="15" x14ac:dyDescent="0.25">
      <c r="A175" s="20">
        <f>LEN(_02_CODE_TRACKING[[#This Row],[WBS]])-LEN(SUBSTITUTE(_02_CODE_TRACKING[[#This Row],[WBS]],".",""))</f>
        <v>6</v>
      </c>
      <c r="B175" s="20"/>
      <c r="C175" s="20"/>
      <c r="D175" s="20"/>
      <c r="E175" s="20"/>
      <c r="F175" s="20"/>
      <c r="G175" s="20"/>
      <c r="H175" s="20"/>
      <c r="I175" s="20"/>
      <c r="J175" s="38"/>
      <c r="K175" s="20"/>
      <c r="L17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75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75" s="17" t="str">
        <f>_01_MSDAT_TRACK[[#This Row],[WBS]]</f>
        <v>1.3.1.3.7.3.1</v>
      </c>
      <c r="O175" s="31" t="str">
        <f>_01_MSDAT_TRACK[[#This Row],[Task Name]]</f>
        <v>1st batch</v>
      </c>
      <c r="P175" s="31" t="str">
        <f>_01_MSDAT_TRACK[[#This Row],[Time]]</f>
        <v>1 d</v>
      </c>
      <c r="Q175" s="32">
        <f>_01_MSDAT_TRACK[[#This Row],[StartDate]]</f>
        <v>44405</v>
      </c>
      <c r="R175" s="32">
        <f>_01_MSDAT_TRACK[[#This Row],[EndDate]]</f>
        <v>44405</v>
      </c>
      <c r="S175" s="17"/>
      <c r="T175" s="17"/>
    </row>
    <row r="176" spans="1:20" s="39" customFormat="1" ht="15" x14ac:dyDescent="0.25">
      <c r="A176" s="20">
        <f>LEN(_02_CODE_TRACKING[[#This Row],[WBS]])-LEN(SUBSTITUTE(_02_CODE_TRACKING[[#This Row],[WBS]],".",""))</f>
        <v>6</v>
      </c>
      <c r="B176" s="20"/>
      <c r="C176" s="20"/>
      <c r="D176" s="20"/>
      <c r="E176" s="20"/>
      <c r="F176" s="20"/>
      <c r="G176" s="20"/>
      <c r="H176" s="20"/>
      <c r="I176" s="20"/>
      <c r="J176" s="38"/>
      <c r="K176" s="20"/>
      <c r="L17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76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76" s="17" t="str">
        <f>_01_MSDAT_TRACK[[#This Row],[WBS]]</f>
        <v>1.3.1.3.7.3.2</v>
      </c>
      <c r="O176" s="31" t="str">
        <f>_01_MSDAT_TRACK[[#This Row],[Task Name]]</f>
        <v>2nd batch</v>
      </c>
      <c r="P176" s="31" t="str">
        <f>_01_MSDAT_TRACK[[#This Row],[Time]]</f>
        <v>1 d</v>
      </c>
      <c r="Q176" s="32">
        <f>_01_MSDAT_TRACK[[#This Row],[StartDate]]</f>
        <v>44407</v>
      </c>
      <c r="R176" s="32">
        <f>_01_MSDAT_TRACK[[#This Row],[EndDate]]</f>
        <v>44407</v>
      </c>
      <c r="S176" s="17"/>
      <c r="T176" s="17"/>
    </row>
    <row r="177" spans="1:20" s="39" customFormat="1" ht="15" x14ac:dyDescent="0.25">
      <c r="A177" s="20">
        <f>LEN(_02_CODE_TRACKING[[#This Row],[WBS]])-LEN(SUBSTITUTE(_02_CODE_TRACKING[[#This Row],[WBS]],".",""))</f>
        <v>6</v>
      </c>
      <c r="B177" s="20"/>
      <c r="C177" s="20"/>
      <c r="D177" s="20"/>
      <c r="E177" s="20"/>
      <c r="F177" s="20"/>
      <c r="G177" s="20"/>
      <c r="H177" s="20"/>
      <c r="I177" s="20"/>
      <c r="J177" s="38"/>
      <c r="K177" s="20"/>
      <c r="L17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77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77" s="17" t="str">
        <f>_01_MSDAT_TRACK[[#This Row],[WBS]]</f>
        <v>1.3.1.3.7.3.3</v>
      </c>
      <c r="O177" s="31" t="str">
        <f>_01_MSDAT_TRACK[[#This Row],[Task Name]]</f>
        <v>3rd batch</v>
      </c>
      <c r="P177" s="31" t="str">
        <f>_01_MSDAT_TRACK[[#This Row],[Time]]</f>
        <v>1 d</v>
      </c>
      <c r="Q177" s="32">
        <f>_01_MSDAT_TRACK[[#This Row],[StartDate]]</f>
        <v>44409</v>
      </c>
      <c r="R177" s="32">
        <f>_01_MSDAT_TRACK[[#This Row],[EndDate]]</f>
        <v>44409</v>
      </c>
      <c r="S177" s="17"/>
      <c r="T177" s="17"/>
    </row>
    <row r="178" spans="1:20" s="39" customFormat="1" ht="15" x14ac:dyDescent="0.25">
      <c r="A178" s="19">
        <f>LEN(_02_CODE_TRACKING[[#This Row],[WBS]])-LEN(SUBSTITUTE(_02_CODE_TRACKING[[#This Row],[WBS]],".",""))</f>
        <v>5</v>
      </c>
      <c r="B178" s="19" t="s">
        <v>711</v>
      </c>
      <c r="C178" s="19" t="s">
        <v>741</v>
      </c>
      <c r="D178" s="19" t="s">
        <v>712</v>
      </c>
      <c r="E178" s="19" t="s">
        <v>724</v>
      </c>
      <c r="F178" s="19" t="s">
        <v>716</v>
      </c>
      <c r="G178" s="19" t="s">
        <v>715</v>
      </c>
      <c r="H178" s="19" t="s">
        <v>720</v>
      </c>
      <c r="I178" s="19"/>
      <c r="J178" s="34"/>
      <c r="K178" s="19"/>
      <c r="L178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S-PD-04F-CL-ZD</v>
      </c>
      <c r="M178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S-PD-04F-CL-ZD</v>
      </c>
      <c r="N178" s="17" t="str">
        <f>_01_MSDAT_TRACK[[#This Row],[WBS]]</f>
        <v>1.3.1.3.7.4</v>
      </c>
      <c r="O178" s="31" t="str">
        <f>_01_MSDAT_TRACK[[#This Row],[Task Name]]</f>
        <v>Zone D - Column</v>
      </c>
      <c r="P178" s="31" t="str">
        <f>_01_MSDAT_TRACK[[#This Row],[Time]]</f>
        <v>5 d</v>
      </c>
      <c r="Q178" s="32">
        <f>_01_MSDAT_TRACK[[#This Row],[StartDate]]</f>
        <v>44406</v>
      </c>
      <c r="R178" s="32">
        <f>_01_MSDAT_TRACK[[#This Row],[EndDate]]</f>
        <v>44410</v>
      </c>
      <c r="S178" s="17"/>
      <c r="T178" s="17"/>
    </row>
    <row r="179" spans="1:20" s="39" customFormat="1" ht="15" x14ac:dyDescent="0.25">
      <c r="A179" s="20">
        <f>LEN(_02_CODE_TRACKING[[#This Row],[WBS]])-LEN(SUBSTITUTE(_02_CODE_TRACKING[[#This Row],[WBS]],".",""))</f>
        <v>6</v>
      </c>
      <c r="B179" s="20"/>
      <c r="C179" s="20"/>
      <c r="D179" s="20"/>
      <c r="E179" s="20"/>
      <c r="F179" s="20"/>
      <c r="G179" s="20"/>
      <c r="H179" s="20"/>
      <c r="I179" s="20"/>
      <c r="J179" s="38"/>
      <c r="K179" s="20"/>
      <c r="L17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79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79" s="17" t="str">
        <f>_01_MSDAT_TRACK[[#This Row],[WBS]]</f>
        <v>1.3.1.3.7.4.1</v>
      </c>
      <c r="O179" s="31" t="str">
        <f>_01_MSDAT_TRACK[[#This Row],[Task Name]]</f>
        <v>1st batch</v>
      </c>
      <c r="P179" s="31" t="str">
        <f>_01_MSDAT_TRACK[[#This Row],[Time]]</f>
        <v>1 d</v>
      </c>
      <c r="Q179" s="32">
        <f>_01_MSDAT_TRACK[[#This Row],[StartDate]]</f>
        <v>44406</v>
      </c>
      <c r="R179" s="32">
        <f>_01_MSDAT_TRACK[[#This Row],[EndDate]]</f>
        <v>44406</v>
      </c>
      <c r="S179" s="17"/>
      <c r="T179" s="17"/>
    </row>
    <row r="180" spans="1:20" s="39" customFormat="1" ht="15" x14ac:dyDescent="0.25">
      <c r="A180" s="20">
        <f>LEN(_02_CODE_TRACKING[[#This Row],[WBS]])-LEN(SUBSTITUTE(_02_CODE_TRACKING[[#This Row],[WBS]],".",""))</f>
        <v>6</v>
      </c>
      <c r="B180" s="20"/>
      <c r="C180" s="20"/>
      <c r="D180" s="20"/>
      <c r="E180" s="20"/>
      <c r="F180" s="20"/>
      <c r="G180" s="20"/>
      <c r="H180" s="20"/>
      <c r="I180" s="20"/>
      <c r="J180" s="38"/>
      <c r="K180" s="20"/>
      <c r="L18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80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80" s="17" t="str">
        <f>_01_MSDAT_TRACK[[#This Row],[WBS]]</f>
        <v>1.3.1.3.7.4.2</v>
      </c>
      <c r="O180" s="31" t="str">
        <f>_01_MSDAT_TRACK[[#This Row],[Task Name]]</f>
        <v>2nd batch</v>
      </c>
      <c r="P180" s="31" t="str">
        <f>_01_MSDAT_TRACK[[#This Row],[Time]]</f>
        <v>1 d</v>
      </c>
      <c r="Q180" s="32">
        <f>_01_MSDAT_TRACK[[#This Row],[StartDate]]</f>
        <v>44408</v>
      </c>
      <c r="R180" s="32">
        <f>_01_MSDAT_TRACK[[#This Row],[EndDate]]</f>
        <v>44408</v>
      </c>
      <c r="S180" s="17"/>
      <c r="T180" s="17"/>
    </row>
    <row r="181" spans="1:20" s="39" customFormat="1" ht="15" x14ac:dyDescent="0.25">
      <c r="A181" s="20">
        <f>LEN(_02_CODE_TRACKING[[#This Row],[WBS]])-LEN(SUBSTITUTE(_02_CODE_TRACKING[[#This Row],[WBS]],".",""))</f>
        <v>6</v>
      </c>
      <c r="B181" s="20"/>
      <c r="C181" s="20"/>
      <c r="D181" s="20"/>
      <c r="E181" s="20"/>
      <c r="F181" s="20"/>
      <c r="G181" s="20"/>
      <c r="H181" s="20"/>
      <c r="I181" s="20"/>
      <c r="J181" s="38"/>
      <c r="K181" s="20"/>
      <c r="L18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81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81" s="17" t="str">
        <f>_01_MSDAT_TRACK[[#This Row],[WBS]]</f>
        <v>1.3.1.3.7.4.3</v>
      </c>
      <c r="O181" s="31" t="str">
        <f>_01_MSDAT_TRACK[[#This Row],[Task Name]]</f>
        <v>3rd batch</v>
      </c>
      <c r="P181" s="31" t="str">
        <f>_01_MSDAT_TRACK[[#This Row],[Time]]</f>
        <v>1 d</v>
      </c>
      <c r="Q181" s="32">
        <f>_01_MSDAT_TRACK[[#This Row],[StartDate]]</f>
        <v>44410</v>
      </c>
      <c r="R181" s="32">
        <f>_01_MSDAT_TRACK[[#This Row],[EndDate]]</f>
        <v>44410</v>
      </c>
      <c r="S181" s="17"/>
      <c r="T181" s="17"/>
    </row>
    <row r="182" spans="1:20" s="39" customFormat="1" ht="15" x14ac:dyDescent="0.25">
      <c r="A182" s="19">
        <f>LEN(_02_CODE_TRACKING[[#This Row],[WBS]])-LEN(SUBSTITUTE(_02_CODE_TRACKING[[#This Row],[WBS]],".",""))</f>
        <v>5</v>
      </c>
      <c r="B182" s="19" t="s">
        <v>711</v>
      </c>
      <c r="C182" s="19" t="s">
        <v>741</v>
      </c>
      <c r="D182" s="19" t="s">
        <v>712</v>
      </c>
      <c r="E182" s="19" t="s">
        <v>724</v>
      </c>
      <c r="F182" s="19" t="s">
        <v>721</v>
      </c>
      <c r="G182" s="19" t="s">
        <v>715</v>
      </c>
      <c r="H182" s="19"/>
      <c r="I182" s="19"/>
      <c r="J182" s="34"/>
      <c r="K182" s="19"/>
      <c r="L182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S-PD-04F-SW-</v>
      </c>
      <c r="M182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S-PD-04F-SW</v>
      </c>
      <c r="N182" s="17" t="str">
        <f>_01_MSDAT_TRACK[[#This Row],[WBS]]</f>
        <v>1.3.1.3.7.5</v>
      </c>
      <c r="O182" s="31" t="str">
        <f>_01_MSDAT_TRACK[[#This Row],[Task Name]]</f>
        <v>Core wall</v>
      </c>
      <c r="P182" s="31" t="str">
        <f>_01_MSDAT_TRACK[[#This Row],[Time]]</f>
        <v>6 d</v>
      </c>
      <c r="Q182" s="32">
        <f>_01_MSDAT_TRACK[[#This Row],[StartDate]]</f>
        <v>44413</v>
      </c>
      <c r="R182" s="32">
        <f>_01_MSDAT_TRACK[[#This Row],[EndDate]]</f>
        <v>44418</v>
      </c>
      <c r="S182" s="17"/>
      <c r="T182" s="17"/>
    </row>
    <row r="183" spans="1:20" s="39" customFormat="1" ht="15" x14ac:dyDescent="0.25">
      <c r="A183" s="20">
        <f>LEN(_02_CODE_TRACKING[[#This Row],[WBS]])-LEN(SUBSTITUTE(_02_CODE_TRACKING[[#This Row],[WBS]],".",""))</f>
        <v>6</v>
      </c>
      <c r="B183" s="20"/>
      <c r="C183" s="20"/>
      <c r="D183" s="20"/>
      <c r="E183" s="20"/>
      <c r="F183" s="20"/>
      <c r="G183" s="20"/>
      <c r="H183" s="20"/>
      <c r="I183" s="20"/>
      <c r="J183" s="38"/>
      <c r="K183" s="20"/>
      <c r="L18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83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83" s="17" t="str">
        <f>_01_MSDAT_TRACK[[#This Row],[WBS]]</f>
        <v>1.3.1.3.7.5.1</v>
      </c>
      <c r="O183" s="31" t="str">
        <f>_01_MSDAT_TRACK[[#This Row],[Task Name]]</f>
        <v>1st batch</v>
      </c>
      <c r="P183" s="31" t="str">
        <f>_01_MSDAT_TRACK[[#This Row],[Time]]</f>
        <v>1 d</v>
      </c>
      <c r="Q183" s="32">
        <f>_01_MSDAT_TRACK[[#This Row],[StartDate]]</f>
        <v>44413</v>
      </c>
      <c r="R183" s="32">
        <f>_01_MSDAT_TRACK[[#This Row],[EndDate]]</f>
        <v>44413</v>
      </c>
      <c r="S183" s="17"/>
      <c r="T183" s="17"/>
    </row>
    <row r="184" spans="1:20" s="39" customFormat="1" ht="15" x14ac:dyDescent="0.25">
      <c r="A184" s="20">
        <f>LEN(_02_CODE_TRACKING[[#This Row],[WBS]])-LEN(SUBSTITUTE(_02_CODE_TRACKING[[#This Row],[WBS]],".",""))</f>
        <v>6</v>
      </c>
      <c r="B184" s="20"/>
      <c r="C184" s="20"/>
      <c r="D184" s="20"/>
      <c r="E184" s="20"/>
      <c r="F184" s="20"/>
      <c r="G184" s="20"/>
      <c r="H184" s="20"/>
      <c r="I184" s="20"/>
      <c r="J184" s="38"/>
      <c r="K184" s="20"/>
      <c r="L18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84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84" s="17" t="str">
        <f>_01_MSDAT_TRACK[[#This Row],[WBS]]</f>
        <v>1.3.1.3.7.5.2</v>
      </c>
      <c r="O184" s="31" t="str">
        <f>_01_MSDAT_TRACK[[#This Row],[Task Name]]</f>
        <v>2nd batch</v>
      </c>
      <c r="P184" s="31" t="str">
        <f>_01_MSDAT_TRACK[[#This Row],[Time]]</f>
        <v>1 d</v>
      </c>
      <c r="Q184" s="32">
        <f>_01_MSDAT_TRACK[[#This Row],[StartDate]]</f>
        <v>44418</v>
      </c>
      <c r="R184" s="32">
        <f>_01_MSDAT_TRACK[[#This Row],[EndDate]]</f>
        <v>44418</v>
      </c>
      <c r="S184" s="17"/>
      <c r="T184" s="17"/>
    </row>
    <row r="185" spans="1:20" s="39" customFormat="1" ht="15" x14ac:dyDescent="0.25">
      <c r="A185" s="19">
        <f>LEN(_02_CODE_TRACKING[[#This Row],[WBS]])-LEN(SUBSTITUTE(_02_CODE_TRACKING[[#This Row],[WBS]],".",""))</f>
        <v>5</v>
      </c>
      <c r="B185" s="19" t="s">
        <v>711</v>
      </c>
      <c r="C185" s="19" t="s">
        <v>741</v>
      </c>
      <c r="D185" s="19" t="s">
        <v>712</v>
      </c>
      <c r="E185" s="19" t="s">
        <v>724</v>
      </c>
      <c r="F185" s="19" t="s">
        <v>722</v>
      </c>
      <c r="G185" s="19" t="s">
        <v>715</v>
      </c>
      <c r="H185" s="19" t="s">
        <v>717</v>
      </c>
      <c r="I185" s="19"/>
      <c r="J185" s="34"/>
      <c r="K185" s="19"/>
      <c r="L185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S-PD-04F-SL-ZA</v>
      </c>
      <c r="M185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S-PD-04F-SL-ZA</v>
      </c>
      <c r="N185" s="17" t="str">
        <f>_01_MSDAT_TRACK[[#This Row],[WBS]]</f>
        <v>1.3.1.3.7.6</v>
      </c>
      <c r="O185" s="31" t="str">
        <f>_01_MSDAT_TRACK[[#This Row],[Task Name]]</f>
        <v>Zone A - Slab / beam</v>
      </c>
      <c r="P185" s="31" t="str">
        <f>_01_MSDAT_TRACK[[#This Row],[Time]]</f>
        <v>1 d</v>
      </c>
      <c r="Q185" s="32">
        <f>_01_MSDAT_TRACK[[#This Row],[StartDate]]</f>
        <v>44427</v>
      </c>
      <c r="R185" s="32">
        <f>_01_MSDAT_TRACK[[#This Row],[EndDate]]</f>
        <v>44427</v>
      </c>
      <c r="S185" s="17"/>
      <c r="T185" s="17"/>
    </row>
    <row r="186" spans="1:20" s="39" customFormat="1" ht="15" x14ac:dyDescent="0.25">
      <c r="A186" s="19">
        <f>LEN(_02_CODE_TRACKING[[#This Row],[WBS]])-LEN(SUBSTITUTE(_02_CODE_TRACKING[[#This Row],[WBS]],".",""))</f>
        <v>5</v>
      </c>
      <c r="B186" s="19" t="s">
        <v>711</v>
      </c>
      <c r="C186" s="19" t="s">
        <v>741</v>
      </c>
      <c r="D186" s="19" t="s">
        <v>712</v>
      </c>
      <c r="E186" s="19" t="s">
        <v>724</v>
      </c>
      <c r="F186" s="19" t="s">
        <v>722</v>
      </c>
      <c r="G186" s="19" t="s">
        <v>715</v>
      </c>
      <c r="H186" s="19" t="s">
        <v>718</v>
      </c>
      <c r="I186" s="19"/>
      <c r="J186" s="34"/>
      <c r="K186" s="19"/>
      <c r="L186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S-PD-04F-SL-ZB</v>
      </c>
      <c r="M186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S-PD-04F-SL-ZB</v>
      </c>
      <c r="N186" s="17" t="str">
        <f>_01_MSDAT_TRACK[[#This Row],[WBS]]</f>
        <v>1.3.1.3.7.7</v>
      </c>
      <c r="O186" s="31" t="str">
        <f>_01_MSDAT_TRACK[[#This Row],[Task Name]]</f>
        <v>Zone B - Slab / beam</v>
      </c>
      <c r="P186" s="31" t="str">
        <f>_01_MSDAT_TRACK[[#This Row],[Time]]</f>
        <v>1 d</v>
      </c>
      <c r="Q186" s="32">
        <f>_01_MSDAT_TRACK[[#This Row],[StartDate]]</f>
        <v>44424</v>
      </c>
      <c r="R186" s="32">
        <f>_01_MSDAT_TRACK[[#This Row],[EndDate]]</f>
        <v>44424</v>
      </c>
      <c r="S186" s="17"/>
      <c r="T186" s="17"/>
    </row>
    <row r="187" spans="1:20" s="39" customFormat="1" ht="15" x14ac:dyDescent="0.25">
      <c r="A187" s="19">
        <f>LEN(_02_CODE_TRACKING[[#This Row],[WBS]])-LEN(SUBSTITUTE(_02_CODE_TRACKING[[#This Row],[WBS]],".",""))</f>
        <v>5</v>
      </c>
      <c r="B187" s="19" t="s">
        <v>711</v>
      </c>
      <c r="C187" s="19" t="s">
        <v>741</v>
      </c>
      <c r="D187" s="19" t="s">
        <v>712</v>
      </c>
      <c r="E187" s="19" t="s">
        <v>724</v>
      </c>
      <c r="F187" s="19" t="s">
        <v>722</v>
      </c>
      <c r="G187" s="19" t="s">
        <v>715</v>
      </c>
      <c r="H187" s="19" t="s">
        <v>719</v>
      </c>
      <c r="I187" s="19"/>
      <c r="J187" s="34"/>
      <c r="K187" s="19"/>
      <c r="L187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S-PD-04F-SL-ZC</v>
      </c>
      <c r="M187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S-PD-04F-SL-ZC</v>
      </c>
      <c r="N187" s="17" t="str">
        <f>_01_MSDAT_TRACK[[#This Row],[WBS]]</f>
        <v>1.3.1.3.7.8</v>
      </c>
      <c r="O187" s="31" t="str">
        <f>_01_MSDAT_TRACK[[#This Row],[Task Name]]</f>
        <v>Zone C - Slab / beam</v>
      </c>
      <c r="P187" s="31" t="str">
        <f>_01_MSDAT_TRACK[[#This Row],[Time]]</f>
        <v>1 d</v>
      </c>
      <c r="Q187" s="32">
        <f>_01_MSDAT_TRACK[[#This Row],[StartDate]]</f>
        <v>44428</v>
      </c>
      <c r="R187" s="32">
        <f>_01_MSDAT_TRACK[[#This Row],[EndDate]]</f>
        <v>44428</v>
      </c>
      <c r="S187" s="17"/>
      <c r="T187" s="17"/>
    </row>
    <row r="188" spans="1:20" s="39" customFormat="1" ht="15" x14ac:dyDescent="0.25">
      <c r="A188" s="19">
        <f>LEN(_02_CODE_TRACKING[[#This Row],[WBS]])-LEN(SUBSTITUTE(_02_CODE_TRACKING[[#This Row],[WBS]],".",""))</f>
        <v>5</v>
      </c>
      <c r="B188" s="19" t="s">
        <v>711</v>
      </c>
      <c r="C188" s="19" t="s">
        <v>741</v>
      </c>
      <c r="D188" s="19" t="s">
        <v>712</v>
      </c>
      <c r="E188" s="19" t="s">
        <v>724</v>
      </c>
      <c r="F188" s="19" t="s">
        <v>722</v>
      </c>
      <c r="G188" s="19" t="s">
        <v>715</v>
      </c>
      <c r="H188" s="19" t="s">
        <v>720</v>
      </c>
      <c r="I188" s="19"/>
      <c r="J188" s="34"/>
      <c r="K188" s="19"/>
      <c r="L188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S-PD-04F-SL-ZD</v>
      </c>
      <c r="M188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S-PD-04F-SL-ZD</v>
      </c>
      <c r="N188" s="17" t="str">
        <f>_01_MSDAT_TRACK[[#This Row],[WBS]]</f>
        <v>1.3.1.3.7.9</v>
      </c>
      <c r="O188" s="31" t="str">
        <f>_01_MSDAT_TRACK[[#This Row],[Task Name]]</f>
        <v>Zone D - Slab / beam</v>
      </c>
      <c r="P188" s="31" t="str">
        <f>_01_MSDAT_TRACK[[#This Row],[Time]]</f>
        <v>1 d</v>
      </c>
      <c r="Q188" s="32">
        <f>_01_MSDAT_TRACK[[#This Row],[StartDate]]</f>
        <v>44428</v>
      </c>
      <c r="R188" s="32">
        <f>_01_MSDAT_TRACK[[#This Row],[EndDate]]</f>
        <v>44428</v>
      </c>
      <c r="S188" s="17"/>
      <c r="T188" s="17"/>
    </row>
    <row r="189" spans="1:20" s="39" customFormat="1" ht="15" x14ac:dyDescent="0.25">
      <c r="A189" s="19">
        <f>LEN(_02_CODE_TRACKING[[#This Row],[WBS]])-LEN(SUBSTITUTE(_02_CODE_TRACKING[[#This Row],[WBS]],".",""))</f>
        <v>2</v>
      </c>
      <c r="B189" s="19" t="s">
        <v>711</v>
      </c>
      <c r="C189" s="19" t="s">
        <v>741</v>
      </c>
      <c r="D189" s="19" t="s">
        <v>725</v>
      </c>
      <c r="E189" s="19"/>
      <c r="F189" s="19"/>
      <c r="G189" s="19"/>
      <c r="H189" s="19"/>
      <c r="I189" s="19"/>
      <c r="J189" s="34"/>
      <c r="K189" s="19"/>
      <c r="L189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S-TW---</v>
      </c>
      <c r="M189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</v>
      </c>
      <c r="N189" s="17" t="str">
        <f>_01_MSDAT_TRACK[[#This Row],[WBS]]</f>
        <v>1.3.2</v>
      </c>
      <c r="O189" s="31" t="str">
        <f>_01_MSDAT_TRACK[[#This Row],[Task Name]]</f>
        <v>Tower</v>
      </c>
      <c r="P189" s="31" t="str">
        <f>_01_MSDAT_TRACK[[#This Row],[Time]]</f>
        <v>238 d</v>
      </c>
      <c r="Q189" s="32">
        <f>_01_MSDAT_TRACK[[#This Row],[StartDate]]</f>
        <v>44429</v>
      </c>
      <c r="R189" s="32">
        <f>_01_MSDAT_TRACK[[#This Row],[EndDate]]</f>
        <v>44679</v>
      </c>
      <c r="S189" s="17"/>
      <c r="T189" s="17"/>
    </row>
    <row r="190" spans="1:20" s="39" customFormat="1" ht="15" x14ac:dyDescent="0.25">
      <c r="A190" s="19">
        <f>LEN(_02_CODE_TRACKING[[#This Row],[WBS]])-LEN(SUBSTITUTE(_02_CODE_TRACKING[[#This Row],[WBS]],".",""))</f>
        <v>3</v>
      </c>
      <c r="B190" s="19" t="s">
        <v>711</v>
      </c>
      <c r="C190" s="19" t="s">
        <v>741</v>
      </c>
      <c r="D190" s="19" t="s">
        <v>725</v>
      </c>
      <c r="E190" s="19" t="s">
        <v>726</v>
      </c>
      <c r="F190" s="19"/>
      <c r="G190" s="19"/>
      <c r="H190" s="19"/>
      <c r="I190" s="19"/>
      <c r="J190" s="34"/>
      <c r="K190" s="19"/>
      <c r="L190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S-TW-05F--</v>
      </c>
      <c r="M190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S-TW-05F</v>
      </c>
      <c r="N190" s="17" t="str">
        <f>_01_MSDAT_TRACK[[#This Row],[WBS]]</f>
        <v>1.3.2.1</v>
      </c>
      <c r="O190" s="31" t="str">
        <f>_01_MSDAT_TRACK[[#This Row],[Task Name]]</f>
        <v>Level 5</v>
      </c>
      <c r="P190" s="31" t="str">
        <f>_01_MSDAT_TRACK[[#This Row],[Time]]</f>
        <v>32 d</v>
      </c>
      <c r="Q190" s="32">
        <f>_01_MSDAT_TRACK[[#This Row],[StartDate]]</f>
        <v>44429</v>
      </c>
      <c r="R190" s="32">
        <f>_01_MSDAT_TRACK[[#This Row],[EndDate]]</f>
        <v>44461</v>
      </c>
      <c r="S190" s="17"/>
      <c r="T190" s="17"/>
    </row>
    <row r="191" spans="1:20" s="39" customFormat="1" ht="30" x14ac:dyDescent="0.25">
      <c r="A191" s="18">
        <f>LEN(_02_CODE_TRACKING[[#This Row],[WBS]])-LEN(SUBSTITUTE(_02_CODE_TRACKING[[#This Row],[WBS]],".",""))</f>
        <v>4</v>
      </c>
      <c r="B191" s="18"/>
      <c r="C191" s="18"/>
      <c r="D191" s="18"/>
      <c r="E191" s="18"/>
      <c r="F191" s="18"/>
      <c r="G191" s="18"/>
      <c r="H191" s="18"/>
      <c r="I191" s="18"/>
      <c r="J191" s="37"/>
      <c r="K191" s="18"/>
      <c r="L19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9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91" s="17" t="str">
        <f>_01_MSDAT_TRACK[[#This Row],[WBS]]</f>
        <v>1.3.2.1.1</v>
      </c>
      <c r="O191" s="31" t="str">
        <f>_01_MSDAT_TRACK[[#This Row],[Task Name]]</f>
        <v xml:space="preserve">Scaffolding installation </v>
      </c>
      <c r="P191" s="31" t="str">
        <f>_01_MSDAT_TRACK[[#This Row],[Time]]</f>
        <v>14 d</v>
      </c>
      <c r="Q191" s="32">
        <f>_01_MSDAT_TRACK[[#This Row],[StartDate]]</f>
        <v>44429</v>
      </c>
      <c r="R191" s="32">
        <f>_01_MSDAT_TRACK[[#This Row],[EndDate]]</f>
        <v>44443</v>
      </c>
      <c r="S191" s="24"/>
      <c r="T191" s="24"/>
    </row>
    <row r="192" spans="1:20" s="39" customFormat="1" ht="15" x14ac:dyDescent="0.25">
      <c r="A192" s="18">
        <f>LEN(_02_CODE_TRACKING[[#This Row],[WBS]])-LEN(SUBSTITUTE(_02_CODE_TRACKING[[#This Row],[WBS]],".",""))</f>
        <v>5</v>
      </c>
      <c r="B192" s="18"/>
      <c r="C192" s="18"/>
      <c r="D192" s="18"/>
      <c r="E192" s="18"/>
      <c r="F192" s="18"/>
      <c r="G192" s="18"/>
      <c r="H192" s="18"/>
      <c r="I192" s="18"/>
      <c r="J192" s="37"/>
      <c r="K192" s="18"/>
      <c r="L19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9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92" s="17" t="str">
        <f>_01_MSDAT_TRACK[[#This Row],[WBS]]</f>
        <v>1.3.2.1.1.1</v>
      </c>
      <c r="O192" s="31" t="str">
        <f>_01_MSDAT_TRACK[[#This Row],[Task Name]]</f>
        <v>Zone A - Column</v>
      </c>
      <c r="P192" s="31" t="str">
        <f>_01_MSDAT_TRACK[[#This Row],[Time]]</f>
        <v>9 d</v>
      </c>
      <c r="Q192" s="32">
        <f>_01_MSDAT_TRACK[[#This Row],[StartDate]]</f>
        <v>44429</v>
      </c>
      <c r="R192" s="32">
        <f>_01_MSDAT_TRACK[[#This Row],[EndDate]]</f>
        <v>44437</v>
      </c>
      <c r="S192" s="24"/>
      <c r="T192" s="24"/>
    </row>
    <row r="193" spans="1:20" s="39" customFormat="1" ht="15" x14ac:dyDescent="0.25">
      <c r="A193" s="18">
        <f>LEN(_02_CODE_TRACKING[[#This Row],[WBS]])-LEN(SUBSTITUTE(_02_CODE_TRACKING[[#This Row],[WBS]],".",""))</f>
        <v>5</v>
      </c>
      <c r="B193" s="18"/>
      <c r="C193" s="18"/>
      <c r="D193" s="18"/>
      <c r="E193" s="18"/>
      <c r="F193" s="18"/>
      <c r="G193" s="18"/>
      <c r="H193" s="18"/>
      <c r="I193" s="18"/>
      <c r="J193" s="37"/>
      <c r="K193" s="18"/>
      <c r="L19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9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93" s="17" t="str">
        <f>_01_MSDAT_TRACK[[#This Row],[WBS]]</f>
        <v>1.3.2.1.1.2</v>
      </c>
      <c r="O193" s="31" t="str">
        <f>_01_MSDAT_TRACK[[#This Row],[Task Name]]</f>
        <v>Zone B - Column</v>
      </c>
      <c r="P193" s="31" t="str">
        <f>_01_MSDAT_TRACK[[#This Row],[Time]]</f>
        <v>9 d</v>
      </c>
      <c r="Q193" s="32">
        <f>_01_MSDAT_TRACK[[#This Row],[StartDate]]</f>
        <v>44434</v>
      </c>
      <c r="R193" s="32">
        <f>_01_MSDAT_TRACK[[#This Row],[EndDate]]</f>
        <v>44443</v>
      </c>
      <c r="S193" s="24"/>
      <c r="T193" s="24"/>
    </row>
    <row r="194" spans="1:20" s="39" customFormat="1" ht="15" x14ac:dyDescent="0.25">
      <c r="A194" s="18">
        <f>LEN(_02_CODE_TRACKING[[#This Row],[WBS]])-LEN(SUBSTITUTE(_02_CODE_TRACKING[[#This Row],[WBS]],".",""))</f>
        <v>5</v>
      </c>
      <c r="B194" s="18"/>
      <c r="C194" s="18"/>
      <c r="D194" s="18"/>
      <c r="E194" s="18"/>
      <c r="F194" s="18"/>
      <c r="G194" s="18"/>
      <c r="H194" s="18"/>
      <c r="I194" s="18"/>
      <c r="J194" s="37"/>
      <c r="K194" s="18"/>
      <c r="L19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9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94" s="17" t="str">
        <f>_01_MSDAT_TRACK[[#This Row],[WBS]]</f>
        <v>1.3.2.1.1.3</v>
      </c>
      <c r="O194" s="31" t="str">
        <f>_01_MSDAT_TRACK[[#This Row],[Task Name]]</f>
        <v>Core wall</v>
      </c>
      <c r="P194" s="31" t="str">
        <f>_01_MSDAT_TRACK[[#This Row],[Time]]</f>
        <v>11 d</v>
      </c>
      <c r="Q194" s="32">
        <f>_01_MSDAT_TRACK[[#This Row],[StartDate]]</f>
        <v>44432</v>
      </c>
      <c r="R194" s="32">
        <f>_01_MSDAT_TRACK[[#This Row],[EndDate]]</f>
        <v>44443</v>
      </c>
      <c r="S194" s="24"/>
      <c r="T194" s="24"/>
    </row>
    <row r="195" spans="1:20" s="39" customFormat="1" ht="15" x14ac:dyDescent="0.25">
      <c r="A195" s="18">
        <f>LEN(_02_CODE_TRACKING[[#This Row],[WBS]])-LEN(SUBSTITUTE(_02_CODE_TRACKING[[#This Row],[WBS]],".",""))</f>
        <v>4</v>
      </c>
      <c r="B195" s="18"/>
      <c r="C195" s="18"/>
      <c r="D195" s="18"/>
      <c r="E195" s="18"/>
      <c r="F195" s="18"/>
      <c r="G195" s="18"/>
      <c r="H195" s="18"/>
      <c r="I195" s="18"/>
      <c r="J195" s="37"/>
      <c r="K195" s="18"/>
      <c r="L19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9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95" s="17" t="str">
        <f>_01_MSDAT_TRACK[[#This Row],[WBS]]</f>
        <v>1.3.2.1.2</v>
      </c>
      <c r="O195" s="31" t="str">
        <f>_01_MSDAT_TRACK[[#This Row],[Task Name]]</f>
        <v xml:space="preserve">Rebar installation </v>
      </c>
      <c r="P195" s="31" t="str">
        <f>_01_MSDAT_TRACK[[#This Row],[Time]]</f>
        <v>16 d</v>
      </c>
      <c r="Q195" s="32">
        <f>_01_MSDAT_TRACK[[#This Row],[StartDate]]</f>
        <v>44432</v>
      </c>
      <c r="R195" s="32">
        <f>_01_MSDAT_TRACK[[#This Row],[EndDate]]</f>
        <v>44448</v>
      </c>
      <c r="S195" s="24"/>
      <c r="T195" s="24"/>
    </row>
    <row r="196" spans="1:20" s="39" customFormat="1" ht="15" x14ac:dyDescent="0.25">
      <c r="A196" s="18">
        <f>LEN(_02_CODE_TRACKING[[#This Row],[WBS]])-LEN(SUBSTITUTE(_02_CODE_TRACKING[[#This Row],[WBS]],".",""))</f>
        <v>5</v>
      </c>
      <c r="B196" s="18"/>
      <c r="C196" s="18"/>
      <c r="D196" s="18"/>
      <c r="E196" s="18"/>
      <c r="F196" s="18"/>
      <c r="G196" s="18"/>
      <c r="H196" s="18"/>
      <c r="I196" s="18"/>
      <c r="J196" s="37"/>
      <c r="K196" s="18"/>
      <c r="L19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9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96" s="17" t="str">
        <f>_01_MSDAT_TRACK[[#This Row],[WBS]]</f>
        <v>1.3.2.1.2.1</v>
      </c>
      <c r="O196" s="31" t="str">
        <f>_01_MSDAT_TRACK[[#This Row],[Task Name]]</f>
        <v>Zone A - Column</v>
      </c>
      <c r="P196" s="31" t="str">
        <f>_01_MSDAT_TRACK[[#This Row],[Time]]</f>
        <v>8 d</v>
      </c>
      <c r="Q196" s="32">
        <f>_01_MSDAT_TRACK[[#This Row],[StartDate]]</f>
        <v>44432</v>
      </c>
      <c r="R196" s="32">
        <f>_01_MSDAT_TRACK[[#This Row],[EndDate]]</f>
        <v>44439</v>
      </c>
      <c r="S196" s="24"/>
      <c r="T196" s="24"/>
    </row>
    <row r="197" spans="1:20" s="39" customFormat="1" ht="15" x14ac:dyDescent="0.25">
      <c r="A197" s="18">
        <f>LEN(_02_CODE_TRACKING[[#This Row],[WBS]])-LEN(SUBSTITUTE(_02_CODE_TRACKING[[#This Row],[WBS]],".",""))</f>
        <v>5</v>
      </c>
      <c r="B197" s="18"/>
      <c r="C197" s="18"/>
      <c r="D197" s="18"/>
      <c r="E197" s="18"/>
      <c r="F197" s="18"/>
      <c r="G197" s="18"/>
      <c r="H197" s="18"/>
      <c r="I197" s="18"/>
      <c r="J197" s="37"/>
      <c r="K197" s="18"/>
      <c r="L19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9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97" s="17" t="str">
        <f>_01_MSDAT_TRACK[[#This Row],[WBS]]</f>
        <v>1.3.2.1.2.2</v>
      </c>
      <c r="O197" s="31" t="str">
        <f>_01_MSDAT_TRACK[[#This Row],[Task Name]]</f>
        <v>Zone B - Column</v>
      </c>
      <c r="P197" s="31" t="str">
        <f>_01_MSDAT_TRACK[[#This Row],[Time]]</f>
        <v>8 d</v>
      </c>
      <c r="Q197" s="32">
        <f>_01_MSDAT_TRACK[[#This Row],[StartDate]]</f>
        <v>44436</v>
      </c>
      <c r="R197" s="32">
        <f>_01_MSDAT_TRACK[[#This Row],[EndDate]]</f>
        <v>44444</v>
      </c>
      <c r="S197" s="24"/>
      <c r="T197" s="24"/>
    </row>
    <row r="198" spans="1:20" s="39" customFormat="1" ht="15" x14ac:dyDescent="0.25">
      <c r="A198" s="18">
        <f>LEN(_02_CODE_TRACKING[[#This Row],[WBS]])-LEN(SUBSTITUTE(_02_CODE_TRACKING[[#This Row],[WBS]],".",""))</f>
        <v>5</v>
      </c>
      <c r="B198" s="18"/>
      <c r="C198" s="18"/>
      <c r="D198" s="18"/>
      <c r="E198" s="18"/>
      <c r="F198" s="18"/>
      <c r="G198" s="18"/>
      <c r="H198" s="18"/>
      <c r="I198" s="18"/>
      <c r="J198" s="37"/>
      <c r="K198" s="18"/>
      <c r="L19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9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98" s="17" t="str">
        <f>_01_MSDAT_TRACK[[#This Row],[WBS]]</f>
        <v>1.3.2.1.2.3</v>
      </c>
      <c r="O198" s="31" t="str">
        <f>_01_MSDAT_TRACK[[#This Row],[Task Name]]</f>
        <v>Core wall</v>
      </c>
      <c r="P198" s="31" t="str">
        <f>_01_MSDAT_TRACK[[#This Row],[Time]]</f>
        <v>11 d</v>
      </c>
      <c r="Q198" s="32">
        <f>_01_MSDAT_TRACK[[#This Row],[StartDate]]</f>
        <v>44437</v>
      </c>
      <c r="R198" s="32">
        <f>_01_MSDAT_TRACK[[#This Row],[EndDate]]</f>
        <v>44448</v>
      </c>
      <c r="S198" s="24"/>
      <c r="T198" s="24"/>
    </row>
    <row r="199" spans="1:20" s="39" customFormat="1" ht="15" x14ac:dyDescent="0.25">
      <c r="A199" s="18">
        <f>LEN(_02_CODE_TRACKING[[#This Row],[WBS]])-LEN(SUBSTITUTE(_02_CODE_TRACKING[[#This Row],[WBS]],".",""))</f>
        <v>4</v>
      </c>
      <c r="B199" s="18"/>
      <c r="C199" s="18"/>
      <c r="D199" s="18"/>
      <c r="E199" s="18"/>
      <c r="F199" s="18"/>
      <c r="G199" s="18"/>
      <c r="H199" s="18"/>
      <c r="I199" s="18"/>
      <c r="J199" s="37"/>
      <c r="K199" s="18"/>
      <c r="L19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19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199" s="17" t="str">
        <f>_01_MSDAT_TRACK[[#This Row],[WBS]]</f>
        <v>1.3.2.1.3</v>
      </c>
      <c r="O199" s="31" t="str">
        <f>_01_MSDAT_TRACK[[#This Row],[Task Name]]</f>
        <v xml:space="preserve">Formword installation </v>
      </c>
      <c r="P199" s="31" t="str">
        <f>_01_MSDAT_TRACK[[#This Row],[Time]]</f>
        <v>14 d</v>
      </c>
      <c r="Q199" s="32">
        <f>_01_MSDAT_TRACK[[#This Row],[StartDate]]</f>
        <v>44436</v>
      </c>
      <c r="R199" s="32">
        <f>_01_MSDAT_TRACK[[#This Row],[EndDate]]</f>
        <v>44450</v>
      </c>
      <c r="S199" s="24"/>
      <c r="T199" s="24"/>
    </row>
    <row r="200" spans="1:20" s="39" customFormat="1" ht="15" x14ac:dyDescent="0.25">
      <c r="A200" s="18">
        <f>LEN(_02_CODE_TRACKING[[#This Row],[WBS]])-LEN(SUBSTITUTE(_02_CODE_TRACKING[[#This Row],[WBS]],".",""))</f>
        <v>5</v>
      </c>
      <c r="B200" s="18"/>
      <c r="C200" s="18"/>
      <c r="D200" s="18"/>
      <c r="E200" s="18"/>
      <c r="F200" s="18"/>
      <c r="G200" s="18"/>
      <c r="H200" s="18"/>
      <c r="I200" s="18"/>
      <c r="J200" s="37"/>
      <c r="K200" s="18"/>
      <c r="L20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00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00" s="17" t="str">
        <f>_01_MSDAT_TRACK[[#This Row],[WBS]]</f>
        <v>1.3.2.1.3.1</v>
      </c>
      <c r="O200" s="31" t="str">
        <f>_01_MSDAT_TRACK[[#This Row],[Task Name]]</f>
        <v>Zone A - Column</v>
      </c>
      <c r="P200" s="31" t="str">
        <f>_01_MSDAT_TRACK[[#This Row],[Time]]</f>
        <v>8 d</v>
      </c>
      <c r="Q200" s="32">
        <f>_01_MSDAT_TRACK[[#This Row],[StartDate]]</f>
        <v>44436</v>
      </c>
      <c r="R200" s="32">
        <f>_01_MSDAT_TRACK[[#This Row],[EndDate]]</f>
        <v>44444</v>
      </c>
      <c r="S200" s="24"/>
      <c r="T200" s="24"/>
    </row>
    <row r="201" spans="1:20" s="39" customFormat="1" ht="15" x14ac:dyDescent="0.25">
      <c r="A201" s="18">
        <f>LEN(_02_CODE_TRACKING[[#This Row],[WBS]])-LEN(SUBSTITUTE(_02_CODE_TRACKING[[#This Row],[WBS]],".",""))</f>
        <v>5</v>
      </c>
      <c r="B201" s="18"/>
      <c r="C201" s="18"/>
      <c r="D201" s="18"/>
      <c r="E201" s="18"/>
      <c r="F201" s="18"/>
      <c r="G201" s="18"/>
      <c r="H201" s="18"/>
      <c r="I201" s="18"/>
      <c r="J201" s="37"/>
      <c r="K201" s="18"/>
      <c r="L20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0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01" s="17" t="str">
        <f>_01_MSDAT_TRACK[[#This Row],[WBS]]</f>
        <v>1.3.2.1.3.2</v>
      </c>
      <c r="O201" s="31" t="str">
        <f>_01_MSDAT_TRACK[[#This Row],[Task Name]]</f>
        <v>Zone B - Column</v>
      </c>
      <c r="P201" s="31" t="str">
        <f>_01_MSDAT_TRACK[[#This Row],[Time]]</f>
        <v>8 d</v>
      </c>
      <c r="Q201" s="32">
        <f>_01_MSDAT_TRACK[[#This Row],[StartDate]]</f>
        <v>44438</v>
      </c>
      <c r="R201" s="32">
        <f>_01_MSDAT_TRACK[[#This Row],[EndDate]]</f>
        <v>44446</v>
      </c>
      <c r="S201" s="24"/>
      <c r="T201" s="24"/>
    </row>
    <row r="202" spans="1:20" s="39" customFormat="1" ht="15" x14ac:dyDescent="0.25">
      <c r="A202" s="18">
        <f>LEN(_02_CODE_TRACKING[[#This Row],[WBS]])-LEN(SUBSTITUTE(_02_CODE_TRACKING[[#This Row],[WBS]],".",""))</f>
        <v>5</v>
      </c>
      <c r="B202" s="18"/>
      <c r="C202" s="18"/>
      <c r="D202" s="18"/>
      <c r="E202" s="18"/>
      <c r="F202" s="18"/>
      <c r="G202" s="18"/>
      <c r="H202" s="18"/>
      <c r="I202" s="18"/>
      <c r="J202" s="37"/>
      <c r="K202" s="18"/>
      <c r="L20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0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02" s="17" t="str">
        <f>_01_MSDAT_TRACK[[#This Row],[WBS]]</f>
        <v>1.3.2.1.3.3</v>
      </c>
      <c r="O202" s="31" t="str">
        <f>_01_MSDAT_TRACK[[#This Row],[Task Name]]</f>
        <v>Core wall</v>
      </c>
      <c r="P202" s="31" t="str">
        <f>_01_MSDAT_TRACK[[#This Row],[Time]]</f>
        <v>8 d</v>
      </c>
      <c r="Q202" s="32">
        <f>_01_MSDAT_TRACK[[#This Row],[StartDate]]</f>
        <v>44443</v>
      </c>
      <c r="R202" s="32">
        <f>_01_MSDAT_TRACK[[#This Row],[EndDate]]</f>
        <v>44450</v>
      </c>
      <c r="S202" s="24"/>
      <c r="T202" s="24"/>
    </row>
    <row r="203" spans="1:20" s="39" customFormat="1" ht="30" x14ac:dyDescent="0.25">
      <c r="A203" s="18">
        <f>LEN(_02_CODE_TRACKING[[#This Row],[WBS]])-LEN(SUBSTITUTE(_02_CODE_TRACKING[[#This Row],[WBS]],".",""))</f>
        <v>4</v>
      </c>
      <c r="B203" s="18"/>
      <c r="C203" s="18"/>
      <c r="D203" s="18"/>
      <c r="E203" s="18"/>
      <c r="F203" s="18"/>
      <c r="G203" s="18"/>
      <c r="H203" s="18"/>
      <c r="I203" s="18"/>
      <c r="J203" s="37"/>
      <c r="K203" s="18"/>
      <c r="L20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0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03" s="17" t="str">
        <f>_01_MSDAT_TRACK[[#This Row],[WBS]]</f>
        <v>1.3.2.1.4</v>
      </c>
      <c r="O203" s="31" t="str">
        <f>_01_MSDAT_TRACK[[#This Row],[Task Name]]</f>
        <v xml:space="preserve">System support installation </v>
      </c>
      <c r="P203" s="31" t="str">
        <f>_01_MSDAT_TRACK[[#This Row],[Time]]</f>
        <v>11 d</v>
      </c>
      <c r="Q203" s="32">
        <f>_01_MSDAT_TRACK[[#This Row],[StartDate]]</f>
        <v>44440</v>
      </c>
      <c r="R203" s="32">
        <f>_01_MSDAT_TRACK[[#This Row],[EndDate]]</f>
        <v>44451</v>
      </c>
      <c r="S203" s="24"/>
      <c r="T203" s="24"/>
    </row>
    <row r="204" spans="1:20" s="39" customFormat="1" ht="15" x14ac:dyDescent="0.25">
      <c r="A204" s="18">
        <f>LEN(_02_CODE_TRACKING[[#This Row],[WBS]])-LEN(SUBSTITUTE(_02_CODE_TRACKING[[#This Row],[WBS]],".",""))</f>
        <v>5</v>
      </c>
      <c r="B204" s="18"/>
      <c r="C204" s="18"/>
      <c r="D204" s="18"/>
      <c r="E204" s="18"/>
      <c r="F204" s="18"/>
      <c r="G204" s="18"/>
      <c r="H204" s="18"/>
      <c r="I204" s="18"/>
      <c r="J204" s="37"/>
      <c r="K204" s="18"/>
      <c r="L20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0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04" s="17" t="str">
        <f>_01_MSDAT_TRACK[[#This Row],[WBS]]</f>
        <v>1.3.2.1.4.1</v>
      </c>
      <c r="O204" s="31" t="str">
        <f>_01_MSDAT_TRACK[[#This Row],[Task Name]]</f>
        <v>Zone A - Slab / beam</v>
      </c>
      <c r="P204" s="31" t="str">
        <f>_01_MSDAT_TRACK[[#This Row],[Time]]</f>
        <v>9 d</v>
      </c>
      <c r="Q204" s="32">
        <f>_01_MSDAT_TRACK[[#This Row],[StartDate]]</f>
        <v>44440</v>
      </c>
      <c r="R204" s="32">
        <f>_01_MSDAT_TRACK[[#This Row],[EndDate]]</f>
        <v>44449</v>
      </c>
      <c r="S204" s="24"/>
      <c r="T204" s="24"/>
    </row>
    <row r="205" spans="1:20" s="39" customFormat="1" ht="15" x14ac:dyDescent="0.25">
      <c r="A205" s="18">
        <f>LEN(_02_CODE_TRACKING[[#This Row],[WBS]])-LEN(SUBSTITUTE(_02_CODE_TRACKING[[#This Row],[WBS]],".",""))</f>
        <v>5</v>
      </c>
      <c r="B205" s="18"/>
      <c r="C205" s="18"/>
      <c r="D205" s="18"/>
      <c r="E205" s="18"/>
      <c r="F205" s="18"/>
      <c r="G205" s="18"/>
      <c r="H205" s="18"/>
      <c r="I205" s="18"/>
      <c r="J205" s="37"/>
      <c r="K205" s="18"/>
      <c r="L20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0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05" s="17" t="str">
        <f>_01_MSDAT_TRACK[[#This Row],[WBS]]</f>
        <v>1.3.2.1.4.2</v>
      </c>
      <c r="O205" s="31" t="str">
        <f>_01_MSDAT_TRACK[[#This Row],[Task Name]]</f>
        <v>Zone B - Slab / beam</v>
      </c>
      <c r="P205" s="31" t="str">
        <f>_01_MSDAT_TRACK[[#This Row],[Time]]</f>
        <v>9 d</v>
      </c>
      <c r="Q205" s="32">
        <f>_01_MSDAT_TRACK[[#This Row],[StartDate]]</f>
        <v>44443</v>
      </c>
      <c r="R205" s="32">
        <f>_01_MSDAT_TRACK[[#This Row],[EndDate]]</f>
        <v>44451</v>
      </c>
      <c r="S205" s="24"/>
      <c r="T205" s="24"/>
    </row>
    <row r="206" spans="1:20" s="39" customFormat="1" ht="15" x14ac:dyDescent="0.25">
      <c r="A206" s="18">
        <f>LEN(_02_CODE_TRACKING[[#This Row],[WBS]])-LEN(SUBSTITUTE(_02_CODE_TRACKING[[#This Row],[WBS]],".",""))</f>
        <v>4</v>
      </c>
      <c r="B206" s="18"/>
      <c r="C206" s="18"/>
      <c r="D206" s="18"/>
      <c r="E206" s="18"/>
      <c r="F206" s="18"/>
      <c r="G206" s="18"/>
      <c r="H206" s="18"/>
      <c r="I206" s="18"/>
      <c r="J206" s="37"/>
      <c r="K206" s="18"/>
      <c r="L20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0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06" s="17" t="str">
        <f>_01_MSDAT_TRACK[[#This Row],[WBS]]</f>
        <v>1.3.2.1.5</v>
      </c>
      <c r="O206" s="31" t="str">
        <f>_01_MSDAT_TRACK[[#This Row],[Task Name]]</f>
        <v xml:space="preserve">Formword installation </v>
      </c>
      <c r="P206" s="31" t="str">
        <f>_01_MSDAT_TRACK[[#This Row],[Time]]</f>
        <v>12 d</v>
      </c>
      <c r="Q206" s="32">
        <f>_01_MSDAT_TRACK[[#This Row],[StartDate]]</f>
        <v>44444</v>
      </c>
      <c r="R206" s="32">
        <f>_01_MSDAT_TRACK[[#This Row],[EndDate]]</f>
        <v>44455</v>
      </c>
      <c r="S206" s="24"/>
      <c r="T206" s="24"/>
    </row>
    <row r="207" spans="1:20" s="39" customFormat="1" ht="15" x14ac:dyDescent="0.25">
      <c r="A207" s="18">
        <f>LEN(_02_CODE_TRACKING[[#This Row],[WBS]])-LEN(SUBSTITUTE(_02_CODE_TRACKING[[#This Row],[WBS]],".",""))</f>
        <v>5</v>
      </c>
      <c r="B207" s="18"/>
      <c r="C207" s="18"/>
      <c r="D207" s="18"/>
      <c r="E207" s="18"/>
      <c r="F207" s="18"/>
      <c r="G207" s="18"/>
      <c r="H207" s="18"/>
      <c r="I207" s="18"/>
      <c r="J207" s="37"/>
      <c r="K207" s="18"/>
      <c r="L20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0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07" s="17" t="str">
        <f>_01_MSDAT_TRACK[[#This Row],[WBS]]</f>
        <v>1.3.2.1.5.1</v>
      </c>
      <c r="O207" s="31" t="str">
        <f>_01_MSDAT_TRACK[[#This Row],[Task Name]]</f>
        <v>Zone A - Slab / beam</v>
      </c>
      <c r="P207" s="31" t="str">
        <f>_01_MSDAT_TRACK[[#This Row],[Time]]</f>
        <v>9 d</v>
      </c>
      <c r="Q207" s="32">
        <f>_01_MSDAT_TRACK[[#This Row],[StartDate]]</f>
        <v>44444</v>
      </c>
      <c r="R207" s="32">
        <f>_01_MSDAT_TRACK[[#This Row],[EndDate]]</f>
        <v>44452</v>
      </c>
      <c r="S207" s="24"/>
      <c r="T207" s="24"/>
    </row>
    <row r="208" spans="1:20" s="39" customFormat="1" ht="15" x14ac:dyDescent="0.25">
      <c r="A208" s="18">
        <f>LEN(_02_CODE_TRACKING[[#This Row],[WBS]])-LEN(SUBSTITUTE(_02_CODE_TRACKING[[#This Row],[WBS]],".",""))</f>
        <v>5</v>
      </c>
      <c r="B208" s="18"/>
      <c r="C208" s="18"/>
      <c r="D208" s="18"/>
      <c r="E208" s="18"/>
      <c r="F208" s="18"/>
      <c r="G208" s="18"/>
      <c r="H208" s="18"/>
      <c r="I208" s="18"/>
      <c r="J208" s="37"/>
      <c r="K208" s="18"/>
      <c r="L20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0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08" s="17" t="str">
        <f>_01_MSDAT_TRACK[[#This Row],[WBS]]</f>
        <v>1.3.2.1.5.2</v>
      </c>
      <c r="O208" s="31" t="str">
        <f>_01_MSDAT_TRACK[[#This Row],[Task Name]]</f>
        <v>Zone B - Slab / beam</v>
      </c>
      <c r="P208" s="31" t="str">
        <f>_01_MSDAT_TRACK[[#This Row],[Time]]</f>
        <v>9 d</v>
      </c>
      <c r="Q208" s="32">
        <f>_01_MSDAT_TRACK[[#This Row],[StartDate]]</f>
        <v>44447</v>
      </c>
      <c r="R208" s="32">
        <f>_01_MSDAT_TRACK[[#This Row],[EndDate]]</f>
        <v>44455</v>
      </c>
      <c r="S208" s="24"/>
      <c r="T208" s="24"/>
    </row>
    <row r="209" spans="1:20" s="39" customFormat="1" ht="15" x14ac:dyDescent="0.25">
      <c r="A209" s="18">
        <f>LEN(_02_CODE_TRACKING[[#This Row],[WBS]])-LEN(SUBSTITUTE(_02_CODE_TRACKING[[#This Row],[WBS]],".",""))</f>
        <v>4</v>
      </c>
      <c r="B209" s="18"/>
      <c r="C209" s="18"/>
      <c r="D209" s="18"/>
      <c r="E209" s="18"/>
      <c r="F209" s="18"/>
      <c r="G209" s="18"/>
      <c r="H209" s="18"/>
      <c r="I209" s="18"/>
      <c r="J209" s="37"/>
      <c r="K209" s="18"/>
      <c r="L20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0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09" s="17" t="str">
        <f>_01_MSDAT_TRACK[[#This Row],[WBS]]</f>
        <v>1.3.2.1.6</v>
      </c>
      <c r="O209" s="31" t="str">
        <f>_01_MSDAT_TRACK[[#This Row],[Task Name]]</f>
        <v xml:space="preserve">Rebar / PT installation </v>
      </c>
      <c r="P209" s="31" t="str">
        <f>_01_MSDAT_TRACK[[#This Row],[Time]]</f>
        <v>9 d</v>
      </c>
      <c r="Q209" s="32">
        <f>_01_MSDAT_TRACK[[#This Row],[StartDate]]</f>
        <v>44452</v>
      </c>
      <c r="R209" s="32">
        <f>_01_MSDAT_TRACK[[#This Row],[EndDate]]</f>
        <v>44460</v>
      </c>
      <c r="S209" s="24"/>
      <c r="T209" s="24"/>
    </row>
    <row r="210" spans="1:20" s="39" customFormat="1" ht="15" x14ac:dyDescent="0.25">
      <c r="A210" s="18">
        <f>LEN(_02_CODE_TRACKING[[#This Row],[WBS]])-LEN(SUBSTITUTE(_02_CODE_TRACKING[[#This Row],[WBS]],".",""))</f>
        <v>5</v>
      </c>
      <c r="B210" s="18"/>
      <c r="C210" s="18"/>
      <c r="D210" s="18"/>
      <c r="E210" s="18"/>
      <c r="F210" s="18"/>
      <c r="G210" s="18"/>
      <c r="H210" s="18"/>
      <c r="I210" s="18"/>
      <c r="J210" s="37"/>
      <c r="K210" s="18"/>
      <c r="L21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10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10" s="17" t="str">
        <f>_01_MSDAT_TRACK[[#This Row],[WBS]]</f>
        <v>1.3.2.1.6.1</v>
      </c>
      <c r="O210" s="31" t="str">
        <f>_01_MSDAT_TRACK[[#This Row],[Task Name]]</f>
        <v>Zone A - Slab / beam</v>
      </c>
      <c r="P210" s="31" t="str">
        <f>_01_MSDAT_TRACK[[#This Row],[Time]]</f>
        <v>7 d</v>
      </c>
      <c r="Q210" s="32">
        <f>_01_MSDAT_TRACK[[#This Row],[StartDate]]</f>
        <v>44452</v>
      </c>
      <c r="R210" s="32">
        <f>_01_MSDAT_TRACK[[#This Row],[EndDate]]</f>
        <v>44458</v>
      </c>
      <c r="S210" s="24"/>
      <c r="T210" s="24"/>
    </row>
    <row r="211" spans="1:20" s="39" customFormat="1" ht="15" x14ac:dyDescent="0.25">
      <c r="A211" s="18">
        <f>LEN(_02_CODE_TRACKING[[#This Row],[WBS]])-LEN(SUBSTITUTE(_02_CODE_TRACKING[[#This Row],[WBS]],".",""))</f>
        <v>5</v>
      </c>
      <c r="B211" s="18"/>
      <c r="C211" s="18"/>
      <c r="D211" s="18"/>
      <c r="E211" s="18"/>
      <c r="F211" s="18"/>
      <c r="G211" s="18"/>
      <c r="H211" s="18"/>
      <c r="I211" s="18"/>
      <c r="J211" s="37"/>
      <c r="K211" s="18"/>
      <c r="L21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1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11" s="17" t="str">
        <f>_01_MSDAT_TRACK[[#This Row],[WBS]]</f>
        <v>1.3.2.1.6.2</v>
      </c>
      <c r="O211" s="31" t="str">
        <f>_01_MSDAT_TRACK[[#This Row],[Task Name]]</f>
        <v>Zone B - Slab / beam</v>
      </c>
      <c r="P211" s="31" t="str">
        <f>_01_MSDAT_TRACK[[#This Row],[Time]]</f>
        <v>7 d</v>
      </c>
      <c r="Q211" s="32">
        <f>_01_MSDAT_TRACK[[#This Row],[StartDate]]</f>
        <v>44454</v>
      </c>
      <c r="R211" s="32">
        <f>_01_MSDAT_TRACK[[#This Row],[EndDate]]</f>
        <v>44460</v>
      </c>
      <c r="S211" s="24"/>
      <c r="T211" s="24"/>
    </row>
    <row r="212" spans="1:20" s="39" customFormat="1" ht="15" x14ac:dyDescent="0.25">
      <c r="A212" s="19">
        <f>LEN(_02_CODE_TRACKING[[#This Row],[WBS]])-LEN(SUBSTITUTE(_02_CODE_TRACKING[[#This Row],[WBS]],".",""))</f>
        <v>4</v>
      </c>
      <c r="B212" s="19" t="s">
        <v>711</v>
      </c>
      <c r="C212" s="19" t="s">
        <v>741</v>
      </c>
      <c r="D212" s="19" t="s">
        <v>725</v>
      </c>
      <c r="E212" s="19" t="s">
        <v>726</v>
      </c>
      <c r="F212" s="19" t="s">
        <v>714</v>
      </c>
      <c r="G212" s="19" t="s">
        <v>715</v>
      </c>
      <c r="H212" s="19"/>
      <c r="I212" s="19"/>
      <c r="J212" s="34"/>
      <c r="K212" s="19"/>
      <c r="L212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S-TW-05F-ZZ-</v>
      </c>
      <c r="M212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S-TW-05F</v>
      </c>
      <c r="N212" s="17" t="str">
        <f>_01_MSDAT_TRACK[[#This Row],[WBS]]</f>
        <v>1.3.2.1.7</v>
      </c>
      <c r="O212" s="31" t="str">
        <f>_01_MSDAT_TRACK[[#This Row],[Task Name]]</f>
        <v xml:space="preserve">Concreting </v>
      </c>
      <c r="P212" s="31" t="str">
        <f>_01_MSDAT_TRACK[[#This Row],[Time]]</f>
        <v>22 d</v>
      </c>
      <c r="Q212" s="32">
        <f>_01_MSDAT_TRACK[[#This Row],[StartDate]]</f>
        <v>44439</v>
      </c>
      <c r="R212" s="32">
        <f>_01_MSDAT_TRACK[[#This Row],[EndDate]]</f>
        <v>44461</v>
      </c>
      <c r="S212" s="17"/>
      <c r="T212" s="17"/>
    </row>
    <row r="213" spans="1:20" s="39" customFormat="1" ht="15" x14ac:dyDescent="0.25">
      <c r="A213" s="19">
        <f>LEN(_02_CODE_TRACKING[[#This Row],[WBS]])-LEN(SUBSTITUTE(_02_CODE_TRACKING[[#This Row],[WBS]],".",""))</f>
        <v>5</v>
      </c>
      <c r="B213" s="19" t="s">
        <v>711</v>
      </c>
      <c r="C213" s="19" t="s">
        <v>741</v>
      </c>
      <c r="D213" s="19" t="s">
        <v>725</v>
      </c>
      <c r="E213" s="19" t="s">
        <v>726</v>
      </c>
      <c r="F213" s="19" t="s">
        <v>716</v>
      </c>
      <c r="G213" s="19" t="s">
        <v>715</v>
      </c>
      <c r="H213" s="19" t="s">
        <v>717</v>
      </c>
      <c r="I213" s="19"/>
      <c r="J213" s="34"/>
      <c r="K213" s="19"/>
      <c r="L213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S-TW-05F-CL-ZA</v>
      </c>
      <c r="M213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S-TW-05F-CL-ZA</v>
      </c>
      <c r="N213" s="17" t="str">
        <f>_01_MSDAT_TRACK[[#This Row],[WBS]]</f>
        <v>1.3.2.1.7.1</v>
      </c>
      <c r="O213" s="31" t="str">
        <f>_01_MSDAT_TRACK[[#This Row],[Task Name]]</f>
        <v>Zone A - Column</v>
      </c>
      <c r="P213" s="31" t="str">
        <f>_01_MSDAT_TRACK[[#This Row],[Time]]</f>
        <v>5 d</v>
      </c>
      <c r="Q213" s="32">
        <f>_01_MSDAT_TRACK[[#This Row],[StartDate]]</f>
        <v>44439</v>
      </c>
      <c r="R213" s="32">
        <f>_01_MSDAT_TRACK[[#This Row],[EndDate]]</f>
        <v>44444</v>
      </c>
      <c r="S213" s="17"/>
      <c r="T213" s="17"/>
    </row>
    <row r="214" spans="1:20" s="39" customFormat="1" ht="15" x14ac:dyDescent="0.25">
      <c r="A214" s="20">
        <f>LEN(_02_CODE_TRACKING[[#This Row],[WBS]])-LEN(SUBSTITUTE(_02_CODE_TRACKING[[#This Row],[WBS]],".",""))</f>
        <v>6</v>
      </c>
      <c r="B214" s="20"/>
      <c r="C214" s="20"/>
      <c r="D214" s="20"/>
      <c r="E214" s="20"/>
      <c r="F214" s="20"/>
      <c r="G214" s="20"/>
      <c r="H214" s="20"/>
      <c r="I214" s="20"/>
      <c r="J214" s="38"/>
      <c r="K214" s="20"/>
      <c r="L21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14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14" s="17" t="str">
        <f>_01_MSDAT_TRACK[[#This Row],[WBS]]</f>
        <v>1.3.2.1.7.1.1</v>
      </c>
      <c r="O214" s="31" t="str">
        <f>_01_MSDAT_TRACK[[#This Row],[Task Name]]</f>
        <v>1st batch</v>
      </c>
      <c r="P214" s="31" t="str">
        <f>_01_MSDAT_TRACK[[#This Row],[Time]]</f>
        <v>1 d</v>
      </c>
      <c r="Q214" s="32">
        <f>_01_MSDAT_TRACK[[#This Row],[StartDate]]</f>
        <v>44439</v>
      </c>
      <c r="R214" s="32">
        <f>_01_MSDAT_TRACK[[#This Row],[EndDate]]</f>
        <v>44439</v>
      </c>
      <c r="S214" s="17"/>
      <c r="T214" s="17"/>
    </row>
    <row r="215" spans="1:20" s="39" customFormat="1" ht="15" x14ac:dyDescent="0.25">
      <c r="A215" s="20">
        <f>LEN(_02_CODE_TRACKING[[#This Row],[WBS]])-LEN(SUBSTITUTE(_02_CODE_TRACKING[[#This Row],[WBS]],".",""))</f>
        <v>6</v>
      </c>
      <c r="B215" s="20"/>
      <c r="C215" s="20"/>
      <c r="D215" s="20"/>
      <c r="E215" s="20"/>
      <c r="F215" s="20"/>
      <c r="G215" s="20"/>
      <c r="H215" s="20"/>
      <c r="I215" s="20"/>
      <c r="J215" s="38"/>
      <c r="K215" s="20"/>
      <c r="L21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15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15" s="17" t="str">
        <f>_01_MSDAT_TRACK[[#This Row],[WBS]]</f>
        <v>1.3.2.1.7.1.2</v>
      </c>
      <c r="O215" s="31" t="str">
        <f>_01_MSDAT_TRACK[[#This Row],[Task Name]]</f>
        <v>2nd batch</v>
      </c>
      <c r="P215" s="31" t="str">
        <f>_01_MSDAT_TRACK[[#This Row],[Time]]</f>
        <v>1 d</v>
      </c>
      <c r="Q215" s="32">
        <f>_01_MSDAT_TRACK[[#This Row],[StartDate]]</f>
        <v>44444</v>
      </c>
      <c r="R215" s="32">
        <f>_01_MSDAT_TRACK[[#This Row],[EndDate]]</f>
        <v>44444</v>
      </c>
      <c r="S215" s="17"/>
      <c r="T215" s="17"/>
    </row>
    <row r="216" spans="1:20" s="39" customFormat="1" ht="15" x14ac:dyDescent="0.25">
      <c r="A216" s="19">
        <f>LEN(_02_CODE_TRACKING[[#This Row],[WBS]])-LEN(SUBSTITUTE(_02_CODE_TRACKING[[#This Row],[WBS]],".",""))</f>
        <v>5</v>
      </c>
      <c r="B216" s="19" t="s">
        <v>711</v>
      </c>
      <c r="C216" s="19" t="s">
        <v>741</v>
      </c>
      <c r="D216" s="19" t="s">
        <v>725</v>
      </c>
      <c r="E216" s="19" t="s">
        <v>726</v>
      </c>
      <c r="F216" s="19" t="s">
        <v>716</v>
      </c>
      <c r="G216" s="19" t="s">
        <v>715</v>
      </c>
      <c r="H216" s="19" t="s">
        <v>718</v>
      </c>
      <c r="I216" s="19"/>
      <c r="J216" s="34"/>
      <c r="K216" s="19"/>
      <c r="L216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S-TW-05F-CL-ZB</v>
      </c>
      <c r="M216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S-TW-05F-CL-ZB</v>
      </c>
      <c r="N216" s="17" t="str">
        <f>_01_MSDAT_TRACK[[#This Row],[WBS]]</f>
        <v>1.3.2.1.7.2</v>
      </c>
      <c r="O216" s="31" t="str">
        <f>_01_MSDAT_TRACK[[#This Row],[Task Name]]</f>
        <v>Zone B - Column</v>
      </c>
      <c r="P216" s="31" t="str">
        <f>_01_MSDAT_TRACK[[#This Row],[Time]]</f>
        <v>5 d</v>
      </c>
      <c r="Q216" s="32">
        <f>_01_MSDAT_TRACK[[#This Row],[StartDate]]</f>
        <v>44442</v>
      </c>
      <c r="R216" s="32">
        <f>_01_MSDAT_TRACK[[#This Row],[EndDate]]</f>
        <v>44446</v>
      </c>
      <c r="S216" s="17"/>
      <c r="T216" s="17"/>
    </row>
    <row r="217" spans="1:20" s="39" customFormat="1" ht="15" x14ac:dyDescent="0.25">
      <c r="A217" s="20">
        <f>LEN(_02_CODE_TRACKING[[#This Row],[WBS]])-LEN(SUBSTITUTE(_02_CODE_TRACKING[[#This Row],[WBS]],".",""))</f>
        <v>6</v>
      </c>
      <c r="B217" s="20"/>
      <c r="C217" s="20"/>
      <c r="D217" s="20"/>
      <c r="E217" s="20"/>
      <c r="F217" s="20"/>
      <c r="G217" s="20"/>
      <c r="H217" s="20"/>
      <c r="I217" s="20"/>
      <c r="J217" s="38"/>
      <c r="K217" s="20"/>
      <c r="L21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17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17" s="17" t="str">
        <f>_01_MSDAT_TRACK[[#This Row],[WBS]]</f>
        <v>1.3.2.1.7.2.1</v>
      </c>
      <c r="O217" s="31" t="str">
        <f>_01_MSDAT_TRACK[[#This Row],[Task Name]]</f>
        <v>1st batch</v>
      </c>
      <c r="P217" s="31" t="str">
        <f>_01_MSDAT_TRACK[[#This Row],[Time]]</f>
        <v>1 d</v>
      </c>
      <c r="Q217" s="32">
        <f>_01_MSDAT_TRACK[[#This Row],[StartDate]]</f>
        <v>44442</v>
      </c>
      <c r="R217" s="32">
        <f>_01_MSDAT_TRACK[[#This Row],[EndDate]]</f>
        <v>44442</v>
      </c>
      <c r="S217" s="17"/>
      <c r="T217" s="17"/>
    </row>
    <row r="218" spans="1:20" s="39" customFormat="1" ht="15" x14ac:dyDescent="0.25">
      <c r="A218" s="20">
        <f>LEN(_02_CODE_TRACKING[[#This Row],[WBS]])-LEN(SUBSTITUTE(_02_CODE_TRACKING[[#This Row],[WBS]],".",""))</f>
        <v>6</v>
      </c>
      <c r="B218" s="20"/>
      <c r="C218" s="20"/>
      <c r="D218" s="20"/>
      <c r="E218" s="20"/>
      <c r="F218" s="20"/>
      <c r="G218" s="20"/>
      <c r="H218" s="20"/>
      <c r="I218" s="20"/>
      <c r="J218" s="38"/>
      <c r="K218" s="20"/>
      <c r="L21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18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18" s="17" t="str">
        <f>_01_MSDAT_TRACK[[#This Row],[WBS]]</f>
        <v>1.3.2.1.7.2.2</v>
      </c>
      <c r="O218" s="31" t="str">
        <f>_01_MSDAT_TRACK[[#This Row],[Task Name]]</f>
        <v>2nd batch</v>
      </c>
      <c r="P218" s="31" t="str">
        <f>_01_MSDAT_TRACK[[#This Row],[Time]]</f>
        <v>1 d</v>
      </c>
      <c r="Q218" s="32">
        <f>_01_MSDAT_TRACK[[#This Row],[StartDate]]</f>
        <v>44446</v>
      </c>
      <c r="R218" s="32">
        <f>_01_MSDAT_TRACK[[#This Row],[EndDate]]</f>
        <v>44446</v>
      </c>
      <c r="S218" s="17"/>
      <c r="T218" s="17"/>
    </row>
    <row r="219" spans="1:20" s="39" customFormat="1" ht="15" x14ac:dyDescent="0.25">
      <c r="A219" s="19">
        <f>LEN(_02_CODE_TRACKING[[#This Row],[WBS]])-LEN(SUBSTITUTE(_02_CODE_TRACKING[[#This Row],[WBS]],".",""))</f>
        <v>5</v>
      </c>
      <c r="B219" s="19" t="s">
        <v>711</v>
      </c>
      <c r="C219" s="19" t="s">
        <v>741</v>
      </c>
      <c r="D219" s="19" t="s">
        <v>725</v>
      </c>
      <c r="E219" s="19" t="s">
        <v>726</v>
      </c>
      <c r="F219" s="19" t="s">
        <v>721</v>
      </c>
      <c r="G219" s="19" t="s">
        <v>715</v>
      </c>
      <c r="H219" s="19"/>
      <c r="I219" s="19"/>
      <c r="J219" s="34"/>
      <c r="K219" s="19"/>
      <c r="L219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S-TW-05F-SW-</v>
      </c>
      <c r="M219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S-TW-05F-SW</v>
      </c>
      <c r="N219" s="17" t="str">
        <f>_01_MSDAT_TRACK[[#This Row],[WBS]]</f>
        <v>1.3.2.1.7.3</v>
      </c>
      <c r="O219" s="31" t="str">
        <f>_01_MSDAT_TRACK[[#This Row],[Task Name]]</f>
        <v>Core wall</v>
      </c>
      <c r="P219" s="31" t="str">
        <f>_01_MSDAT_TRACK[[#This Row],[Time]]</f>
        <v>4 d</v>
      </c>
      <c r="Q219" s="32">
        <f>_01_MSDAT_TRACK[[#This Row],[StartDate]]</f>
        <v>44447</v>
      </c>
      <c r="R219" s="32">
        <f>_01_MSDAT_TRACK[[#This Row],[EndDate]]</f>
        <v>44450</v>
      </c>
      <c r="S219" s="17"/>
      <c r="T219" s="17"/>
    </row>
    <row r="220" spans="1:20" s="39" customFormat="1" ht="15" x14ac:dyDescent="0.25">
      <c r="A220" s="20">
        <f>LEN(_02_CODE_TRACKING[[#This Row],[WBS]])-LEN(SUBSTITUTE(_02_CODE_TRACKING[[#This Row],[WBS]],".",""))</f>
        <v>6</v>
      </c>
      <c r="B220" s="20"/>
      <c r="C220" s="20"/>
      <c r="D220" s="20"/>
      <c r="E220" s="20"/>
      <c r="F220" s="20"/>
      <c r="G220" s="20"/>
      <c r="H220" s="20"/>
      <c r="I220" s="20"/>
      <c r="J220" s="38"/>
      <c r="K220" s="20"/>
      <c r="L22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20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20" s="17" t="str">
        <f>_01_MSDAT_TRACK[[#This Row],[WBS]]</f>
        <v>1.3.2.1.7.3.1</v>
      </c>
      <c r="O220" s="31" t="str">
        <f>_01_MSDAT_TRACK[[#This Row],[Task Name]]</f>
        <v>1st batch</v>
      </c>
      <c r="P220" s="31" t="str">
        <f>_01_MSDAT_TRACK[[#This Row],[Time]]</f>
        <v>1 d</v>
      </c>
      <c r="Q220" s="32">
        <f>_01_MSDAT_TRACK[[#This Row],[StartDate]]</f>
        <v>44447</v>
      </c>
      <c r="R220" s="32">
        <f>_01_MSDAT_TRACK[[#This Row],[EndDate]]</f>
        <v>44447</v>
      </c>
      <c r="S220" s="17"/>
      <c r="T220" s="17"/>
    </row>
    <row r="221" spans="1:20" s="39" customFormat="1" ht="15" x14ac:dyDescent="0.25">
      <c r="A221" s="20">
        <f>LEN(_02_CODE_TRACKING[[#This Row],[WBS]])-LEN(SUBSTITUTE(_02_CODE_TRACKING[[#This Row],[WBS]],".",""))</f>
        <v>6</v>
      </c>
      <c r="B221" s="20"/>
      <c r="C221" s="20"/>
      <c r="D221" s="20"/>
      <c r="E221" s="20"/>
      <c r="F221" s="20"/>
      <c r="G221" s="20"/>
      <c r="H221" s="20"/>
      <c r="I221" s="20"/>
      <c r="J221" s="38"/>
      <c r="K221" s="20"/>
      <c r="L22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21" s="20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21" s="17" t="str">
        <f>_01_MSDAT_TRACK[[#This Row],[WBS]]</f>
        <v>1.3.2.1.7.3.2</v>
      </c>
      <c r="O221" s="31" t="str">
        <f>_01_MSDAT_TRACK[[#This Row],[Task Name]]</f>
        <v>2nd batch</v>
      </c>
      <c r="P221" s="31" t="str">
        <f>_01_MSDAT_TRACK[[#This Row],[Time]]</f>
        <v>1 d</v>
      </c>
      <c r="Q221" s="32">
        <f>_01_MSDAT_TRACK[[#This Row],[StartDate]]</f>
        <v>44450</v>
      </c>
      <c r="R221" s="32">
        <f>_01_MSDAT_TRACK[[#This Row],[EndDate]]</f>
        <v>44450</v>
      </c>
      <c r="S221" s="17"/>
      <c r="T221" s="17"/>
    </row>
    <row r="222" spans="1:20" s="39" customFormat="1" ht="15" x14ac:dyDescent="0.25">
      <c r="A222" s="19">
        <f>LEN(_02_CODE_TRACKING[[#This Row],[WBS]])-LEN(SUBSTITUTE(_02_CODE_TRACKING[[#This Row],[WBS]],".",""))</f>
        <v>5</v>
      </c>
      <c r="B222" s="19" t="s">
        <v>711</v>
      </c>
      <c r="C222" s="19" t="s">
        <v>741</v>
      </c>
      <c r="D222" s="19" t="s">
        <v>725</v>
      </c>
      <c r="E222" s="19" t="s">
        <v>726</v>
      </c>
      <c r="F222" s="19" t="s">
        <v>1436</v>
      </c>
      <c r="G222" s="19" t="s">
        <v>715</v>
      </c>
      <c r="H222" s="19" t="s">
        <v>717</v>
      </c>
      <c r="I222" s="19"/>
      <c r="J222" s="34"/>
      <c r="K222" s="19"/>
      <c r="L222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S-TW-05F-SLBM-ZA</v>
      </c>
      <c r="M222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S-TW-05F-SLBM-ZA</v>
      </c>
      <c r="N222" s="17" t="str">
        <f>_01_MSDAT_TRACK[[#This Row],[WBS]]</f>
        <v>1.3.2.1.7.4</v>
      </c>
      <c r="O222" s="31" t="str">
        <f>_01_MSDAT_TRACK[[#This Row],[Task Name]]</f>
        <v>Zone A - Slab / beam</v>
      </c>
      <c r="P222" s="31" t="str">
        <f>_01_MSDAT_TRACK[[#This Row],[Time]]</f>
        <v>1 d</v>
      </c>
      <c r="Q222" s="32">
        <f>_01_MSDAT_TRACK[[#This Row],[StartDate]]</f>
        <v>44459</v>
      </c>
      <c r="R222" s="32">
        <f>_01_MSDAT_TRACK[[#This Row],[EndDate]]</f>
        <v>44459</v>
      </c>
      <c r="S222" s="17"/>
      <c r="T222" s="17"/>
    </row>
    <row r="223" spans="1:20" s="39" customFormat="1" ht="15" x14ac:dyDescent="0.25">
      <c r="A223" s="19">
        <f>LEN(_02_CODE_TRACKING[[#This Row],[WBS]])-LEN(SUBSTITUTE(_02_CODE_TRACKING[[#This Row],[WBS]],".",""))</f>
        <v>5</v>
      </c>
      <c r="B223" s="19" t="s">
        <v>711</v>
      </c>
      <c r="C223" s="19" t="s">
        <v>741</v>
      </c>
      <c r="D223" s="19" t="s">
        <v>725</v>
      </c>
      <c r="E223" s="19" t="s">
        <v>726</v>
      </c>
      <c r="F223" s="19" t="s">
        <v>1436</v>
      </c>
      <c r="G223" s="19" t="s">
        <v>715</v>
      </c>
      <c r="H223" s="19" t="s">
        <v>718</v>
      </c>
      <c r="I223" s="19"/>
      <c r="J223" s="34"/>
      <c r="K223" s="19"/>
      <c r="L223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S-TW-05F-SLBM-ZB</v>
      </c>
      <c r="M223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S-TW-05F-SLBM-ZB</v>
      </c>
      <c r="N223" s="17" t="str">
        <f>_01_MSDAT_TRACK[[#This Row],[WBS]]</f>
        <v>1.3.2.1.7.5</v>
      </c>
      <c r="O223" s="31" t="str">
        <f>_01_MSDAT_TRACK[[#This Row],[Task Name]]</f>
        <v>Zone B - Slab / beam</v>
      </c>
      <c r="P223" s="31" t="str">
        <f>_01_MSDAT_TRACK[[#This Row],[Time]]</f>
        <v>1 d</v>
      </c>
      <c r="Q223" s="32">
        <f>_01_MSDAT_TRACK[[#This Row],[StartDate]]</f>
        <v>44461</v>
      </c>
      <c r="R223" s="32">
        <f>_01_MSDAT_TRACK[[#This Row],[EndDate]]</f>
        <v>44461</v>
      </c>
      <c r="S223" s="17"/>
      <c r="T223" s="17"/>
    </row>
    <row r="224" spans="1:20" s="39" customFormat="1" ht="15" x14ac:dyDescent="0.25">
      <c r="A224" s="19">
        <f>LEN(_02_CODE_TRACKING[[#This Row],[WBS]])-LEN(SUBSTITUTE(_02_CODE_TRACKING[[#This Row],[WBS]],".",""))</f>
        <v>3</v>
      </c>
      <c r="B224" s="19" t="s">
        <v>711</v>
      </c>
      <c r="C224" s="19" t="s">
        <v>741</v>
      </c>
      <c r="D224" s="19" t="s">
        <v>725</v>
      </c>
      <c r="E224" s="19" t="s">
        <v>727</v>
      </c>
      <c r="F224" s="19"/>
      <c r="G224" s="19"/>
      <c r="H224" s="19"/>
      <c r="I224" s="19"/>
      <c r="J224" s="34"/>
      <c r="K224" s="19"/>
      <c r="L224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S-TW-06F--</v>
      </c>
      <c r="M224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S-TW-06F</v>
      </c>
      <c r="N224" s="17" t="str">
        <f>_01_MSDAT_TRACK[[#This Row],[WBS]]</f>
        <v>1.3.2.2</v>
      </c>
      <c r="O224" s="31" t="str">
        <f>_01_MSDAT_TRACK[[#This Row],[Task Name]]</f>
        <v>Level 6</v>
      </c>
      <c r="P224" s="31" t="str">
        <f>_01_MSDAT_TRACK[[#This Row],[Time]]</f>
        <v>25 d</v>
      </c>
      <c r="Q224" s="32">
        <f>_01_MSDAT_TRACK[[#This Row],[StartDate]]</f>
        <v>44462</v>
      </c>
      <c r="R224" s="32">
        <f>_01_MSDAT_TRACK[[#This Row],[EndDate]]</f>
        <v>44486</v>
      </c>
      <c r="S224" s="17"/>
      <c r="T224" s="17"/>
    </row>
    <row r="225" spans="1:20" s="39" customFormat="1" ht="30" x14ac:dyDescent="0.25">
      <c r="A225" s="18">
        <f>LEN(_02_CODE_TRACKING[[#This Row],[WBS]])-LEN(SUBSTITUTE(_02_CODE_TRACKING[[#This Row],[WBS]],".",""))</f>
        <v>4</v>
      </c>
      <c r="B225" s="18"/>
      <c r="C225" s="18"/>
      <c r="D225" s="18"/>
      <c r="E225" s="18"/>
      <c r="F225" s="18"/>
      <c r="G225" s="18"/>
      <c r="H225" s="18"/>
      <c r="I225" s="18"/>
      <c r="J225" s="37"/>
      <c r="K225" s="18"/>
      <c r="L22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2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25" s="17" t="str">
        <f>_01_MSDAT_TRACK[[#This Row],[WBS]]</f>
        <v>1.3.2.2.1</v>
      </c>
      <c r="O225" s="31" t="str">
        <f>_01_MSDAT_TRACK[[#This Row],[Task Name]]</f>
        <v xml:space="preserve">Scaffolding installation </v>
      </c>
      <c r="P225" s="31" t="str">
        <f>_01_MSDAT_TRACK[[#This Row],[Time]]</f>
        <v>7 d</v>
      </c>
      <c r="Q225" s="32">
        <f>_01_MSDAT_TRACK[[#This Row],[StartDate]]</f>
        <v>44462</v>
      </c>
      <c r="R225" s="32">
        <f>_01_MSDAT_TRACK[[#This Row],[EndDate]]</f>
        <v>44468</v>
      </c>
      <c r="S225" s="24"/>
      <c r="T225" s="24"/>
    </row>
    <row r="226" spans="1:20" s="39" customFormat="1" ht="15" x14ac:dyDescent="0.25">
      <c r="A226" s="18">
        <f>LEN(_02_CODE_TRACKING[[#This Row],[WBS]])-LEN(SUBSTITUTE(_02_CODE_TRACKING[[#This Row],[WBS]],".",""))</f>
        <v>5</v>
      </c>
      <c r="B226" s="18"/>
      <c r="C226" s="18"/>
      <c r="D226" s="18"/>
      <c r="E226" s="18"/>
      <c r="F226" s="18"/>
      <c r="G226" s="18"/>
      <c r="H226" s="18"/>
      <c r="I226" s="18"/>
      <c r="J226" s="37"/>
      <c r="K226" s="18"/>
      <c r="L22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2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26" s="17" t="str">
        <f>_01_MSDAT_TRACK[[#This Row],[WBS]]</f>
        <v>1.3.2.2.1.1</v>
      </c>
      <c r="O226" s="31" t="str">
        <f>_01_MSDAT_TRACK[[#This Row],[Task Name]]</f>
        <v>Zone A - Column</v>
      </c>
      <c r="P226" s="31" t="str">
        <f>_01_MSDAT_TRACK[[#This Row],[Time]]</f>
        <v>4 d</v>
      </c>
      <c r="Q226" s="32">
        <f>_01_MSDAT_TRACK[[#This Row],[StartDate]]</f>
        <v>44462</v>
      </c>
      <c r="R226" s="32">
        <f>_01_MSDAT_TRACK[[#This Row],[EndDate]]</f>
        <v>44465</v>
      </c>
      <c r="S226" s="24"/>
      <c r="T226" s="24"/>
    </row>
    <row r="227" spans="1:20" s="39" customFormat="1" ht="15" x14ac:dyDescent="0.25">
      <c r="A227" s="18">
        <f>LEN(_02_CODE_TRACKING[[#This Row],[WBS]])-LEN(SUBSTITUTE(_02_CODE_TRACKING[[#This Row],[WBS]],".",""))</f>
        <v>5</v>
      </c>
      <c r="B227" s="18"/>
      <c r="C227" s="18"/>
      <c r="D227" s="18"/>
      <c r="E227" s="18"/>
      <c r="F227" s="18"/>
      <c r="G227" s="18"/>
      <c r="H227" s="18"/>
      <c r="I227" s="18"/>
      <c r="J227" s="37"/>
      <c r="K227" s="18"/>
      <c r="L22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2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27" s="17" t="str">
        <f>_01_MSDAT_TRACK[[#This Row],[WBS]]</f>
        <v>1.3.2.2.1.2</v>
      </c>
      <c r="O227" s="31" t="str">
        <f>_01_MSDAT_TRACK[[#This Row],[Task Name]]</f>
        <v>Zone B - Column</v>
      </c>
      <c r="P227" s="31" t="str">
        <f>_01_MSDAT_TRACK[[#This Row],[Time]]</f>
        <v>4 d</v>
      </c>
      <c r="Q227" s="32">
        <f>_01_MSDAT_TRACK[[#This Row],[StartDate]]</f>
        <v>44464</v>
      </c>
      <c r="R227" s="32">
        <f>_01_MSDAT_TRACK[[#This Row],[EndDate]]</f>
        <v>44467</v>
      </c>
      <c r="S227" s="24"/>
      <c r="T227" s="24"/>
    </row>
    <row r="228" spans="1:20" s="39" customFormat="1" ht="15" x14ac:dyDescent="0.25">
      <c r="A228" s="18">
        <f>LEN(_02_CODE_TRACKING[[#This Row],[WBS]])-LEN(SUBSTITUTE(_02_CODE_TRACKING[[#This Row],[WBS]],".",""))</f>
        <v>5</v>
      </c>
      <c r="B228" s="18"/>
      <c r="C228" s="18"/>
      <c r="D228" s="18"/>
      <c r="E228" s="18"/>
      <c r="F228" s="18"/>
      <c r="G228" s="18"/>
      <c r="H228" s="18"/>
      <c r="I228" s="18"/>
      <c r="J228" s="37"/>
      <c r="K228" s="18"/>
      <c r="L22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2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28" s="17" t="str">
        <f>_01_MSDAT_TRACK[[#This Row],[WBS]]</f>
        <v>1.3.2.2.1.3</v>
      </c>
      <c r="O228" s="31" t="str">
        <f>_01_MSDAT_TRACK[[#This Row],[Task Name]]</f>
        <v>Core wall</v>
      </c>
      <c r="P228" s="31" t="str">
        <f>_01_MSDAT_TRACK[[#This Row],[Time]]</f>
        <v>6 d</v>
      </c>
      <c r="Q228" s="32">
        <f>_01_MSDAT_TRACK[[#This Row],[StartDate]]</f>
        <v>44463</v>
      </c>
      <c r="R228" s="32">
        <f>_01_MSDAT_TRACK[[#This Row],[EndDate]]</f>
        <v>44468</v>
      </c>
      <c r="S228" s="24"/>
      <c r="T228" s="24"/>
    </row>
    <row r="229" spans="1:20" s="39" customFormat="1" ht="15" x14ac:dyDescent="0.25">
      <c r="A229" s="18">
        <f>LEN(_02_CODE_TRACKING[[#This Row],[WBS]])-LEN(SUBSTITUTE(_02_CODE_TRACKING[[#This Row],[WBS]],".",""))</f>
        <v>4</v>
      </c>
      <c r="B229" s="18"/>
      <c r="C229" s="18"/>
      <c r="D229" s="18"/>
      <c r="E229" s="18"/>
      <c r="F229" s="18"/>
      <c r="G229" s="18"/>
      <c r="H229" s="18"/>
      <c r="I229" s="18"/>
      <c r="J229" s="37"/>
      <c r="K229" s="18"/>
      <c r="L22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2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29" s="17" t="str">
        <f>_01_MSDAT_TRACK[[#This Row],[WBS]]</f>
        <v>1.3.2.2.2</v>
      </c>
      <c r="O229" s="31" t="str">
        <f>_01_MSDAT_TRACK[[#This Row],[Task Name]]</f>
        <v xml:space="preserve">Rebar installation </v>
      </c>
      <c r="P229" s="31" t="str">
        <f>_01_MSDAT_TRACK[[#This Row],[Time]]</f>
        <v>10 d</v>
      </c>
      <c r="Q229" s="32">
        <f>_01_MSDAT_TRACK[[#This Row],[StartDate]]</f>
        <v>44464</v>
      </c>
      <c r="R229" s="32">
        <f>_01_MSDAT_TRACK[[#This Row],[EndDate]]</f>
        <v>44473</v>
      </c>
      <c r="S229" s="24"/>
      <c r="T229" s="24"/>
    </row>
    <row r="230" spans="1:20" s="39" customFormat="1" ht="15" x14ac:dyDescent="0.25">
      <c r="A230" s="18">
        <f>LEN(_02_CODE_TRACKING[[#This Row],[WBS]])-LEN(SUBSTITUTE(_02_CODE_TRACKING[[#This Row],[WBS]],".",""))</f>
        <v>5</v>
      </c>
      <c r="B230" s="18"/>
      <c r="C230" s="18"/>
      <c r="D230" s="18"/>
      <c r="E230" s="18"/>
      <c r="F230" s="18"/>
      <c r="G230" s="18"/>
      <c r="H230" s="18"/>
      <c r="I230" s="18"/>
      <c r="J230" s="37"/>
      <c r="K230" s="18"/>
      <c r="L23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30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30" s="17" t="str">
        <f>_01_MSDAT_TRACK[[#This Row],[WBS]]</f>
        <v>1.3.2.2.2.1</v>
      </c>
      <c r="O230" s="31" t="str">
        <f>_01_MSDAT_TRACK[[#This Row],[Task Name]]</f>
        <v>Zone A - Column</v>
      </c>
      <c r="P230" s="31" t="str">
        <f>_01_MSDAT_TRACK[[#This Row],[Time]]</f>
        <v>4 d</v>
      </c>
      <c r="Q230" s="32">
        <f>_01_MSDAT_TRACK[[#This Row],[StartDate]]</f>
        <v>44464</v>
      </c>
      <c r="R230" s="32">
        <f>_01_MSDAT_TRACK[[#This Row],[EndDate]]</f>
        <v>44467</v>
      </c>
      <c r="S230" s="24"/>
      <c r="T230" s="24"/>
    </row>
    <row r="231" spans="1:20" s="39" customFormat="1" ht="15" x14ac:dyDescent="0.25">
      <c r="A231" s="18">
        <f>LEN(_02_CODE_TRACKING[[#This Row],[WBS]])-LEN(SUBSTITUTE(_02_CODE_TRACKING[[#This Row],[WBS]],".",""))</f>
        <v>5</v>
      </c>
      <c r="B231" s="18"/>
      <c r="C231" s="18"/>
      <c r="D231" s="18"/>
      <c r="E231" s="18"/>
      <c r="F231" s="18"/>
      <c r="G231" s="18"/>
      <c r="H231" s="18"/>
      <c r="I231" s="18"/>
      <c r="J231" s="37"/>
      <c r="K231" s="18"/>
      <c r="L23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3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31" s="17" t="str">
        <f>_01_MSDAT_TRACK[[#This Row],[WBS]]</f>
        <v>1.3.2.2.2.2</v>
      </c>
      <c r="O231" s="31" t="str">
        <f>_01_MSDAT_TRACK[[#This Row],[Task Name]]</f>
        <v>Zone B - Column</v>
      </c>
      <c r="P231" s="31" t="str">
        <f>_01_MSDAT_TRACK[[#This Row],[Time]]</f>
        <v>4 d</v>
      </c>
      <c r="Q231" s="32">
        <f>_01_MSDAT_TRACK[[#This Row],[StartDate]]</f>
        <v>44466</v>
      </c>
      <c r="R231" s="32">
        <f>_01_MSDAT_TRACK[[#This Row],[EndDate]]</f>
        <v>44469</v>
      </c>
      <c r="S231" s="24"/>
      <c r="T231" s="24"/>
    </row>
    <row r="232" spans="1:20" s="39" customFormat="1" ht="15" x14ac:dyDescent="0.25">
      <c r="A232" s="18">
        <f>LEN(_02_CODE_TRACKING[[#This Row],[WBS]])-LEN(SUBSTITUTE(_02_CODE_TRACKING[[#This Row],[WBS]],".",""))</f>
        <v>5</v>
      </c>
      <c r="B232" s="18"/>
      <c r="C232" s="18"/>
      <c r="D232" s="18"/>
      <c r="E232" s="18"/>
      <c r="F232" s="18"/>
      <c r="G232" s="18"/>
      <c r="H232" s="18"/>
      <c r="I232" s="18"/>
      <c r="J232" s="37"/>
      <c r="K232" s="18"/>
      <c r="L23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3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32" s="17" t="str">
        <f>_01_MSDAT_TRACK[[#This Row],[WBS]]</f>
        <v>1.3.2.2.2.3</v>
      </c>
      <c r="O232" s="31" t="str">
        <f>_01_MSDAT_TRACK[[#This Row],[Task Name]]</f>
        <v>Core wall</v>
      </c>
      <c r="P232" s="31" t="str">
        <f>_01_MSDAT_TRACK[[#This Row],[Time]]</f>
        <v>6 d</v>
      </c>
      <c r="Q232" s="32">
        <f>_01_MSDAT_TRACK[[#This Row],[StartDate]]</f>
        <v>44468</v>
      </c>
      <c r="R232" s="32">
        <f>_01_MSDAT_TRACK[[#This Row],[EndDate]]</f>
        <v>44473</v>
      </c>
      <c r="S232" s="24"/>
      <c r="T232" s="24"/>
    </row>
    <row r="233" spans="1:20" s="39" customFormat="1" ht="15" x14ac:dyDescent="0.25">
      <c r="A233" s="18">
        <f>LEN(_02_CODE_TRACKING[[#This Row],[WBS]])-LEN(SUBSTITUTE(_02_CODE_TRACKING[[#This Row],[WBS]],".",""))</f>
        <v>4</v>
      </c>
      <c r="B233" s="18"/>
      <c r="C233" s="18"/>
      <c r="D233" s="18"/>
      <c r="E233" s="18"/>
      <c r="F233" s="18"/>
      <c r="G233" s="18"/>
      <c r="H233" s="18"/>
      <c r="I233" s="18"/>
      <c r="J233" s="37"/>
      <c r="K233" s="18"/>
      <c r="L23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3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33" s="17" t="str">
        <f>_01_MSDAT_TRACK[[#This Row],[WBS]]</f>
        <v>1.3.2.2.3</v>
      </c>
      <c r="O233" s="31" t="str">
        <f>_01_MSDAT_TRACK[[#This Row],[Task Name]]</f>
        <v xml:space="preserve">Formword installation </v>
      </c>
      <c r="P233" s="31" t="str">
        <f>_01_MSDAT_TRACK[[#This Row],[Time]]</f>
        <v>9 d</v>
      </c>
      <c r="Q233" s="32">
        <f>_01_MSDAT_TRACK[[#This Row],[StartDate]]</f>
        <v>44470</v>
      </c>
      <c r="R233" s="32">
        <f>_01_MSDAT_TRACK[[#This Row],[EndDate]]</f>
        <v>44478</v>
      </c>
      <c r="S233" s="24"/>
      <c r="T233" s="24"/>
    </row>
    <row r="234" spans="1:20" s="39" customFormat="1" ht="15" x14ac:dyDescent="0.25">
      <c r="A234" s="18">
        <f>LEN(_02_CODE_TRACKING[[#This Row],[WBS]])-LEN(SUBSTITUTE(_02_CODE_TRACKING[[#This Row],[WBS]],".",""))</f>
        <v>5</v>
      </c>
      <c r="B234" s="18"/>
      <c r="C234" s="18"/>
      <c r="D234" s="18"/>
      <c r="E234" s="18"/>
      <c r="F234" s="18"/>
      <c r="G234" s="18"/>
      <c r="H234" s="18"/>
      <c r="I234" s="18"/>
      <c r="J234" s="37"/>
      <c r="K234" s="18"/>
      <c r="L23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3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34" s="17" t="str">
        <f>_01_MSDAT_TRACK[[#This Row],[WBS]]</f>
        <v>1.3.2.2.3.1</v>
      </c>
      <c r="O234" s="31" t="str">
        <f>_01_MSDAT_TRACK[[#This Row],[Task Name]]</f>
        <v xml:space="preserve">AL form preparation </v>
      </c>
      <c r="P234" s="31" t="str">
        <f>_01_MSDAT_TRACK[[#This Row],[Time]]</f>
        <v>5 d</v>
      </c>
      <c r="Q234" s="32">
        <f>_01_MSDAT_TRACK[[#This Row],[StartDate]]</f>
        <v>44470</v>
      </c>
      <c r="R234" s="32">
        <f>_01_MSDAT_TRACK[[#This Row],[EndDate]]</f>
        <v>44474</v>
      </c>
      <c r="S234" s="24"/>
      <c r="T234" s="24"/>
    </row>
    <row r="235" spans="1:20" s="39" customFormat="1" ht="15" x14ac:dyDescent="0.25">
      <c r="A235" s="18">
        <f>LEN(_02_CODE_TRACKING[[#This Row],[WBS]])-LEN(SUBSTITUTE(_02_CODE_TRACKING[[#This Row],[WBS]],".",""))</f>
        <v>5</v>
      </c>
      <c r="B235" s="18"/>
      <c r="C235" s="18"/>
      <c r="D235" s="18"/>
      <c r="E235" s="18"/>
      <c r="F235" s="18"/>
      <c r="G235" s="18"/>
      <c r="H235" s="18"/>
      <c r="I235" s="18"/>
      <c r="J235" s="37"/>
      <c r="K235" s="18"/>
      <c r="L23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3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35" s="17" t="str">
        <f>_01_MSDAT_TRACK[[#This Row],[WBS]]</f>
        <v>1.3.2.2.3.2</v>
      </c>
      <c r="O235" s="31" t="str">
        <f>_01_MSDAT_TRACK[[#This Row],[Task Name]]</f>
        <v>Zone A - Column</v>
      </c>
      <c r="P235" s="31" t="str">
        <f>_01_MSDAT_TRACK[[#This Row],[Time]]</f>
        <v>3 d</v>
      </c>
      <c r="Q235" s="32">
        <f>_01_MSDAT_TRACK[[#This Row],[StartDate]]</f>
        <v>44472</v>
      </c>
      <c r="R235" s="32">
        <f>_01_MSDAT_TRACK[[#This Row],[EndDate]]</f>
        <v>44474</v>
      </c>
      <c r="S235" s="24"/>
      <c r="T235" s="24"/>
    </row>
    <row r="236" spans="1:20" s="39" customFormat="1" ht="15" x14ac:dyDescent="0.25">
      <c r="A236" s="18">
        <f>LEN(_02_CODE_TRACKING[[#This Row],[WBS]])-LEN(SUBSTITUTE(_02_CODE_TRACKING[[#This Row],[WBS]],".",""))</f>
        <v>5</v>
      </c>
      <c r="B236" s="18"/>
      <c r="C236" s="18"/>
      <c r="D236" s="18"/>
      <c r="E236" s="18"/>
      <c r="F236" s="18"/>
      <c r="G236" s="18"/>
      <c r="H236" s="18"/>
      <c r="I236" s="18"/>
      <c r="J236" s="37"/>
      <c r="K236" s="18"/>
      <c r="L23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3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36" s="17" t="str">
        <f>_01_MSDAT_TRACK[[#This Row],[WBS]]</f>
        <v>1.3.2.2.3.3</v>
      </c>
      <c r="O236" s="31" t="str">
        <f>_01_MSDAT_TRACK[[#This Row],[Task Name]]</f>
        <v>Zone B - Column</v>
      </c>
      <c r="P236" s="31" t="str">
        <f>_01_MSDAT_TRACK[[#This Row],[Time]]</f>
        <v>3 d</v>
      </c>
      <c r="Q236" s="32">
        <f>_01_MSDAT_TRACK[[#This Row],[StartDate]]</f>
        <v>44474</v>
      </c>
      <c r="R236" s="32">
        <f>_01_MSDAT_TRACK[[#This Row],[EndDate]]</f>
        <v>44476</v>
      </c>
      <c r="S236" s="24"/>
      <c r="T236" s="24"/>
    </row>
    <row r="237" spans="1:20" s="39" customFormat="1" ht="15" x14ac:dyDescent="0.25">
      <c r="A237" s="18">
        <f>LEN(_02_CODE_TRACKING[[#This Row],[WBS]])-LEN(SUBSTITUTE(_02_CODE_TRACKING[[#This Row],[WBS]],".",""))</f>
        <v>5</v>
      </c>
      <c r="B237" s="18"/>
      <c r="C237" s="18"/>
      <c r="D237" s="18"/>
      <c r="E237" s="18"/>
      <c r="F237" s="18"/>
      <c r="G237" s="18"/>
      <c r="H237" s="18"/>
      <c r="I237" s="18"/>
      <c r="J237" s="37"/>
      <c r="K237" s="18"/>
      <c r="L23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3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37" s="17" t="str">
        <f>_01_MSDAT_TRACK[[#This Row],[WBS]]</f>
        <v>1.3.2.2.3.4</v>
      </c>
      <c r="O237" s="31" t="str">
        <f>_01_MSDAT_TRACK[[#This Row],[Task Name]]</f>
        <v>Core wall</v>
      </c>
      <c r="P237" s="31" t="str">
        <f>_01_MSDAT_TRACK[[#This Row],[Time]]</f>
        <v>5 d</v>
      </c>
      <c r="Q237" s="32">
        <f>_01_MSDAT_TRACK[[#This Row],[StartDate]]</f>
        <v>44474</v>
      </c>
      <c r="R237" s="32">
        <f>_01_MSDAT_TRACK[[#This Row],[EndDate]]</f>
        <v>44478</v>
      </c>
      <c r="S237" s="24"/>
      <c r="T237" s="24"/>
    </row>
    <row r="238" spans="1:20" s="39" customFormat="1" ht="30" x14ac:dyDescent="0.25">
      <c r="A238" s="18">
        <f>LEN(_02_CODE_TRACKING[[#This Row],[WBS]])-LEN(SUBSTITUTE(_02_CODE_TRACKING[[#This Row],[WBS]],".",""))</f>
        <v>4</v>
      </c>
      <c r="B238" s="18"/>
      <c r="C238" s="18"/>
      <c r="D238" s="18"/>
      <c r="E238" s="18"/>
      <c r="F238" s="18"/>
      <c r="G238" s="18"/>
      <c r="H238" s="18"/>
      <c r="I238" s="18"/>
      <c r="J238" s="37"/>
      <c r="K238" s="18"/>
      <c r="L23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3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38" s="17" t="str">
        <f>_01_MSDAT_TRACK[[#This Row],[WBS]]</f>
        <v>1.3.2.2.4</v>
      </c>
      <c r="O238" s="31" t="str">
        <f>_01_MSDAT_TRACK[[#This Row],[Task Name]]</f>
        <v xml:space="preserve">System support installation </v>
      </c>
      <c r="P238" s="31" t="str">
        <f>_01_MSDAT_TRACK[[#This Row],[Time]]</f>
        <v>4 d</v>
      </c>
      <c r="Q238" s="32">
        <f>_01_MSDAT_TRACK[[#This Row],[StartDate]]</f>
        <v>44478</v>
      </c>
      <c r="R238" s="32">
        <f>_01_MSDAT_TRACK[[#This Row],[EndDate]]</f>
        <v>44481</v>
      </c>
      <c r="S238" s="24"/>
      <c r="T238" s="24"/>
    </row>
    <row r="239" spans="1:20" s="39" customFormat="1" ht="15" x14ac:dyDescent="0.25">
      <c r="A239" s="18">
        <f>LEN(_02_CODE_TRACKING[[#This Row],[WBS]])-LEN(SUBSTITUTE(_02_CODE_TRACKING[[#This Row],[WBS]],".",""))</f>
        <v>5</v>
      </c>
      <c r="B239" s="18"/>
      <c r="C239" s="18"/>
      <c r="D239" s="18"/>
      <c r="E239" s="18"/>
      <c r="F239" s="18"/>
      <c r="G239" s="18"/>
      <c r="H239" s="18"/>
      <c r="I239" s="18"/>
      <c r="J239" s="37"/>
      <c r="K239" s="18"/>
      <c r="L23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3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39" s="17" t="str">
        <f>_01_MSDAT_TRACK[[#This Row],[WBS]]</f>
        <v>1.3.2.2.4.1</v>
      </c>
      <c r="O239" s="31" t="str">
        <f>_01_MSDAT_TRACK[[#This Row],[Task Name]]</f>
        <v>Zone A - Slab / beam</v>
      </c>
      <c r="P239" s="31" t="str">
        <f>_01_MSDAT_TRACK[[#This Row],[Time]]</f>
        <v>3 d</v>
      </c>
      <c r="Q239" s="32">
        <f>_01_MSDAT_TRACK[[#This Row],[StartDate]]</f>
        <v>44478</v>
      </c>
      <c r="R239" s="32">
        <f>_01_MSDAT_TRACK[[#This Row],[EndDate]]</f>
        <v>44480</v>
      </c>
      <c r="S239" s="24"/>
      <c r="T239" s="24"/>
    </row>
    <row r="240" spans="1:20" s="39" customFormat="1" ht="15" x14ac:dyDescent="0.25">
      <c r="A240" s="18">
        <f>LEN(_02_CODE_TRACKING[[#This Row],[WBS]])-LEN(SUBSTITUTE(_02_CODE_TRACKING[[#This Row],[WBS]],".",""))</f>
        <v>5</v>
      </c>
      <c r="B240" s="18"/>
      <c r="C240" s="18"/>
      <c r="D240" s="18"/>
      <c r="E240" s="18"/>
      <c r="F240" s="18"/>
      <c r="G240" s="18"/>
      <c r="H240" s="18"/>
      <c r="I240" s="18"/>
      <c r="J240" s="37"/>
      <c r="K240" s="18"/>
      <c r="L24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40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40" s="17" t="str">
        <f>_01_MSDAT_TRACK[[#This Row],[WBS]]</f>
        <v>1.3.2.2.4.2</v>
      </c>
      <c r="O240" s="31" t="str">
        <f>_01_MSDAT_TRACK[[#This Row],[Task Name]]</f>
        <v>Zone B - Slab / beam</v>
      </c>
      <c r="P240" s="31" t="str">
        <f>_01_MSDAT_TRACK[[#This Row],[Time]]</f>
        <v>3 d</v>
      </c>
      <c r="Q240" s="32">
        <f>_01_MSDAT_TRACK[[#This Row],[StartDate]]</f>
        <v>44479</v>
      </c>
      <c r="R240" s="32">
        <f>_01_MSDAT_TRACK[[#This Row],[EndDate]]</f>
        <v>44481</v>
      </c>
      <c r="S240" s="24"/>
      <c r="T240" s="24"/>
    </row>
    <row r="241" spans="1:20" s="39" customFormat="1" ht="15" x14ac:dyDescent="0.25">
      <c r="A241" s="18">
        <f>LEN(_02_CODE_TRACKING[[#This Row],[WBS]])-LEN(SUBSTITUTE(_02_CODE_TRACKING[[#This Row],[WBS]],".",""))</f>
        <v>4</v>
      </c>
      <c r="B241" s="18"/>
      <c r="C241" s="18"/>
      <c r="D241" s="18"/>
      <c r="E241" s="18"/>
      <c r="F241" s="18"/>
      <c r="G241" s="18"/>
      <c r="H241" s="18"/>
      <c r="I241" s="18"/>
      <c r="J241" s="37"/>
      <c r="K241" s="18"/>
      <c r="L24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4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41" s="17" t="str">
        <f>_01_MSDAT_TRACK[[#This Row],[WBS]]</f>
        <v>1.3.2.2.5</v>
      </c>
      <c r="O241" s="31" t="str">
        <f>_01_MSDAT_TRACK[[#This Row],[Task Name]]</f>
        <v xml:space="preserve">Formword installation </v>
      </c>
      <c r="P241" s="31" t="str">
        <f>_01_MSDAT_TRACK[[#This Row],[Time]]</f>
        <v>4 d</v>
      </c>
      <c r="Q241" s="32">
        <f>_01_MSDAT_TRACK[[#This Row],[StartDate]]</f>
        <v>44480</v>
      </c>
      <c r="R241" s="32">
        <f>_01_MSDAT_TRACK[[#This Row],[EndDate]]</f>
        <v>44483</v>
      </c>
      <c r="S241" s="24"/>
      <c r="T241" s="24"/>
    </row>
    <row r="242" spans="1:20" s="39" customFormat="1" ht="15" x14ac:dyDescent="0.25">
      <c r="A242" s="18">
        <f>LEN(_02_CODE_TRACKING[[#This Row],[WBS]])-LEN(SUBSTITUTE(_02_CODE_TRACKING[[#This Row],[WBS]],".",""))</f>
        <v>5</v>
      </c>
      <c r="B242" s="18"/>
      <c r="C242" s="18"/>
      <c r="D242" s="18"/>
      <c r="E242" s="18"/>
      <c r="F242" s="18"/>
      <c r="G242" s="18"/>
      <c r="H242" s="18"/>
      <c r="I242" s="18"/>
      <c r="J242" s="37"/>
      <c r="K242" s="18"/>
      <c r="L24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4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42" s="17" t="str">
        <f>_01_MSDAT_TRACK[[#This Row],[WBS]]</f>
        <v>1.3.2.2.5.1</v>
      </c>
      <c r="O242" s="31" t="str">
        <f>_01_MSDAT_TRACK[[#This Row],[Task Name]]</f>
        <v>Zone A - Slab / beam</v>
      </c>
      <c r="P242" s="31" t="str">
        <f>_01_MSDAT_TRACK[[#This Row],[Time]]</f>
        <v>3 d</v>
      </c>
      <c r="Q242" s="32">
        <f>_01_MSDAT_TRACK[[#This Row],[StartDate]]</f>
        <v>44480</v>
      </c>
      <c r="R242" s="32">
        <f>_01_MSDAT_TRACK[[#This Row],[EndDate]]</f>
        <v>44482</v>
      </c>
      <c r="S242" s="24"/>
      <c r="T242" s="24"/>
    </row>
    <row r="243" spans="1:20" s="39" customFormat="1" ht="15" x14ac:dyDescent="0.25">
      <c r="A243" s="18">
        <f>LEN(_02_CODE_TRACKING[[#This Row],[WBS]])-LEN(SUBSTITUTE(_02_CODE_TRACKING[[#This Row],[WBS]],".",""))</f>
        <v>5</v>
      </c>
      <c r="B243" s="18"/>
      <c r="C243" s="18"/>
      <c r="D243" s="18"/>
      <c r="E243" s="18"/>
      <c r="F243" s="18"/>
      <c r="G243" s="18"/>
      <c r="H243" s="18"/>
      <c r="I243" s="18"/>
      <c r="J243" s="37"/>
      <c r="K243" s="18"/>
      <c r="L24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4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43" s="17" t="str">
        <f>_01_MSDAT_TRACK[[#This Row],[WBS]]</f>
        <v>1.3.2.2.5.2</v>
      </c>
      <c r="O243" s="31" t="str">
        <f>_01_MSDAT_TRACK[[#This Row],[Task Name]]</f>
        <v>Zone B - Slab / beam</v>
      </c>
      <c r="P243" s="31" t="str">
        <f>_01_MSDAT_TRACK[[#This Row],[Time]]</f>
        <v>3 d</v>
      </c>
      <c r="Q243" s="32">
        <f>_01_MSDAT_TRACK[[#This Row],[StartDate]]</f>
        <v>44481</v>
      </c>
      <c r="R243" s="32">
        <f>_01_MSDAT_TRACK[[#This Row],[EndDate]]</f>
        <v>44483</v>
      </c>
      <c r="S243" s="24"/>
      <c r="T243" s="24"/>
    </row>
    <row r="244" spans="1:20" s="39" customFormat="1" ht="15" x14ac:dyDescent="0.25">
      <c r="A244" s="18">
        <f>LEN(_02_CODE_TRACKING[[#This Row],[WBS]])-LEN(SUBSTITUTE(_02_CODE_TRACKING[[#This Row],[WBS]],".",""))</f>
        <v>4</v>
      </c>
      <c r="B244" s="18"/>
      <c r="C244" s="18"/>
      <c r="D244" s="18"/>
      <c r="E244" s="18"/>
      <c r="F244" s="18"/>
      <c r="G244" s="18"/>
      <c r="H244" s="18"/>
      <c r="I244" s="18"/>
      <c r="J244" s="37"/>
      <c r="K244" s="18"/>
      <c r="L24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4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44" s="17" t="str">
        <f>_01_MSDAT_TRACK[[#This Row],[WBS]]</f>
        <v>1.3.2.2.6</v>
      </c>
      <c r="O244" s="31" t="str">
        <f>_01_MSDAT_TRACK[[#This Row],[Task Name]]</f>
        <v xml:space="preserve">Rebar / PT installation </v>
      </c>
      <c r="P244" s="31" t="str">
        <f>_01_MSDAT_TRACK[[#This Row],[Time]]</f>
        <v>5 d</v>
      </c>
      <c r="Q244" s="32">
        <f>_01_MSDAT_TRACK[[#This Row],[StartDate]]</f>
        <v>44482</v>
      </c>
      <c r="R244" s="32">
        <f>_01_MSDAT_TRACK[[#This Row],[EndDate]]</f>
        <v>44486</v>
      </c>
      <c r="S244" s="24"/>
      <c r="T244" s="24"/>
    </row>
    <row r="245" spans="1:20" s="39" customFormat="1" ht="15" x14ac:dyDescent="0.25">
      <c r="A245" s="18">
        <f>LEN(_02_CODE_TRACKING[[#This Row],[WBS]])-LEN(SUBSTITUTE(_02_CODE_TRACKING[[#This Row],[WBS]],".",""))</f>
        <v>5</v>
      </c>
      <c r="B245" s="18"/>
      <c r="C245" s="18"/>
      <c r="D245" s="18"/>
      <c r="E245" s="18"/>
      <c r="F245" s="18"/>
      <c r="G245" s="18"/>
      <c r="H245" s="18"/>
      <c r="I245" s="18"/>
      <c r="J245" s="37"/>
      <c r="K245" s="18"/>
      <c r="L24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4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45" s="17" t="str">
        <f>_01_MSDAT_TRACK[[#This Row],[WBS]]</f>
        <v>1.3.2.2.6.1</v>
      </c>
      <c r="O245" s="31" t="str">
        <f>_01_MSDAT_TRACK[[#This Row],[Task Name]]</f>
        <v>Zone A - Slab / beam</v>
      </c>
      <c r="P245" s="31" t="str">
        <f>_01_MSDAT_TRACK[[#This Row],[Time]]</f>
        <v>4 d</v>
      </c>
      <c r="Q245" s="32">
        <f>_01_MSDAT_TRACK[[#This Row],[StartDate]]</f>
        <v>44482</v>
      </c>
      <c r="R245" s="32">
        <f>_01_MSDAT_TRACK[[#This Row],[EndDate]]</f>
        <v>44485</v>
      </c>
      <c r="S245" s="24"/>
      <c r="T245" s="24"/>
    </row>
    <row r="246" spans="1:20" s="39" customFormat="1" ht="15" x14ac:dyDescent="0.25">
      <c r="A246" s="18">
        <f>LEN(_02_CODE_TRACKING[[#This Row],[WBS]])-LEN(SUBSTITUTE(_02_CODE_TRACKING[[#This Row],[WBS]],".",""))</f>
        <v>5</v>
      </c>
      <c r="B246" s="18"/>
      <c r="C246" s="18"/>
      <c r="D246" s="18"/>
      <c r="E246" s="18"/>
      <c r="F246" s="18"/>
      <c r="G246" s="18"/>
      <c r="H246" s="18"/>
      <c r="I246" s="18"/>
      <c r="J246" s="37"/>
      <c r="K246" s="18"/>
      <c r="L24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4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46" s="17" t="str">
        <f>_01_MSDAT_TRACK[[#This Row],[WBS]]</f>
        <v>1.3.2.2.6.2</v>
      </c>
      <c r="O246" s="31" t="str">
        <f>_01_MSDAT_TRACK[[#This Row],[Task Name]]</f>
        <v>Zone B - Slab / beam</v>
      </c>
      <c r="P246" s="31" t="str">
        <f>_01_MSDAT_TRACK[[#This Row],[Time]]</f>
        <v>4 d</v>
      </c>
      <c r="Q246" s="32">
        <f>_01_MSDAT_TRACK[[#This Row],[StartDate]]</f>
        <v>44483</v>
      </c>
      <c r="R246" s="32">
        <f>_01_MSDAT_TRACK[[#This Row],[EndDate]]</f>
        <v>44486</v>
      </c>
      <c r="S246" s="24"/>
      <c r="T246" s="24"/>
    </row>
    <row r="247" spans="1:20" s="39" customFormat="1" ht="15" x14ac:dyDescent="0.25">
      <c r="A247" s="19">
        <f>LEN(_02_CODE_TRACKING[[#This Row],[WBS]])-LEN(SUBSTITUTE(_02_CODE_TRACKING[[#This Row],[WBS]],".",""))</f>
        <v>4</v>
      </c>
      <c r="B247" s="19" t="s">
        <v>711</v>
      </c>
      <c r="C247" s="19" t="s">
        <v>741</v>
      </c>
      <c r="D247" s="19" t="s">
        <v>725</v>
      </c>
      <c r="E247" s="19" t="s">
        <v>727</v>
      </c>
      <c r="F247" s="19" t="s">
        <v>714</v>
      </c>
      <c r="G247" s="19" t="s">
        <v>715</v>
      </c>
      <c r="H247" s="19"/>
      <c r="I247" s="19"/>
      <c r="J247" s="34"/>
      <c r="K247" s="19"/>
      <c r="L247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S-TW-06F-ZZ-</v>
      </c>
      <c r="M247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S-TW-06F</v>
      </c>
      <c r="N247" s="17" t="str">
        <f>_01_MSDAT_TRACK[[#This Row],[WBS]]</f>
        <v>1.3.2.2.7</v>
      </c>
      <c r="O247" s="31" t="str">
        <f>_01_MSDAT_TRACK[[#This Row],[Task Name]]</f>
        <v xml:space="preserve">Concreting </v>
      </c>
      <c r="P247" s="31" t="str">
        <f>_01_MSDAT_TRACK[[#This Row],[Time]]</f>
        <v>2 d</v>
      </c>
      <c r="Q247" s="32">
        <f>_01_MSDAT_TRACK[[#This Row],[StartDate]]</f>
        <v>44485</v>
      </c>
      <c r="R247" s="32">
        <f>_01_MSDAT_TRACK[[#This Row],[EndDate]]</f>
        <v>44486</v>
      </c>
      <c r="S247" s="17"/>
      <c r="T247" s="17"/>
    </row>
    <row r="248" spans="1:20" s="39" customFormat="1" ht="15" x14ac:dyDescent="0.25">
      <c r="A248" s="19">
        <f>LEN(_02_CODE_TRACKING[[#This Row],[WBS]])-LEN(SUBSTITUTE(_02_CODE_TRACKING[[#This Row],[WBS]],".",""))</f>
        <v>5</v>
      </c>
      <c r="B248" s="19" t="s">
        <v>711</v>
      </c>
      <c r="C248" s="19" t="s">
        <v>741</v>
      </c>
      <c r="D248" s="19" t="s">
        <v>725</v>
      </c>
      <c r="E248" s="19" t="s">
        <v>727</v>
      </c>
      <c r="F248" s="19" t="s">
        <v>1436</v>
      </c>
      <c r="G248" s="19" t="s">
        <v>715</v>
      </c>
      <c r="H248" s="19" t="s">
        <v>717</v>
      </c>
      <c r="I248" s="19"/>
      <c r="J248" s="34"/>
      <c r="K248" s="19"/>
      <c r="L248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S-TW-06F-SLBM-ZA</v>
      </c>
      <c r="M248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S-TW-06F-SLBM-ZA</v>
      </c>
      <c r="N248" s="17" t="str">
        <f>_01_MSDAT_TRACK[[#This Row],[WBS]]</f>
        <v>1.3.2.2.7.1</v>
      </c>
      <c r="O248" s="31" t="str">
        <f>_01_MSDAT_TRACK[[#This Row],[Task Name]]</f>
        <v>Zone A - Slab / beam</v>
      </c>
      <c r="P248" s="31" t="str">
        <f>_01_MSDAT_TRACK[[#This Row],[Time]]</f>
        <v>1 d</v>
      </c>
      <c r="Q248" s="32">
        <f>_01_MSDAT_TRACK[[#This Row],[StartDate]]</f>
        <v>44485</v>
      </c>
      <c r="R248" s="32">
        <f>_01_MSDAT_TRACK[[#This Row],[EndDate]]</f>
        <v>44485</v>
      </c>
      <c r="S248" s="17"/>
      <c r="T248" s="17"/>
    </row>
    <row r="249" spans="1:20" s="39" customFormat="1" ht="15" x14ac:dyDescent="0.25">
      <c r="A249" s="19">
        <f>LEN(_02_CODE_TRACKING[[#This Row],[WBS]])-LEN(SUBSTITUTE(_02_CODE_TRACKING[[#This Row],[WBS]],".",""))</f>
        <v>5</v>
      </c>
      <c r="B249" s="19" t="s">
        <v>711</v>
      </c>
      <c r="C249" s="19" t="s">
        <v>741</v>
      </c>
      <c r="D249" s="19" t="s">
        <v>725</v>
      </c>
      <c r="E249" s="19" t="s">
        <v>727</v>
      </c>
      <c r="F249" s="19" t="s">
        <v>1436</v>
      </c>
      <c r="G249" s="19" t="s">
        <v>715</v>
      </c>
      <c r="H249" s="19" t="s">
        <v>718</v>
      </c>
      <c r="I249" s="19"/>
      <c r="J249" s="34"/>
      <c r="K249" s="19"/>
      <c r="L249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S-TW-06F-SLBM-ZB</v>
      </c>
      <c r="M249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S-TW-06F-SLBM-ZB</v>
      </c>
      <c r="N249" s="17" t="str">
        <f>_01_MSDAT_TRACK[[#This Row],[WBS]]</f>
        <v>1.3.2.2.7.2</v>
      </c>
      <c r="O249" s="31" t="str">
        <f>_01_MSDAT_TRACK[[#This Row],[Task Name]]</f>
        <v>Zone B - Slab / beam</v>
      </c>
      <c r="P249" s="31" t="str">
        <f>_01_MSDAT_TRACK[[#This Row],[Time]]</f>
        <v>1 d</v>
      </c>
      <c r="Q249" s="32">
        <f>_01_MSDAT_TRACK[[#This Row],[StartDate]]</f>
        <v>44486</v>
      </c>
      <c r="R249" s="32">
        <f>_01_MSDAT_TRACK[[#This Row],[EndDate]]</f>
        <v>44486</v>
      </c>
      <c r="S249" s="17"/>
      <c r="T249" s="17"/>
    </row>
    <row r="250" spans="1:20" s="39" customFormat="1" ht="15" x14ac:dyDescent="0.25">
      <c r="A250" s="19">
        <f>LEN(_02_CODE_TRACKING[[#This Row],[WBS]])-LEN(SUBSTITUTE(_02_CODE_TRACKING[[#This Row],[WBS]],".",""))</f>
        <v>3</v>
      </c>
      <c r="B250" s="19" t="s">
        <v>711</v>
      </c>
      <c r="C250" s="19" t="s">
        <v>741</v>
      </c>
      <c r="D250" s="19" t="s">
        <v>725</v>
      </c>
      <c r="E250" s="19" t="s">
        <v>728</v>
      </c>
      <c r="F250" s="19"/>
      <c r="G250" s="19"/>
      <c r="H250" s="19"/>
      <c r="I250" s="19"/>
      <c r="J250" s="34"/>
      <c r="K250" s="19"/>
      <c r="L250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S-TW-07F--</v>
      </c>
      <c r="M250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S-TW-07F</v>
      </c>
      <c r="N250" s="17" t="str">
        <f>_01_MSDAT_TRACK[[#This Row],[WBS]]</f>
        <v>1.3.2.3</v>
      </c>
      <c r="O250" s="31" t="str">
        <f>_01_MSDAT_TRACK[[#This Row],[Task Name]]</f>
        <v>Level 7</v>
      </c>
      <c r="P250" s="31" t="str">
        <f>_01_MSDAT_TRACK[[#This Row],[Time]]</f>
        <v>20 d</v>
      </c>
      <c r="Q250" s="32">
        <f>_01_MSDAT_TRACK[[#This Row],[StartDate]]</f>
        <v>44486</v>
      </c>
      <c r="R250" s="32">
        <f>_01_MSDAT_TRACK[[#This Row],[EndDate]]</f>
        <v>44505</v>
      </c>
      <c r="S250" s="17"/>
      <c r="T250" s="17"/>
    </row>
    <row r="251" spans="1:20" s="39" customFormat="1" ht="30" x14ac:dyDescent="0.25">
      <c r="A251" s="18">
        <f>LEN(_02_CODE_TRACKING[[#This Row],[WBS]])-LEN(SUBSTITUTE(_02_CODE_TRACKING[[#This Row],[WBS]],".",""))</f>
        <v>4</v>
      </c>
      <c r="B251" s="18"/>
      <c r="C251" s="18"/>
      <c r="D251" s="18"/>
      <c r="E251" s="18"/>
      <c r="F251" s="18"/>
      <c r="G251" s="18"/>
      <c r="H251" s="18"/>
      <c r="I251" s="18"/>
      <c r="J251" s="37"/>
      <c r="K251" s="18"/>
      <c r="L25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5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51" s="17" t="str">
        <f>_01_MSDAT_TRACK[[#This Row],[WBS]]</f>
        <v>1.3.2.3.1</v>
      </c>
      <c r="O251" s="31" t="str">
        <f>_01_MSDAT_TRACK[[#This Row],[Task Name]]</f>
        <v xml:space="preserve">Scaffolding installation </v>
      </c>
      <c r="P251" s="31" t="str">
        <f>_01_MSDAT_TRACK[[#This Row],[Time]]</f>
        <v>6 d</v>
      </c>
      <c r="Q251" s="32">
        <f>_01_MSDAT_TRACK[[#This Row],[StartDate]]</f>
        <v>44486</v>
      </c>
      <c r="R251" s="32">
        <f>_01_MSDAT_TRACK[[#This Row],[EndDate]]</f>
        <v>44491</v>
      </c>
      <c r="S251" s="24"/>
      <c r="T251" s="24"/>
    </row>
    <row r="252" spans="1:20" s="39" customFormat="1" ht="15" x14ac:dyDescent="0.25">
      <c r="A252" s="18">
        <f>LEN(_02_CODE_TRACKING[[#This Row],[WBS]])-LEN(SUBSTITUTE(_02_CODE_TRACKING[[#This Row],[WBS]],".",""))</f>
        <v>5</v>
      </c>
      <c r="B252" s="18"/>
      <c r="C252" s="18"/>
      <c r="D252" s="18"/>
      <c r="E252" s="18"/>
      <c r="F252" s="18"/>
      <c r="G252" s="18"/>
      <c r="H252" s="18"/>
      <c r="I252" s="18"/>
      <c r="J252" s="37"/>
      <c r="K252" s="18"/>
      <c r="L25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5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52" s="17" t="str">
        <f>_01_MSDAT_TRACK[[#This Row],[WBS]]</f>
        <v>1.3.2.3.1.1</v>
      </c>
      <c r="O252" s="31" t="str">
        <f>_01_MSDAT_TRACK[[#This Row],[Task Name]]</f>
        <v>Zone A - Column</v>
      </c>
      <c r="P252" s="31" t="str">
        <f>_01_MSDAT_TRACK[[#This Row],[Time]]</f>
        <v>3 d</v>
      </c>
      <c r="Q252" s="32">
        <f>_01_MSDAT_TRACK[[#This Row],[StartDate]]</f>
        <v>44486</v>
      </c>
      <c r="R252" s="32">
        <f>_01_MSDAT_TRACK[[#This Row],[EndDate]]</f>
        <v>44488</v>
      </c>
      <c r="S252" s="24"/>
      <c r="T252" s="24"/>
    </row>
    <row r="253" spans="1:20" s="39" customFormat="1" ht="15" x14ac:dyDescent="0.25">
      <c r="A253" s="18">
        <f>LEN(_02_CODE_TRACKING[[#This Row],[WBS]])-LEN(SUBSTITUTE(_02_CODE_TRACKING[[#This Row],[WBS]],".",""))</f>
        <v>5</v>
      </c>
      <c r="B253" s="18"/>
      <c r="C253" s="18"/>
      <c r="D253" s="18"/>
      <c r="E253" s="18"/>
      <c r="F253" s="18"/>
      <c r="G253" s="18"/>
      <c r="H253" s="18"/>
      <c r="I253" s="18"/>
      <c r="J253" s="37"/>
      <c r="K253" s="18"/>
      <c r="L25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5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53" s="17" t="str">
        <f>_01_MSDAT_TRACK[[#This Row],[WBS]]</f>
        <v>1.3.2.3.1.2</v>
      </c>
      <c r="O253" s="31" t="str">
        <f>_01_MSDAT_TRACK[[#This Row],[Task Name]]</f>
        <v>Zone B - Column</v>
      </c>
      <c r="P253" s="31" t="str">
        <f>_01_MSDAT_TRACK[[#This Row],[Time]]</f>
        <v>3 d</v>
      </c>
      <c r="Q253" s="32">
        <f>_01_MSDAT_TRACK[[#This Row],[StartDate]]</f>
        <v>44489</v>
      </c>
      <c r="R253" s="32">
        <f>_01_MSDAT_TRACK[[#This Row],[EndDate]]</f>
        <v>44491</v>
      </c>
      <c r="S253" s="24"/>
      <c r="T253" s="24"/>
    </row>
    <row r="254" spans="1:20" s="39" customFormat="1" ht="15" x14ac:dyDescent="0.25">
      <c r="A254" s="18">
        <f>LEN(_02_CODE_TRACKING[[#This Row],[WBS]])-LEN(SUBSTITUTE(_02_CODE_TRACKING[[#This Row],[WBS]],".",""))</f>
        <v>5</v>
      </c>
      <c r="B254" s="18"/>
      <c r="C254" s="18"/>
      <c r="D254" s="18"/>
      <c r="E254" s="18"/>
      <c r="F254" s="18"/>
      <c r="G254" s="18"/>
      <c r="H254" s="18"/>
      <c r="I254" s="18"/>
      <c r="J254" s="37"/>
      <c r="K254" s="18"/>
      <c r="L25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5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54" s="17" t="str">
        <f>_01_MSDAT_TRACK[[#This Row],[WBS]]</f>
        <v>1.3.2.3.1.3</v>
      </c>
      <c r="O254" s="31" t="str">
        <f>_01_MSDAT_TRACK[[#This Row],[Task Name]]</f>
        <v>Core wall</v>
      </c>
      <c r="P254" s="31" t="str">
        <f>_01_MSDAT_TRACK[[#This Row],[Time]]</f>
        <v>6 d</v>
      </c>
      <c r="Q254" s="32">
        <f>_01_MSDAT_TRACK[[#This Row],[StartDate]]</f>
        <v>44486</v>
      </c>
      <c r="R254" s="32">
        <f>_01_MSDAT_TRACK[[#This Row],[EndDate]]</f>
        <v>44491</v>
      </c>
      <c r="S254" s="24"/>
      <c r="T254" s="24"/>
    </row>
    <row r="255" spans="1:20" s="39" customFormat="1" ht="15" x14ac:dyDescent="0.25">
      <c r="A255" s="18">
        <f>LEN(_02_CODE_TRACKING[[#This Row],[WBS]])-LEN(SUBSTITUTE(_02_CODE_TRACKING[[#This Row],[WBS]],".",""))</f>
        <v>4</v>
      </c>
      <c r="B255" s="18"/>
      <c r="C255" s="18"/>
      <c r="D255" s="18"/>
      <c r="E255" s="18"/>
      <c r="F255" s="18"/>
      <c r="G255" s="18"/>
      <c r="H255" s="18"/>
      <c r="I255" s="18"/>
      <c r="J255" s="37"/>
      <c r="K255" s="18"/>
      <c r="L25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5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55" s="17" t="str">
        <f>_01_MSDAT_TRACK[[#This Row],[WBS]]</f>
        <v>1.3.2.3.2</v>
      </c>
      <c r="O255" s="31" t="str">
        <f>_01_MSDAT_TRACK[[#This Row],[Task Name]]</f>
        <v xml:space="preserve">Rebar installation </v>
      </c>
      <c r="P255" s="31" t="str">
        <f>_01_MSDAT_TRACK[[#This Row],[Time]]</f>
        <v>7 d</v>
      </c>
      <c r="Q255" s="32">
        <f>_01_MSDAT_TRACK[[#This Row],[StartDate]]</f>
        <v>44488</v>
      </c>
      <c r="R255" s="32">
        <f>_01_MSDAT_TRACK[[#This Row],[EndDate]]</f>
        <v>44494</v>
      </c>
      <c r="S255" s="24"/>
      <c r="T255" s="24"/>
    </row>
    <row r="256" spans="1:20" s="39" customFormat="1" ht="15" x14ac:dyDescent="0.25">
      <c r="A256" s="18">
        <f>LEN(_02_CODE_TRACKING[[#This Row],[WBS]])-LEN(SUBSTITUTE(_02_CODE_TRACKING[[#This Row],[WBS]],".",""))</f>
        <v>5</v>
      </c>
      <c r="B256" s="18"/>
      <c r="C256" s="18"/>
      <c r="D256" s="18"/>
      <c r="E256" s="18"/>
      <c r="F256" s="18"/>
      <c r="G256" s="18"/>
      <c r="H256" s="18"/>
      <c r="I256" s="18"/>
      <c r="J256" s="37"/>
      <c r="K256" s="18"/>
      <c r="L25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5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56" s="17" t="str">
        <f>_01_MSDAT_TRACK[[#This Row],[WBS]]</f>
        <v>1.3.2.3.2.1</v>
      </c>
      <c r="O256" s="31" t="str">
        <f>_01_MSDAT_TRACK[[#This Row],[Task Name]]</f>
        <v>Zone A - Column</v>
      </c>
      <c r="P256" s="31" t="str">
        <f>_01_MSDAT_TRACK[[#This Row],[Time]]</f>
        <v>4 d</v>
      </c>
      <c r="Q256" s="32">
        <f>_01_MSDAT_TRACK[[#This Row],[StartDate]]</f>
        <v>44488</v>
      </c>
      <c r="R256" s="32">
        <f>_01_MSDAT_TRACK[[#This Row],[EndDate]]</f>
        <v>44491</v>
      </c>
      <c r="S256" s="24"/>
      <c r="T256" s="24"/>
    </row>
    <row r="257" spans="1:20" s="39" customFormat="1" ht="15" x14ac:dyDescent="0.25">
      <c r="A257" s="18">
        <f>LEN(_02_CODE_TRACKING[[#This Row],[WBS]])-LEN(SUBSTITUTE(_02_CODE_TRACKING[[#This Row],[WBS]],".",""))</f>
        <v>5</v>
      </c>
      <c r="B257" s="18"/>
      <c r="C257" s="18"/>
      <c r="D257" s="18"/>
      <c r="E257" s="18"/>
      <c r="F257" s="18"/>
      <c r="G257" s="18"/>
      <c r="H257" s="18"/>
      <c r="I257" s="18"/>
      <c r="J257" s="37"/>
      <c r="K257" s="18"/>
      <c r="L25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5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57" s="17" t="str">
        <f>_01_MSDAT_TRACK[[#This Row],[WBS]]</f>
        <v>1.3.2.3.2.2</v>
      </c>
      <c r="O257" s="31" t="str">
        <f>_01_MSDAT_TRACK[[#This Row],[Task Name]]</f>
        <v>Zone B - Column</v>
      </c>
      <c r="P257" s="31" t="str">
        <f>_01_MSDAT_TRACK[[#This Row],[Time]]</f>
        <v>4 d</v>
      </c>
      <c r="Q257" s="32">
        <f>_01_MSDAT_TRACK[[#This Row],[StartDate]]</f>
        <v>44491</v>
      </c>
      <c r="R257" s="32">
        <f>_01_MSDAT_TRACK[[#This Row],[EndDate]]</f>
        <v>44494</v>
      </c>
      <c r="S257" s="24"/>
      <c r="T257" s="24"/>
    </row>
    <row r="258" spans="1:20" s="39" customFormat="1" ht="15" x14ac:dyDescent="0.25">
      <c r="A258" s="18">
        <f>LEN(_02_CODE_TRACKING[[#This Row],[WBS]])-LEN(SUBSTITUTE(_02_CODE_TRACKING[[#This Row],[WBS]],".",""))</f>
        <v>5</v>
      </c>
      <c r="B258" s="18"/>
      <c r="C258" s="18"/>
      <c r="D258" s="18"/>
      <c r="E258" s="18"/>
      <c r="F258" s="18"/>
      <c r="G258" s="18"/>
      <c r="H258" s="18"/>
      <c r="I258" s="18"/>
      <c r="J258" s="37"/>
      <c r="K258" s="18"/>
      <c r="L25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5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58" s="17" t="str">
        <f>_01_MSDAT_TRACK[[#This Row],[WBS]]</f>
        <v>1.3.2.3.2.3</v>
      </c>
      <c r="O258" s="31" t="str">
        <f>_01_MSDAT_TRACK[[#This Row],[Task Name]]</f>
        <v>Core wall</v>
      </c>
      <c r="P258" s="31" t="str">
        <f>_01_MSDAT_TRACK[[#This Row],[Time]]</f>
        <v>4 d</v>
      </c>
      <c r="Q258" s="32">
        <f>_01_MSDAT_TRACK[[#This Row],[StartDate]]</f>
        <v>44490</v>
      </c>
      <c r="R258" s="32">
        <f>_01_MSDAT_TRACK[[#This Row],[EndDate]]</f>
        <v>44493</v>
      </c>
      <c r="S258" s="24"/>
      <c r="T258" s="24"/>
    </row>
    <row r="259" spans="1:20" s="39" customFormat="1" ht="15" x14ac:dyDescent="0.25">
      <c r="A259" s="18">
        <f>LEN(_02_CODE_TRACKING[[#This Row],[WBS]])-LEN(SUBSTITUTE(_02_CODE_TRACKING[[#This Row],[WBS]],".",""))</f>
        <v>4</v>
      </c>
      <c r="B259" s="18"/>
      <c r="C259" s="18"/>
      <c r="D259" s="18"/>
      <c r="E259" s="18"/>
      <c r="F259" s="18"/>
      <c r="G259" s="18"/>
      <c r="H259" s="18"/>
      <c r="I259" s="18"/>
      <c r="J259" s="37"/>
      <c r="K259" s="18"/>
      <c r="L25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5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59" s="17" t="str">
        <f>_01_MSDAT_TRACK[[#This Row],[WBS]]</f>
        <v>1.3.2.3.3</v>
      </c>
      <c r="O259" s="31" t="str">
        <f>_01_MSDAT_TRACK[[#This Row],[Task Name]]</f>
        <v xml:space="preserve">Formword installation </v>
      </c>
      <c r="P259" s="31" t="str">
        <f>_01_MSDAT_TRACK[[#This Row],[Time]]</f>
        <v>6 d</v>
      </c>
      <c r="Q259" s="32">
        <f>_01_MSDAT_TRACK[[#This Row],[StartDate]]</f>
        <v>44491</v>
      </c>
      <c r="R259" s="32">
        <f>_01_MSDAT_TRACK[[#This Row],[EndDate]]</f>
        <v>44496</v>
      </c>
      <c r="S259" s="24"/>
      <c r="T259" s="24"/>
    </row>
    <row r="260" spans="1:20" s="39" customFormat="1" ht="15" x14ac:dyDescent="0.25">
      <c r="A260" s="18">
        <f>LEN(_02_CODE_TRACKING[[#This Row],[WBS]])-LEN(SUBSTITUTE(_02_CODE_TRACKING[[#This Row],[WBS]],".",""))</f>
        <v>5</v>
      </c>
      <c r="B260" s="18"/>
      <c r="C260" s="18"/>
      <c r="D260" s="18"/>
      <c r="E260" s="18"/>
      <c r="F260" s="18"/>
      <c r="G260" s="18"/>
      <c r="H260" s="18"/>
      <c r="I260" s="18"/>
      <c r="J260" s="37"/>
      <c r="K260" s="18"/>
      <c r="L26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60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60" s="17" t="str">
        <f>_01_MSDAT_TRACK[[#This Row],[WBS]]</f>
        <v>1.3.2.3.3.1</v>
      </c>
      <c r="O260" s="31" t="str">
        <f>_01_MSDAT_TRACK[[#This Row],[Task Name]]</f>
        <v>Zone A - Column</v>
      </c>
      <c r="P260" s="31" t="str">
        <f>_01_MSDAT_TRACK[[#This Row],[Time]]</f>
        <v>3 d</v>
      </c>
      <c r="Q260" s="32">
        <f>_01_MSDAT_TRACK[[#This Row],[StartDate]]</f>
        <v>44491</v>
      </c>
      <c r="R260" s="32">
        <f>_01_MSDAT_TRACK[[#This Row],[EndDate]]</f>
        <v>44493</v>
      </c>
      <c r="S260" s="24"/>
      <c r="T260" s="24"/>
    </row>
    <row r="261" spans="1:20" s="39" customFormat="1" ht="15" x14ac:dyDescent="0.25">
      <c r="A261" s="18">
        <f>LEN(_02_CODE_TRACKING[[#This Row],[WBS]])-LEN(SUBSTITUTE(_02_CODE_TRACKING[[#This Row],[WBS]],".",""))</f>
        <v>5</v>
      </c>
      <c r="B261" s="18"/>
      <c r="C261" s="18"/>
      <c r="D261" s="18"/>
      <c r="E261" s="18"/>
      <c r="F261" s="18"/>
      <c r="G261" s="18"/>
      <c r="H261" s="18"/>
      <c r="I261" s="18"/>
      <c r="J261" s="37"/>
      <c r="K261" s="18"/>
      <c r="L26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6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61" s="17" t="str">
        <f>_01_MSDAT_TRACK[[#This Row],[WBS]]</f>
        <v>1.3.2.3.3.2</v>
      </c>
      <c r="O261" s="31" t="str">
        <f>_01_MSDAT_TRACK[[#This Row],[Task Name]]</f>
        <v>Zone B - Column</v>
      </c>
      <c r="P261" s="31" t="str">
        <f>_01_MSDAT_TRACK[[#This Row],[Time]]</f>
        <v>3 d</v>
      </c>
      <c r="Q261" s="32">
        <f>_01_MSDAT_TRACK[[#This Row],[StartDate]]</f>
        <v>44494</v>
      </c>
      <c r="R261" s="32">
        <f>_01_MSDAT_TRACK[[#This Row],[EndDate]]</f>
        <v>44496</v>
      </c>
      <c r="S261" s="24"/>
      <c r="T261" s="24"/>
    </row>
    <row r="262" spans="1:20" s="39" customFormat="1" ht="15" x14ac:dyDescent="0.25">
      <c r="A262" s="18">
        <f>LEN(_02_CODE_TRACKING[[#This Row],[WBS]])-LEN(SUBSTITUTE(_02_CODE_TRACKING[[#This Row],[WBS]],".",""))</f>
        <v>5</v>
      </c>
      <c r="B262" s="18"/>
      <c r="C262" s="18"/>
      <c r="D262" s="18"/>
      <c r="E262" s="18"/>
      <c r="F262" s="18"/>
      <c r="G262" s="18"/>
      <c r="H262" s="18"/>
      <c r="I262" s="18"/>
      <c r="J262" s="37"/>
      <c r="K262" s="18"/>
      <c r="L26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6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62" s="17" t="str">
        <f>_01_MSDAT_TRACK[[#This Row],[WBS]]</f>
        <v>1.3.2.3.3.3</v>
      </c>
      <c r="O262" s="31" t="str">
        <f>_01_MSDAT_TRACK[[#This Row],[Task Name]]</f>
        <v>Core wall</v>
      </c>
      <c r="P262" s="31" t="str">
        <f>_01_MSDAT_TRACK[[#This Row],[Time]]</f>
        <v>5 d</v>
      </c>
      <c r="Q262" s="32">
        <f>_01_MSDAT_TRACK[[#This Row],[StartDate]]</f>
        <v>44492</v>
      </c>
      <c r="R262" s="32">
        <f>_01_MSDAT_TRACK[[#This Row],[EndDate]]</f>
        <v>44496</v>
      </c>
      <c r="S262" s="24"/>
      <c r="T262" s="24"/>
    </row>
    <row r="263" spans="1:20" s="39" customFormat="1" ht="30" x14ac:dyDescent="0.25">
      <c r="A263" s="18">
        <f>LEN(_02_CODE_TRACKING[[#This Row],[WBS]])-LEN(SUBSTITUTE(_02_CODE_TRACKING[[#This Row],[WBS]],".",""))</f>
        <v>4</v>
      </c>
      <c r="B263" s="18"/>
      <c r="C263" s="18"/>
      <c r="D263" s="18"/>
      <c r="E263" s="18"/>
      <c r="F263" s="18"/>
      <c r="G263" s="18"/>
      <c r="H263" s="18"/>
      <c r="I263" s="18"/>
      <c r="J263" s="37"/>
      <c r="K263" s="18"/>
      <c r="L26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6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63" s="17" t="str">
        <f>_01_MSDAT_TRACK[[#This Row],[WBS]]</f>
        <v>1.3.2.3.4</v>
      </c>
      <c r="O263" s="31" t="str">
        <f>_01_MSDAT_TRACK[[#This Row],[Task Name]]</f>
        <v xml:space="preserve">System support installation </v>
      </c>
      <c r="P263" s="31" t="str">
        <f>_01_MSDAT_TRACK[[#This Row],[Time]]</f>
        <v>7 d</v>
      </c>
      <c r="Q263" s="32">
        <f>_01_MSDAT_TRACK[[#This Row],[StartDate]]</f>
        <v>44493</v>
      </c>
      <c r="R263" s="32">
        <f>_01_MSDAT_TRACK[[#This Row],[EndDate]]</f>
        <v>44499</v>
      </c>
      <c r="S263" s="24"/>
      <c r="T263" s="24"/>
    </row>
    <row r="264" spans="1:20" s="39" customFormat="1" ht="15" x14ac:dyDescent="0.25">
      <c r="A264" s="18">
        <f>LEN(_02_CODE_TRACKING[[#This Row],[WBS]])-LEN(SUBSTITUTE(_02_CODE_TRACKING[[#This Row],[WBS]],".",""))</f>
        <v>5</v>
      </c>
      <c r="B264" s="18"/>
      <c r="C264" s="18"/>
      <c r="D264" s="18"/>
      <c r="E264" s="18"/>
      <c r="F264" s="18"/>
      <c r="G264" s="18"/>
      <c r="H264" s="18"/>
      <c r="I264" s="18"/>
      <c r="J264" s="37"/>
      <c r="K264" s="18"/>
      <c r="L26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6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64" s="17" t="str">
        <f>_01_MSDAT_TRACK[[#This Row],[WBS]]</f>
        <v>1.3.2.3.4.1</v>
      </c>
      <c r="O264" s="31" t="str">
        <f>_01_MSDAT_TRACK[[#This Row],[Task Name]]</f>
        <v>Zone A - Slab / beam</v>
      </c>
      <c r="P264" s="31" t="str">
        <f>_01_MSDAT_TRACK[[#This Row],[Time]]</f>
        <v>4 d</v>
      </c>
      <c r="Q264" s="32">
        <f>_01_MSDAT_TRACK[[#This Row],[StartDate]]</f>
        <v>44493</v>
      </c>
      <c r="R264" s="32">
        <f>_01_MSDAT_TRACK[[#This Row],[EndDate]]</f>
        <v>44496</v>
      </c>
      <c r="S264" s="24"/>
      <c r="T264" s="24"/>
    </row>
    <row r="265" spans="1:20" s="39" customFormat="1" ht="15" x14ac:dyDescent="0.25">
      <c r="A265" s="18">
        <f>LEN(_02_CODE_TRACKING[[#This Row],[WBS]])-LEN(SUBSTITUTE(_02_CODE_TRACKING[[#This Row],[WBS]],".",""))</f>
        <v>5</v>
      </c>
      <c r="B265" s="18"/>
      <c r="C265" s="18"/>
      <c r="D265" s="18"/>
      <c r="E265" s="18"/>
      <c r="F265" s="18"/>
      <c r="G265" s="18"/>
      <c r="H265" s="18"/>
      <c r="I265" s="18"/>
      <c r="J265" s="37"/>
      <c r="K265" s="18"/>
      <c r="L26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6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65" s="17" t="str">
        <f>_01_MSDAT_TRACK[[#This Row],[WBS]]</f>
        <v>1.3.2.3.4.2</v>
      </c>
      <c r="O265" s="31" t="str">
        <f>_01_MSDAT_TRACK[[#This Row],[Task Name]]</f>
        <v>Zone B - Slab / beam</v>
      </c>
      <c r="P265" s="31" t="str">
        <f>_01_MSDAT_TRACK[[#This Row],[Time]]</f>
        <v>4 d</v>
      </c>
      <c r="Q265" s="32">
        <f>_01_MSDAT_TRACK[[#This Row],[StartDate]]</f>
        <v>44496</v>
      </c>
      <c r="R265" s="32">
        <f>_01_MSDAT_TRACK[[#This Row],[EndDate]]</f>
        <v>44499</v>
      </c>
      <c r="S265" s="24"/>
      <c r="T265" s="24"/>
    </row>
    <row r="266" spans="1:20" s="39" customFormat="1" ht="15" x14ac:dyDescent="0.25">
      <c r="A266" s="18">
        <f>LEN(_02_CODE_TRACKING[[#This Row],[WBS]])-LEN(SUBSTITUTE(_02_CODE_TRACKING[[#This Row],[WBS]],".",""))</f>
        <v>4</v>
      </c>
      <c r="B266" s="18"/>
      <c r="C266" s="18"/>
      <c r="D266" s="18"/>
      <c r="E266" s="18"/>
      <c r="F266" s="18"/>
      <c r="G266" s="18"/>
      <c r="H266" s="18"/>
      <c r="I266" s="18"/>
      <c r="J266" s="37"/>
      <c r="K266" s="18"/>
      <c r="L26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6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66" s="17" t="str">
        <f>_01_MSDAT_TRACK[[#This Row],[WBS]]</f>
        <v>1.3.2.3.5</v>
      </c>
      <c r="O266" s="31" t="str">
        <f>_01_MSDAT_TRACK[[#This Row],[Task Name]]</f>
        <v xml:space="preserve">Formword installation </v>
      </c>
      <c r="P266" s="31" t="str">
        <f>_01_MSDAT_TRACK[[#This Row],[Time]]</f>
        <v>7 d</v>
      </c>
      <c r="Q266" s="32">
        <f>_01_MSDAT_TRACK[[#This Row],[StartDate]]</f>
        <v>44495</v>
      </c>
      <c r="R266" s="32">
        <f>_01_MSDAT_TRACK[[#This Row],[EndDate]]</f>
        <v>44501</v>
      </c>
      <c r="S266" s="24"/>
      <c r="T266" s="24"/>
    </row>
    <row r="267" spans="1:20" s="39" customFormat="1" ht="15" x14ac:dyDescent="0.25">
      <c r="A267" s="18">
        <f>LEN(_02_CODE_TRACKING[[#This Row],[WBS]])-LEN(SUBSTITUTE(_02_CODE_TRACKING[[#This Row],[WBS]],".",""))</f>
        <v>5</v>
      </c>
      <c r="B267" s="18"/>
      <c r="C267" s="18"/>
      <c r="D267" s="18"/>
      <c r="E267" s="18"/>
      <c r="F267" s="18"/>
      <c r="G267" s="18"/>
      <c r="H267" s="18"/>
      <c r="I267" s="18"/>
      <c r="J267" s="37"/>
      <c r="K267" s="18"/>
      <c r="L26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6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67" s="17" t="str">
        <f>_01_MSDAT_TRACK[[#This Row],[WBS]]</f>
        <v>1.3.2.3.5.1</v>
      </c>
      <c r="O267" s="31" t="str">
        <f>_01_MSDAT_TRACK[[#This Row],[Task Name]]</f>
        <v>Zone A - Slab / beam</v>
      </c>
      <c r="P267" s="31" t="str">
        <f>_01_MSDAT_TRACK[[#This Row],[Time]]</f>
        <v>4 d</v>
      </c>
      <c r="Q267" s="32">
        <f>_01_MSDAT_TRACK[[#This Row],[StartDate]]</f>
        <v>44495</v>
      </c>
      <c r="R267" s="32">
        <f>_01_MSDAT_TRACK[[#This Row],[EndDate]]</f>
        <v>44498</v>
      </c>
      <c r="S267" s="24"/>
      <c r="T267" s="24"/>
    </row>
    <row r="268" spans="1:20" s="39" customFormat="1" ht="15" x14ac:dyDescent="0.25">
      <c r="A268" s="18">
        <f>LEN(_02_CODE_TRACKING[[#This Row],[WBS]])-LEN(SUBSTITUTE(_02_CODE_TRACKING[[#This Row],[WBS]],".",""))</f>
        <v>5</v>
      </c>
      <c r="B268" s="18"/>
      <c r="C268" s="18"/>
      <c r="D268" s="18"/>
      <c r="E268" s="18"/>
      <c r="F268" s="18"/>
      <c r="G268" s="18"/>
      <c r="H268" s="18"/>
      <c r="I268" s="18"/>
      <c r="J268" s="37"/>
      <c r="K268" s="18"/>
      <c r="L26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6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68" s="17" t="str">
        <f>_01_MSDAT_TRACK[[#This Row],[WBS]]</f>
        <v>1.3.2.3.5.2</v>
      </c>
      <c r="O268" s="31" t="str">
        <f>_01_MSDAT_TRACK[[#This Row],[Task Name]]</f>
        <v>Zone B - Slab / beam</v>
      </c>
      <c r="P268" s="31" t="str">
        <f>_01_MSDAT_TRACK[[#This Row],[Time]]</f>
        <v>4 d</v>
      </c>
      <c r="Q268" s="32">
        <f>_01_MSDAT_TRACK[[#This Row],[StartDate]]</f>
        <v>44498</v>
      </c>
      <c r="R268" s="32">
        <f>_01_MSDAT_TRACK[[#This Row],[EndDate]]</f>
        <v>44501</v>
      </c>
      <c r="S268" s="24"/>
      <c r="T268" s="24"/>
    </row>
    <row r="269" spans="1:20" s="39" customFormat="1" ht="15" x14ac:dyDescent="0.25">
      <c r="A269" s="18">
        <f>LEN(_02_CODE_TRACKING[[#This Row],[WBS]])-LEN(SUBSTITUTE(_02_CODE_TRACKING[[#This Row],[WBS]],".",""))</f>
        <v>4</v>
      </c>
      <c r="B269" s="18"/>
      <c r="C269" s="18"/>
      <c r="D269" s="18"/>
      <c r="E269" s="18"/>
      <c r="F269" s="18"/>
      <c r="G269" s="18"/>
      <c r="H269" s="18"/>
      <c r="I269" s="18"/>
      <c r="J269" s="37"/>
      <c r="K269" s="18"/>
      <c r="L26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6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69" s="17" t="str">
        <f>_01_MSDAT_TRACK[[#This Row],[WBS]]</f>
        <v>1.3.2.3.6</v>
      </c>
      <c r="O269" s="31" t="str">
        <f>_01_MSDAT_TRACK[[#This Row],[Task Name]]</f>
        <v xml:space="preserve">Rebar / PT installation </v>
      </c>
      <c r="P269" s="31" t="str">
        <f>_01_MSDAT_TRACK[[#This Row],[Time]]</f>
        <v>8 d</v>
      </c>
      <c r="Q269" s="32">
        <f>_01_MSDAT_TRACK[[#This Row],[StartDate]]</f>
        <v>44497</v>
      </c>
      <c r="R269" s="32">
        <f>_01_MSDAT_TRACK[[#This Row],[EndDate]]</f>
        <v>44504</v>
      </c>
      <c r="S269" s="24"/>
      <c r="T269" s="24"/>
    </row>
    <row r="270" spans="1:20" s="39" customFormat="1" ht="15" x14ac:dyDescent="0.25">
      <c r="A270" s="18">
        <f>LEN(_02_CODE_TRACKING[[#This Row],[WBS]])-LEN(SUBSTITUTE(_02_CODE_TRACKING[[#This Row],[WBS]],".",""))</f>
        <v>5</v>
      </c>
      <c r="B270" s="18"/>
      <c r="C270" s="18"/>
      <c r="D270" s="18"/>
      <c r="E270" s="18"/>
      <c r="F270" s="18"/>
      <c r="G270" s="18"/>
      <c r="H270" s="18"/>
      <c r="I270" s="18"/>
      <c r="J270" s="37"/>
      <c r="K270" s="18"/>
      <c r="L27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70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70" s="17" t="str">
        <f>_01_MSDAT_TRACK[[#This Row],[WBS]]</f>
        <v>1.3.2.3.6.1</v>
      </c>
      <c r="O270" s="31" t="str">
        <f>_01_MSDAT_TRACK[[#This Row],[Task Name]]</f>
        <v>Zone A - Slab / beam</v>
      </c>
      <c r="P270" s="31" t="str">
        <f>_01_MSDAT_TRACK[[#This Row],[Time]]</f>
        <v>5 d</v>
      </c>
      <c r="Q270" s="32">
        <f>_01_MSDAT_TRACK[[#This Row],[StartDate]]</f>
        <v>44497</v>
      </c>
      <c r="R270" s="32">
        <f>_01_MSDAT_TRACK[[#This Row],[EndDate]]</f>
        <v>44501</v>
      </c>
      <c r="S270" s="24"/>
      <c r="T270" s="24"/>
    </row>
    <row r="271" spans="1:20" s="39" customFormat="1" ht="15" x14ac:dyDescent="0.25">
      <c r="A271" s="18">
        <f>LEN(_02_CODE_TRACKING[[#This Row],[WBS]])-LEN(SUBSTITUTE(_02_CODE_TRACKING[[#This Row],[WBS]],".",""))</f>
        <v>5</v>
      </c>
      <c r="B271" s="18"/>
      <c r="C271" s="18"/>
      <c r="D271" s="18"/>
      <c r="E271" s="18"/>
      <c r="F271" s="18"/>
      <c r="G271" s="18"/>
      <c r="H271" s="18"/>
      <c r="I271" s="18"/>
      <c r="J271" s="37"/>
      <c r="K271" s="18"/>
      <c r="L27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7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71" s="17" t="str">
        <f>_01_MSDAT_TRACK[[#This Row],[WBS]]</f>
        <v>1.3.2.3.6.2</v>
      </c>
      <c r="O271" s="31" t="str">
        <f>_01_MSDAT_TRACK[[#This Row],[Task Name]]</f>
        <v>Zone B - Slab / beam</v>
      </c>
      <c r="P271" s="31" t="str">
        <f>_01_MSDAT_TRACK[[#This Row],[Time]]</f>
        <v>5 d</v>
      </c>
      <c r="Q271" s="32">
        <f>_01_MSDAT_TRACK[[#This Row],[StartDate]]</f>
        <v>44500</v>
      </c>
      <c r="R271" s="32">
        <f>_01_MSDAT_TRACK[[#This Row],[EndDate]]</f>
        <v>44504</v>
      </c>
      <c r="S271" s="24"/>
      <c r="T271" s="24"/>
    </row>
    <row r="272" spans="1:20" s="39" customFormat="1" ht="15" x14ac:dyDescent="0.25">
      <c r="A272" s="19">
        <f>LEN(_02_CODE_TRACKING[[#This Row],[WBS]])-LEN(SUBSTITUTE(_02_CODE_TRACKING[[#This Row],[WBS]],".",""))</f>
        <v>4</v>
      </c>
      <c r="B272" s="19" t="s">
        <v>711</v>
      </c>
      <c r="C272" s="19" t="s">
        <v>741</v>
      </c>
      <c r="D272" s="19" t="s">
        <v>725</v>
      </c>
      <c r="E272" s="19" t="s">
        <v>728</v>
      </c>
      <c r="F272" s="19" t="s">
        <v>714</v>
      </c>
      <c r="G272" s="19" t="s">
        <v>715</v>
      </c>
      <c r="H272" s="19"/>
      <c r="I272" s="19"/>
      <c r="J272" s="34"/>
      <c r="K272" s="19"/>
      <c r="L272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S-TW-07F-ZZ-</v>
      </c>
      <c r="M272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S-TW-07F</v>
      </c>
      <c r="N272" s="17" t="str">
        <f>_01_MSDAT_TRACK[[#This Row],[WBS]]</f>
        <v>1.3.2.3.7</v>
      </c>
      <c r="O272" s="31" t="str">
        <f>_01_MSDAT_TRACK[[#This Row],[Task Name]]</f>
        <v xml:space="preserve">Concreting </v>
      </c>
      <c r="P272" s="31" t="str">
        <f>_01_MSDAT_TRACK[[#This Row],[Time]]</f>
        <v>4 d</v>
      </c>
      <c r="Q272" s="32">
        <f>_01_MSDAT_TRACK[[#This Row],[StartDate]]</f>
        <v>44502</v>
      </c>
      <c r="R272" s="32">
        <f>_01_MSDAT_TRACK[[#This Row],[EndDate]]</f>
        <v>44505</v>
      </c>
      <c r="S272" s="17"/>
      <c r="T272" s="17"/>
    </row>
    <row r="273" spans="1:20" s="39" customFormat="1" ht="15" x14ac:dyDescent="0.25">
      <c r="A273" s="19">
        <f>LEN(_02_CODE_TRACKING[[#This Row],[WBS]])-LEN(SUBSTITUTE(_02_CODE_TRACKING[[#This Row],[WBS]],".",""))</f>
        <v>5</v>
      </c>
      <c r="B273" s="19" t="s">
        <v>711</v>
      </c>
      <c r="C273" s="19" t="s">
        <v>741</v>
      </c>
      <c r="D273" s="19" t="s">
        <v>725</v>
      </c>
      <c r="E273" s="19" t="s">
        <v>728</v>
      </c>
      <c r="F273" s="19" t="s">
        <v>1436</v>
      </c>
      <c r="G273" s="19" t="s">
        <v>715</v>
      </c>
      <c r="H273" s="19" t="s">
        <v>717</v>
      </c>
      <c r="I273" s="19"/>
      <c r="J273" s="34"/>
      <c r="K273" s="19"/>
      <c r="L273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S-TW-07F-SLBM-ZA</v>
      </c>
      <c r="M273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S-TW-07F-SLBM-ZA</v>
      </c>
      <c r="N273" s="17" t="str">
        <f>_01_MSDAT_TRACK[[#This Row],[WBS]]</f>
        <v>1.3.2.3.7.1</v>
      </c>
      <c r="O273" s="31" t="str">
        <f>_01_MSDAT_TRACK[[#This Row],[Task Name]]</f>
        <v>Zone A - Slab / beam</v>
      </c>
      <c r="P273" s="31" t="str">
        <f>_01_MSDAT_TRACK[[#This Row],[Time]]</f>
        <v>1 d</v>
      </c>
      <c r="Q273" s="32">
        <f>_01_MSDAT_TRACK[[#This Row],[StartDate]]</f>
        <v>44502</v>
      </c>
      <c r="R273" s="32">
        <f>_01_MSDAT_TRACK[[#This Row],[EndDate]]</f>
        <v>44502</v>
      </c>
      <c r="S273" s="17"/>
      <c r="T273" s="17"/>
    </row>
    <row r="274" spans="1:20" s="39" customFormat="1" ht="15" x14ac:dyDescent="0.25">
      <c r="A274" s="19">
        <f>LEN(_02_CODE_TRACKING[[#This Row],[WBS]])-LEN(SUBSTITUTE(_02_CODE_TRACKING[[#This Row],[WBS]],".",""))</f>
        <v>5</v>
      </c>
      <c r="B274" s="19" t="s">
        <v>711</v>
      </c>
      <c r="C274" s="19" t="s">
        <v>741</v>
      </c>
      <c r="D274" s="19" t="s">
        <v>725</v>
      </c>
      <c r="E274" s="19" t="s">
        <v>728</v>
      </c>
      <c r="F274" s="19" t="s">
        <v>1436</v>
      </c>
      <c r="G274" s="19" t="s">
        <v>715</v>
      </c>
      <c r="H274" s="19" t="s">
        <v>718</v>
      </c>
      <c r="I274" s="19"/>
      <c r="J274" s="34"/>
      <c r="K274" s="19"/>
      <c r="L274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S-TW-07F-SLBM-ZB</v>
      </c>
      <c r="M274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S-TW-07F-SLBM-ZB</v>
      </c>
      <c r="N274" s="17" t="str">
        <f>_01_MSDAT_TRACK[[#This Row],[WBS]]</f>
        <v>1.3.2.3.7.2</v>
      </c>
      <c r="O274" s="31" t="str">
        <f>_01_MSDAT_TRACK[[#This Row],[Task Name]]</f>
        <v>Zone B - Slab / beam</v>
      </c>
      <c r="P274" s="31" t="str">
        <f>_01_MSDAT_TRACK[[#This Row],[Time]]</f>
        <v>1 d</v>
      </c>
      <c r="Q274" s="32">
        <f>_01_MSDAT_TRACK[[#This Row],[StartDate]]</f>
        <v>44505</v>
      </c>
      <c r="R274" s="32">
        <f>_01_MSDAT_TRACK[[#This Row],[EndDate]]</f>
        <v>44505</v>
      </c>
      <c r="S274" s="17"/>
      <c r="T274" s="17"/>
    </row>
    <row r="275" spans="1:20" s="39" customFormat="1" ht="15" x14ac:dyDescent="0.25">
      <c r="A275" s="19">
        <f>LEN(_02_CODE_TRACKING[[#This Row],[WBS]])-LEN(SUBSTITUTE(_02_CODE_TRACKING[[#This Row],[WBS]],".",""))</f>
        <v>3</v>
      </c>
      <c r="B275" s="19" t="s">
        <v>711</v>
      </c>
      <c r="C275" s="19" t="s">
        <v>741</v>
      </c>
      <c r="D275" s="19" t="s">
        <v>725</v>
      </c>
      <c r="E275" s="19" t="s">
        <v>729</v>
      </c>
      <c r="F275" s="19"/>
      <c r="G275" s="19"/>
      <c r="H275" s="19"/>
      <c r="I275" s="19"/>
      <c r="J275" s="34"/>
      <c r="K275" s="19"/>
      <c r="L275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S-TW-08F--</v>
      </c>
      <c r="M275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S-TW-08F</v>
      </c>
      <c r="N275" s="17" t="str">
        <f>_01_MSDAT_TRACK[[#This Row],[WBS]]</f>
        <v>1.3.2.4</v>
      </c>
      <c r="O275" s="31" t="str">
        <f>_01_MSDAT_TRACK[[#This Row],[Task Name]]</f>
        <v>Level 8</v>
      </c>
      <c r="P275" s="31" t="str">
        <f>_01_MSDAT_TRACK[[#This Row],[Time]]</f>
        <v>18 d</v>
      </c>
      <c r="Q275" s="32">
        <f>_01_MSDAT_TRACK[[#This Row],[StartDate]]</f>
        <v>44503</v>
      </c>
      <c r="R275" s="32">
        <f>_01_MSDAT_TRACK[[#This Row],[EndDate]]</f>
        <v>44520</v>
      </c>
      <c r="S275" s="17"/>
      <c r="T275" s="17"/>
    </row>
    <row r="276" spans="1:20" s="39" customFormat="1" ht="30" x14ac:dyDescent="0.25">
      <c r="A276" s="18">
        <f>LEN(_02_CODE_TRACKING[[#This Row],[WBS]])-LEN(SUBSTITUTE(_02_CODE_TRACKING[[#This Row],[WBS]],".",""))</f>
        <v>4</v>
      </c>
      <c r="B276" s="18"/>
      <c r="C276" s="18"/>
      <c r="D276" s="18"/>
      <c r="E276" s="18"/>
      <c r="F276" s="18"/>
      <c r="G276" s="18"/>
      <c r="H276" s="18"/>
      <c r="I276" s="18"/>
      <c r="J276" s="37"/>
      <c r="K276" s="18"/>
      <c r="L27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7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76" s="17" t="str">
        <f>_01_MSDAT_TRACK[[#This Row],[WBS]]</f>
        <v>1.3.2.4.1</v>
      </c>
      <c r="O276" s="31" t="str">
        <f>_01_MSDAT_TRACK[[#This Row],[Task Name]]</f>
        <v xml:space="preserve">Scaffolding installation </v>
      </c>
      <c r="P276" s="31" t="str">
        <f>_01_MSDAT_TRACK[[#This Row],[Time]]</f>
        <v>6 d</v>
      </c>
      <c r="Q276" s="32">
        <f>_01_MSDAT_TRACK[[#This Row],[StartDate]]</f>
        <v>44503</v>
      </c>
      <c r="R276" s="32">
        <f>_01_MSDAT_TRACK[[#This Row],[EndDate]]</f>
        <v>44508</v>
      </c>
      <c r="S276" s="24"/>
      <c r="T276" s="24"/>
    </row>
    <row r="277" spans="1:20" s="39" customFormat="1" ht="15" x14ac:dyDescent="0.25">
      <c r="A277" s="18">
        <f>LEN(_02_CODE_TRACKING[[#This Row],[WBS]])-LEN(SUBSTITUTE(_02_CODE_TRACKING[[#This Row],[WBS]],".",""))</f>
        <v>5</v>
      </c>
      <c r="B277" s="18"/>
      <c r="C277" s="18"/>
      <c r="D277" s="18"/>
      <c r="E277" s="18"/>
      <c r="F277" s="18"/>
      <c r="G277" s="18"/>
      <c r="H277" s="18"/>
      <c r="I277" s="18"/>
      <c r="J277" s="37"/>
      <c r="K277" s="18"/>
      <c r="L27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7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77" s="17" t="str">
        <f>_01_MSDAT_TRACK[[#This Row],[WBS]]</f>
        <v>1.3.2.4.1.1</v>
      </c>
      <c r="O277" s="31" t="str">
        <f>_01_MSDAT_TRACK[[#This Row],[Task Name]]</f>
        <v>Zone A - Column</v>
      </c>
      <c r="P277" s="31" t="str">
        <f>_01_MSDAT_TRACK[[#This Row],[Time]]</f>
        <v>3 d</v>
      </c>
      <c r="Q277" s="32">
        <f>_01_MSDAT_TRACK[[#This Row],[StartDate]]</f>
        <v>44503</v>
      </c>
      <c r="R277" s="32">
        <f>_01_MSDAT_TRACK[[#This Row],[EndDate]]</f>
        <v>44505</v>
      </c>
      <c r="S277" s="24"/>
      <c r="T277" s="24"/>
    </row>
    <row r="278" spans="1:20" s="39" customFormat="1" ht="15" x14ac:dyDescent="0.25">
      <c r="A278" s="18">
        <f>LEN(_02_CODE_TRACKING[[#This Row],[WBS]])-LEN(SUBSTITUTE(_02_CODE_TRACKING[[#This Row],[WBS]],".",""))</f>
        <v>5</v>
      </c>
      <c r="B278" s="18"/>
      <c r="C278" s="18"/>
      <c r="D278" s="18"/>
      <c r="E278" s="18"/>
      <c r="F278" s="18"/>
      <c r="G278" s="18"/>
      <c r="H278" s="18"/>
      <c r="I278" s="18"/>
      <c r="J278" s="37"/>
      <c r="K278" s="18"/>
      <c r="L27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7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78" s="17" t="str">
        <f>_01_MSDAT_TRACK[[#This Row],[WBS]]</f>
        <v>1.3.2.4.1.2</v>
      </c>
      <c r="O278" s="31" t="str">
        <f>_01_MSDAT_TRACK[[#This Row],[Task Name]]</f>
        <v>Zone B - Column</v>
      </c>
      <c r="P278" s="31" t="str">
        <f>_01_MSDAT_TRACK[[#This Row],[Time]]</f>
        <v>3 d</v>
      </c>
      <c r="Q278" s="32">
        <f>_01_MSDAT_TRACK[[#This Row],[StartDate]]</f>
        <v>44506</v>
      </c>
      <c r="R278" s="32">
        <f>_01_MSDAT_TRACK[[#This Row],[EndDate]]</f>
        <v>44508</v>
      </c>
      <c r="S278" s="24"/>
      <c r="T278" s="24"/>
    </row>
    <row r="279" spans="1:20" s="39" customFormat="1" ht="15" x14ac:dyDescent="0.25">
      <c r="A279" s="18">
        <f>LEN(_02_CODE_TRACKING[[#This Row],[WBS]])-LEN(SUBSTITUTE(_02_CODE_TRACKING[[#This Row],[WBS]],".",""))</f>
        <v>5</v>
      </c>
      <c r="B279" s="18"/>
      <c r="C279" s="18"/>
      <c r="D279" s="18"/>
      <c r="E279" s="18"/>
      <c r="F279" s="18"/>
      <c r="G279" s="18"/>
      <c r="H279" s="18"/>
      <c r="I279" s="18"/>
      <c r="J279" s="37"/>
      <c r="K279" s="18"/>
      <c r="L27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7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79" s="17" t="str">
        <f>_01_MSDAT_TRACK[[#This Row],[WBS]]</f>
        <v>1.3.2.4.1.3</v>
      </c>
      <c r="O279" s="31" t="str">
        <f>_01_MSDAT_TRACK[[#This Row],[Task Name]]</f>
        <v>Core wall</v>
      </c>
      <c r="P279" s="31" t="str">
        <f>_01_MSDAT_TRACK[[#This Row],[Time]]</f>
        <v>6 d</v>
      </c>
      <c r="Q279" s="32">
        <f>_01_MSDAT_TRACK[[#This Row],[StartDate]]</f>
        <v>44503</v>
      </c>
      <c r="R279" s="32">
        <f>_01_MSDAT_TRACK[[#This Row],[EndDate]]</f>
        <v>44508</v>
      </c>
      <c r="S279" s="24"/>
      <c r="T279" s="24"/>
    </row>
    <row r="280" spans="1:20" s="39" customFormat="1" ht="15" x14ac:dyDescent="0.25">
      <c r="A280" s="18">
        <f>LEN(_02_CODE_TRACKING[[#This Row],[WBS]])-LEN(SUBSTITUTE(_02_CODE_TRACKING[[#This Row],[WBS]],".",""))</f>
        <v>4</v>
      </c>
      <c r="B280" s="18"/>
      <c r="C280" s="18"/>
      <c r="D280" s="18"/>
      <c r="E280" s="18"/>
      <c r="F280" s="18"/>
      <c r="G280" s="18"/>
      <c r="H280" s="18"/>
      <c r="I280" s="18"/>
      <c r="J280" s="37"/>
      <c r="K280" s="18"/>
      <c r="L28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80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80" s="17" t="str">
        <f>_01_MSDAT_TRACK[[#This Row],[WBS]]</f>
        <v>1.3.2.4.2</v>
      </c>
      <c r="O280" s="31" t="str">
        <f>_01_MSDAT_TRACK[[#This Row],[Task Name]]</f>
        <v xml:space="preserve">Rebar installation </v>
      </c>
      <c r="P280" s="31" t="str">
        <f>_01_MSDAT_TRACK[[#This Row],[Time]]</f>
        <v>7 d</v>
      </c>
      <c r="Q280" s="32">
        <f>_01_MSDAT_TRACK[[#This Row],[StartDate]]</f>
        <v>44505</v>
      </c>
      <c r="R280" s="32">
        <f>_01_MSDAT_TRACK[[#This Row],[EndDate]]</f>
        <v>44511</v>
      </c>
      <c r="S280" s="24"/>
      <c r="T280" s="24"/>
    </row>
    <row r="281" spans="1:20" s="39" customFormat="1" ht="15" x14ac:dyDescent="0.25">
      <c r="A281" s="18">
        <f>LEN(_02_CODE_TRACKING[[#This Row],[WBS]])-LEN(SUBSTITUTE(_02_CODE_TRACKING[[#This Row],[WBS]],".",""))</f>
        <v>5</v>
      </c>
      <c r="B281" s="18"/>
      <c r="C281" s="18"/>
      <c r="D281" s="18"/>
      <c r="E281" s="18"/>
      <c r="F281" s="18"/>
      <c r="G281" s="18"/>
      <c r="H281" s="18"/>
      <c r="I281" s="18"/>
      <c r="J281" s="37"/>
      <c r="K281" s="18"/>
      <c r="L28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8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81" s="17" t="str">
        <f>_01_MSDAT_TRACK[[#This Row],[WBS]]</f>
        <v>1.3.2.4.2.1</v>
      </c>
      <c r="O281" s="31" t="str">
        <f>_01_MSDAT_TRACK[[#This Row],[Task Name]]</f>
        <v>Zone A - Column</v>
      </c>
      <c r="P281" s="31" t="str">
        <f>_01_MSDAT_TRACK[[#This Row],[Time]]</f>
        <v>4 d</v>
      </c>
      <c r="Q281" s="32">
        <f>_01_MSDAT_TRACK[[#This Row],[StartDate]]</f>
        <v>44505</v>
      </c>
      <c r="R281" s="32">
        <f>_01_MSDAT_TRACK[[#This Row],[EndDate]]</f>
        <v>44508</v>
      </c>
      <c r="S281" s="24"/>
      <c r="T281" s="24"/>
    </row>
    <row r="282" spans="1:20" s="39" customFormat="1" ht="15" x14ac:dyDescent="0.25">
      <c r="A282" s="18">
        <f>LEN(_02_CODE_TRACKING[[#This Row],[WBS]])-LEN(SUBSTITUTE(_02_CODE_TRACKING[[#This Row],[WBS]],".",""))</f>
        <v>5</v>
      </c>
      <c r="B282" s="18"/>
      <c r="C282" s="18"/>
      <c r="D282" s="18"/>
      <c r="E282" s="18"/>
      <c r="F282" s="18"/>
      <c r="G282" s="18"/>
      <c r="H282" s="18"/>
      <c r="I282" s="18"/>
      <c r="J282" s="37"/>
      <c r="K282" s="18"/>
      <c r="L28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8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82" s="17" t="str">
        <f>_01_MSDAT_TRACK[[#This Row],[WBS]]</f>
        <v>1.3.2.4.2.2</v>
      </c>
      <c r="O282" s="31" t="str">
        <f>_01_MSDAT_TRACK[[#This Row],[Task Name]]</f>
        <v>Zone B - Column</v>
      </c>
      <c r="P282" s="31" t="str">
        <f>_01_MSDAT_TRACK[[#This Row],[Time]]</f>
        <v>4 d</v>
      </c>
      <c r="Q282" s="32">
        <f>_01_MSDAT_TRACK[[#This Row],[StartDate]]</f>
        <v>44508</v>
      </c>
      <c r="R282" s="32">
        <f>_01_MSDAT_TRACK[[#This Row],[EndDate]]</f>
        <v>44511</v>
      </c>
      <c r="S282" s="24"/>
      <c r="T282" s="24"/>
    </row>
    <row r="283" spans="1:20" s="39" customFormat="1" ht="15" x14ac:dyDescent="0.25">
      <c r="A283" s="18">
        <f>LEN(_02_CODE_TRACKING[[#This Row],[WBS]])-LEN(SUBSTITUTE(_02_CODE_TRACKING[[#This Row],[WBS]],".",""))</f>
        <v>5</v>
      </c>
      <c r="B283" s="18"/>
      <c r="C283" s="18"/>
      <c r="D283" s="18"/>
      <c r="E283" s="18"/>
      <c r="F283" s="18"/>
      <c r="G283" s="18"/>
      <c r="H283" s="18"/>
      <c r="I283" s="18"/>
      <c r="J283" s="37"/>
      <c r="K283" s="18"/>
      <c r="L28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8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83" s="17" t="str">
        <f>_01_MSDAT_TRACK[[#This Row],[WBS]]</f>
        <v>1.3.2.4.2.3</v>
      </c>
      <c r="O283" s="31" t="str">
        <f>_01_MSDAT_TRACK[[#This Row],[Task Name]]</f>
        <v>Core wall</v>
      </c>
      <c r="P283" s="31" t="str">
        <f>_01_MSDAT_TRACK[[#This Row],[Time]]</f>
        <v>4 d</v>
      </c>
      <c r="Q283" s="32">
        <f>_01_MSDAT_TRACK[[#This Row],[StartDate]]</f>
        <v>44507</v>
      </c>
      <c r="R283" s="32">
        <f>_01_MSDAT_TRACK[[#This Row],[EndDate]]</f>
        <v>44510</v>
      </c>
      <c r="S283" s="24"/>
      <c r="T283" s="24"/>
    </row>
    <row r="284" spans="1:20" s="39" customFormat="1" ht="15" x14ac:dyDescent="0.25">
      <c r="A284" s="18">
        <f>LEN(_02_CODE_TRACKING[[#This Row],[WBS]])-LEN(SUBSTITUTE(_02_CODE_TRACKING[[#This Row],[WBS]],".",""))</f>
        <v>4</v>
      </c>
      <c r="B284" s="18"/>
      <c r="C284" s="18"/>
      <c r="D284" s="18"/>
      <c r="E284" s="18"/>
      <c r="F284" s="18"/>
      <c r="G284" s="18"/>
      <c r="H284" s="18"/>
      <c r="I284" s="18"/>
      <c r="J284" s="37"/>
      <c r="K284" s="18"/>
      <c r="L28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8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84" s="17" t="str">
        <f>_01_MSDAT_TRACK[[#This Row],[WBS]]</f>
        <v>1.3.2.4.3</v>
      </c>
      <c r="O284" s="31" t="str">
        <f>_01_MSDAT_TRACK[[#This Row],[Task Name]]</f>
        <v xml:space="preserve">Formword installation </v>
      </c>
      <c r="P284" s="31" t="str">
        <f>_01_MSDAT_TRACK[[#This Row],[Time]]</f>
        <v>6 d</v>
      </c>
      <c r="Q284" s="32">
        <f>_01_MSDAT_TRACK[[#This Row],[StartDate]]</f>
        <v>44508</v>
      </c>
      <c r="R284" s="32">
        <f>_01_MSDAT_TRACK[[#This Row],[EndDate]]</f>
        <v>44513</v>
      </c>
      <c r="S284" s="24"/>
      <c r="T284" s="24"/>
    </row>
    <row r="285" spans="1:20" s="39" customFormat="1" ht="15" x14ac:dyDescent="0.25">
      <c r="A285" s="18">
        <f>LEN(_02_CODE_TRACKING[[#This Row],[WBS]])-LEN(SUBSTITUTE(_02_CODE_TRACKING[[#This Row],[WBS]],".",""))</f>
        <v>5</v>
      </c>
      <c r="B285" s="18"/>
      <c r="C285" s="18"/>
      <c r="D285" s="18"/>
      <c r="E285" s="18"/>
      <c r="F285" s="18"/>
      <c r="G285" s="18"/>
      <c r="H285" s="18"/>
      <c r="I285" s="18"/>
      <c r="J285" s="37"/>
      <c r="K285" s="18"/>
      <c r="L28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8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85" s="17" t="str">
        <f>_01_MSDAT_TRACK[[#This Row],[WBS]]</f>
        <v>1.3.2.4.3.1</v>
      </c>
      <c r="O285" s="31" t="str">
        <f>_01_MSDAT_TRACK[[#This Row],[Task Name]]</f>
        <v>Zone A - Column</v>
      </c>
      <c r="P285" s="31" t="str">
        <f>_01_MSDAT_TRACK[[#This Row],[Time]]</f>
        <v>3 d</v>
      </c>
      <c r="Q285" s="32">
        <f>_01_MSDAT_TRACK[[#This Row],[StartDate]]</f>
        <v>44508</v>
      </c>
      <c r="R285" s="32">
        <f>_01_MSDAT_TRACK[[#This Row],[EndDate]]</f>
        <v>44510</v>
      </c>
      <c r="S285" s="24"/>
      <c r="T285" s="24"/>
    </row>
    <row r="286" spans="1:20" s="39" customFormat="1" ht="15" x14ac:dyDescent="0.25">
      <c r="A286" s="18">
        <f>LEN(_02_CODE_TRACKING[[#This Row],[WBS]])-LEN(SUBSTITUTE(_02_CODE_TRACKING[[#This Row],[WBS]],".",""))</f>
        <v>5</v>
      </c>
      <c r="B286" s="18"/>
      <c r="C286" s="18"/>
      <c r="D286" s="18"/>
      <c r="E286" s="18"/>
      <c r="F286" s="18"/>
      <c r="G286" s="18"/>
      <c r="H286" s="18"/>
      <c r="I286" s="18"/>
      <c r="J286" s="37"/>
      <c r="K286" s="18"/>
      <c r="L28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8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86" s="17" t="str">
        <f>_01_MSDAT_TRACK[[#This Row],[WBS]]</f>
        <v>1.3.2.4.3.2</v>
      </c>
      <c r="O286" s="31" t="str">
        <f>_01_MSDAT_TRACK[[#This Row],[Task Name]]</f>
        <v>Zone B - Column</v>
      </c>
      <c r="P286" s="31" t="str">
        <f>_01_MSDAT_TRACK[[#This Row],[Time]]</f>
        <v>3 d</v>
      </c>
      <c r="Q286" s="32">
        <f>_01_MSDAT_TRACK[[#This Row],[StartDate]]</f>
        <v>44511</v>
      </c>
      <c r="R286" s="32">
        <f>_01_MSDAT_TRACK[[#This Row],[EndDate]]</f>
        <v>44513</v>
      </c>
      <c r="S286" s="24"/>
      <c r="T286" s="24"/>
    </row>
    <row r="287" spans="1:20" s="39" customFormat="1" ht="15" x14ac:dyDescent="0.25">
      <c r="A287" s="18">
        <f>LEN(_02_CODE_TRACKING[[#This Row],[WBS]])-LEN(SUBSTITUTE(_02_CODE_TRACKING[[#This Row],[WBS]],".",""))</f>
        <v>5</v>
      </c>
      <c r="B287" s="18"/>
      <c r="C287" s="18"/>
      <c r="D287" s="18"/>
      <c r="E287" s="18"/>
      <c r="F287" s="18"/>
      <c r="G287" s="18"/>
      <c r="H287" s="18"/>
      <c r="I287" s="18"/>
      <c r="J287" s="37"/>
      <c r="K287" s="18"/>
      <c r="L28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8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87" s="17" t="str">
        <f>_01_MSDAT_TRACK[[#This Row],[WBS]]</f>
        <v>1.3.2.4.3.3</v>
      </c>
      <c r="O287" s="31" t="str">
        <f>_01_MSDAT_TRACK[[#This Row],[Task Name]]</f>
        <v>Core wall</v>
      </c>
      <c r="P287" s="31" t="str">
        <f>_01_MSDAT_TRACK[[#This Row],[Time]]</f>
        <v>5 d</v>
      </c>
      <c r="Q287" s="32">
        <f>_01_MSDAT_TRACK[[#This Row],[StartDate]]</f>
        <v>44508</v>
      </c>
      <c r="R287" s="32">
        <f>_01_MSDAT_TRACK[[#This Row],[EndDate]]</f>
        <v>44512</v>
      </c>
      <c r="S287" s="24"/>
      <c r="T287" s="24"/>
    </row>
    <row r="288" spans="1:20" s="39" customFormat="1" ht="30" x14ac:dyDescent="0.25">
      <c r="A288" s="18">
        <f>LEN(_02_CODE_TRACKING[[#This Row],[WBS]])-LEN(SUBSTITUTE(_02_CODE_TRACKING[[#This Row],[WBS]],".",""))</f>
        <v>4</v>
      </c>
      <c r="B288" s="18"/>
      <c r="C288" s="18"/>
      <c r="D288" s="18"/>
      <c r="E288" s="18"/>
      <c r="F288" s="18"/>
      <c r="G288" s="18"/>
      <c r="H288" s="18"/>
      <c r="I288" s="18"/>
      <c r="J288" s="37"/>
      <c r="K288" s="18"/>
      <c r="L28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8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88" s="17" t="str">
        <f>_01_MSDAT_TRACK[[#This Row],[WBS]]</f>
        <v>1.3.2.4.4</v>
      </c>
      <c r="O288" s="31" t="str">
        <f>_01_MSDAT_TRACK[[#This Row],[Task Name]]</f>
        <v xml:space="preserve">System support installation </v>
      </c>
      <c r="P288" s="31" t="str">
        <f>_01_MSDAT_TRACK[[#This Row],[Time]]</f>
        <v>6 d</v>
      </c>
      <c r="Q288" s="32">
        <f>_01_MSDAT_TRACK[[#This Row],[StartDate]]</f>
        <v>44509</v>
      </c>
      <c r="R288" s="32">
        <f>_01_MSDAT_TRACK[[#This Row],[EndDate]]</f>
        <v>44514</v>
      </c>
      <c r="S288" s="24"/>
      <c r="T288" s="24"/>
    </row>
    <row r="289" spans="1:20" s="39" customFormat="1" ht="15" x14ac:dyDescent="0.25">
      <c r="A289" s="18">
        <f>LEN(_02_CODE_TRACKING[[#This Row],[WBS]])-LEN(SUBSTITUTE(_02_CODE_TRACKING[[#This Row],[WBS]],".",""))</f>
        <v>5</v>
      </c>
      <c r="B289" s="18"/>
      <c r="C289" s="18"/>
      <c r="D289" s="18"/>
      <c r="E289" s="18"/>
      <c r="F289" s="18"/>
      <c r="G289" s="18"/>
      <c r="H289" s="18"/>
      <c r="I289" s="18"/>
      <c r="J289" s="37"/>
      <c r="K289" s="18"/>
      <c r="L28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8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89" s="17" t="str">
        <f>_01_MSDAT_TRACK[[#This Row],[WBS]]</f>
        <v>1.3.2.4.4.1</v>
      </c>
      <c r="O289" s="31" t="str">
        <f>_01_MSDAT_TRACK[[#This Row],[Task Name]]</f>
        <v>Zone A - Slab / beam</v>
      </c>
      <c r="P289" s="31" t="str">
        <f>_01_MSDAT_TRACK[[#This Row],[Time]]</f>
        <v>3 d</v>
      </c>
      <c r="Q289" s="32">
        <f>_01_MSDAT_TRACK[[#This Row],[StartDate]]</f>
        <v>44509</v>
      </c>
      <c r="R289" s="32">
        <f>_01_MSDAT_TRACK[[#This Row],[EndDate]]</f>
        <v>44511</v>
      </c>
      <c r="S289" s="24"/>
      <c r="T289" s="24"/>
    </row>
    <row r="290" spans="1:20" s="39" customFormat="1" ht="15" x14ac:dyDescent="0.25">
      <c r="A290" s="18">
        <f>LEN(_02_CODE_TRACKING[[#This Row],[WBS]])-LEN(SUBSTITUTE(_02_CODE_TRACKING[[#This Row],[WBS]],".",""))</f>
        <v>5</v>
      </c>
      <c r="B290" s="18"/>
      <c r="C290" s="18"/>
      <c r="D290" s="18"/>
      <c r="E290" s="18"/>
      <c r="F290" s="18"/>
      <c r="G290" s="18"/>
      <c r="H290" s="18"/>
      <c r="I290" s="18"/>
      <c r="J290" s="37"/>
      <c r="K290" s="18"/>
      <c r="L29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90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90" s="17" t="str">
        <f>_01_MSDAT_TRACK[[#This Row],[WBS]]</f>
        <v>1.3.2.4.4.2</v>
      </c>
      <c r="O290" s="31" t="str">
        <f>_01_MSDAT_TRACK[[#This Row],[Task Name]]</f>
        <v>Zone B - Slab / beam</v>
      </c>
      <c r="P290" s="31" t="str">
        <f>_01_MSDAT_TRACK[[#This Row],[Time]]</f>
        <v>3 d</v>
      </c>
      <c r="Q290" s="32">
        <f>_01_MSDAT_TRACK[[#This Row],[StartDate]]</f>
        <v>44512</v>
      </c>
      <c r="R290" s="32">
        <f>_01_MSDAT_TRACK[[#This Row],[EndDate]]</f>
        <v>44514</v>
      </c>
      <c r="S290" s="24"/>
      <c r="T290" s="24"/>
    </row>
    <row r="291" spans="1:20" s="39" customFormat="1" ht="15" x14ac:dyDescent="0.25">
      <c r="A291" s="18">
        <f>LEN(_02_CODE_TRACKING[[#This Row],[WBS]])-LEN(SUBSTITUTE(_02_CODE_TRACKING[[#This Row],[WBS]],".",""))</f>
        <v>4</v>
      </c>
      <c r="B291" s="18"/>
      <c r="C291" s="18"/>
      <c r="D291" s="18"/>
      <c r="E291" s="18"/>
      <c r="F291" s="18"/>
      <c r="G291" s="18"/>
      <c r="H291" s="18"/>
      <c r="I291" s="18"/>
      <c r="J291" s="37"/>
      <c r="K291" s="18"/>
      <c r="L29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9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91" s="17" t="str">
        <f>_01_MSDAT_TRACK[[#This Row],[WBS]]</f>
        <v>1.3.2.4.5</v>
      </c>
      <c r="O291" s="31" t="str">
        <f>_01_MSDAT_TRACK[[#This Row],[Task Name]]</f>
        <v xml:space="preserve">Formword installation </v>
      </c>
      <c r="P291" s="31" t="str">
        <f>_01_MSDAT_TRACK[[#This Row],[Time]]</f>
        <v>6 d</v>
      </c>
      <c r="Q291" s="32">
        <f>_01_MSDAT_TRACK[[#This Row],[StartDate]]</f>
        <v>44511</v>
      </c>
      <c r="R291" s="32">
        <f>_01_MSDAT_TRACK[[#This Row],[EndDate]]</f>
        <v>44516</v>
      </c>
      <c r="S291" s="24"/>
      <c r="T291" s="24"/>
    </row>
    <row r="292" spans="1:20" s="39" customFormat="1" ht="15" x14ac:dyDescent="0.25">
      <c r="A292" s="18">
        <f>LEN(_02_CODE_TRACKING[[#This Row],[WBS]])-LEN(SUBSTITUTE(_02_CODE_TRACKING[[#This Row],[WBS]],".",""))</f>
        <v>5</v>
      </c>
      <c r="B292" s="18"/>
      <c r="C292" s="18"/>
      <c r="D292" s="18"/>
      <c r="E292" s="18"/>
      <c r="F292" s="18"/>
      <c r="G292" s="18"/>
      <c r="H292" s="18"/>
      <c r="I292" s="18"/>
      <c r="J292" s="37"/>
      <c r="K292" s="18"/>
      <c r="L29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9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92" s="17" t="str">
        <f>_01_MSDAT_TRACK[[#This Row],[WBS]]</f>
        <v>1.3.2.4.5.1</v>
      </c>
      <c r="O292" s="31" t="str">
        <f>_01_MSDAT_TRACK[[#This Row],[Task Name]]</f>
        <v>Zone A - Slab / beam</v>
      </c>
      <c r="P292" s="31" t="str">
        <f>_01_MSDAT_TRACK[[#This Row],[Time]]</f>
        <v>3 d</v>
      </c>
      <c r="Q292" s="32">
        <f>_01_MSDAT_TRACK[[#This Row],[StartDate]]</f>
        <v>44511</v>
      </c>
      <c r="R292" s="32">
        <f>_01_MSDAT_TRACK[[#This Row],[EndDate]]</f>
        <v>44513</v>
      </c>
      <c r="S292" s="24"/>
      <c r="T292" s="24"/>
    </row>
    <row r="293" spans="1:20" s="39" customFormat="1" ht="15" x14ac:dyDescent="0.25">
      <c r="A293" s="18">
        <f>LEN(_02_CODE_TRACKING[[#This Row],[WBS]])-LEN(SUBSTITUTE(_02_CODE_TRACKING[[#This Row],[WBS]],".",""))</f>
        <v>5</v>
      </c>
      <c r="B293" s="18"/>
      <c r="C293" s="18"/>
      <c r="D293" s="18"/>
      <c r="E293" s="18"/>
      <c r="F293" s="18"/>
      <c r="G293" s="18"/>
      <c r="H293" s="18"/>
      <c r="I293" s="18"/>
      <c r="J293" s="37"/>
      <c r="K293" s="18"/>
      <c r="L29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9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93" s="17" t="str">
        <f>_01_MSDAT_TRACK[[#This Row],[WBS]]</f>
        <v>1.3.2.4.5.2</v>
      </c>
      <c r="O293" s="31" t="str">
        <f>_01_MSDAT_TRACK[[#This Row],[Task Name]]</f>
        <v>Zone B - Slab / beam</v>
      </c>
      <c r="P293" s="31" t="str">
        <f>_01_MSDAT_TRACK[[#This Row],[Time]]</f>
        <v>3 d</v>
      </c>
      <c r="Q293" s="32">
        <f>_01_MSDAT_TRACK[[#This Row],[StartDate]]</f>
        <v>44514</v>
      </c>
      <c r="R293" s="32">
        <f>_01_MSDAT_TRACK[[#This Row],[EndDate]]</f>
        <v>44516</v>
      </c>
      <c r="S293" s="24"/>
      <c r="T293" s="24"/>
    </row>
    <row r="294" spans="1:20" s="39" customFormat="1" ht="15" x14ac:dyDescent="0.25">
      <c r="A294" s="18">
        <f>LEN(_02_CODE_TRACKING[[#This Row],[WBS]])-LEN(SUBSTITUTE(_02_CODE_TRACKING[[#This Row],[WBS]],".",""))</f>
        <v>4</v>
      </c>
      <c r="B294" s="18"/>
      <c r="C294" s="18"/>
      <c r="D294" s="18"/>
      <c r="E294" s="18"/>
      <c r="F294" s="18"/>
      <c r="G294" s="18"/>
      <c r="H294" s="18"/>
      <c r="I294" s="18"/>
      <c r="J294" s="37"/>
      <c r="K294" s="18"/>
      <c r="L29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9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94" s="17" t="str">
        <f>_01_MSDAT_TRACK[[#This Row],[WBS]]</f>
        <v>1.3.2.4.6</v>
      </c>
      <c r="O294" s="31" t="str">
        <f>_01_MSDAT_TRACK[[#This Row],[Task Name]]</f>
        <v xml:space="preserve">Rebar / PT installation </v>
      </c>
      <c r="P294" s="31" t="str">
        <f>_01_MSDAT_TRACK[[#This Row],[Time]]</f>
        <v>8 d</v>
      </c>
      <c r="Q294" s="32">
        <f>_01_MSDAT_TRACK[[#This Row],[StartDate]]</f>
        <v>44513</v>
      </c>
      <c r="R294" s="32">
        <f>_01_MSDAT_TRACK[[#This Row],[EndDate]]</f>
        <v>44520</v>
      </c>
      <c r="S294" s="24"/>
      <c r="T294" s="24"/>
    </row>
    <row r="295" spans="1:20" s="39" customFormat="1" ht="15" x14ac:dyDescent="0.25">
      <c r="A295" s="18">
        <f>LEN(_02_CODE_TRACKING[[#This Row],[WBS]])-LEN(SUBSTITUTE(_02_CODE_TRACKING[[#This Row],[WBS]],".",""))</f>
        <v>5</v>
      </c>
      <c r="B295" s="18"/>
      <c r="C295" s="18"/>
      <c r="D295" s="18"/>
      <c r="E295" s="18"/>
      <c r="F295" s="18"/>
      <c r="G295" s="18"/>
      <c r="H295" s="18"/>
      <c r="I295" s="18"/>
      <c r="J295" s="37"/>
      <c r="K295" s="18"/>
      <c r="L29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9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95" s="17" t="str">
        <f>_01_MSDAT_TRACK[[#This Row],[WBS]]</f>
        <v>1.3.2.4.6.1</v>
      </c>
      <c r="O295" s="31" t="str">
        <f>_01_MSDAT_TRACK[[#This Row],[Task Name]]</f>
        <v>Zone A - Slab / beam</v>
      </c>
      <c r="P295" s="31" t="str">
        <f>_01_MSDAT_TRACK[[#This Row],[Time]]</f>
        <v>5 d</v>
      </c>
      <c r="Q295" s="32">
        <f>_01_MSDAT_TRACK[[#This Row],[StartDate]]</f>
        <v>44513</v>
      </c>
      <c r="R295" s="32">
        <f>_01_MSDAT_TRACK[[#This Row],[EndDate]]</f>
        <v>44517</v>
      </c>
      <c r="S295" s="24"/>
      <c r="T295" s="24"/>
    </row>
    <row r="296" spans="1:20" s="39" customFormat="1" ht="15" x14ac:dyDescent="0.25">
      <c r="A296" s="18">
        <f>LEN(_02_CODE_TRACKING[[#This Row],[WBS]])-LEN(SUBSTITUTE(_02_CODE_TRACKING[[#This Row],[WBS]],".",""))</f>
        <v>5</v>
      </c>
      <c r="B296" s="18"/>
      <c r="C296" s="18"/>
      <c r="D296" s="18"/>
      <c r="E296" s="18"/>
      <c r="F296" s="18"/>
      <c r="G296" s="18"/>
      <c r="H296" s="18"/>
      <c r="I296" s="18"/>
      <c r="J296" s="37"/>
      <c r="K296" s="18"/>
      <c r="L29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29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296" s="17" t="str">
        <f>_01_MSDAT_TRACK[[#This Row],[WBS]]</f>
        <v>1.3.2.4.6.2</v>
      </c>
      <c r="O296" s="31" t="str">
        <f>_01_MSDAT_TRACK[[#This Row],[Task Name]]</f>
        <v>Zone B - Slab / beam</v>
      </c>
      <c r="P296" s="31" t="str">
        <f>_01_MSDAT_TRACK[[#This Row],[Time]]</f>
        <v>5 d</v>
      </c>
      <c r="Q296" s="32">
        <f>_01_MSDAT_TRACK[[#This Row],[StartDate]]</f>
        <v>44516</v>
      </c>
      <c r="R296" s="32">
        <f>_01_MSDAT_TRACK[[#This Row],[EndDate]]</f>
        <v>44520</v>
      </c>
      <c r="S296" s="24"/>
      <c r="T296" s="24"/>
    </row>
    <row r="297" spans="1:20" s="39" customFormat="1" ht="15" x14ac:dyDescent="0.25">
      <c r="A297" s="19">
        <f>LEN(_02_CODE_TRACKING[[#This Row],[WBS]])-LEN(SUBSTITUTE(_02_CODE_TRACKING[[#This Row],[WBS]],".",""))</f>
        <v>4</v>
      </c>
      <c r="B297" s="19" t="s">
        <v>711</v>
      </c>
      <c r="C297" s="19" t="s">
        <v>741</v>
      </c>
      <c r="D297" s="19" t="s">
        <v>725</v>
      </c>
      <c r="E297" s="19" t="s">
        <v>729</v>
      </c>
      <c r="F297" s="19" t="s">
        <v>714</v>
      </c>
      <c r="G297" s="19" t="s">
        <v>715</v>
      </c>
      <c r="H297" s="19"/>
      <c r="I297" s="19"/>
      <c r="J297" s="34"/>
      <c r="K297" s="19"/>
      <c r="L297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S-TW-08F-ZZ-</v>
      </c>
      <c r="M297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S-TW-08F</v>
      </c>
      <c r="N297" s="17" t="str">
        <f>_01_MSDAT_TRACK[[#This Row],[WBS]]</f>
        <v>1.3.2.4.7</v>
      </c>
      <c r="O297" s="31" t="str">
        <f>_01_MSDAT_TRACK[[#This Row],[Task Name]]</f>
        <v xml:space="preserve">Concreting </v>
      </c>
      <c r="P297" s="31" t="str">
        <f>_01_MSDAT_TRACK[[#This Row],[Time]]</f>
        <v>4 d</v>
      </c>
      <c r="Q297" s="32">
        <f>_01_MSDAT_TRACK[[#This Row],[StartDate]]</f>
        <v>44517</v>
      </c>
      <c r="R297" s="32">
        <f>_01_MSDAT_TRACK[[#This Row],[EndDate]]</f>
        <v>44520</v>
      </c>
      <c r="S297" s="17"/>
      <c r="T297" s="17"/>
    </row>
    <row r="298" spans="1:20" s="39" customFormat="1" ht="15" x14ac:dyDescent="0.25">
      <c r="A298" s="19">
        <f>LEN(_02_CODE_TRACKING[[#This Row],[WBS]])-LEN(SUBSTITUTE(_02_CODE_TRACKING[[#This Row],[WBS]],".",""))</f>
        <v>5</v>
      </c>
      <c r="B298" s="19" t="s">
        <v>711</v>
      </c>
      <c r="C298" s="19" t="s">
        <v>741</v>
      </c>
      <c r="D298" s="19" t="s">
        <v>725</v>
      </c>
      <c r="E298" s="19" t="s">
        <v>729</v>
      </c>
      <c r="F298" s="19" t="s">
        <v>1436</v>
      </c>
      <c r="G298" s="19" t="s">
        <v>715</v>
      </c>
      <c r="H298" s="19" t="s">
        <v>717</v>
      </c>
      <c r="I298" s="19"/>
      <c r="J298" s="34"/>
      <c r="K298" s="19"/>
      <c r="L298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S-TW-08F-SLBM-ZA</v>
      </c>
      <c r="M298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S-TW-08F-SLBM-ZA</v>
      </c>
      <c r="N298" s="17" t="str">
        <f>_01_MSDAT_TRACK[[#This Row],[WBS]]</f>
        <v>1.3.2.4.7.1</v>
      </c>
      <c r="O298" s="31" t="str">
        <f>_01_MSDAT_TRACK[[#This Row],[Task Name]]</f>
        <v>Zone A - Slab / beam</v>
      </c>
      <c r="P298" s="31" t="str">
        <f>_01_MSDAT_TRACK[[#This Row],[Time]]</f>
        <v>1 d</v>
      </c>
      <c r="Q298" s="32">
        <f>_01_MSDAT_TRACK[[#This Row],[StartDate]]</f>
        <v>44517</v>
      </c>
      <c r="R298" s="32">
        <f>_01_MSDAT_TRACK[[#This Row],[EndDate]]</f>
        <v>44517</v>
      </c>
      <c r="S298" s="17"/>
      <c r="T298" s="17"/>
    </row>
    <row r="299" spans="1:20" s="39" customFormat="1" ht="15" x14ac:dyDescent="0.25">
      <c r="A299" s="19">
        <f>LEN(_02_CODE_TRACKING[[#This Row],[WBS]])-LEN(SUBSTITUTE(_02_CODE_TRACKING[[#This Row],[WBS]],".",""))</f>
        <v>5</v>
      </c>
      <c r="B299" s="19" t="s">
        <v>711</v>
      </c>
      <c r="C299" s="19" t="s">
        <v>741</v>
      </c>
      <c r="D299" s="19" t="s">
        <v>725</v>
      </c>
      <c r="E299" s="19" t="s">
        <v>729</v>
      </c>
      <c r="F299" s="19" t="s">
        <v>1436</v>
      </c>
      <c r="G299" s="19" t="s">
        <v>715</v>
      </c>
      <c r="H299" s="19" t="s">
        <v>718</v>
      </c>
      <c r="I299" s="19"/>
      <c r="J299" s="34"/>
      <c r="K299" s="19"/>
      <c r="L299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S-TW-08F-SLBM-ZB</v>
      </c>
      <c r="M299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S-TW-08F-SLBM-ZB</v>
      </c>
      <c r="N299" s="17" t="str">
        <f>_01_MSDAT_TRACK[[#This Row],[WBS]]</f>
        <v>1.3.2.4.7.2</v>
      </c>
      <c r="O299" s="31" t="str">
        <f>_01_MSDAT_TRACK[[#This Row],[Task Name]]</f>
        <v>Zone B - Slab / beam</v>
      </c>
      <c r="P299" s="31" t="str">
        <f>_01_MSDAT_TRACK[[#This Row],[Time]]</f>
        <v>1 d</v>
      </c>
      <c r="Q299" s="32">
        <f>_01_MSDAT_TRACK[[#This Row],[StartDate]]</f>
        <v>44520</v>
      </c>
      <c r="R299" s="32">
        <f>_01_MSDAT_TRACK[[#This Row],[EndDate]]</f>
        <v>44520</v>
      </c>
      <c r="S299" s="17"/>
      <c r="T299" s="17"/>
    </row>
    <row r="300" spans="1:20" s="39" customFormat="1" ht="15" x14ac:dyDescent="0.25">
      <c r="A300" s="19">
        <f>LEN(_02_CODE_TRACKING[[#This Row],[WBS]])-LEN(SUBSTITUTE(_02_CODE_TRACKING[[#This Row],[WBS]],".",""))</f>
        <v>3</v>
      </c>
      <c r="B300" s="19" t="s">
        <v>711</v>
      </c>
      <c r="C300" s="19" t="s">
        <v>741</v>
      </c>
      <c r="D300" s="19" t="s">
        <v>725</v>
      </c>
      <c r="E300" s="19" t="s">
        <v>730</v>
      </c>
      <c r="F300" s="19"/>
      <c r="G300" s="19"/>
      <c r="H300" s="19"/>
      <c r="I300" s="19"/>
      <c r="J300" s="34"/>
      <c r="K300" s="19"/>
      <c r="L300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S-TW-09F--</v>
      </c>
      <c r="M300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S-TW-09F</v>
      </c>
      <c r="N300" s="17" t="str">
        <f>_01_MSDAT_TRACK[[#This Row],[WBS]]</f>
        <v>1.3.2.5</v>
      </c>
      <c r="O300" s="31" t="str">
        <f>_01_MSDAT_TRACK[[#This Row],[Task Name]]</f>
        <v>Level 9</v>
      </c>
      <c r="P300" s="31" t="str">
        <f>_01_MSDAT_TRACK[[#This Row],[Time]]</f>
        <v>16 d</v>
      </c>
      <c r="Q300" s="32">
        <f>_01_MSDAT_TRACK[[#This Row],[StartDate]]</f>
        <v>44518</v>
      </c>
      <c r="R300" s="32">
        <f>_01_MSDAT_TRACK[[#This Row],[EndDate]]</f>
        <v>44533</v>
      </c>
      <c r="S300" s="17"/>
      <c r="T300" s="17"/>
    </row>
    <row r="301" spans="1:20" s="39" customFormat="1" ht="30" x14ac:dyDescent="0.25">
      <c r="A301" s="18">
        <f>LEN(_02_CODE_TRACKING[[#This Row],[WBS]])-LEN(SUBSTITUTE(_02_CODE_TRACKING[[#This Row],[WBS]],".",""))</f>
        <v>4</v>
      </c>
      <c r="B301" s="18"/>
      <c r="C301" s="18"/>
      <c r="D301" s="18"/>
      <c r="E301" s="18"/>
      <c r="F301" s="18"/>
      <c r="G301" s="18"/>
      <c r="H301" s="18"/>
      <c r="I301" s="18"/>
      <c r="J301" s="37"/>
      <c r="K301" s="18"/>
      <c r="L30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0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01" s="17" t="str">
        <f>_01_MSDAT_TRACK[[#This Row],[WBS]]</f>
        <v>1.3.2.5.1</v>
      </c>
      <c r="O301" s="31" t="str">
        <f>_01_MSDAT_TRACK[[#This Row],[Task Name]]</f>
        <v xml:space="preserve">Scaffolding installation </v>
      </c>
      <c r="P301" s="31" t="str">
        <f>_01_MSDAT_TRACK[[#This Row],[Time]]</f>
        <v>6 d</v>
      </c>
      <c r="Q301" s="32">
        <f>_01_MSDAT_TRACK[[#This Row],[StartDate]]</f>
        <v>44518</v>
      </c>
      <c r="R301" s="32">
        <f>_01_MSDAT_TRACK[[#This Row],[EndDate]]</f>
        <v>44523</v>
      </c>
      <c r="S301" s="24"/>
      <c r="T301" s="24"/>
    </row>
    <row r="302" spans="1:20" s="39" customFormat="1" ht="15" x14ac:dyDescent="0.25">
      <c r="A302" s="18">
        <f>LEN(_02_CODE_TRACKING[[#This Row],[WBS]])-LEN(SUBSTITUTE(_02_CODE_TRACKING[[#This Row],[WBS]],".",""))</f>
        <v>5</v>
      </c>
      <c r="B302" s="18"/>
      <c r="C302" s="18"/>
      <c r="D302" s="18"/>
      <c r="E302" s="18"/>
      <c r="F302" s="18"/>
      <c r="G302" s="18"/>
      <c r="H302" s="18"/>
      <c r="I302" s="18"/>
      <c r="J302" s="37"/>
      <c r="K302" s="18"/>
      <c r="L30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0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02" s="17" t="str">
        <f>_01_MSDAT_TRACK[[#This Row],[WBS]]</f>
        <v>1.3.2.5.1.1</v>
      </c>
      <c r="O302" s="31" t="str">
        <f>_01_MSDAT_TRACK[[#This Row],[Task Name]]</f>
        <v>Zone A - Column</v>
      </c>
      <c r="P302" s="31" t="str">
        <f>_01_MSDAT_TRACK[[#This Row],[Time]]</f>
        <v>3 d</v>
      </c>
      <c r="Q302" s="32">
        <f>_01_MSDAT_TRACK[[#This Row],[StartDate]]</f>
        <v>44518</v>
      </c>
      <c r="R302" s="32">
        <f>_01_MSDAT_TRACK[[#This Row],[EndDate]]</f>
        <v>44520</v>
      </c>
      <c r="S302" s="24"/>
      <c r="T302" s="24"/>
    </row>
    <row r="303" spans="1:20" s="39" customFormat="1" ht="15" x14ac:dyDescent="0.25">
      <c r="A303" s="18">
        <f>LEN(_02_CODE_TRACKING[[#This Row],[WBS]])-LEN(SUBSTITUTE(_02_CODE_TRACKING[[#This Row],[WBS]],".",""))</f>
        <v>5</v>
      </c>
      <c r="B303" s="18"/>
      <c r="C303" s="18"/>
      <c r="D303" s="18"/>
      <c r="E303" s="18"/>
      <c r="F303" s="18"/>
      <c r="G303" s="18"/>
      <c r="H303" s="18"/>
      <c r="I303" s="18"/>
      <c r="J303" s="37"/>
      <c r="K303" s="18"/>
      <c r="L30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0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03" s="17" t="str">
        <f>_01_MSDAT_TRACK[[#This Row],[WBS]]</f>
        <v>1.3.2.5.1.2</v>
      </c>
      <c r="O303" s="31" t="str">
        <f>_01_MSDAT_TRACK[[#This Row],[Task Name]]</f>
        <v>Zone B - Column</v>
      </c>
      <c r="P303" s="31" t="str">
        <f>_01_MSDAT_TRACK[[#This Row],[Time]]</f>
        <v>3 d</v>
      </c>
      <c r="Q303" s="32">
        <f>_01_MSDAT_TRACK[[#This Row],[StartDate]]</f>
        <v>44521</v>
      </c>
      <c r="R303" s="32">
        <f>_01_MSDAT_TRACK[[#This Row],[EndDate]]</f>
        <v>44523</v>
      </c>
      <c r="S303" s="24"/>
      <c r="T303" s="24"/>
    </row>
    <row r="304" spans="1:20" s="39" customFormat="1" ht="15" x14ac:dyDescent="0.25">
      <c r="A304" s="18">
        <f>LEN(_02_CODE_TRACKING[[#This Row],[WBS]])-LEN(SUBSTITUTE(_02_CODE_TRACKING[[#This Row],[WBS]],".",""))</f>
        <v>5</v>
      </c>
      <c r="B304" s="18"/>
      <c r="C304" s="18"/>
      <c r="D304" s="18"/>
      <c r="E304" s="18"/>
      <c r="F304" s="18"/>
      <c r="G304" s="18"/>
      <c r="H304" s="18"/>
      <c r="I304" s="18"/>
      <c r="J304" s="37"/>
      <c r="K304" s="18"/>
      <c r="L30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0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04" s="17" t="str">
        <f>_01_MSDAT_TRACK[[#This Row],[WBS]]</f>
        <v>1.3.2.5.1.3</v>
      </c>
      <c r="O304" s="31" t="str">
        <f>_01_MSDAT_TRACK[[#This Row],[Task Name]]</f>
        <v>Core wall</v>
      </c>
      <c r="P304" s="31" t="str">
        <f>_01_MSDAT_TRACK[[#This Row],[Time]]</f>
        <v>6 d</v>
      </c>
      <c r="Q304" s="32">
        <f>_01_MSDAT_TRACK[[#This Row],[StartDate]]</f>
        <v>44518</v>
      </c>
      <c r="R304" s="32">
        <f>_01_MSDAT_TRACK[[#This Row],[EndDate]]</f>
        <v>44523</v>
      </c>
      <c r="S304" s="24"/>
      <c r="T304" s="24"/>
    </row>
    <row r="305" spans="1:20" s="39" customFormat="1" ht="15" x14ac:dyDescent="0.25">
      <c r="A305" s="18">
        <f>LEN(_02_CODE_TRACKING[[#This Row],[WBS]])-LEN(SUBSTITUTE(_02_CODE_TRACKING[[#This Row],[WBS]],".",""))</f>
        <v>4</v>
      </c>
      <c r="B305" s="18"/>
      <c r="C305" s="18"/>
      <c r="D305" s="18"/>
      <c r="E305" s="18"/>
      <c r="F305" s="18"/>
      <c r="G305" s="18"/>
      <c r="H305" s="18"/>
      <c r="I305" s="18"/>
      <c r="J305" s="37"/>
      <c r="K305" s="18"/>
      <c r="L30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0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05" s="17" t="str">
        <f>_01_MSDAT_TRACK[[#This Row],[WBS]]</f>
        <v>1.3.2.5.2</v>
      </c>
      <c r="O305" s="31" t="str">
        <f>_01_MSDAT_TRACK[[#This Row],[Task Name]]</f>
        <v xml:space="preserve">Rebar installation </v>
      </c>
      <c r="P305" s="31" t="str">
        <f>_01_MSDAT_TRACK[[#This Row],[Time]]</f>
        <v>7 d</v>
      </c>
      <c r="Q305" s="32">
        <f>_01_MSDAT_TRACK[[#This Row],[StartDate]]</f>
        <v>44519</v>
      </c>
      <c r="R305" s="32">
        <f>_01_MSDAT_TRACK[[#This Row],[EndDate]]</f>
        <v>44525</v>
      </c>
      <c r="S305" s="24"/>
      <c r="T305" s="24"/>
    </row>
    <row r="306" spans="1:20" s="39" customFormat="1" ht="15" x14ac:dyDescent="0.25">
      <c r="A306" s="18">
        <f>LEN(_02_CODE_TRACKING[[#This Row],[WBS]])-LEN(SUBSTITUTE(_02_CODE_TRACKING[[#This Row],[WBS]],".",""))</f>
        <v>5</v>
      </c>
      <c r="B306" s="18"/>
      <c r="C306" s="18"/>
      <c r="D306" s="18"/>
      <c r="E306" s="18"/>
      <c r="F306" s="18"/>
      <c r="G306" s="18"/>
      <c r="H306" s="18"/>
      <c r="I306" s="18"/>
      <c r="J306" s="37"/>
      <c r="K306" s="18"/>
      <c r="L30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0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06" s="17" t="str">
        <f>_01_MSDAT_TRACK[[#This Row],[WBS]]</f>
        <v>1.3.2.5.2.1</v>
      </c>
      <c r="O306" s="31" t="str">
        <f>_01_MSDAT_TRACK[[#This Row],[Task Name]]</f>
        <v>Zone A - Column</v>
      </c>
      <c r="P306" s="31" t="str">
        <f>_01_MSDAT_TRACK[[#This Row],[Time]]</f>
        <v>4 d</v>
      </c>
      <c r="Q306" s="32">
        <f>_01_MSDAT_TRACK[[#This Row],[StartDate]]</f>
        <v>44519</v>
      </c>
      <c r="R306" s="32">
        <f>_01_MSDAT_TRACK[[#This Row],[EndDate]]</f>
        <v>44522</v>
      </c>
      <c r="S306" s="24"/>
      <c r="T306" s="24"/>
    </row>
    <row r="307" spans="1:20" s="39" customFormat="1" ht="15" x14ac:dyDescent="0.25">
      <c r="A307" s="18">
        <f>LEN(_02_CODE_TRACKING[[#This Row],[WBS]])-LEN(SUBSTITUTE(_02_CODE_TRACKING[[#This Row],[WBS]],".",""))</f>
        <v>5</v>
      </c>
      <c r="B307" s="18"/>
      <c r="C307" s="18"/>
      <c r="D307" s="18"/>
      <c r="E307" s="18"/>
      <c r="F307" s="18"/>
      <c r="G307" s="18"/>
      <c r="H307" s="18"/>
      <c r="I307" s="18"/>
      <c r="J307" s="37"/>
      <c r="K307" s="18"/>
      <c r="L30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0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07" s="17" t="str">
        <f>_01_MSDAT_TRACK[[#This Row],[WBS]]</f>
        <v>1.3.2.5.2.2</v>
      </c>
      <c r="O307" s="31" t="str">
        <f>_01_MSDAT_TRACK[[#This Row],[Task Name]]</f>
        <v>Zone B - Column</v>
      </c>
      <c r="P307" s="31" t="str">
        <f>_01_MSDAT_TRACK[[#This Row],[Time]]</f>
        <v>4 d</v>
      </c>
      <c r="Q307" s="32">
        <f>_01_MSDAT_TRACK[[#This Row],[StartDate]]</f>
        <v>44522</v>
      </c>
      <c r="R307" s="32">
        <f>_01_MSDAT_TRACK[[#This Row],[EndDate]]</f>
        <v>44525</v>
      </c>
      <c r="S307" s="24"/>
      <c r="T307" s="24"/>
    </row>
    <row r="308" spans="1:20" s="39" customFormat="1" ht="15" x14ac:dyDescent="0.25">
      <c r="A308" s="18">
        <f>LEN(_02_CODE_TRACKING[[#This Row],[WBS]])-LEN(SUBSTITUTE(_02_CODE_TRACKING[[#This Row],[WBS]],".",""))</f>
        <v>5</v>
      </c>
      <c r="B308" s="18"/>
      <c r="C308" s="18"/>
      <c r="D308" s="18"/>
      <c r="E308" s="18"/>
      <c r="F308" s="18"/>
      <c r="G308" s="18"/>
      <c r="H308" s="18"/>
      <c r="I308" s="18"/>
      <c r="J308" s="37"/>
      <c r="K308" s="18"/>
      <c r="L30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0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08" s="17" t="str">
        <f>_01_MSDAT_TRACK[[#This Row],[WBS]]</f>
        <v>1.3.2.5.2.3</v>
      </c>
      <c r="O308" s="31" t="str">
        <f>_01_MSDAT_TRACK[[#This Row],[Task Name]]</f>
        <v>Core wall</v>
      </c>
      <c r="P308" s="31" t="str">
        <f>_01_MSDAT_TRACK[[#This Row],[Time]]</f>
        <v>4 d</v>
      </c>
      <c r="Q308" s="32">
        <f>_01_MSDAT_TRACK[[#This Row],[StartDate]]</f>
        <v>44522</v>
      </c>
      <c r="R308" s="32">
        <f>_01_MSDAT_TRACK[[#This Row],[EndDate]]</f>
        <v>44525</v>
      </c>
      <c r="S308" s="24"/>
      <c r="T308" s="24"/>
    </row>
    <row r="309" spans="1:20" s="39" customFormat="1" ht="15" x14ac:dyDescent="0.25">
      <c r="A309" s="18">
        <f>LEN(_02_CODE_TRACKING[[#This Row],[WBS]])-LEN(SUBSTITUTE(_02_CODE_TRACKING[[#This Row],[WBS]],".",""))</f>
        <v>4</v>
      </c>
      <c r="B309" s="18"/>
      <c r="C309" s="18"/>
      <c r="D309" s="18"/>
      <c r="E309" s="18"/>
      <c r="F309" s="18"/>
      <c r="G309" s="18"/>
      <c r="H309" s="18"/>
      <c r="I309" s="18"/>
      <c r="J309" s="37"/>
      <c r="K309" s="18"/>
      <c r="L30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0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09" s="17" t="str">
        <f>_01_MSDAT_TRACK[[#This Row],[WBS]]</f>
        <v>1.3.2.5.3</v>
      </c>
      <c r="O309" s="31" t="str">
        <f>_01_MSDAT_TRACK[[#This Row],[Task Name]]</f>
        <v xml:space="preserve">Formword installation </v>
      </c>
      <c r="P309" s="31" t="str">
        <f>_01_MSDAT_TRACK[[#This Row],[Time]]</f>
        <v>7 d</v>
      </c>
      <c r="Q309" s="32">
        <f>_01_MSDAT_TRACK[[#This Row],[StartDate]]</f>
        <v>44521</v>
      </c>
      <c r="R309" s="32">
        <f>_01_MSDAT_TRACK[[#This Row],[EndDate]]</f>
        <v>44527</v>
      </c>
      <c r="S309" s="24"/>
      <c r="T309" s="24"/>
    </row>
    <row r="310" spans="1:20" s="39" customFormat="1" ht="15" x14ac:dyDescent="0.25">
      <c r="A310" s="18">
        <f>LEN(_02_CODE_TRACKING[[#This Row],[WBS]])-LEN(SUBSTITUTE(_02_CODE_TRACKING[[#This Row],[WBS]],".",""))</f>
        <v>5</v>
      </c>
      <c r="B310" s="18"/>
      <c r="C310" s="18"/>
      <c r="D310" s="18"/>
      <c r="E310" s="18"/>
      <c r="F310" s="18"/>
      <c r="G310" s="18"/>
      <c r="H310" s="18"/>
      <c r="I310" s="18"/>
      <c r="J310" s="37"/>
      <c r="K310" s="18"/>
      <c r="L31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10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10" s="17" t="str">
        <f>_01_MSDAT_TRACK[[#This Row],[WBS]]</f>
        <v>1.3.2.5.3.1</v>
      </c>
      <c r="O310" s="31" t="str">
        <f>_01_MSDAT_TRACK[[#This Row],[Task Name]]</f>
        <v>Zone A - Column</v>
      </c>
      <c r="P310" s="31" t="str">
        <f>_01_MSDAT_TRACK[[#This Row],[Time]]</f>
        <v>3 d</v>
      </c>
      <c r="Q310" s="32">
        <f>_01_MSDAT_TRACK[[#This Row],[StartDate]]</f>
        <v>44521</v>
      </c>
      <c r="R310" s="32">
        <f>_01_MSDAT_TRACK[[#This Row],[EndDate]]</f>
        <v>44523</v>
      </c>
      <c r="S310" s="24"/>
      <c r="T310" s="24"/>
    </row>
    <row r="311" spans="1:20" s="39" customFormat="1" ht="15" x14ac:dyDescent="0.25">
      <c r="A311" s="18">
        <f>LEN(_02_CODE_TRACKING[[#This Row],[WBS]])-LEN(SUBSTITUTE(_02_CODE_TRACKING[[#This Row],[WBS]],".",""))</f>
        <v>5</v>
      </c>
      <c r="B311" s="18"/>
      <c r="C311" s="18"/>
      <c r="D311" s="18"/>
      <c r="E311" s="18"/>
      <c r="F311" s="18"/>
      <c r="G311" s="18"/>
      <c r="H311" s="18"/>
      <c r="I311" s="18"/>
      <c r="J311" s="37"/>
      <c r="K311" s="18"/>
      <c r="L31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1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11" s="17" t="str">
        <f>_01_MSDAT_TRACK[[#This Row],[WBS]]</f>
        <v>1.3.2.5.3.2</v>
      </c>
      <c r="O311" s="31" t="str">
        <f>_01_MSDAT_TRACK[[#This Row],[Task Name]]</f>
        <v>Zone B - Column</v>
      </c>
      <c r="P311" s="31" t="str">
        <f>_01_MSDAT_TRACK[[#This Row],[Time]]</f>
        <v>3 d</v>
      </c>
      <c r="Q311" s="32">
        <f>_01_MSDAT_TRACK[[#This Row],[StartDate]]</f>
        <v>44524</v>
      </c>
      <c r="R311" s="32">
        <f>_01_MSDAT_TRACK[[#This Row],[EndDate]]</f>
        <v>44526</v>
      </c>
      <c r="S311" s="24"/>
      <c r="T311" s="24"/>
    </row>
    <row r="312" spans="1:20" s="39" customFormat="1" ht="15" x14ac:dyDescent="0.25">
      <c r="A312" s="18">
        <f>LEN(_02_CODE_TRACKING[[#This Row],[WBS]])-LEN(SUBSTITUTE(_02_CODE_TRACKING[[#This Row],[WBS]],".",""))</f>
        <v>5</v>
      </c>
      <c r="B312" s="18"/>
      <c r="C312" s="18"/>
      <c r="D312" s="18"/>
      <c r="E312" s="18"/>
      <c r="F312" s="18"/>
      <c r="G312" s="18"/>
      <c r="H312" s="18"/>
      <c r="I312" s="18"/>
      <c r="J312" s="37"/>
      <c r="K312" s="18"/>
      <c r="L31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1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12" s="17" t="str">
        <f>_01_MSDAT_TRACK[[#This Row],[WBS]]</f>
        <v>1.3.2.5.3.3</v>
      </c>
      <c r="O312" s="31" t="str">
        <f>_01_MSDAT_TRACK[[#This Row],[Task Name]]</f>
        <v>Core wall</v>
      </c>
      <c r="P312" s="31" t="str">
        <f>_01_MSDAT_TRACK[[#This Row],[Time]]</f>
        <v>5 d</v>
      </c>
      <c r="Q312" s="32">
        <f>_01_MSDAT_TRACK[[#This Row],[StartDate]]</f>
        <v>44523</v>
      </c>
      <c r="R312" s="32">
        <f>_01_MSDAT_TRACK[[#This Row],[EndDate]]</f>
        <v>44527</v>
      </c>
      <c r="S312" s="24"/>
      <c r="T312" s="24"/>
    </row>
    <row r="313" spans="1:20" s="39" customFormat="1" ht="30" x14ac:dyDescent="0.25">
      <c r="A313" s="18">
        <f>LEN(_02_CODE_TRACKING[[#This Row],[WBS]])-LEN(SUBSTITUTE(_02_CODE_TRACKING[[#This Row],[WBS]],".",""))</f>
        <v>4</v>
      </c>
      <c r="B313" s="18"/>
      <c r="C313" s="18"/>
      <c r="D313" s="18"/>
      <c r="E313" s="18"/>
      <c r="F313" s="18"/>
      <c r="G313" s="18"/>
      <c r="H313" s="18"/>
      <c r="I313" s="18"/>
      <c r="J313" s="37"/>
      <c r="K313" s="18"/>
      <c r="L31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1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13" s="17" t="str">
        <f>_01_MSDAT_TRACK[[#This Row],[WBS]]</f>
        <v>1.3.2.5.4</v>
      </c>
      <c r="O313" s="31" t="str">
        <f>_01_MSDAT_TRACK[[#This Row],[Task Name]]</f>
        <v xml:space="preserve">System support installation </v>
      </c>
      <c r="P313" s="31" t="str">
        <f>_01_MSDAT_TRACK[[#This Row],[Time]]</f>
        <v>6 d</v>
      </c>
      <c r="Q313" s="32">
        <f>_01_MSDAT_TRACK[[#This Row],[StartDate]]</f>
        <v>44522</v>
      </c>
      <c r="R313" s="32">
        <f>_01_MSDAT_TRACK[[#This Row],[EndDate]]</f>
        <v>44527</v>
      </c>
      <c r="S313" s="24"/>
      <c r="T313" s="24"/>
    </row>
    <row r="314" spans="1:20" s="39" customFormat="1" ht="15" x14ac:dyDescent="0.25">
      <c r="A314" s="18">
        <f>LEN(_02_CODE_TRACKING[[#This Row],[WBS]])-LEN(SUBSTITUTE(_02_CODE_TRACKING[[#This Row],[WBS]],".",""))</f>
        <v>5</v>
      </c>
      <c r="B314" s="18"/>
      <c r="C314" s="18"/>
      <c r="D314" s="18"/>
      <c r="E314" s="18"/>
      <c r="F314" s="18"/>
      <c r="G314" s="18"/>
      <c r="H314" s="18"/>
      <c r="I314" s="18"/>
      <c r="J314" s="37"/>
      <c r="K314" s="18"/>
      <c r="L31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1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14" s="17" t="str">
        <f>_01_MSDAT_TRACK[[#This Row],[WBS]]</f>
        <v>1.3.2.5.4.1</v>
      </c>
      <c r="O314" s="31" t="str">
        <f>_01_MSDAT_TRACK[[#This Row],[Task Name]]</f>
        <v>Zone A - Slab / beam</v>
      </c>
      <c r="P314" s="31" t="str">
        <f>_01_MSDAT_TRACK[[#This Row],[Time]]</f>
        <v>3 d</v>
      </c>
      <c r="Q314" s="32">
        <f>_01_MSDAT_TRACK[[#This Row],[StartDate]]</f>
        <v>44522</v>
      </c>
      <c r="R314" s="32">
        <f>_01_MSDAT_TRACK[[#This Row],[EndDate]]</f>
        <v>44524</v>
      </c>
      <c r="S314" s="24"/>
      <c r="T314" s="24"/>
    </row>
    <row r="315" spans="1:20" s="39" customFormat="1" ht="15" x14ac:dyDescent="0.25">
      <c r="A315" s="18">
        <f>LEN(_02_CODE_TRACKING[[#This Row],[WBS]])-LEN(SUBSTITUTE(_02_CODE_TRACKING[[#This Row],[WBS]],".",""))</f>
        <v>5</v>
      </c>
      <c r="B315" s="18"/>
      <c r="C315" s="18"/>
      <c r="D315" s="18"/>
      <c r="E315" s="18"/>
      <c r="F315" s="18"/>
      <c r="G315" s="18"/>
      <c r="H315" s="18"/>
      <c r="I315" s="18"/>
      <c r="J315" s="37"/>
      <c r="K315" s="18"/>
      <c r="L31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1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15" s="17" t="str">
        <f>_01_MSDAT_TRACK[[#This Row],[WBS]]</f>
        <v>1.3.2.5.4.2</v>
      </c>
      <c r="O315" s="31" t="str">
        <f>_01_MSDAT_TRACK[[#This Row],[Task Name]]</f>
        <v>Zone B - Slab / beam</v>
      </c>
      <c r="P315" s="31" t="str">
        <f>_01_MSDAT_TRACK[[#This Row],[Time]]</f>
        <v>3 d</v>
      </c>
      <c r="Q315" s="32">
        <f>_01_MSDAT_TRACK[[#This Row],[StartDate]]</f>
        <v>44525</v>
      </c>
      <c r="R315" s="32">
        <f>_01_MSDAT_TRACK[[#This Row],[EndDate]]</f>
        <v>44527</v>
      </c>
      <c r="S315" s="24"/>
      <c r="T315" s="24"/>
    </row>
    <row r="316" spans="1:20" s="39" customFormat="1" ht="15" x14ac:dyDescent="0.25">
      <c r="A316" s="18">
        <f>LEN(_02_CODE_TRACKING[[#This Row],[WBS]])-LEN(SUBSTITUTE(_02_CODE_TRACKING[[#This Row],[WBS]],".",""))</f>
        <v>4</v>
      </c>
      <c r="B316" s="18"/>
      <c r="C316" s="18"/>
      <c r="D316" s="18"/>
      <c r="E316" s="18"/>
      <c r="F316" s="18"/>
      <c r="G316" s="18"/>
      <c r="H316" s="18"/>
      <c r="I316" s="18"/>
      <c r="J316" s="37"/>
      <c r="K316" s="18"/>
      <c r="L31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1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16" s="17" t="str">
        <f>_01_MSDAT_TRACK[[#This Row],[WBS]]</f>
        <v>1.3.2.5.5</v>
      </c>
      <c r="O316" s="31" t="str">
        <f>_01_MSDAT_TRACK[[#This Row],[Task Name]]</f>
        <v xml:space="preserve">Formword installation </v>
      </c>
      <c r="P316" s="31" t="str">
        <f>_01_MSDAT_TRACK[[#This Row],[Time]]</f>
        <v>6 d</v>
      </c>
      <c r="Q316" s="32">
        <f>_01_MSDAT_TRACK[[#This Row],[StartDate]]</f>
        <v>44524</v>
      </c>
      <c r="R316" s="32">
        <f>_01_MSDAT_TRACK[[#This Row],[EndDate]]</f>
        <v>44529</v>
      </c>
      <c r="S316" s="24"/>
      <c r="T316" s="24"/>
    </row>
    <row r="317" spans="1:20" s="39" customFormat="1" ht="15" x14ac:dyDescent="0.25">
      <c r="A317" s="18">
        <f>LEN(_02_CODE_TRACKING[[#This Row],[WBS]])-LEN(SUBSTITUTE(_02_CODE_TRACKING[[#This Row],[WBS]],".",""))</f>
        <v>5</v>
      </c>
      <c r="B317" s="18"/>
      <c r="C317" s="18"/>
      <c r="D317" s="18"/>
      <c r="E317" s="18"/>
      <c r="F317" s="18"/>
      <c r="G317" s="18"/>
      <c r="H317" s="18"/>
      <c r="I317" s="18"/>
      <c r="J317" s="37"/>
      <c r="K317" s="18"/>
      <c r="L31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1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17" s="17" t="str">
        <f>_01_MSDAT_TRACK[[#This Row],[WBS]]</f>
        <v>1.3.2.5.5.1</v>
      </c>
      <c r="O317" s="31" t="str">
        <f>_01_MSDAT_TRACK[[#This Row],[Task Name]]</f>
        <v>Zone A - Slab / beam</v>
      </c>
      <c r="P317" s="31" t="str">
        <f>_01_MSDAT_TRACK[[#This Row],[Time]]</f>
        <v>3 d</v>
      </c>
      <c r="Q317" s="32">
        <f>_01_MSDAT_TRACK[[#This Row],[StartDate]]</f>
        <v>44524</v>
      </c>
      <c r="R317" s="32">
        <f>_01_MSDAT_TRACK[[#This Row],[EndDate]]</f>
        <v>44526</v>
      </c>
      <c r="S317" s="24"/>
      <c r="T317" s="24"/>
    </row>
    <row r="318" spans="1:20" s="39" customFormat="1" ht="15" x14ac:dyDescent="0.25">
      <c r="A318" s="18">
        <f>LEN(_02_CODE_TRACKING[[#This Row],[WBS]])-LEN(SUBSTITUTE(_02_CODE_TRACKING[[#This Row],[WBS]],".",""))</f>
        <v>5</v>
      </c>
      <c r="B318" s="18"/>
      <c r="C318" s="18"/>
      <c r="D318" s="18"/>
      <c r="E318" s="18"/>
      <c r="F318" s="18"/>
      <c r="G318" s="18"/>
      <c r="H318" s="18"/>
      <c r="I318" s="18"/>
      <c r="J318" s="37"/>
      <c r="K318" s="18"/>
      <c r="L31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1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18" s="17" t="str">
        <f>_01_MSDAT_TRACK[[#This Row],[WBS]]</f>
        <v>1.3.2.5.5.2</v>
      </c>
      <c r="O318" s="31" t="str">
        <f>_01_MSDAT_TRACK[[#This Row],[Task Name]]</f>
        <v>Zone B - Slab / beam</v>
      </c>
      <c r="P318" s="31" t="str">
        <f>_01_MSDAT_TRACK[[#This Row],[Time]]</f>
        <v>3 d</v>
      </c>
      <c r="Q318" s="32">
        <f>_01_MSDAT_TRACK[[#This Row],[StartDate]]</f>
        <v>44527</v>
      </c>
      <c r="R318" s="32">
        <f>_01_MSDAT_TRACK[[#This Row],[EndDate]]</f>
        <v>44529</v>
      </c>
      <c r="S318" s="24"/>
      <c r="T318" s="24"/>
    </row>
    <row r="319" spans="1:20" s="39" customFormat="1" ht="15" x14ac:dyDescent="0.25">
      <c r="A319" s="18">
        <f>LEN(_02_CODE_TRACKING[[#This Row],[WBS]])-LEN(SUBSTITUTE(_02_CODE_TRACKING[[#This Row],[WBS]],".",""))</f>
        <v>4</v>
      </c>
      <c r="B319" s="18"/>
      <c r="C319" s="18"/>
      <c r="D319" s="18"/>
      <c r="E319" s="18"/>
      <c r="F319" s="18"/>
      <c r="G319" s="18"/>
      <c r="H319" s="18"/>
      <c r="I319" s="18"/>
      <c r="J319" s="37"/>
      <c r="K319" s="18"/>
      <c r="L31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1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19" s="17" t="str">
        <f>_01_MSDAT_TRACK[[#This Row],[WBS]]</f>
        <v>1.3.2.5.6</v>
      </c>
      <c r="O319" s="31" t="str">
        <f>_01_MSDAT_TRACK[[#This Row],[Task Name]]</f>
        <v xml:space="preserve">Rebar / PT installation </v>
      </c>
      <c r="P319" s="31" t="str">
        <f>_01_MSDAT_TRACK[[#This Row],[Time]]</f>
        <v>8 d</v>
      </c>
      <c r="Q319" s="32">
        <f>_01_MSDAT_TRACK[[#This Row],[StartDate]]</f>
        <v>44526</v>
      </c>
      <c r="R319" s="32">
        <f>_01_MSDAT_TRACK[[#This Row],[EndDate]]</f>
        <v>44533</v>
      </c>
      <c r="S319" s="24"/>
      <c r="T319" s="24"/>
    </row>
    <row r="320" spans="1:20" s="39" customFormat="1" ht="15" x14ac:dyDescent="0.25">
      <c r="A320" s="18">
        <f>LEN(_02_CODE_TRACKING[[#This Row],[WBS]])-LEN(SUBSTITUTE(_02_CODE_TRACKING[[#This Row],[WBS]],".",""))</f>
        <v>5</v>
      </c>
      <c r="B320" s="18"/>
      <c r="C320" s="18"/>
      <c r="D320" s="18"/>
      <c r="E320" s="18"/>
      <c r="F320" s="18"/>
      <c r="G320" s="18"/>
      <c r="H320" s="18"/>
      <c r="I320" s="18"/>
      <c r="J320" s="37"/>
      <c r="K320" s="18"/>
      <c r="L32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20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20" s="17" t="str">
        <f>_01_MSDAT_TRACK[[#This Row],[WBS]]</f>
        <v>1.3.2.5.6.1</v>
      </c>
      <c r="O320" s="31" t="str">
        <f>_01_MSDAT_TRACK[[#This Row],[Task Name]]</f>
        <v>Zone A - Slab / beam</v>
      </c>
      <c r="P320" s="31" t="str">
        <f>_01_MSDAT_TRACK[[#This Row],[Time]]</f>
        <v>5 d</v>
      </c>
      <c r="Q320" s="32">
        <f>_01_MSDAT_TRACK[[#This Row],[StartDate]]</f>
        <v>44526</v>
      </c>
      <c r="R320" s="32">
        <f>_01_MSDAT_TRACK[[#This Row],[EndDate]]</f>
        <v>44530</v>
      </c>
      <c r="S320" s="24"/>
      <c r="T320" s="24"/>
    </row>
    <row r="321" spans="1:20" s="39" customFormat="1" ht="15" x14ac:dyDescent="0.25">
      <c r="A321" s="18">
        <f>LEN(_02_CODE_TRACKING[[#This Row],[WBS]])-LEN(SUBSTITUTE(_02_CODE_TRACKING[[#This Row],[WBS]],".",""))</f>
        <v>5</v>
      </c>
      <c r="B321" s="18"/>
      <c r="C321" s="18"/>
      <c r="D321" s="18"/>
      <c r="E321" s="18"/>
      <c r="F321" s="18"/>
      <c r="G321" s="18"/>
      <c r="H321" s="18"/>
      <c r="I321" s="18"/>
      <c r="J321" s="37"/>
      <c r="K321" s="18"/>
      <c r="L32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2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21" s="17" t="str">
        <f>_01_MSDAT_TRACK[[#This Row],[WBS]]</f>
        <v>1.3.2.5.6.2</v>
      </c>
      <c r="O321" s="31" t="str">
        <f>_01_MSDAT_TRACK[[#This Row],[Task Name]]</f>
        <v>Zone B - Slab / beam</v>
      </c>
      <c r="P321" s="31" t="str">
        <f>_01_MSDAT_TRACK[[#This Row],[Time]]</f>
        <v>5 d</v>
      </c>
      <c r="Q321" s="32">
        <f>_01_MSDAT_TRACK[[#This Row],[StartDate]]</f>
        <v>44529</v>
      </c>
      <c r="R321" s="32">
        <f>_01_MSDAT_TRACK[[#This Row],[EndDate]]</f>
        <v>44533</v>
      </c>
      <c r="S321" s="24"/>
      <c r="T321" s="24"/>
    </row>
    <row r="322" spans="1:20" s="39" customFormat="1" ht="15" x14ac:dyDescent="0.25">
      <c r="A322" s="19">
        <f>LEN(_02_CODE_TRACKING[[#This Row],[WBS]])-LEN(SUBSTITUTE(_02_CODE_TRACKING[[#This Row],[WBS]],".",""))</f>
        <v>4</v>
      </c>
      <c r="B322" s="19" t="s">
        <v>711</v>
      </c>
      <c r="C322" s="19" t="s">
        <v>741</v>
      </c>
      <c r="D322" s="19" t="s">
        <v>725</v>
      </c>
      <c r="E322" s="19" t="s">
        <v>730</v>
      </c>
      <c r="F322" s="19" t="s">
        <v>714</v>
      </c>
      <c r="G322" s="19" t="s">
        <v>715</v>
      </c>
      <c r="H322" s="19"/>
      <c r="I322" s="19"/>
      <c r="J322" s="34"/>
      <c r="K322" s="19"/>
      <c r="L322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S-TW-09F-ZZ-</v>
      </c>
      <c r="M322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S-TW-09F</v>
      </c>
      <c r="N322" s="17" t="str">
        <f>_01_MSDAT_TRACK[[#This Row],[WBS]]</f>
        <v>1.3.2.5.7</v>
      </c>
      <c r="O322" s="31" t="str">
        <f>_01_MSDAT_TRACK[[#This Row],[Task Name]]</f>
        <v xml:space="preserve">Concreting </v>
      </c>
      <c r="P322" s="31" t="str">
        <f>_01_MSDAT_TRACK[[#This Row],[Time]]</f>
        <v>4 d</v>
      </c>
      <c r="Q322" s="32">
        <f>_01_MSDAT_TRACK[[#This Row],[StartDate]]</f>
        <v>44530</v>
      </c>
      <c r="R322" s="32">
        <f>_01_MSDAT_TRACK[[#This Row],[EndDate]]</f>
        <v>44533</v>
      </c>
      <c r="S322" s="17"/>
      <c r="T322" s="17"/>
    </row>
    <row r="323" spans="1:20" s="39" customFormat="1" ht="15" x14ac:dyDescent="0.25">
      <c r="A323" s="19">
        <f>LEN(_02_CODE_TRACKING[[#This Row],[WBS]])-LEN(SUBSTITUTE(_02_CODE_TRACKING[[#This Row],[WBS]],".",""))</f>
        <v>5</v>
      </c>
      <c r="B323" s="19" t="s">
        <v>711</v>
      </c>
      <c r="C323" s="19" t="s">
        <v>741</v>
      </c>
      <c r="D323" s="19" t="s">
        <v>725</v>
      </c>
      <c r="E323" s="19" t="s">
        <v>730</v>
      </c>
      <c r="F323" s="19" t="s">
        <v>1436</v>
      </c>
      <c r="G323" s="19" t="s">
        <v>715</v>
      </c>
      <c r="H323" s="19" t="s">
        <v>717</v>
      </c>
      <c r="I323" s="19"/>
      <c r="J323" s="34"/>
      <c r="K323" s="19"/>
      <c r="L323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S-TW-09F-SLBM-ZA</v>
      </c>
      <c r="M323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S-TW-09F-SLBM-ZA</v>
      </c>
      <c r="N323" s="17" t="str">
        <f>_01_MSDAT_TRACK[[#This Row],[WBS]]</f>
        <v>1.3.2.5.7.1</v>
      </c>
      <c r="O323" s="31" t="str">
        <f>_01_MSDAT_TRACK[[#This Row],[Task Name]]</f>
        <v>Zone A - Slab / beam</v>
      </c>
      <c r="P323" s="31" t="str">
        <f>_01_MSDAT_TRACK[[#This Row],[Time]]</f>
        <v>1 d</v>
      </c>
      <c r="Q323" s="32">
        <f>_01_MSDAT_TRACK[[#This Row],[StartDate]]</f>
        <v>44530</v>
      </c>
      <c r="R323" s="32">
        <f>_01_MSDAT_TRACK[[#This Row],[EndDate]]</f>
        <v>44530</v>
      </c>
      <c r="S323" s="17"/>
      <c r="T323" s="17"/>
    </row>
    <row r="324" spans="1:20" s="39" customFormat="1" ht="15" x14ac:dyDescent="0.25">
      <c r="A324" s="19">
        <f>LEN(_02_CODE_TRACKING[[#This Row],[WBS]])-LEN(SUBSTITUTE(_02_CODE_TRACKING[[#This Row],[WBS]],".",""))</f>
        <v>5</v>
      </c>
      <c r="B324" s="19" t="s">
        <v>711</v>
      </c>
      <c r="C324" s="19" t="s">
        <v>741</v>
      </c>
      <c r="D324" s="19" t="s">
        <v>725</v>
      </c>
      <c r="E324" s="19" t="s">
        <v>730</v>
      </c>
      <c r="F324" s="19" t="s">
        <v>1436</v>
      </c>
      <c r="G324" s="19" t="s">
        <v>715</v>
      </c>
      <c r="H324" s="19" t="s">
        <v>718</v>
      </c>
      <c r="I324" s="19"/>
      <c r="J324" s="34"/>
      <c r="K324" s="19"/>
      <c r="L324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S-TW-09F-SLBM-ZB</v>
      </c>
      <c r="M324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S-TW-09F-SLBM-ZB</v>
      </c>
      <c r="N324" s="17" t="str">
        <f>_01_MSDAT_TRACK[[#This Row],[WBS]]</f>
        <v>1.3.2.5.7.2</v>
      </c>
      <c r="O324" s="31" t="str">
        <f>_01_MSDAT_TRACK[[#This Row],[Task Name]]</f>
        <v>Zone B - Slab / beam</v>
      </c>
      <c r="P324" s="31" t="str">
        <f>_01_MSDAT_TRACK[[#This Row],[Time]]</f>
        <v>1 d</v>
      </c>
      <c r="Q324" s="32">
        <f>_01_MSDAT_TRACK[[#This Row],[StartDate]]</f>
        <v>44533</v>
      </c>
      <c r="R324" s="32">
        <f>_01_MSDAT_TRACK[[#This Row],[EndDate]]</f>
        <v>44533</v>
      </c>
      <c r="S324" s="17"/>
      <c r="T324" s="17"/>
    </row>
    <row r="325" spans="1:20" s="39" customFormat="1" ht="15" x14ac:dyDescent="0.25">
      <c r="A325" s="19">
        <f>LEN(_02_CODE_TRACKING[[#This Row],[WBS]])-LEN(SUBSTITUTE(_02_CODE_TRACKING[[#This Row],[WBS]],".",""))</f>
        <v>3</v>
      </c>
      <c r="B325" s="19" t="s">
        <v>711</v>
      </c>
      <c r="C325" s="19" t="s">
        <v>741</v>
      </c>
      <c r="D325" s="19" t="s">
        <v>725</v>
      </c>
      <c r="E325" s="19" t="s">
        <v>731</v>
      </c>
      <c r="F325" s="19"/>
      <c r="G325" s="19"/>
      <c r="H325" s="19"/>
      <c r="I325" s="19"/>
      <c r="J325" s="34"/>
      <c r="K325" s="19"/>
      <c r="L325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S-TW-10F--</v>
      </c>
      <c r="M325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S-TW-10F</v>
      </c>
      <c r="N325" s="17" t="str">
        <f>_01_MSDAT_TRACK[[#This Row],[WBS]]</f>
        <v>1.3.2.6</v>
      </c>
      <c r="O325" s="31" t="str">
        <f>_01_MSDAT_TRACK[[#This Row],[Task Name]]</f>
        <v>Level 10</v>
      </c>
      <c r="P325" s="31" t="str">
        <f>_01_MSDAT_TRACK[[#This Row],[Time]]</f>
        <v>16 d</v>
      </c>
      <c r="Q325" s="32">
        <f>_01_MSDAT_TRACK[[#This Row],[StartDate]]</f>
        <v>44531</v>
      </c>
      <c r="R325" s="32">
        <f>_01_MSDAT_TRACK[[#This Row],[EndDate]]</f>
        <v>44546</v>
      </c>
      <c r="S325" s="17"/>
      <c r="T325" s="17"/>
    </row>
    <row r="326" spans="1:20" s="39" customFormat="1" ht="30" x14ac:dyDescent="0.25">
      <c r="A326" s="18">
        <f>LEN(_02_CODE_TRACKING[[#This Row],[WBS]])-LEN(SUBSTITUTE(_02_CODE_TRACKING[[#This Row],[WBS]],".",""))</f>
        <v>4</v>
      </c>
      <c r="B326" s="18"/>
      <c r="C326" s="18"/>
      <c r="D326" s="18"/>
      <c r="E326" s="18"/>
      <c r="F326" s="18"/>
      <c r="G326" s="18"/>
      <c r="H326" s="18"/>
      <c r="I326" s="18"/>
      <c r="J326" s="37"/>
      <c r="K326" s="18"/>
      <c r="L32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2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26" s="17" t="str">
        <f>_01_MSDAT_TRACK[[#This Row],[WBS]]</f>
        <v>1.3.2.6.1</v>
      </c>
      <c r="O326" s="31" t="str">
        <f>_01_MSDAT_TRACK[[#This Row],[Task Name]]</f>
        <v xml:space="preserve">Scaffolding installation </v>
      </c>
      <c r="P326" s="31" t="str">
        <f>_01_MSDAT_TRACK[[#This Row],[Time]]</f>
        <v>6 d</v>
      </c>
      <c r="Q326" s="32">
        <f>_01_MSDAT_TRACK[[#This Row],[StartDate]]</f>
        <v>44531</v>
      </c>
      <c r="R326" s="32">
        <f>_01_MSDAT_TRACK[[#This Row],[EndDate]]</f>
        <v>44536</v>
      </c>
      <c r="S326" s="24"/>
      <c r="T326" s="24"/>
    </row>
    <row r="327" spans="1:20" s="39" customFormat="1" ht="15" x14ac:dyDescent="0.25">
      <c r="A327" s="18">
        <f>LEN(_02_CODE_TRACKING[[#This Row],[WBS]])-LEN(SUBSTITUTE(_02_CODE_TRACKING[[#This Row],[WBS]],".",""))</f>
        <v>5</v>
      </c>
      <c r="B327" s="18"/>
      <c r="C327" s="18"/>
      <c r="D327" s="18"/>
      <c r="E327" s="18"/>
      <c r="F327" s="18"/>
      <c r="G327" s="18"/>
      <c r="H327" s="18"/>
      <c r="I327" s="18"/>
      <c r="J327" s="37"/>
      <c r="K327" s="18"/>
      <c r="L32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2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27" s="17" t="str">
        <f>_01_MSDAT_TRACK[[#This Row],[WBS]]</f>
        <v>1.3.2.6.1.1</v>
      </c>
      <c r="O327" s="31" t="str">
        <f>_01_MSDAT_TRACK[[#This Row],[Task Name]]</f>
        <v>Zone A - Column</v>
      </c>
      <c r="P327" s="31" t="str">
        <f>_01_MSDAT_TRACK[[#This Row],[Time]]</f>
        <v>3 d</v>
      </c>
      <c r="Q327" s="32">
        <f>_01_MSDAT_TRACK[[#This Row],[StartDate]]</f>
        <v>44531</v>
      </c>
      <c r="R327" s="32">
        <f>_01_MSDAT_TRACK[[#This Row],[EndDate]]</f>
        <v>44533</v>
      </c>
      <c r="S327" s="24"/>
      <c r="T327" s="24"/>
    </row>
    <row r="328" spans="1:20" s="39" customFormat="1" ht="15" x14ac:dyDescent="0.25">
      <c r="A328" s="18">
        <f>LEN(_02_CODE_TRACKING[[#This Row],[WBS]])-LEN(SUBSTITUTE(_02_CODE_TRACKING[[#This Row],[WBS]],".",""))</f>
        <v>5</v>
      </c>
      <c r="B328" s="18"/>
      <c r="C328" s="18"/>
      <c r="D328" s="18"/>
      <c r="E328" s="18"/>
      <c r="F328" s="18"/>
      <c r="G328" s="18"/>
      <c r="H328" s="18"/>
      <c r="I328" s="18"/>
      <c r="J328" s="37"/>
      <c r="K328" s="18"/>
      <c r="L32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2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28" s="17" t="str">
        <f>_01_MSDAT_TRACK[[#This Row],[WBS]]</f>
        <v>1.3.2.6.1.2</v>
      </c>
      <c r="O328" s="31" t="str">
        <f>_01_MSDAT_TRACK[[#This Row],[Task Name]]</f>
        <v>Zone B - Column</v>
      </c>
      <c r="P328" s="31" t="str">
        <f>_01_MSDAT_TRACK[[#This Row],[Time]]</f>
        <v>3 d</v>
      </c>
      <c r="Q328" s="32">
        <f>_01_MSDAT_TRACK[[#This Row],[StartDate]]</f>
        <v>44534</v>
      </c>
      <c r="R328" s="32">
        <f>_01_MSDAT_TRACK[[#This Row],[EndDate]]</f>
        <v>44536</v>
      </c>
      <c r="S328" s="24"/>
      <c r="T328" s="24"/>
    </row>
    <row r="329" spans="1:20" s="39" customFormat="1" ht="15" x14ac:dyDescent="0.25">
      <c r="A329" s="18">
        <f>LEN(_02_CODE_TRACKING[[#This Row],[WBS]])-LEN(SUBSTITUTE(_02_CODE_TRACKING[[#This Row],[WBS]],".",""))</f>
        <v>5</v>
      </c>
      <c r="B329" s="18"/>
      <c r="C329" s="18"/>
      <c r="D329" s="18"/>
      <c r="E329" s="18"/>
      <c r="F329" s="18"/>
      <c r="G329" s="18"/>
      <c r="H329" s="18"/>
      <c r="I329" s="18"/>
      <c r="J329" s="37"/>
      <c r="K329" s="18"/>
      <c r="L32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2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29" s="17" t="str">
        <f>_01_MSDAT_TRACK[[#This Row],[WBS]]</f>
        <v>1.3.2.6.1.3</v>
      </c>
      <c r="O329" s="31" t="str">
        <f>_01_MSDAT_TRACK[[#This Row],[Task Name]]</f>
        <v>Core wall</v>
      </c>
      <c r="P329" s="31" t="str">
        <f>_01_MSDAT_TRACK[[#This Row],[Time]]</f>
        <v>6 d</v>
      </c>
      <c r="Q329" s="32">
        <f>_01_MSDAT_TRACK[[#This Row],[StartDate]]</f>
        <v>44531</v>
      </c>
      <c r="R329" s="32">
        <f>_01_MSDAT_TRACK[[#This Row],[EndDate]]</f>
        <v>44536</v>
      </c>
      <c r="S329" s="24"/>
      <c r="T329" s="24"/>
    </row>
    <row r="330" spans="1:20" s="39" customFormat="1" ht="15" x14ac:dyDescent="0.25">
      <c r="A330" s="18">
        <f>LEN(_02_CODE_TRACKING[[#This Row],[WBS]])-LEN(SUBSTITUTE(_02_CODE_TRACKING[[#This Row],[WBS]],".",""))</f>
        <v>4</v>
      </c>
      <c r="B330" s="18"/>
      <c r="C330" s="18"/>
      <c r="D330" s="18"/>
      <c r="E330" s="18"/>
      <c r="F330" s="18"/>
      <c r="G330" s="18"/>
      <c r="H330" s="18"/>
      <c r="I330" s="18"/>
      <c r="J330" s="37"/>
      <c r="K330" s="18"/>
      <c r="L33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30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30" s="17" t="str">
        <f>_01_MSDAT_TRACK[[#This Row],[WBS]]</f>
        <v>1.3.2.6.2</v>
      </c>
      <c r="O330" s="31" t="str">
        <f>_01_MSDAT_TRACK[[#This Row],[Task Name]]</f>
        <v xml:space="preserve">Rebar installation </v>
      </c>
      <c r="P330" s="31" t="str">
        <f>_01_MSDAT_TRACK[[#This Row],[Time]]</f>
        <v>7 d</v>
      </c>
      <c r="Q330" s="32">
        <f>_01_MSDAT_TRACK[[#This Row],[StartDate]]</f>
        <v>44532</v>
      </c>
      <c r="R330" s="32">
        <f>_01_MSDAT_TRACK[[#This Row],[EndDate]]</f>
        <v>44538</v>
      </c>
      <c r="S330" s="24"/>
      <c r="T330" s="24"/>
    </row>
    <row r="331" spans="1:20" s="39" customFormat="1" ht="15" x14ac:dyDescent="0.25">
      <c r="A331" s="18">
        <f>LEN(_02_CODE_TRACKING[[#This Row],[WBS]])-LEN(SUBSTITUTE(_02_CODE_TRACKING[[#This Row],[WBS]],".",""))</f>
        <v>5</v>
      </c>
      <c r="B331" s="18"/>
      <c r="C331" s="18"/>
      <c r="D331" s="18"/>
      <c r="E331" s="18"/>
      <c r="F331" s="18"/>
      <c r="G331" s="18"/>
      <c r="H331" s="18"/>
      <c r="I331" s="18"/>
      <c r="J331" s="37"/>
      <c r="K331" s="18"/>
      <c r="L33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3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31" s="17" t="str">
        <f>_01_MSDAT_TRACK[[#This Row],[WBS]]</f>
        <v>1.3.2.6.2.1</v>
      </c>
      <c r="O331" s="31" t="str">
        <f>_01_MSDAT_TRACK[[#This Row],[Task Name]]</f>
        <v>Zone A - Column</v>
      </c>
      <c r="P331" s="31" t="str">
        <f>_01_MSDAT_TRACK[[#This Row],[Time]]</f>
        <v>4 d</v>
      </c>
      <c r="Q331" s="32">
        <f>_01_MSDAT_TRACK[[#This Row],[StartDate]]</f>
        <v>44532</v>
      </c>
      <c r="R331" s="32">
        <f>_01_MSDAT_TRACK[[#This Row],[EndDate]]</f>
        <v>44535</v>
      </c>
      <c r="S331" s="24"/>
      <c r="T331" s="24"/>
    </row>
    <row r="332" spans="1:20" s="39" customFormat="1" ht="15" x14ac:dyDescent="0.25">
      <c r="A332" s="18">
        <f>LEN(_02_CODE_TRACKING[[#This Row],[WBS]])-LEN(SUBSTITUTE(_02_CODE_TRACKING[[#This Row],[WBS]],".",""))</f>
        <v>5</v>
      </c>
      <c r="B332" s="18"/>
      <c r="C332" s="18"/>
      <c r="D332" s="18"/>
      <c r="E332" s="18"/>
      <c r="F332" s="18"/>
      <c r="G332" s="18"/>
      <c r="H332" s="18"/>
      <c r="I332" s="18"/>
      <c r="J332" s="37"/>
      <c r="K332" s="18"/>
      <c r="L33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3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32" s="17" t="str">
        <f>_01_MSDAT_TRACK[[#This Row],[WBS]]</f>
        <v>1.3.2.6.2.2</v>
      </c>
      <c r="O332" s="31" t="str">
        <f>_01_MSDAT_TRACK[[#This Row],[Task Name]]</f>
        <v>Zone B - Column</v>
      </c>
      <c r="P332" s="31" t="str">
        <f>_01_MSDAT_TRACK[[#This Row],[Time]]</f>
        <v>4 d</v>
      </c>
      <c r="Q332" s="32">
        <f>_01_MSDAT_TRACK[[#This Row],[StartDate]]</f>
        <v>44535</v>
      </c>
      <c r="R332" s="32">
        <f>_01_MSDAT_TRACK[[#This Row],[EndDate]]</f>
        <v>44538</v>
      </c>
      <c r="S332" s="24"/>
      <c r="T332" s="24"/>
    </row>
    <row r="333" spans="1:20" s="39" customFormat="1" ht="15" x14ac:dyDescent="0.25">
      <c r="A333" s="18">
        <f>LEN(_02_CODE_TRACKING[[#This Row],[WBS]])-LEN(SUBSTITUTE(_02_CODE_TRACKING[[#This Row],[WBS]],".",""))</f>
        <v>5</v>
      </c>
      <c r="B333" s="18"/>
      <c r="C333" s="18"/>
      <c r="D333" s="18"/>
      <c r="E333" s="18"/>
      <c r="F333" s="18"/>
      <c r="G333" s="18"/>
      <c r="H333" s="18"/>
      <c r="I333" s="18"/>
      <c r="J333" s="37"/>
      <c r="K333" s="18"/>
      <c r="L33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3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33" s="17" t="str">
        <f>_01_MSDAT_TRACK[[#This Row],[WBS]]</f>
        <v>1.3.2.6.2.3</v>
      </c>
      <c r="O333" s="31" t="str">
        <f>_01_MSDAT_TRACK[[#This Row],[Task Name]]</f>
        <v>Core wall</v>
      </c>
      <c r="P333" s="31" t="str">
        <f>_01_MSDAT_TRACK[[#This Row],[Time]]</f>
        <v>4 d</v>
      </c>
      <c r="Q333" s="32">
        <f>_01_MSDAT_TRACK[[#This Row],[StartDate]]</f>
        <v>44535</v>
      </c>
      <c r="R333" s="32">
        <f>_01_MSDAT_TRACK[[#This Row],[EndDate]]</f>
        <v>44538</v>
      </c>
      <c r="S333" s="24"/>
      <c r="T333" s="24"/>
    </row>
    <row r="334" spans="1:20" s="39" customFormat="1" ht="15" x14ac:dyDescent="0.25">
      <c r="A334" s="18">
        <f>LEN(_02_CODE_TRACKING[[#This Row],[WBS]])-LEN(SUBSTITUTE(_02_CODE_TRACKING[[#This Row],[WBS]],".",""))</f>
        <v>4</v>
      </c>
      <c r="B334" s="18"/>
      <c r="C334" s="18"/>
      <c r="D334" s="18"/>
      <c r="E334" s="18"/>
      <c r="F334" s="18"/>
      <c r="G334" s="18"/>
      <c r="H334" s="18"/>
      <c r="I334" s="18"/>
      <c r="J334" s="37"/>
      <c r="K334" s="18"/>
      <c r="L33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3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34" s="17" t="str">
        <f>_01_MSDAT_TRACK[[#This Row],[WBS]]</f>
        <v>1.3.2.6.3</v>
      </c>
      <c r="O334" s="31" t="str">
        <f>_01_MSDAT_TRACK[[#This Row],[Task Name]]</f>
        <v xml:space="preserve">Formword installation </v>
      </c>
      <c r="P334" s="31" t="str">
        <f>_01_MSDAT_TRACK[[#This Row],[Time]]</f>
        <v>7 d</v>
      </c>
      <c r="Q334" s="32">
        <f>_01_MSDAT_TRACK[[#This Row],[StartDate]]</f>
        <v>44534</v>
      </c>
      <c r="R334" s="32">
        <f>_01_MSDAT_TRACK[[#This Row],[EndDate]]</f>
        <v>44540</v>
      </c>
      <c r="S334" s="24"/>
      <c r="T334" s="24"/>
    </row>
    <row r="335" spans="1:20" s="39" customFormat="1" ht="15" x14ac:dyDescent="0.25">
      <c r="A335" s="18">
        <f>LEN(_02_CODE_TRACKING[[#This Row],[WBS]])-LEN(SUBSTITUTE(_02_CODE_TRACKING[[#This Row],[WBS]],".",""))</f>
        <v>5</v>
      </c>
      <c r="B335" s="18"/>
      <c r="C335" s="18"/>
      <c r="D335" s="18"/>
      <c r="E335" s="18"/>
      <c r="F335" s="18"/>
      <c r="G335" s="18"/>
      <c r="H335" s="18"/>
      <c r="I335" s="18"/>
      <c r="J335" s="37"/>
      <c r="K335" s="18"/>
      <c r="L33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3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35" s="17" t="str">
        <f>_01_MSDAT_TRACK[[#This Row],[WBS]]</f>
        <v>1.3.2.6.3.1</v>
      </c>
      <c r="O335" s="31" t="str">
        <f>_01_MSDAT_TRACK[[#This Row],[Task Name]]</f>
        <v>Zone A - Column</v>
      </c>
      <c r="P335" s="31" t="str">
        <f>_01_MSDAT_TRACK[[#This Row],[Time]]</f>
        <v>3 d</v>
      </c>
      <c r="Q335" s="32">
        <f>_01_MSDAT_TRACK[[#This Row],[StartDate]]</f>
        <v>44534</v>
      </c>
      <c r="R335" s="32">
        <f>_01_MSDAT_TRACK[[#This Row],[EndDate]]</f>
        <v>44536</v>
      </c>
      <c r="S335" s="24"/>
      <c r="T335" s="24"/>
    </row>
    <row r="336" spans="1:20" s="39" customFormat="1" ht="15" x14ac:dyDescent="0.25">
      <c r="A336" s="18">
        <f>LEN(_02_CODE_TRACKING[[#This Row],[WBS]])-LEN(SUBSTITUTE(_02_CODE_TRACKING[[#This Row],[WBS]],".",""))</f>
        <v>5</v>
      </c>
      <c r="B336" s="18"/>
      <c r="C336" s="18"/>
      <c r="D336" s="18"/>
      <c r="E336" s="18"/>
      <c r="F336" s="18"/>
      <c r="G336" s="18"/>
      <c r="H336" s="18"/>
      <c r="I336" s="18"/>
      <c r="J336" s="37"/>
      <c r="K336" s="18"/>
      <c r="L33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3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36" s="17" t="str">
        <f>_01_MSDAT_TRACK[[#This Row],[WBS]]</f>
        <v>1.3.2.6.3.2</v>
      </c>
      <c r="O336" s="31" t="str">
        <f>_01_MSDAT_TRACK[[#This Row],[Task Name]]</f>
        <v>Zone B - Column</v>
      </c>
      <c r="P336" s="31" t="str">
        <f>_01_MSDAT_TRACK[[#This Row],[Time]]</f>
        <v>3 d</v>
      </c>
      <c r="Q336" s="32">
        <f>_01_MSDAT_TRACK[[#This Row],[StartDate]]</f>
        <v>44537</v>
      </c>
      <c r="R336" s="32">
        <f>_01_MSDAT_TRACK[[#This Row],[EndDate]]</f>
        <v>44539</v>
      </c>
      <c r="S336" s="24"/>
      <c r="T336" s="24"/>
    </row>
    <row r="337" spans="1:20" s="39" customFormat="1" ht="15" x14ac:dyDescent="0.25">
      <c r="A337" s="18">
        <f>LEN(_02_CODE_TRACKING[[#This Row],[WBS]])-LEN(SUBSTITUTE(_02_CODE_TRACKING[[#This Row],[WBS]],".",""))</f>
        <v>5</v>
      </c>
      <c r="B337" s="18"/>
      <c r="C337" s="18"/>
      <c r="D337" s="18"/>
      <c r="E337" s="18"/>
      <c r="F337" s="18"/>
      <c r="G337" s="18"/>
      <c r="H337" s="18"/>
      <c r="I337" s="18"/>
      <c r="J337" s="37"/>
      <c r="K337" s="18"/>
      <c r="L33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3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37" s="17" t="str">
        <f>_01_MSDAT_TRACK[[#This Row],[WBS]]</f>
        <v>1.3.2.6.3.3</v>
      </c>
      <c r="O337" s="31" t="str">
        <f>_01_MSDAT_TRACK[[#This Row],[Task Name]]</f>
        <v>Core wall</v>
      </c>
      <c r="P337" s="31" t="str">
        <f>_01_MSDAT_TRACK[[#This Row],[Time]]</f>
        <v>5 d</v>
      </c>
      <c r="Q337" s="32">
        <f>_01_MSDAT_TRACK[[#This Row],[StartDate]]</f>
        <v>44536</v>
      </c>
      <c r="R337" s="32">
        <f>_01_MSDAT_TRACK[[#This Row],[EndDate]]</f>
        <v>44540</v>
      </c>
      <c r="S337" s="24"/>
      <c r="T337" s="24"/>
    </row>
    <row r="338" spans="1:20" s="39" customFormat="1" ht="30" x14ac:dyDescent="0.25">
      <c r="A338" s="18">
        <f>LEN(_02_CODE_TRACKING[[#This Row],[WBS]])-LEN(SUBSTITUTE(_02_CODE_TRACKING[[#This Row],[WBS]],".",""))</f>
        <v>4</v>
      </c>
      <c r="B338" s="18"/>
      <c r="C338" s="18"/>
      <c r="D338" s="18"/>
      <c r="E338" s="18"/>
      <c r="F338" s="18"/>
      <c r="G338" s="18"/>
      <c r="H338" s="18"/>
      <c r="I338" s="18"/>
      <c r="J338" s="37"/>
      <c r="K338" s="18"/>
      <c r="L33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3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38" s="17" t="str">
        <f>_01_MSDAT_TRACK[[#This Row],[WBS]]</f>
        <v>1.3.2.6.4</v>
      </c>
      <c r="O338" s="31" t="str">
        <f>_01_MSDAT_TRACK[[#This Row],[Task Name]]</f>
        <v xml:space="preserve">System support installation </v>
      </c>
      <c r="P338" s="31" t="str">
        <f>_01_MSDAT_TRACK[[#This Row],[Time]]</f>
        <v>6 d</v>
      </c>
      <c r="Q338" s="32">
        <f>_01_MSDAT_TRACK[[#This Row],[StartDate]]</f>
        <v>44535</v>
      </c>
      <c r="R338" s="32">
        <f>_01_MSDAT_TRACK[[#This Row],[EndDate]]</f>
        <v>44540</v>
      </c>
      <c r="S338" s="24"/>
      <c r="T338" s="24"/>
    </row>
    <row r="339" spans="1:20" s="39" customFormat="1" ht="15" x14ac:dyDescent="0.25">
      <c r="A339" s="18">
        <f>LEN(_02_CODE_TRACKING[[#This Row],[WBS]])-LEN(SUBSTITUTE(_02_CODE_TRACKING[[#This Row],[WBS]],".",""))</f>
        <v>5</v>
      </c>
      <c r="B339" s="18"/>
      <c r="C339" s="18"/>
      <c r="D339" s="18"/>
      <c r="E339" s="18"/>
      <c r="F339" s="18"/>
      <c r="G339" s="18"/>
      <c r="H339" s="18"/>
      <c r="I339" s="18"/>
      <c r="J339" s="37"/>
      <c r="K339" s="18"/>
      <c r="L33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3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39" s="17" t="str">
        <f>_01_MSDAT_TRACK[[#This Row],[WBS]]</f>
        <v>1.3.2.6.4.1</v>
      </c>
      <c r="O339" s="31" t="str">
        <f>_01_MSDAT_TRACK[[#This Row],[Task Name]]</f>
        <v>Zone A - Slab / beam</v>
      </c>
      <c r="P339" s="31" t="str">
        <f>_01_MSDAT_TRACK[[#This Row],[Time]]</f>
        <v>3 d</v>
      </c>
      <c r="Q339" s="32">
        <f>_01_MSDAT_TRACK[[#This Row],[StartDate]]</f>
        <v>44535</v>
      </c>
      <c r="R339" s="32">
        <f>_01_MSDAT_TRACK[[#This Row],[EndDate]]</f>
        <v>44537</v>
      </c>
      <c r="S339" s="24"/>
      <c r="T339" s="24"/>
    </row>
    <row r="340" spans="1:20" s="39" customFormat="1" ht="15" x14ac:dyDescent="0.25">
      <c r="A340" s="18">
        <f>LEN(_02_CODE_TRACKING[[#This Row],[WBS]])-LEN(SUBSTITUTE(_02_CODE_TRACKING[[#This Row],[WBS]],".",""))</f>
        <v>5</v>
      </c>
      <c r="B340" s="18"/>
      <c r="C340" s="18"/>
      <c r="D340" s="18"/>
      <c r="E340" s="18"/>
      <c r="F340" s="18"/>
      <c r="G340" s="18"/>
      <c r="H340" s="18"/>
      <c r="I340" s="18"/>
      <c r="J340" s="37"/>
      <c r="K340" s="18"/>
      <c r="L34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40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40" s="17" t="str">
        <f>_01_MSDAT_TRACK[[#This Row],[WBS]]</f>
        <v>1.3.2.6.4.2</v>
      </c>
      <c r="O340" s="31" t="str">
        <f>_01_MSDAT_TRACK[[#This Row],[Task Name]]</f>
        <v>Zone B - Slab / beam</v>
      </c>
      <c r="P340" s="31" t="str">
        <f>_01_MSDAT_TRACK[[#This Row],[Time]]</f>
        <v>3 d</v>
      </c>
      <c r="Q340" s="32">
        <f>_01_MSDAT_TRACK[[#This Row],[StartDate]]</f>
        <v>44538</v>
      </c>
      <c r="R340" s="32">
        <f>_01_MSDAT_TRACK[[#This Row],[EndDate]]</f>
        <v>44540</v>
      </c>
      <c r="S340" s="24"/>
      <c r="T340" s="24"/>
    </row>
    <row r="341" spans="1:20" s="39" customFormat="1" ht="15" x14ac:dyDescent="0.25">
      <c r="A341" s="18">
        <f>LEN(_02_CODE_TRACKING[[#This Row],[WBS]])-LEN(SUBSTITUTE(_02_CODE_TRACKING[[#This Row],[WBS]],".",""))</f>
        <v>4</v>
      </c>
      <c r="B341" s="18"/>
      <c r="C341" s="18"/>
      <c r="D341" s="18"/>
      <c r="E341" s="18"/>
      <c r="F341" s="18"/>
      <c r="G341" s="18"/>
      <c r="H341" s="18"/>
      <c r="I341" s="18"/>
      <c r="J341" s="37"/>
      <c r="K341" s="18"/>
      <c r="L34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4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41" s="17" t="str">
        <f>_01_MSDAT_TRACK[[#This Row],[WBS]]</f>
        <v>1.3.2.6.5</v>
      </c>
      <c r="O341" s="31" t="str">
        <f>_01_MSDAT_TRACK[[#This Row],[Task Name]]</f>
        <v xml:space="preserve">Formword installation </v>
      </c>
      <c r="P341" s="31" t="str">
        <f>_01_MSDAT_TRACK[[#This Row],[Time]]</f>
        <v>6 d</v>
      </c>
      <c r="Q341" s="32">
        <f>_01_MSDAT_TRACK[[#This Row],[StartDate]]</f>
        <v>44537</v>
      </c>
      <c r="R341" s="32">
        <f>_01_MSDAT_TRACK[[#This Row],[EndDate]]</f>
        <v>44542</v>
      </c>
      <c r="S341" s="24"/>
      <c r="T341" s="24"/>
    </row>
    <row r="342" spans="1:20" s="39" customFormat="1" ht="15" x14ac:dyDescent="0.25">
      <c r="A342" s="18">
        <f>LEN(_02_CODE_TRACKING[[#This Row],[WBS]])-LEN(SUBSTITUTE(_02_CODE_TRACKING[[#This Row],[WBS]],".",""))</f>
        <v>5</v>
      </c>
      <c r="B342" s="18"/>
      <c r="C342" s="18"/>
      <c r="D342" s="18"/>
      <c r="E342" s="18"/>
      <c r="F342" s="18"/>
      <c r="G342" s="18"/>
      <c r="H342" s="18"/>
      <c r="I342" s="18"/>
      <c r="J342" s="37"/>
      <c r="K342" s="18"/>
      <c r="L34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4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42" s="17" t="str">
        <f>_01_MSDAT_TRACK[[#This Row],[WBS]]</f>
        <v>1.3.2.6.5.1</v>
      </c>
      <c r="O342" s="31" t="str">
        <f>_01_MSDAT_TRACK[[#This Row],[Task Name]]</f>
        <v>Zone A - Slab / beam</v>
      </c>
      <c r="P342" s="31" t="str">
        <f>_01_MSDAT_TRACK[[#This Row],[Time]]</f>
        <v>3 d</v>
      </c>
      <c r="Q342" s="32">
        <f>_01_MSDAT_TRACK[[#This Row],[StartDate]]</f>
        <v>44537</v>
      </c>
      <c r="R342" s="32">
        <f>_01_MSDAT_TRACK[[#This Row],[EndDate]]</f>
        <v>44539</v>
      </c>
      <c r="S342" s="24"/>
      <c r="T342" s="24"/>
    </row>
    <row r="343" spans="1:20" s="39" customFormat="1" ht="15" x14ac:dyDescent="0.25">
      <c r="A343" s="18">
        <f>LEN(_02_CODE_TRACKING[[#This Row],[WBS]])-LEN(SUBSTITUTE(_02_CODE_TRACKING[[#This Row],[WBS]],".",""))</f>
        <v>5</v>
      </c>
      <c r="B343" s="18"/>
      <c r="C343" s="18"/>
      <c r="D343" s="18"/>
      <c r="E343" s="18"/>
      <c r="F343" s="18"/>
      <c r="G343" s="18"/>
      <c r="H343" s="18"/>
      <c r="I343" s="18"/>
      <c r="J343" s="37"/>
      <c r="K343" s="18"/>
      <c r="L34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4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43" s="17" t="str">
        <f>_01_MSDAT_TRACK[[#This Row],[WBS]]</f>
        <v>1.3.2.6.5.2</v>
      </c>
      <c r="O343" s="31" t="str">
        <f>_01_MSDAT_TRACK[[#This Row],[Task Name]]</f>
        <v>Zone B - Slab / beam</v>
      </c>
      <c r="P343" s="31" t="str">
        <f>_01_MSDAT_TRACK[[#This Row],[Time]]</f>
        <v>3 d</v>
      </c>
      <c r="Q343" s="32">
        <f>_01_MSDAT_TRACK[[#This Row],[StartDate]]</f>
        <v>44540</v>
      </c>
      <c r="R343" s="32">
        <f>_01_MSDAT_TRACK[[#This Row],[EndDate]]</f>
        <v>44542</v>
      </c>
      <c r="S343" s="24"/>
      <c r="T343" s="24"/>
    </row>
    <row r="344" spans="1:20" s="39" customFormat="1" ht="15" x14ac:dyDescent="0.25">
      <c r="A344" s="18">
        <f>LEN(_02_CODE_TRACKING[[#This Row],[WBS]])-LEN(SUBSTITUTE(_02_CODE_TRACKING[[#This Row],[WBS]],".",""))</f>
        <v>4</v>
      </c>
      <c r="B344" s="18"/>
      <c r="C344" s="18"/>
      <c r="D344" s="18"/>
      <c r="E344" s="18"/>
      <c r="F344" s="18"/>
      <c r="G344" s="18"/>
      <c r="H344" s="18"/>
      <c r="I344" s="18"/>
      <c r="J344" s="37"/>
      <c r="K344" s="18"/>
      <c r="L34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4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44" s="17" t="str">
        <f>_01_MSDAT_TRACK[[#This Row],[WBS]]</f>
        <v>1.3.2.6.6</v>
      </c>
      <c r="O344" s="31" t="str">
        <f>_01_MSDAT_TRACK[[#This Row],[Task Name]]</f>
        <v xml:space="preserve">Rebar / PT installation </v>
      </c>
      <c r="P344" s="31" t="str">
        <f>_01_MSDAT_TRACK[[#This Row],[Time]]</f>
        <v>8 d</v>
      </c>
      <c r="Q344" s="32">
        <f>_01_MSDAT_TRACK[[#This Row],[StartDate]]</f>
        <v>44539</v>
      </c>
      <c r="R344" s="32">
        <f>_01_MSDAT_TRACK[[#This Row],[EndDate]]</f>
        <v>44546</v>
      </c>
      <c r="S344" s="24"/>
      <c r="T344" s="24"/>
    </row>
    <row r="345" spans="1:20" s="39" customFormat="1" ht="15" x14ac:dyDescent="0.25">
      <c r="A345" s="18">
        <f>LEN(_02_CODE_TRACKING[[#This Row],[WBS]])-LEN(SUBSTITUTE(_02_CODE_TRACKING[[#This Row],[WBS]],".",""))</f>
        <v>5</v>
      </c>
      <c r="B345" s="18"/>
      <c r="C345" s="18"/>
      <c r="D345" s="18"/>
      <c r="E345" s="18"/>
      <c r="F345" s="18"/>
      <c r="G345" s="18"/>
      <c r="H345" s="18"/>
      <c r="I345" s="18"/>
      <c r="J345" s="37"/>
      <c r="K345" s="18"/>
      <c r="L34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4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45" s="17" t="str">
        <f>_01_MSDAT_TRACK[[#This Row],[WBS]]</f>
        <v>1.3.2.6.6.1</v>
      </c>
      <c r="O345" s="31" t="str">
        <f>_01_MSDAT_TRACK[[#This Row],[Task Name]]</f>
        <v>Zone A - Slab / beam</v>
      </c>
      <c r="P345" s="31" t="str">
        <f>_01_MSDAT_TRACK[[#This Row],[Time]]</f>
        <v>5 d</v>
      </c>
      <c r="Q345" s="32">
        <f>_01_MSDAT_TRACK[[#This Row],[StartDate]]</f>
        <v>44539</v>
      </c>
      <c r="R345" s="32">
        <f>_01_MSDAT_TRACK[[#This Row],[EndDate]]</f>
        <v>44543</v>
      </c>
      <c r="S345" s="24"/>
      <c r="T345" s="24"/>
    </row>
    <row r="346" spans="1:20" s="39" customFormat="1" ht="15" x14ac:dyDescent="0.25">
      <c r="A346" s="18">
        <f>LEN(_02_CODE_TRACKING[[#This Row],[WBS]])-LEN(SUBSTITUTE(_02_CODE_TRACKING[[#This Row],[WBS]],".",""))</f>
        <v>5</v>
      </c>
      <c r="B346" s="18"/>
      <c r="C346" s="18"/>
      <c r="D346" s="18"/>
      <c r="E346" s="18"/>
      <c r="F346" s="18"/>
      <c r="G346" s="18"/>
      <c r="H346" s="18"/>
      <c r="I346" s="18"/>
      <c r="J346" s="37"/>
      <c r="K346" s="18"/>
      <c r="L34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4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46" s="17" t="str">
        <f>_01_MSDAT_TRACK[[#This Row],[WBS]]</f>
        <v>1.3.2.6.6.2</v>
      </c>
      <c r="O346" s="31" t="str">
        <f>_01_MSDAT_TRACK[[#This Row],[Task Name]]</f>
        <v>Zone B - Slab / beam</v>
      </c>
      <c r="P346" s="31" t="str">
        <f>_01_MSDAT_TRACK[[#This Row],[Time]]</f>
        <v>5 d</v>
      </c>
      <c r="Q346" s="32">
        <f>_01_MSDAT_TRACK[[#This Row],[StartDate]]</f>
        <v>44542</v>
      </c>
      <c r="R346" s="32">
        <f>_01_MSDAT_TRACK[[#This Row],[EndDate]]</f>
        <v>44546</v>
      </c>
      <c r="S346" s="24"/>
      <c r="T346" s="24"/>
    </row>
    <row r="347" spans="1:20" s="39" customFormat="1" ht="15" x14ac:dyDescent="0.25">
      <c r="A347" s="19">
        <f>LEN(_02_CODE_TRACKING[[#This Row],[WBS]])-LEN(SUBSTITUTE(_02_CODE_TRACKING[[#This Row],[WBS]],".",""))</f>
        <v>4</v>
      </c>
      <c r="B347" s="19" t="s">
        <v>711</v>
      </c>
      <c r="C347" s="19" t="s">
        <v>741</v>
      </c>
      <c r="D347" s="19" t="s">
        <v>725</v>
      </c>
      <c r="E347" s="19" t="s">
        <v>731</v>
      </c>
      <c r="F347" s="19" t="s">
        <v>714</v>
      </c>
      <c r="G347" s="19" t="s">
        <v>715</v>
      </c>
      <c r="H347" s="19"/>
      <c r="I347" s="19"/>
      <c r="J347" s="34"/>
      <c r="K347" s="19"/>
      <c r="L347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S-TW-10F-ZZ-</v>
      </c>
      <c r="M347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S-TW-10F</v>
      </c>
      <c r="N347" s="17" t="str">
        <f>_01_MSDAT_TRACK[[#This Row],[WBS]]</f>
        <v>1.3.2.6.7</v>
      </c>
      <c r="O347" s="31" t="str">
        <f>_01_MSDAT_TRACK[[#This Row],[Task Name]]</f>
        <v xml:space="preserve">Concreting </v>
      </c>
      <c r="P347" s="31" t="str">
        <f>_01_MSDAT_TRACK[[#This Row],[Time]]</f>
        <v>4 d</v>
      </c>
      <c r="Q347" s="32">
        <f>_01_MSDAT_TRACK[[#This Row],[StartDate]]</f>
        <v>44543</v>
      </c>
      <c r="R347" s="32">
        <f>_01_MSDAT_TRACK[[#This Row],[EndDate]]</f>
        <v>44546</v>
      </c>
      <c r="S347" s="17"/>
      <c r="T347" s="17"/>
    </row>
    <row r="348" spans="1:20" s="39" customFormat="1" ht="15" x14ac:dyDescent="0.25">
      <c r="A348" s="19">
        <f>LEN(_02_CODE_TRACKING[[#This Row],[WBS]])-LEN(SUBSTITUTE(_02_CODE_TRACKING[[#This Row],[WBS]],".",""))</f>
        <v>5</v>
      </c>
      <c r="B348" s="19" t="s">
        <v>711</v>
      </c>
      <c r="C348" s="19" t="s">
        <v>741</v>
      </c>
      <c r="D348" s="19" t="s">
        <v>725</v>
      </c>
      <c r="E348" s="19" t="s">
        <v>731</v>
      </c>
      <c r="F348" s="19" t="s">
        <v>1436</v>
      </c>
      <c r="G348" s="19" t="s">
        <v>715</v>
      </c>
      <c r="H348" s="19" t="s">
        <v>717</v>
      </c>
      <c r="I348" s="19"/>
      <c r="J348" s="34"/>
      <c r="K348" s="19"/>
      <c r="L348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S-TW-10F-SLBM-ZA</v>
      </c>
      <c r="M348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S-TW-10F-SLBM-ZA</v>
      </c>
      <c r="N348" s="17" t="str">
        <f>_01_MSDAT_TRACK[[#This Row],[WBS]]</f>
        <v>1.3.2.6.7.1</v>
      </c>
      <c r="O348" s="31" t="str">
        <f>_01_MSDAT_TRACK[[#This Row],[Task Name]]</f>
        <v>Zone A - Slab / beam</v>
      </c>
      <c r="P348" s="31" t="str">
        <f>_01_MSDAT_TRACK[[#This Row],[Time]]</f>
        <v>1 d</v>
      </c>
      <c r="Q348" s="32">
        <f>_01_MSDAT_TRACK[[#This Row],[StartDate]]</f>
        <v>44543</v>
      </c>
      <c r="R348" s="32">
        <f>_01_MSDAT_TRACK[[#This Row],[EndDate]]</f>
        <v>44543</v>
      </c>
      <c r="S348" s="17"/>
      <c r="T348" s="17"/>
    </row>
    <row r="349" spans="1:20" s="39" customFormat="1" ht="15" x14ac:dyDescent="0.25">
      <c r="A349" s="19">
        <f>LEN(_02_CODE_TRACKING[[#This Row],[WBS]])-LEN(SUBSTITUTE(_02_CODE_TRACKING[[#This Row],[WBS]],".",""))</f>
        <v>5</v>
      </c>
      <c r="B349" s="19" t="s">
        <v>711</v>
      </c>
      <c r="C349" s="19" t="s">
        <v>741</v>
      </c>
      <c r="D349" s="19" t="s">
        <v>725</v>
      </c>
      <c r="E349" s="19" t="s">
        <v>731</v>
      </c>
      <c r="F349" s="19" t="s">
        <v>1436</v>
      </c>
      <c r="G349" s="19" t="s">
        <v>715</v>
      </c>
      <c r="H349" s="19" t="s">
        <v>718</v>
      </c>
      <c r="I349" s="19"/>
      <c r="J349" s="34"/>
      <c r="K349" s="19"/>
      <c r="L349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S-TW-10F-SLBM-ZB</v>
      </c>
      <c r="M349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S-TW-10F-SLBM-ZB</v>
      </c>
      <c r="N349" s="17" t="str">
        <f>_01_MSDAT_TRACK[[#This Row],[WBS]]</f>
        <v>1.3.2.6.7.2</v>
      </c>
      <c r="O349" s="31" t="str">
        <f>_01_MSDAT_TRACK[[#This Row],[Task Name]]</f>
        <v>Zone B - Slab / beam</v>
      </c>
      <c r="P349" s="31" t="str">
        <f>_01_MSDAT_TRACK[[#This Row],[Time]]</f>
        <v>1 d</v>
      </c>
      <c r="Q349" s="32">
        <f>_01_MSDAT_TRACK[[#This Row],[StartDate]]</f>
        <v>44546</v>
      </c>
      <c r="R349" s="32">
        <f>_01_MSDAT_TRACK[[#This Row],[EndDate]]</f>
        <v>44546</v>
      </c>
      <c r="S349" s="17"/>
      <c r="T349" s="17"/>
    </row>
    <row r="350" spans="1:20" s="39" customFormat="1" ht="15" x14ac:dyDescent="0.25">
      <c r="A350" s="19">
        <f>LEN(_02_CODE_TRACKING[[#This Row],[WBS]])-LEN(SUBSTITUTE(_02_CODE_TRACKING[[#This Row],[WBS]],".",""))</f>
        <v>3</v>
      </c>
      <c r="B350" s="19" t="s">
        <v>711</v>
      </c>
      <c r="C350" s="19" t="s">
        <v>741</v>
      </c>
      <c r="D350" s="19" t="s">
        <v>725</v>
      </c>
      <c r="E350" s="19" t="s">
        <v>732</v>
      </c>
      <c r="F350" s="19"/>
      <c r="G350" s="19"/>
      <c r="H350" s="19"/>
      <c r="I350" s="19"/>
      <c r="J350" s="34"/>
      <c r="K350" s="19"/>
      <c r="L350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S-TW-11F--</v>
      </c>
      <c r="M350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S-TW-11F</v>
      </c>
      <c r="N350" s="17" t="str">
        <f>_01_MSDAT_TRACK[[#This Row],[WBS]]</f>
        <v>1.3.2.7</v>
      </c>
      <c r="O350" s="31" t="str">
        <f>_01_MSDAT_TRACK[[#This Row],[Task Name]]</f>
        <v>Level 11</v>
      </c>
      <c r="P350" s="31" t="str">
        <f>_01_MSDAT_TRACK[[#This Row],[Time]]</f>
        <v>16 d</v>
      </c>
      <c r="Q350" s="32">
        <f>_01_MSDAT_TRACK[[#This Row],[StartDate]]</f>
        <v>44544</v>
      </c>
      <c r="R350" s="32">
        <f>_01_MSDAT_TRACK[[#This Row],[EndDate]]</f>
        <v>44559</v>
      </c>
      <c r="S350" s="17"/>
      <c r="T350" s="17"/>
    </row>
    <row r="351" spans="1:20" s="39" customFormat="1" ht="30" x14ac:dyDescent="0.25">
      <c r="A351" s="18">
        <f>LEN(_02_CODE_TRACKING[[#This Row],[WBS]])-LEN(SUBSTITUTE(_02_CODE_TRACKING[[#This Row],[WBS]],".",""))</f>
        <v>4</v>
      </c>
      <c r="B351" s="18"/>
      <c r="C351" s="18"/>
      <c r="D351" s="18"/>
      <c r="E351" s="18"/>
      <c r="F351" s="18"/>
      <c r="G351" s="18"/>
      <c r="H351" s="18"/>
      <c r="I351" s="18"/>
      <c r="J351" s="37"/>
      <c r="K351" s="18"/>
      <c r="L35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5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51" s="17" t="str">
        <f>_01_MSDAT_TRACK[[#This Row],[WBS]]</f>
        <v>1.3.2.7.1</v>
      </c>
      <c r="O351" s="31" t="str">
        <f>_01_MSDAT_TRACK[[#This Row],[Task Name]]</f>
        <v xml:space="preserve">Scaffolding installation </v>
      </c>
      <c r="P351" s="31" t="str">
        <f>_01_MSDAT_TRACK[[#This Row],[Time]]</f>
        <v>6 d</v>
      </c>
      <c r="Q351" s="32">
        <f>_01_MSDAT_TRACK[[#This Row],[StartDate]]</f>
        <v>44544</v>
      </c>
      <c r="R351" s="32">
        <f>_01_MSDAT_TRACK[[#This Row],[EndDate]]</f>
        <v>44549</v>
      </c>
      <c r="S351" s="24"/>
      <c r="T351" s="24"/>
    </row>
    <row r="352" spans="1:20" s="39" customFormat="1" ht="15" x14ac:dyDescent="0.25">
      <c r="A352" s="18">
        <f>LEN(_02_CODE_TRACKING[[#This Row],[WBS]])-LEN(SUBSTITUTE(_02_CODE_TRACKING[[#This Row],[WBS]],".",""))</f>
        <v>5</v>
      </c>
      <c r="B352" s="18"/>
      <c r="C352" s="18"/>
      <c r="D352" s="18"/>
      <c r="E352" s="18"/>
      <c r="F352" s="18"/>
      <c r="G352" s="18"/>
      <c r="H352" s="18"/>
      <c r="I352" s="18"/>
      <c r="J352" s="37"/>
      <c r="K352" s="18"/>
      <c r="L35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5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52" s="17" t="str">
        <f>_01_MSDAT_TRACK[[#This Row],[WBS]]</f>
        <v>1.3.2.7.1.1</v>
      </c>
      <c r="O352" s="31" t="str">
        <f>_01_MSDAT_TRACK[[#This Row],[Task Name]]</f>
        <v>Zone A - Column</v>
      </c>
      <c r="P352" s="31" t="str">
        <f>_01_MSDAT_TRACK[[#This Row],[Time]]</f>
        <v>3 d</v>
      </c>
      <c r="Q352" s="32">
        <f>_01_MSDAT_TRACK[[#This Row],[StartDate]]</f>
        <v>44544</v>
      </c>
      <c r="R352" s="32">
        <f>_01_MSDAT_TRACK[[#This Row],[EndDate]]</f>
        <v>44546</v>
      </c>
      <c r="S352" s="24"/>
      <c r="T352" s="24"/>
    </row>
    <row r="353" spans="1:20" s="39" customFormat="1" ht="15" x14ac:dyDescent="0.25">
      <c r="A353" s="18">
        <f>LEN(_02_CODE_TRACKING[[#This Row],[WBS]])-LEN(SUBSTITUTE(_02_CODE_TRACKING[[#This Row],[WBS]],".",""))</f>
        <v>5</v>
      </c>
      <c r="B353" s="18"/>
      <c r="C353" s="18"/>
      <c r="D353" s="18"/>
      <c r="E353" s="18"/>
      <c r="F353" s="18"/>
      <c r="G353" s="18"/>
      <c r="H353" s="18"/>
      <c r="I353" s="18"/>
      <c r="J353" s="37"/>
      <c r="K353" s="18"/>
      <c r="L35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5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53" s="17" t="str">
        <f>_01_MSDAT_TRACK[[#This Row],[WBS]]</f>
        <v>1.3.2.7.1.2</v>
      </c>
      <c r="O353" s="31" t="str">
        <f>_01_MSDAT_TRACK[[#This Row],[Task Name]]</f>
        <v>Zone B - Column</v>
      </c>
      <c r="P353" s="31" t="str">
        <f>_01_MSDAT_TRACK[[#This Row],[Time]]</f>
        <v>3 d</v>
      </c>
      <c r="Q353" s="32">
        <f>_01_MSDAT_TRACK[[#This Row],[StartDate]]</f>
        <v>44547</v>
      </c>
      <c r="R353" s="32">
        <f>_01_MSDAT_TRACK[[#This Row],[EndDate]]</f>
        <v>44549</v>
      </c>
      <c r="S353" s="24"/>
      <c r="T353" s="24"/>
    </row>
    <row r="354" spans="1:20" s="39" customFormat="1" ht="15" x14ac:dyDescent="0.25">
      <c r="A354" s="18">
        <f>LEN(_02_CODE_TRACKING[[#This Row],[WBS]])-LEN(SUBSTITUTE(_02_CODE_TRACKING[[#This Row],[WBS]],".",""))</f>
        <v>5</v>
      </c>
      <c r="B354" s="18"/>
      <c r="C354" s="18"/>
      <c r="D354" s="18"/>
      <c r="E354" s="18"/>
      <c r="F354" s="18"/>
      <c r="G354" s="18"/>
      <c r="H354" s="18"/>
      <c r="I354" s="18"/>
      <c r="J354" s="37"/>
      <c r="K354" s="18"/>
      <c r="L35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5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54" s="17" t="str">
        <f>_01_MSDAT_TRACK[[#This Row],[WBS]]</f>
        <v>1.3.2.7.1.3</v>
      </c>
      <c r="O354" s="31" t="str">
        <f>_01_MSDAT_TRACK[[#This Row],[Task Name]]</f>
        <v>Core wall</v>
      </c>
      <c r="P354" s="31" t="str">
        <f>_01_MSDAT_TRACK[[#This Row],[Time]]</f>
        <v>6 d</v>
      </c>
      <c r="Q354" s="32">
        <f>_01_MSDAT_TRACK[[#This Row],[StartDate]]</f>
        <v>44544</v>
      </c>
      <c r="R354" s="32">
        <f>_01_MSDAT_TRACK[[#This Row],[EndDate]]</f>
        <v>44549</v>
      </c>
      <c r="S354" s="24"/>
      <c r="T354" s="24"/>
    </row>
    <row r="355" spans="1:20" s="39" customFormat="1" ht="15" x14ac:dyDescent="0.25">
      <c r="A355" s="18">
        <f>LEN(_02_CODE_TRACKING[[#This Row],[WBS]])-LEN(SUBSTITUTE(_02_CODE_TRACKING[[#This Row],[WBS]],".",""))</f>
        <v>4</v>
      </c>
      <c r="B355" s="18"/>
      <c r="C355" s="18"/>
      <c r="D355" s="18"/>
      <c r="E355" s="18"/>
      <c r="F355" s="18"/>
      <c r="G355" s="18"/>
      <c r="H355" s="18"/>
      <c r="I355" s="18"/>
      <c r="J355" s="37"/>
      <c r="K355" s="18"/>
      <c r="L35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5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55" s="17" t="str">
        <f>_01_MSDAT_TRACK[[#This Row],[WBS]]</f>
        <v>1.3.2.7.2</v>
      </c>
      <c r="O355" s="31" t="str">
        <f>_01_MSDAT_TRACK[[#This Row],[Task Name]]</f>
        <v xml:space="preserve">Rebar installation </v>
      </c>
      <c r="P355" s="31" t="str">
        <f>_01_MSDAT_TRACK[[#This Row],[Time]]</f>
        <v>7 d</v>
      </c>
      <c r="Q355" s="32">
        <f>_01_MSDAT_TRACK[[#This Row],[StartDate]]</f>
        <v>44545</v>
      </c>
      <c r="R355" s="32">
        <f>_01_MSDAT_TRACK[[#This Row],[EndDate]]</f>
        <v>44551</v>
      </c>
      <c r="S355" s="24"/>
      <c r="T355" s="24"/>
    </row>
    <row r="356" spans="1:20" s="39" customFormat="1" ht="15" x14ac:dyDescent="0.25">
      <c r="A356" s="18">
        <f>LEN(_02_CODE_TRACKING[[#This Row],[WBS]])-LEN(SUBSTITUTE(_02_CODE_TRACKING[[#This Row],[WBS]],".",""))</f>
        <v>5</v>
      </c>
      <c r="B356" s="18"/>
      <c r="C356" s="18"/>
      <c r="D356" s="18"/>
      <c r="E356" s="18"/>
      <c r="F356" s="18"/>
      <c r="G356" s="18"/>
      <c r="H356" s="18"/>
      <c r="I356" s="18"/>
      <c r="J356" s="37"/>
      <c r="K356" s="18"/>
      <c r="L35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5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56" s="17" t="str">
        <f>_01_MSDAT_TRACK[[#This Row],[WBS]]</f>
        <v>1.3.2.7.2.1</v>
      </c>
      <c r="O356" s="31" t="str">
        <f>_01_MSDAT_TRACK[[#This Row],[Task Name]]</f>
        <v>Zone A - Column</v>
      </c>
      <c r="P356" s="31" t="str">
        <f>_01_MSDAT_TRACK[[#This Row],[Time]]</f>
        <v>4 d</v>
      </c>
      <c r="Q356" s="32">
        <f>_01_MSDAT_TRACK[[#This Row],[StartDate]]</f>
        <v>44545</v>
      </c>
      <c r="R356" s="32">
        <f>_01_MSDAT_TRACK[[#This Row],[EndDate]]</f>
        <v>44548</v>
      </c>
      <c r="S356" s="24"/>
      <c r="T356" s="24"/>
    </row>
    <row r="357" spans="1:20" s="39" customFormat="1" ht="15" x14ac:dyDescent="0.25">
      <c r="A357" s="18">
        <f>LEN(_02_CODE_TRACKING[[#This Row],[WBS]])-LEN(SUBSTITUTE(_02_CODE_TRACKING[[#This Row],[WBS]],".",""))</f>
        <v>5</v>
      </c>
      <c r="B357" s="18"/>
      <c r="C357" s="18"/>
      <c r="D357" s="18"/>
      <c r="E357" s="18"/>
      <c r="F357" s="18"/>
      <c r="G357" s="18"/>
      <c r="H357" s="18"/>
      <c r="I357" s="18"/>
      <c r="J357" s="37"/>
      <c r="K357" s="18"/>
      <c r="L35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5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57" s="17" t="str">
        <f>_01_MSDAT_TRACK[[#This Row],[WBS]]</f>
        <v>1.3.2.7.2.2</v>
      </c>
      <c r="O357" s="31" t="str">
        <f>_01_MSDAT_TRACK[[#This Row],[Task Name]]</f>
        <v>Zone B - Column</v>
      </c>
      <c r="P357" s="31" t="str">
        <f>_01_MSDAT_TRACK[[#This Row],[Time]]</f>
        <v>4 d</v>
      </c>
      <c r="Q357" s="32">
        <f>_01_MSDAT_TRACK[[#This Row],[StartDate]]</f>
        <v>44548</v>
      </c>
      <c r="R357" s="32">
        <f>_01_MSDAT_TRACK[[#This Row],[EndDate]]</f>
        <v>44551</v>
      </c>
      <c r="S357" s="24"/>
      <c r="T357" s="24"/>
    </row>
    <row r="358" spans="1:20" s="39" customFormat="1" ht="15" x14ac:dyDescent="0.25">
      <c r="A358" s="18">
        <f>LEN(_02_CODE_TRACKING[[#This Row],[WBS]])-LEN(SUBSTITUTE(_02_CODE_TRACKING[[#This Row],[WBS]],".",""))</f>
        <v>5</v>
      </c>
      <c r="B358" s="18"/>
      <c r="C358" s="18"/>
      <c r="D358" s="18"/>
      <c r="E358" s="18"/>
      <c r="F358" s="18"/>
      <c r="G358" s="18"/>
      <c r="H358" s="18"/>
      <c r="I358" s="18"/>
      <c r="J358" s="37"/>
      <c r="K358" s="18"/>
      <c r="L35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5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58" s="17" t="str">
        <f>_01_MSDAT_TRACK[[#This Row],[WBS]]</f>
        <v>1.3.2.7.2.3</v>
      </c>
      <c r="O358" s="31" t="str">
        <f>_01_MSDAT_TRACK[[#This Row],[Task Name]]</f>
        <v>Core wall</v>
      </c>
      <c r="P358" s="31" t="str">
        <f>_01_MSDAT_TRACK[[#This Row],[Time]]</f>
        <v>4 d</v>
      </c>
      <c r="Q358" s="32">
        <f>_01_MSDAT_TRACK[[#This Row],[StartDate]]</f>
        <v>44548</v>
      </c>
      <c r="R358" s="32">
        <f>_01_MSDAT_TRACK[[#This Row],[EndDate]]</f>
        <v>44551</v>
      </c>
      <c r="S358" s="24"/>
      <c r="T358" s="24"/>
    </row>
    <row r="359" spans="1:20" s="39" customFormat="1" ht="15" x14ac:dyDescent="0.25">
      <c r="A359" s="18">
        <f>LEN(_02_CODE_TRACKING[[#This Row],[WBS]])-LEN(SUBSTITUTE(_02_CODE_TRACKING[[#This Row],[WBS]],".",""))</f>
        <v>4</v>
      </c>
      <c r="B359" s="18"/>
      <c r="C359" s="18"/>
      <c r="D359" s="18"/>
      <c r="E359" s="18"/>
      <c r="F359" s="18"/>
      <c r="G359" s="18"/>
      <c r="H359" s="18"/>
      <c r="I359" s="18"/>
      <c r="J359" s="37"/>
      <c r="K359" s="18"/>
      <c r="L35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5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59" s="17" t="str">
        <f>_01_MSDAT_TRACK[[#This Row],[WBS]]</f>
        <v>1.3.2.7.3</v>
      </c>
      <c r="O359" s="31" t="str">
        <f>_01_MSDAT_TRACK[[#This Row],[Task Name]]</f>
        <v xml:space="preserve">Formword installation </v>
      </c>
      <c r="P359" s="31" t="str">
        <f>_01_MSDAT_TRACK[[#This Row],[Time]]</f>
        <v>7 d</v>
      </c>
      <c r="Q359" s="32">
        <f>_01_MSDAT_TRACK[[#This Row],[StartDate]]</f>
        <v>44547</v>
      </c>
      <c r="R359" s="32">
        <f>_01_MSDAT_TRACK[[#This Row],[EndDate]]</f>
        <v>44553</v>
      </c>
      <c r="S359" s="24"/>
      <c r="T359" s="24"/>
    </row>
    <row r="360" spans="1:20" s="39" customFormat="1" ht="15" x14ac:dyDescent="0.25">
      <c r="A360" s="18">
        <f>LEN(_02_CODE_TRACKING[[#This Row],[WBS]])-LEN(SUBSTITUTE(_02_CODE_TRACKING[[#This Row],[WBS]],".",""))</f>
        <v>5</v>
      </c>
      <c r="B360" s="18"/>
      <c r="C360" s="18"/>
      <c r="D360" s="18"/>
      <c r="E360" s="18"/>
      <c r="F360" s="18"/>
      <c r="G360" s="18"/>
      <c r="H360" s="18"/>
      <c r="I360" s="18"/>
      <c r="J360" s="37"/>
      <c r="K360" s="18"/>
      <c r="L36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60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60" s="17" t="str">
        <f>_01_MSDAT_TRACK[[#This Row],[WBS]]</f>
        <v>1.3.2.7.3.1</v>
      </c>
      <c r="O360" s="31" t="str">
        <f>_01_MSDAT_TRACK[[#This Row],[Task Name]]</f>
        <v>Zone A - Column</v>
      </c>
      <c r="P360" s="31" t="str">
        <f>_01_MSDAT_TRACK[[#This Row],[Time]]</f>
        <v>3 d</v>
      </c>
      <c r="Q360" s="32">
        <f>_01_MSDAT_TRACK[[#This Row],[StartDate]]</f>
        <v>44547</v>
      </c>
      <c r="R360" s="32">
        <f>_01_MSDAT_TRACK[[#This Row],[EndDate]]</f>
        <v>44549</v>
      </c>
      <c r="S360" s="24"/>
      <c r="T360" s="24"/>
    </row>
    <row r="361" spans="1:20" s="39" customFormat="1" ht="15" x14ac:dyDescent="0.25">
      <c r="A361" s="18">
        <f>LEN(_02_CODE_TRACKING[[#This Row],[WBS]])-LEN(SUBSTITUTE(_02_CODE_TRACKING[[#This Row],[WBS]],".",""))</f>
        <v>5</v>
      </c>
      <c r="B361" s="18"/>
      <c r="C361" s="18"/>
      <c r="D361" s="18"/>
      <c r="E361" s="18"/>
      <c r="F361" s="18"/>
      <c r="G361" s="18"/>
      <c r="H361" s="18"/>
      <c r="I361" s="18"/>
      <c r="J361" s="37"/>
      <c r="K361" s="18"/>
      <c r="L36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6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61" s="17" t="str">
        <f>_01_MSDAT_TRACK[[#This Row],[WBS]]</f>
        <v>1.3.2.7.3.2</v>
      </c>
      <c r="O361" s="31" t="str">
        <f>_01_MSDAT_TRACK[[#This Row],[Task Name]]</f>
        <v>Zone B - Column</v>
      </c>
      <c r="P361" s="31" t="str">
        <f>_01_MSDAT_TRACK[[#This Row],[Time]]</f>
        <v>3 d</v>
      </c>
      <c r="Q361" s="32">
        <f>_01_MSDAT_TRACK[[#This Row],[StartDate]]</f>
        <v>44550</v>
      </c>
      <c r="R361" s="32">
        <f>_01_MSDAT_TRACK[[#This Row],[EndDate]]</f>
        <v>44552</v>
      </c>
      <c r="S361" s="24"/>
      <c r="T361" s="24"/>
    </row>
    <row r="362" spans="1:20" s="39" customFormat="1" ht="15" x14ac:dyDescent="0.25">
      <c r="A362" s="18">
        <f>LEN(_02_CODE_TRACKING[[#This Row],[WBS]])-LEN(SUBSTITUTE(_02_CODE_TRACKING[[#This Row],[WBS]],".",""))</f>
        <v>5</v>
      </c>
      <c r="B362" s="18"/>
      <c r="C362" s="18"/>
      <c r="D362" s="18"/>
      <c r="E362" s="18"/>
      <c r="F362" s="18"/>
      <c r="G362" s="18"/>
      <c r="H362" s="18"/>
      <c r="I362" s="18"/>
      <c r="J362" s="37"/>
      <c r="K362" s="18"/>
      <c r="L36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6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62" s="17" t="str">
        <f>_01_MSDAT_TRACK[[#This Row],[WBS]]</f>
        <v>1.3.2.7.3.3</v>
      </c>
      <c r="O362" s="31" t="str">
        <f>_01_MSDAT_TRACK[[#This Row],[Task Name]]</f>
        <v>Core wall</v>
      </c>
      <c r="P362" s="31" t="str">
        <f>_01_MSDAT_TRACK[[#This Row],[Time]]</f>
        <v>5 d</v>
      </c>
      <c r="Q362" s="32">
        <f>_01_MSDAT_TRACK[[#This Row],[StartDate]]</f>
        <v>44549</v>
      </c>
      <c r="R362" s="32">
        <f>_01_MSDAT_TRACK[[#This Row],[EndDate]]</f>
        <v>44553</v>
      </c>
      <c r="S362" s="24"/>
      <c r="T362" s="24"/>
    </row>
    <row r="363" spans="1:20" s="39" customFormat="1" ht="30" x14ac:dyDescent="0.25">
      <c r="A363" s="18">
        <f>LEN(_02_CODE_TRACKING[[#This Row],[WBS]])-LEN(SUBSTITUTE(_02_CODE_TRACKING[[#This Row],[WBS]],".",""))</f>
        <v>4</v>
      </c>
      <c r="B363" s="18"/>
      <c r="C363" s="18"/>
      <c r="D363" s="18"/>
      <c r="E363" s="18"/>
      <c r="F363" s="18"/>
      <c r="G363" s="18"/>
      <c r="H363" s="18"/>
      <c r="I363" s="18"/>
      <c r="J363" s="37"/>
      <c r="K363" s="18"/>
      <c r="L36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6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63" s="17" t="str">
        <f>_01_MSDAT_TRACK[[#This Row],[WBS]]</f>
        <v>1.3.2.7.4</v>
      </c>
      <c r="O363" s="31" t="str">
        <f>_01_MSDAT_TRACK[[#This Row],[Task Name]]</f>
        <v xml:space="preserve">System support installation </v>
      </c>
      <c r="P363" s="31" t="str">
        <f>_01_MSDAT_TRACK[[#This Row],[Time]]</f>
        <v>6 d</v>
      </c>
      <c r="Q363" s="32">
        <f>_01_MSDAT_TRACK[[#This Row],[StartDate]]</f>
        <v>44548</v>
      </c>
      <c r="R363" s="32">
        <f>_01_MSDAT_TRACK[[#This Row],[EndDate]]</f>
        <v>44553</v>
      </c>
      <c r="S363" s="24"/>
      <c r="T363" s="24"/>
    </row>
    <row r="364" spans="1:20" s="39" customFormat="1" ht="15" x14ac:dyDescent="0.25">
      <c r="A364" s="18">
        <f>LEN(_02_CODE_TRACKING[[#This Row],[WBS]])-LEN(SUBSTITUTE(_02_CODE_TRACKING[[#This Row],[WBS]],".",""))</f>
        <v>5</v>
      </c>
      <c r="B364" s="18"/>
      <c r="C364" s="18"/>
      <c r="D364" s="18"/>
      <c r="E364" s="18"/>
      <c r="F364" s="18"/>
      <c r="G364" s="18"/>
      <c r="H364" s="18"/>
      <c r="I364" s="18"/>
      <c r="J364" s="37"/>
      <c r="K364" s="18"/>
      <c r="L36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6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64" s="17" t="str">
        <f>_01_MSDAT_TRACK[[#This Row],[WBS]]</f>
        <v>1.3.2.7.4.1</v>
      </c>
      <c r="O364" s="31" t="str">
        <f>_01_MSDAT_TRACK[[#This Row],[Task Name]]</f>
        <v>Zone A - Slab / beam</v>
      </c>
      <c r="P364" s="31" t="str">
        <f>_01_MSDAT_TRACK[[#This Row],[Time]]</f>
        <v>3 d</v>
      </c>
      <c r="Q364" s="32">
        <f>_01_MSDAT_TRACK[[#This Row],[StartDate]]</f>
        <v>44548</v>
      </c>
      <c r="R364" s="32">
        <f>_01_MSDAT_TRACK[[#This Row],[EndDate]]</f>
        <v>44550</v>
      </c>
      <c r="S364" s="24"/>
      <c r="T364" s="24"/>
    </row>
    <row r="365" spans="1:20" s="39" customFormat="1" ht="15" x14ac:dyDescent="0.25">
      <c r="A365" s="18">
        <f>LEN(_02_CODE_TRACKING[[#This Row],[WBS]])-LEN(SUBSTITUTE(_02_CODE_TRACKING[[#This Row],[WBS]],".",""))</f>
        <v>5</v>
      </c>
      <c r="B365" s="18"/>
      <c r="C365" s="18"/>
      <c r="D365" s="18"/>
      <c r="E365" s="18"/>
      <c r="F365" s="18"/>
      <c r="G365" s="18"/>
      <c r="H365" s="18"/>
      <c r="I365" s="18"/>
      <c r="J365" s="37"/>
      <c r="K365" s="18"/>
      <c r="L36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6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65" s="17" t="str">
        <f>_01_MSDAT_TRACK[[#This Row],[WBS]]</f>
        <v>1.3.2.7.4.2</v>
      </c>
      <c r="O365" s="31" t="str">
        <f>_01_MSDAT_TRACK[[#This Row],[Task Name]]</f>
        <v>Zone B - Slab / beam</v>
      </c>
      <c r="P365" s="31" t="str">
        <f>_01_MSDAT_TRACK[[#This Row],[Time]]</f>
        <v>3 d</v>
      </c>
      <c r="Q365" s="32">
        <f>_01_MSDAT_TRACK[[#This Row],[StartDate]]</f>
        <v>44551</v>
      </c>
      <c r="R365" s="32">
        <f>_01_MSDAT_TRACK[[#This Row],[EndDate]]</f>
        <v>44553</v>
      </c>
      <c r="S365" s="24"/>
      <c r="T365" s="24"/>
    </row>
    <row r="366" spans="1:20" s="39" customFormat="1" ht="15" x14ac:dyDescent="0.25">
      <c r="A366" s="18">
        <f>LEN(_02_CODE_TRACKING[[#This Row],[WBS]])-LEN(SUBSTITUTE(_02_CODE_TRACKING[[#This Row],[WBS]],".",""))</f>
        <v>4</v>
      </c>
      <c r="B366" s="18"/>
      <c r="C366" s="18"/>
      <c r="D366" s="18"/>
      <c r="E366" s="18"/>
      <c r="F366" s="18"/>
      <c r="G366" s="18"/>
      <c r="H366" s="18"/>
      <c r="I366" s="18"/>
      <c r="J366" s="37"/>
      <c r="K366" s="18"/>
      <c r="L36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6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66" s="17" t="str">
        <f>_01_MSDAT_TRACK[[#This Row],[WBS]]</f>
        <v>1.3.2.7.5</v>
      </c>
      <c r="O366" s="31" t="str">
        <f>_01_MSDAT_TRACK[[#This Row],[Task Name]]</f>
        <v xml:space="preserve">Formword installation </v>
      </c>
      <c r="P366" s="31" t="str">
        <f>_01_MSDAT_TRACK[[#This Row],[Time]]</f>
        <v>6 d</v>
      </c>
      <c r="Q366" s="32">
        <f>_01_MSDAT_TRACK[[#This Row],[StartDate]]</f>
        <v>44550</v>
      </c>
      <c r="R366" s="32">
        <f>_01_MSDAT_TRACK[[#This Row],[EndDate]]</f>
        <v>44555</v>
      </c>
      <c r="S366" s="24"/>
      <c r="T366" s="24"/>
    </row>
    <row r="367" spans="1:20" s="39" customFormat="1" ht="15" x14ac:dyDescent="0.25">
      <c r="A367" s="18">
        <f>LEN(_02_CODE_TRACKING[[#This Row],[WBS]])-LEN(SUBSTITUTE(_02_CODE_TRACKING[[#This Row],[WBS]],".",""))</f>
        <v>5</v>
      </c>
      <c r="B367" s="18"/>
      <c r="C367" s="18"/>
      <c r="D367" s="18"/>
      <c r="E367" s="18"/>
      <c r="F367" s="18"/>
      <c r="G367" s="18"/>
      <c r="H367" s="18"/>
      <c r="I367" s="18"/>
      <c r="J367" s="37"/>
      <c r="K367" s="18"/>
      <c r="L36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6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67" s="17" t="str">
        <f>_01_MSDAT_TRACK[[#This Row],[WBS]]</f>
        <v>1.3.2.7.5.1</v>
      </c>
      <c r="O367" s="31" t="str">
        <f>_01_MSDAT_TRACK[[#This Row],[Task Name]]</f>
        <v>Zone A - Slab / beam</v>
      </c>
      <c r="P367" s="31" t="str">
        <f>_01_MSDAT_TRACK[[#This Row],[Time]]</f>
        <v>3 d</v>
      </c>
      <c r="Q367" s="32">
        <f>_01_MSDAT_TRACK[[#This Row],[StartDate]]</f>
        <v>44550</v>
      </c>
      <c r="R367" s="32">
        <f>_01_MSDAT_TRACK[[#This Row],[EndDate]]</f>
        <v>44552</v>
      </c>
      <c r="S367" s="24"/>
      <c r="T367" s="24"/>
    </row>
    <row r="368" spans="1:20" s="39" customFormat="1" ht="15" x14ac:dyDescent="0.25">
      <c r="A368" s="18">
        <f>LEN(_02_CODE_TRACKING[[#This Row],[WBS]])-LEN(SUBSTITUTE(_02_CODE_TRACKING[[#This Row],[WBS]],".",""))</f>
        <v>5</v>
      </c>
      <c r="B368" s="18"/>
      <c r="C368" s="18"/>
      <c r="D368" s="18"/>
      <c r="E368" s="18"/>
      <c r="F368" s="18"/>
      <c r="G368" s="18"/>
      <c r="H368" s="18"/>
      <c r="I368" s="18"/>
      <c r="J368" s="37"/>
      <c r="K368" s="18"/>
      <c r="L36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6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68" s="17" t="str">
        <f>_01_MSDAT_TRACK[[#This Row],[WBS]]</f>
        <v>1.3.2.7.5.2</v>
      </c>
      <c r="O368" s="31" t="str">
        <f>_01_MSDAT_TRACK[[#This Row],[Task Name]]</f>
        <v>Zone B - Slab / beam</v>
      </c>
      <c r="P368" s="31" t="str">
        <f>_01_MSDAT_TRACK[[#This Row],[Time]]</f>
        <v>3 d</v>
      </c>
      <c r="Q368" s="32">
        <f>_01_MSDAT_TRACK[[#This Row],[StartDate]]</f>
        <v>44553</v>
      </c>
      <c r="R368" s="32">
        <f>_01_MSDAT_TRACK[[#This Row],[EndDate]]</f>
        <v>44555</v>
      </c>
      <c r="S368" s="24"/>
      <c r="T368" s="24"/>
    </row>
    <row r="369" spans="1:20" s="39" customFormat="1" ht="15" x14ac:dyDescent="0.25">
      <c r="A369" s="18">
        <f>LEN(_02_CODE_TRACKING[[#This Row],[WBS]])-LEN(SUBSTITUTE(_02_CODE_TRACKING[[#This Row],[WBS]],".",""))</f>
        <v>4</v>
      </c>
      <c r="B369" s="18"/>
      <c r="C369" s="18"/>
      <c r="D369" s="18"/>
      <c r="E369" s="18"/>
      <c r="F369" s="18"/>
      <c r="G369" s="18"/>
      <c r="H369" s="18"/>
      <c r="I369" s="18"/>
      <c r="J369" s="37"/>
      <c r="K369" s="18"/>
      <c r="L36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6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69" s="17" t="str">
        <f>_01_MSDAT_TRACK[[#This Row],[WBS]]</f>
        <v>1.3.2.7.6</v>
      </c>
      <c r="O369" s="31" t="str">
        <f>_01_MSDAT_TRACK[[#This Row],[Task Name]]</f>
        <v xml:space="preserve">Rebar / PT installation </v>
      </c>
      <c r="P369" s="31" t="str">
        <f>_01_MSDAT_TRACK[[#This Row],[Time]]</f>
        <v>8 d</v>
      </c>
      <c r="Q369" s="32">
        <f>_01_MSDAT_TRACK[[#This Row],[StartDate]]</f>
        <v>44552</v>
      </c>
      <c r="R369" s="32">
        <f>_01_MSDAT_TRACK[[#This Row],[EndDate]]</f>
        <v>44559</v>
      </c>
      <c r="S369" s="24"/>
      <c r="T369" s="24"/>
    </row>
    <row r="370" spans="1:20" s="39" customFormat="1" ht="15" x14ac:dyDescent="0.25">
      <c r="A370" s="18">
        <f>LEN(_02_CODE_TRACKING[[#This Row],[WBS]])-LEN(SUBSTITUTE(_02_CODE_TRACKING[[#This Row],[WBS]],".",""))</f>
        <v>5</v>
      </c>
      <c r="B370" s="18"/>
      <c r="C370" s="18"/>
      <c r="D370" s="18"/>
      <c r="E370" s="18"/>
      <c r="F370" s="18"/>
      <c r="G370" s="18"/>
      <c r="H370" s="18"/>
      <c r="I370" s="18"/>
      <c r="J370" s="37"/>
      <c r="K370" s="18"/>
      <c r="L37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70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70" s="17" t="str">
        <f>_01_MSDAT_TRACK[[#This Row],[WBS]]</f>
        <v>1.3.2.7.6.1</v>
      </c>
      <c r="O370" s="31" t="str">
        <f>_01_MSDAT_TRACK[[#This Row],[Task Name]]</f>
        <v>Zone A - Slab / beam</v>
      </c>
      <c r="P370" s="31" t="str">
        <f>_01_MSDAT_TRACK[[#This Row],[Time]]</f>
        <v>5 d</v>
      </c>
      <c r="Q370" s="32">
        <f>_01_MSDAT_TRACK[[#This Row],[StartDate]]</f>
        <v>44552</v>
      </c>
      <c r="R370" s="32">
        <f>_01_MSDAT_TRACK[[#This Row],[EndDate]]</f>
        <v>44556</v>
      </c>
      <c r="S370" s="24"/>
      <c r="T370" s="24"/>
    </row>
    <row r="371" spans="1:20" s="39" customFormat="1" ht="15" x14ac:dyDescent="0.25">
      <c r="A371" s="18">
        <f>LEN(_02_CODE_TRACKING[[#This Row],[WBS]])-LEN(SUBSTITUTE(_02_CODE_TRACKING[[#This Row],[WBS]],".",""))</f>
        <v>5</v>
      </c>
      <c r="B371" s="18"/>
      <c r="C371" s="18"/>
      <c r="D371" s="18"/>
      <c r="E371" s="18"/>
      <c r="F371" s="18"/>
      <c r="G371" s="18"/>
      <c r="H371" s="18"/>
      <c r="I371" s="18"/>
      <c r="J371" s="37"/>
      <c r="K371" s="18"/>
      <c r="L37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7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71" s="17" t="str">
        <f>_01_MSDAT_TRACK[[#This Row],[WBS]]</f>
        <v>1.3.2.7.6.2</v>
      </c>
      <c r="O371" s="31" t="str">
        <f>_01_MSDAT_TRACK[[#This Row],[Task Name]]</f>
        <v>Zone B - Slab / beam</v>
      </c>
      <c r="P371" s="31" t="str">
        <f>_01_MSDAT_TRACK[[#This Row],[Time]]</f>
        <v>5 d</v>
      </c>
      <c r="Q371" s="32">
        <f>_01_MSDAT_TRACK[[#This Row],[StartDate]]</f>
        <v>44555</v>
      </c>
      <c r="R371" s="32">
        <f>_01_MSDAT_TRACK[[#This Row],[EndDate]]</f>
        <v>44559</v>
      </c>
      <c r="S371" s="24"/>
      <c r="T371" s="24"/>
    </row>
    <row r="372" spans="1:20" s="39" customFormat="1" ht="15" x14ac:dyDescent="0.25">
      <c r="A372" s="19">
        <f>LEN(_02_CODE_TRACKING[[#This Row],[WBS]])-LEN(SUBSTITUTE(_02_CODE_TRACKING[[#This Row],[WBS]],".",""))</f>
        <v>4</v>
      </c>
      <c r="B372" s="19" t="s">
        <v>711</v>
      </c>
      <c r="C372" s="19" t="s">
        <v>741</v>
      </c>
      <c r="D372" s="19" t="s">
        <v>725</v>
      </c>
      <c r="E372" s="19" t="s">
        <v>732</v>
      </c>
      <c r="F372" s="19" t="s">
        <v>714</v>
      </c>
      <c r="G372" s="19" t="s">
        <v>715</v>
      </c>
      <c r="H372" s="19"/>
      <c r="I372" s="19"/>
      <c r="J372" s="34"/>
      <c r="K372" s="19"/>
      <c r="L372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S-TW-11F-ZZ-</v>
      </c>
      <c r="M372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S-TW-11F</v>
      </c>
      <c r="N372" s="17" t="str">
        <f>_01_MSDAT_TRACK[[#This Row],[WBS]]</f>
        <v>1.3.2.7.7</v>
      </c>
      <c r="O372" s="31" t="str">
        <f>_01_MSDAT_TRACK[[#This Row],[Task Name]]</f>
        <v xml:space="preserve">Concreting </v>
      </c>
      <c r="P372" s="31" t="str">
        <f>_01_MSDAT_TRACK[[#This Row],[Time]]</f>
        <v>4 d</v>
      </c>
      <c r="Q372" s="32">
        <f>_01_MSDAT_TRACK[[#This Row],[StartDate]]</f>
        <v>44556</v>
      </c>
      <c r="R372" s="32">
        <f>_01_MSDAT_TRACK[[#This Row],[EndDate]]</f>
        <v>44559</v>
      </c>
      <c r="S372" s="17"/>
      <c r="T372" s="17"/>
    </row>
    <row r="373" spans="1:20" s="39" customFormat="1" ht="15" x14ac:dyDescent="0.25">
      <c r="A373" s="19">
        <f>LEN(_02_CODE_TRACKING[[#This Row],[WBS]])-LEN(SUBSTITUTE(_02_CODE_TRACKING[[#This Row],[WBS]],".",""))</f>
        <v>5</v>
      </c>
      <c r="B373" s="19" t="s">
        <v>711</v>
      </c>
      <c r="C373" s="19" t="s">
        <v>741</v>
      </c>
      <c r="D373" s="19" t="s">
        <v>725</v>
      </c>
      <c r="E373" s="19" t="s">
        <v>732</v>
      </c>
      <c r="F373" s="19" t="s">
        <v>1436</v>
      </c>
      <c r="G373" s="19" t="s">
        <v>715</v>
      </c>
      <c r="H373" s="19" t="s">
        <v>717</v>
      </c>
      <c r="I373" s="19"/>
      <c r="J373" s="34"/>
      <c r="K373" s="19"/>
      <c r="L373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S-TW-11F-SLBM-ZA</v>
      </c>
      <c r="M373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S-TW-11F-SLBM-ZA</v>
      </c>
      <c r="N373" s="17" t="str">
        <f>_01_MSDAT_TRACK[[#This Row],[WBS]]</f>
        <v>1.3.2.7.7.1</v>
      </c>
      <c r="O373" s="31" t="str">
        <f>_01_MSDAT_TRACK[[#This Row],[Task Name]]</f>
        <v>Zone A - Slab / beam</v>
      </c>
      <c r="P373" s="31" t="str">
        <f>_01_MSDAT_TRACK[[#This Row],[Time]]</f>
        <v>1 d</v>
      </c>
      <c r="Q373" s="32">
        <f>_01_MSDAT_TRACK[[#This Row],[StartDate]]</f>
        <v>44556</v>
      </c>
      <c r="R373" s="32">
        <f>_01_MSDAT_TRACK[[#This Row],[EndDate]]</f>
        <v>44556</v>
      </c>
      <c r="S373" s="17"/>
      <c r="T373" s="17"/>
    </row>
    <row r="374" spans="1:20" s="39" customFormat="1" ht="15" x14ac:dyDescent="0.25">
      <c r="A374" s="19">
        <f>LEN(_02_CODE_TRACKING[[#This Row],[WBS]])-LEN(SUBSTITUTE(_02_CODE_TRACKING[[#This Row],[WBS]],".",""))</f>
        <v>5</v>
      </c>
      <c r="B374" s="19" t="s">
        <v>711</v>
      </c>
      <c r="C374" s="19" t="s">
        <v>741</v>
      </c>
      <c r="D374" s="19" t="s">
        <v>725</v>
      </c>
      <c r="E374" s="19" t="s">
        <v>732</v>
      </c>
      <c r="F374" s="19" t="s">
        <v>1436</v>
      </c>
      <c r="G374" s="19" t="s">
        <v>715</v>
      </c>
      <c r="H374" s="19" t="s">
        <v>718</v>
      </c>
      <c r="I374" s="19"/>
      <c r="J374" s="34"/>
      <c r="K374" s="19"/>
      <c r="L374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S-TW-11F-SLBM-ZB</v>
      </c>
      <c r="M374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S-TW-11F-SLBM-ZB</v>
      </c>
      <c r="N374" s="17" t="str">
        <f>_01_MSDAT_TRACK[[#This Row],[WBS]]</f>
        <v>1.3.2.7.7.2</v>
      </c>
      <c r="O374" s="31" t="str">
        <f>_01_MSDAT_TRACK[[#This Row],[Task Name]]</f>
        <v>Zone B - Slab / beam</v>
      </c>
      <c r="P374" s="31" t="str">
        <f>_01_MSDAT_TRACK[[#This Row],[Time]]</f>
        <v>1 d</v>
      </c>
      <c r="Q374" s="32">
        <f>_01_MSDAT_TRACK[[#This Row],[StartDate]]</f>
        <v>44559</v>
      </c>
      <c r="R374" s="32">
        <f>_01_MSDAT_TRACK[[#This Row],[EndDate]]</f>
        <v>44559</v>
      </c>
      <c r="S374" s="17"/>
      <c r="T374" s="17"/>
    </row>
    <row r="375" spans="1:20" s="39" customFormat="1" ht="15" x14ac:dyDescent="0.25">
      <c r="A375" s="19">
        <f>LEN(_02_CODE_TRACKING[[#This Row],[WBS]])-LEN(SUBSTITUTE(_02_CODE_TRACKING[[#This Row],[WBS]],".",""))</f>
        <v>3</v>
      </c>
      <c r="B375" s="19" t="s">
        <v>711</v>
      </c>
      <c r="C375" s="19" t="s">
        <v>741</v>
      </c>
      <c r="D375" s="19" t="s">
        <v>725</v>
      </c>
      <c r="E375" s="19" t="s">
        <v>733</v>
      </c>
      <c r="F375" s="19"/>
      <c r="G375" s="19"/>
      <c r="H375" s="19"/>
      <c r="I375" s="19"/>
      <c r="J375" s="34"/>
      <c r="K375" s="19"/>
      <c r="L375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S-TW-12F--</v>
      </c>
      <c r="M375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S-TW-12F</v>
      </c>
      <c r="N375" s="17" t="str">
        <f>_01_MSDAT_TRACK[[#This Row],[WBS]]</f>
        <v>1.3.2.8</v>
      </c>
      <c r="O375" s="31" t="str">
        <f>_01_MSDAT_TRACK[[#This Row],[Task Name]]</f>
        <v>Level 12</v>
      </c>
      <c r="P375" s="31" t="str">
        <f>_01_MSDAT_TRACK[[#This Row],[Time]]</f>
        <v>16 d</v>
      </c>
      <c r="Q375" s="32">
        <f>_01_MSDAT_TRACK[[#This Row],[StartDate]]</f>
        <v>44557</v>
      </c>
      <c r="R375" s="32">
        <f>_01_MSDAT_TRACK[[#This Row],[EndDate]]</f>
        <v>44573</v>
      </c>
      <c r="S375" s="17"/>
      <c r="T375" s="17"/>
    </row>
    <row r="376" spans="1:20" s="39" customFormat="1" ht="30" x14ac:dyDescent="0.25">
      <c r="A376" s="18">
        <f>LEN(_02_CODE_TRACKING[[#This Row],[WBS]])-LEN(SUBSTITUTE(_02_CODE_TRACKING[[#This Row],[WBS]],".",""))</f>
        <v>4</v>
      </c>
      <c r="B376" s="18"/>
      <c r="C376" s="18"/>
      <c r="D376" s="18"/>
      <c r="E376" s="18"/>
      <c r="F376" s="18"/>
      <c r="G376" s="18"/>
      <c r="H376" s="18"/>
      <c r="I376" s="18"/>
      <c r="J376" s="37"/>
      <c r="K376" s="18"/>
      <c r="L37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7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76" s="17" t="str">
        <f>_01_MSDAT_TRACK[[#This Row],[WBS]]</f>
        <v>1.3.2.8.1</v>
      </c>
      <c r="O376" s="31" t="str">
        <f>_01_MSDAT_TRACK[[#This Row],[Task Name]]</f>
        <v xml:space="preserve">Scaffolding installation </v>
      </c>
      <c r="P376" s="31" t="str">
        <f>_01_MSDAT_TRACK[[#This Row],[Time]]</f>
        <v>6 d</v>
      </c>
      <c r="Q376" s="32">
        <f>_01_MSDAT_TRACK[[#This Row],[StartDate]]</f>
        <v>44557</v>
      </c>
      <c r="R376" s="32">
        <f>_01_MSDAT_TRACK[[#This Row],[EndDate]]</f>
        <v>44563</v>
      </c>
      <c r="S376" s="24"/>
      <c r="T376" s="24"/>
    </row>
    <row r="377" spans="1:20" s="39" customFormat="1" ht="15" x14ac:dyDescent="0.25">
      <c r="A377" s="18">
        <f>LEN(_02_CODE_TRACKING[[#This Row],[WBS]])-LEN(SUBSTITUTE(_02_CODE_TRACKING[[#This Row],[WBS]],".",""))</f>
        <v>5</v>
      </c>
      <c r="B377" s="18"/>
      <c r="C377" s="18"/>
      <c r="D377" s="18"/>
      <c r="E377" s="18"/>
      <c r="F377" s="18"/>
      <c r="G377" s="18"/>
      <c r="H377" s="18"/>
      <c r="I377" s="18"/>
      <c r="J377" s="37"/>
      <c r="K377" s="18"/>
      <c r="L37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7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77" s="17" t="str">
        <f>_01_MSDAT_TRACK[[#This Row],[WBS]]</f>
        <v>1.3.2.8.1.1</v>
      </c>
      <c r="O377" s="31" t="str">
        <f>_01_MSDAT_TRACK[[#This Row],[Task Name]]</f>
        <v>Zone A - Column</v>
      </c>
      <c r="P377" s="31" t="str">
        <f>_01_MSDAT_TRACK[[#This Row],[Time]]</f>
        <v>3 d</v>
      </c>
      <c r="Q377" s="32">
        <f>_01_MSDAT_TRACK[[#This Row],[StartDate]]</f>
        <v>44557</v>
      </c>
      <c r="R377" s="32">
        <f>_01_MSDAT_TRACK[[#This Row],[EndDate]]</f>
        <v>44559</v>
      </c>
      <c r="S377" s="24"/>
      <c r="T377" s="24"/>
    </row>
    <row r="378" spans="1:20" s="39" customFormat="1" ht="15" x14ac:dyDescent="0.25">
      <c r="A378" s="18">
        <f>LEN(_02_CODE_TRACKING[[#This Row],[WBS]])-LEN(SUBSTITUTE(_02_CODE_TRACKING[[#This Row],[WBS]],".",""))</f>
        <v>5</v>
      </c>
      <c r="B378" s="18"/>
      <c r="C378" s="18"/>
      <c r="D378" s="18"/>
      <c r="E378" s="18"/>
      <c r="F378" s="18"/>
      <c r="G378" s="18"/>
      <c r="H378" s="18"/>
      <c r="I378" s="18"/>
      <c r="J378" s="37"/>
      <c r="K378" s="18"/>
      <c r="L37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7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78" s="17" t="str">
        <f>_01_MSDAT_TRACK[[#This Row],[WBS]]</f>
        <v>1.3.2.8.1.2</v>
      </c>
      <c r="O378" s="31" t="str">
        <f>_01_MSDAT_TRACK[[#This Row],[Task Name]]</f>
        <v>Zone B - Column</v>
      </c>
      <c r="P378" s="31" t="str">
        <f>_01_MSDAT_TRACK[[#This Row],[Time]]</f>
        <v>3 d</v>
      </c>
      <c r="Q378" s="32">
        <f>_01_MSDAT_TRACK[[#This Row],[StartDate]]</f>
        <v>44560</v>
      </c>
      <c r="R378" s="32">
        <f>_01_MSDAT_TRACK[[#This Row],[EndDate]]</f>
        <v>44563</v>
      </c>
      <c r="S378" s="24"/>
      <c r="T378" s="24"/>
    </row>
    <row r="379" spans="1:20" s="39" customFormat="1" ht="15" x14ac:dyDescent="0.25">
      <c r="A379" s="18">
        <f>LEN(_02_CODE_TRACKING[[#This Row],[WBS]])-LEN(SUBSTITUTE(_02_CODE_TRACKING[[#This Row],[WBS]],".",""))</f>
        <v>5</v>
      </c>
      <c r="B379" s="18"/>
      <c r="C379" s="18"/>
      <c r="D379" s="18"/>
      <c r="E379" s="18"/>
      <c r="F379" s="18"/>
      <c r="G379" s="18"/>
      <c r="H379" s="18"/>
      <c r="I379" s="18"/>
      <c r="J379" s="37"/>
      <c r="K379" s="18"/>
      <c r="L37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7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79" s="17" t="str">
        <f>_01_MSDAT_TRACK[[#This Row],[WBS]]</f>
        <v>1.3.2.8.1.3</v>
      </c>
      <c r="O379" s="31" t="str">
        <f>_01_MSDAT_TRACK[[#This Row],[Task Name]]</f>
        <v>Core wall</v>
      </c>
      <c r="P379" s="31" t="str">
        <f>_01_MSDAT_TRACK[[#This Row],[Time]]</f>
        <v>6 d</v>
      </c>
      <c r="Q379" s="32">
        <f>_01_MSDAT_TRACK[[#This Row],[StartDate]]</f>
        <v>44557</v>
      </c>
      <c r="R379" s="32">
        <f>_01_MSDAT_TRACK[[#This Row],[EndDate]]</f>
        <v>44563</v>
      </c>
      <c r="S379" s="24"/>
      <c r="T379" s="24"/>
    </row>
    <row r="380" spans="1:20" s="39" customFormat="1" ht="15" x14ac:dyDescent="0.25">
      <c r="A380" s="18">
        <f>LEN(_02_CODE_TRACKING[[#This Row],[WBS]])-LEN(SUBSTITUTE(_02_CODE_TRACKING[[#This Row],[WBS]],".",""))</f>
        <v>4</v>
      </c>
      <c r="B380" s="18"/>
      <c r="C380" s="18"/>
      <c r="D380" s="18"/>
      <c r="E380" s="18"/>
      <c r="F380" s="18"/>
      <c r="G380" s="18"/>
      <c r="H380" s="18"/>
      <c r="I380" s="18"/>
      <c r="J380" s="37"/>
      <c r="K380" s="18"/>
      <c r="L38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80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80" s="17" t="str">
        <f>_01_MSDAT_TRACK[[#This Row],[WBS]]</f>
        <v>1.3.2.8.2</v>
      </c>
      <c r="O380" s="31" t="str">
        <f>_01_MSDAT_TRACK[[#This Row],[Task Name]]</f>
        <v xml:space="preserve">Rebar installation </v>
      </c>
      <c r="P380" s="31" t="str">
        <f>_01_MSDAT_TRACK[[#This Row],[Time]]</f>
        <v>7 d</v>
      </c>
      <c r="Q380" s="32">
        <f>_01_MSDAT_TRACK[[#This Row],[StartDate]]</f>
        <v>44558</v>
      </c>
      <c r="R380" s="32">
        <f>_01_MSDAT_TRACK[[#This Row],[EndDate]]</f>
        <v>44565</v>
      </c>
      <c r="S380" s="24"/>
      <c r="T380" s="24"/>
    </row>
    <row r="381" spans="1:20" s="39" customFormat="1" ht="15" x14ac:dyDescent="0.25">
      <c r="A381" s="18">
        <f>LEN(_02_CODE_TRACKING[[#This Row],[WBS]])-LEN(SUBSTITUTE(_02_CODE_TRACKING[[#This Row],[WBS]],".",""))</f>
        <v>5</v>
      </c>
      <c r="B381" s="18"/>
      <c r="C381" s="18"/>
      <c r="D381" s="18"/>
      <c r="E381" s="18"/>
      <c r="F381" s="18"/>
      <c r="G381" s="18"/>
      <c r="H381" s="18"/>
      <c r="I381" s="18"/>
      <c r="J381" s="37"/>
      <c r="K381" s="18"/>
      <c r="L38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8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81" s="17" t="str">
        <f>_01_MSDAT_TRACK[[#This Row],[WBS]]</f>
        <v>1.3.2.8.2.1</v>
      </c>
      <c r="O381" s="31" t="str">
        <f>_01_MSDAT_TRACK[[#This Row],[Task Name]]</f>
        <v>Zone A - Column</v>
      </c>
      <c r="P381" s="31" t="str">
        <f>_01_MSDAT_TRACK[[#This Row],[Time]]</f>
        <v>4 d</v>
      </c>
      <c r="Q381" s="32">
        <f>_01_MSDAT_TRACK[[#This Row],[StartDate]]</f>
        <v>44558</v>
      </c>
      <c r="R381" s="32">
        <f>_01_MSDAT_TRACK[[#This Row],[EndDate]]</f>
        <v>44561</v>
      </c>
      <c r="S381" s="24"/>
      <c r="T381" s="24"/>
    </row>
    <row r="382" spans="1:20" s="39" customFormat="1" ht="15" x14ac:dyDescent="0.25">
      <c r="A382" s="18">
        <f>LEN(_02_CODE_TRACKING[[#This Row],[WBS]])-LEN(SUBSTITUTE(_02_CODE_TRACKING[[#This Row],[WBS]],".",""))</f>
        <v>5</v>
      </c>
      <c r="B382" s="18"/>
      <c r="C382" s="18"/>
      <c r="D382" s="18"/>
      <c r="E382" s="18"/>
      <c r="F382" s="18"/>
      <c r="G382" s="18"/>
      <c r="H382" s="18"/>
      <c r="I382" s="18"/>
      <c r="J382" s="37"/>
      <c r="K382" s="18"/>
      <c r="L38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8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82" s="17" t="str">
        <f>_01_MSDAT_TRACK[[#This Row],[WBS]]</f>
        <v>1.3.2.8.2.2</v>
      </c>
      <c r="O382" s="31" t="str">
        <f>_01_MSDAT_TRACK[[#This Row],[Task Name]]</f>
        <v>Zone B - Column</v>
      </c>
      <c r="P382" s="31" t="str">
        <f>_01_MSDAT_TRACK[[#This Row],[Time]]</f>
        <v>4 d</v>
      </c>
      <c r="Q382" s="32">
        <f>_01_MSDAT_TRACK[[#This Row],[StartDate]]</f>
        <v>44561</v>
      </c>
      <c r="R382" s="32">
        <f>_01_MSDAT_TRACK[[#This Row],[EndDate]]</f>
        <v>44565</v>
      </c>
      <c r="S382" s="24"/>
      <c r="T382" s="24"/>
    </row>
    <row r="383" spans="1:20" s="39" customFormat="1" ht="15" x14ac:dyDescent="0.25">
      <c r="A383" s="18">
        <f>LEN(_02_CODE_TRACKING[[#This Row],[WBS]])-LEN(SUBSTITUTE(_02_CODE_TRACKING[[#This Row],[WBS]],".",""))</f>
        <v>5</v>
      </c>
      <c r="B383" s="18"/>
      <c r="C383" s="18"/>
      <c r="D383" s="18"/>
      <c r="E383" s="18"/>
      <c r="F383" s="18"/>
      <c r="G383" s="18"/>
      <c r="H383" s="18"/>
      <c r="I383" s="18"/>
      <c r="J383" s="37"/>
      <c r="K383" s="18"/>
      <c r="L38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8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83" s="17" t="str">
        <f>_01_MSDAT_TRACK[[#This Row],[WBS]]</f>
        <v>1.3.2.8.2.3</v>
      </c>
      <c r="O383" s="31" t="str">
        <f>_01_MSDAT_TRACK[[#This Row],[Task Name]]</f>
        <v>Core wall</v>
      </c>
      <c r="P383" s="31" t="str">
        <f>_01_MSDAT_TRACK[[#This Row],[Time]]</f>
        <v>4 d</v>
      </c>
      <c r="Q383" s="32">
        <f>_01_MSDAT_TRACK[[#This Row],[StartDate]]</f>
        <v>44561</v>
      </c>
      <c r="R383" s="32">
        <f>_01_MSDAT_TRACK[[#This Row],[EndDate]]</f>
        <v>44565</v>
      </c>
      <c r="S383" s="24"/>
      <c r="T383" s="24"/>
    </row>
    <row r="384" spans="1:20" s="39" customFormat="1" ht="15" x14ac:dyDescent="0.25">
      <c r="A384" s="18">
        <f>LEN(_02_CODE_TRACKING[[#This Row],[WBS]])-LEN(SUBSTITUTE(_02_CODE_TRACKING[[#This Row],[WBS]],".",""))</f>
        <v>4</v>
      </c>
      <c r="B384" s="18"/>
      <c r="C384" s="18"/>
      <c r="D384" s="18"/>
      <c r="E384" s="18"/>
      <c r="F384" s="18"/>
      <c r="G384" s="18"/>
      <c r="H384" s="18"/>
      <c r="I384" s="18"/>
      <c r="J384" s="37"/>
      <c r="K384" s="18"/>
      <c r="L38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8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84" s="17" t="str">
        <f>_01_MSDAT_TRACK[[#This Row],[WBS]]</f>
        <v>1.3.2.8.3</v>
      </c>
      <c r="O384" s="31" t="str">
        <f>_01_MSDAT_TRACK[[#This Row],[Task Name]]</f>
        <v xml:space="preserve">Formword installation </v>
      </c>
      <c r="P384" s="31" t="str">
        <f>_01_MSDAT_TRACK[[#This Row],[Time]]</f>
        <v>7 d</v>
      </c>
      <c r="Q384" s="32">
        <f>_01_MSDAT_TRACK[[#This Row],[StartDate]]</f>
        <v>44560</v>
      </c>
      <c r="R384" s="32">
        <f>_01_MSDAT_TRACK[[#This Row],[EndDate]]</f>
        <v>44567</v>
      </c>
      <c r="S384" s="24"/>
      <c r="T384" s="24"/>
    </row>
    <row r="385" spans="1:20" s="39" customFormat="1" ht="15" x14ac:dyDescent="0.25">
      <c r="A385" s="18">
        <f>LEN(_02_CODE_TRACKING[[#This Row],[WBS]])-LEN(SUBSTITUTE(_02_CODE_TRACKING[[#This Row],[WBS]],".",""))</f>
        <v>5</v>
      </c>
      <c r="B385" s="18"/>
      <c r="C385" s="18"/>
      <c r="D385" s="18"/>
      <c r="E385" s="18"/>
      <c r="F385" s="18"/>
      <c r="G385" s="18"/>
      <c r="H385" s="18"/>
      <c r="I385" s="18"/>
      <c r="J385" s="37"/>
      <c r="K385" s="18"/>
      <c r="L38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8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85" s="17" t="str">
        <f>_01_MSDAT_TRACK[[#This Row],[WBS]]</f>
        <v>1.3.2.8.3.1</v>
      </c>
      <c r="O385" s="31" t="str">
        <f>_01_MSDAT_TRACK[[#This Row],[Task Name]]</f>
        <v>Zone A - Column</v>
      </c>
      <c r="P385" s="31" t="str">
        <f>_01_MSDAT_TRACK[[#This Row],[Time]]</f>
        <v>3 d</v>
      </c>
      <c r="Q385" s="32">
        <f>_01_MSDAT_TRACK[[#This Row],[StartDate]]</f>
        <v>44560</v>
      </c>
      <c r="R385" s="32">
        <f>_01_MSDAT_TRACK[[#This Row],[EndDate]]</f>
        <v>44563</v>
      </c>
      <c r="S385" s="24"/>
      <c r="T385" s="24"/>
    </row>
    <row r="386" spans="1:20" s="39" customFormat="1" ht="15" x14ac:dyDescent="0.25">
      <c r="A386" s="18">
        <f>LEN(_02_CODE_TRACKING[[#This Row],[WBS]])-LEN(SUBSTITUTE(_02_CODE_TRACKING[[#This Row],[WBS]],".",""))</f>
        <v>5</v>
      </c>
      <c r="B386" s="18"/>
      <c r="C386" s="18"/>
      <c r="D386" s="18"/>
      <c r="E386" s="18"/>
      <c r="F386" s="18"/>
      <c r="G386" s="18"/>
      <c r="H386" s="18"/>
      <c r="I386" s="18"/>
      <c r="J386" s="37"/>
      <c r="K386" s="18"/>
      <c r="L38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8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86" s="17" t="str">
        <f>_01_MSDAT_TRACK[[#This Row],[WBS]]</f>
        <v>1.3.2.8.3.2</v>
      </c>
      <c r="O386" s="31" t="str">
        <f>_01_MSDAT_TRACK[[#This Row],[Task Name]]</f>
        <v>Zone B - Column</v>
      </c>
      <c r="P386" s="31" t="str">
        <f>_01_MSDAT_TRACK[[#This Row],[Time]]</f>
        <v>3 d</v>
      </c>
      <c r="Q386" s="32">
        <f>_01_MSDAT_TRACK[[#This Row],[StartDate]]</f>
        <v>44564</v>
      </c>
      <c r="R386" s="32">
        <f>_01_MSDAT_TRACK[[#This Row],[EndDate]]</f>
        <v>44566</v>
      </c>
      <c r="S386" s="24"/>
      <c r="T386" s="24"/>
    </row>
    <row r="387" spans="1:20" s="39" customFormat="1" ht="15" x14ac:dyDescent="0.25">
      <c r="A387" s="18">
        <f>LEN(_02_CODE_TRACKING[[#This Row],[WBS]])-LEN(SUBSTITUTE(_02_CODE_TRACKING[[#This Row],[WBS]],".",""))</f>
        <v>5</v>
      </c>
      <c r="B387" s="18"/>
      <c r="C387" s="18"/>
      <c r="D387" s="18"/>
      <c r="E387" s="18"/>
      <c r="F387" s="18"/>
      <c r="G387" s="18"/>
      <c r="H387" s="18"/>
      <c r="I387" s="18"/>
      <c r="J387" s="37"/>
      <c r="K387" s="18"/>
      <c r="L38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8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87" s="17" t="str">
        <f>_01_MSDAT_TRACK[[#This Row],[WBS]]</f>
        <v>1.3.2.8.3.3</v>
      </c>
      <c r="O387" s="31" t="str">
        <f>_01_MSDAT_TRACK[[#This Row],[Task Name]]</f>
        <v>Core wall</v>
      </c>
      <c r="P387" s="31" t="str">
        <f>_01_MSDAT_TRACK[[#This Row],[Time]]</f>
        <v>5 d</v>
      </c>
      <c r="Q387" s="32">
        <f>_01_MSDAT_TRACK[[#This Row],[StartDate]]</f>
        <v>44563</v>
      </c>
      <c r="R387" s="32">
        <f>_01_MSDAT_TRACK[[#This Row],[EndDate]]</f>
        <v>44567</v>
      </c>
      <c r="S387" s="24"/>
      <c r="T387" s="24"/>
    </row>
    <row r="388" spans="1:20" s="39" customFormat="1" ht="30" x14ac:dyDescent="0.25">
      <c r="A388" s="18">
        <f>LEN(_02_CODE_TRACKING[[#This Row],[WBS]])-LEN(SUBSTITUTE(_02_CODE_TRACKING[[#This Row],[WBS]],".",""))</f>
        <v>4</v>
      </c>
      <c r="B388" s="18"/>
      <c r="C388" s="18"/>
      <c r="D388" s="18"/>
      <c r="E388" s="18"/>
      <c r="F388" s="18"/>
      <c r="G388" s="18"/>
      <c r="H388" s="18"/>
      <c r="I388" s="18"/>
      <c r="J388" s="37"/>
      <c r="K388" s="18"/>
      <c r="L38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8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88" s="17" t="str">
        <f>_01_MSDAT_TRACK[[#This Row],[WBS]]</f>
        <v>1.3.2.8.4</v>
      </c>
      <c r="O388" s="31" t="str">
        <f>_01_MSDAT_TRACK[[#This Row],[Task Name]]</f>
        <v xml:space="preserve">System support installation </v>
      </c>
      <c r="P388" s="31" t="str">
        <f>_01_MSDAT_TRACK[[#This Row],[Time]]</f>
        <v>6 d</v>
      </c>
      <c r="Q388" s="32">
        <f>_01_MSDAT_TRACK[[#This Row],[StartDate]]</f>
        <v>44561</v>
      </c>
      <c r="R388" s="32">
        <f>_01_MSDAT_TRACK[[#This Row],[EndDate]]</f>
        <v>44567</v>
      </c>
      <c r="S388" s="24"/>
      <c r="T388" s="24"/>
    </row>
    <row r="389" spans="1:20" s="39" customFormat="1" ht="15" x14ac:dyDescent="0.25">
      <c r="A389" s="18">
        <f>LEN(_02_CODE_TRACKING[[#This Row],[WBS]])-LEN(SUBSTITUTE(_02_CODE_TRACKING[[#This Row],[WBS]],".",""))</f>
        <v>5</v>
      </c>
      <c r="B389" s="18"/>
      <c r="C389" s="18"/>
      <c r="D389" s="18"/>
      <c r="E389" s="18"/>
      <c r="F389" s="18"/>
      <c r="G389" s="18"/>
      <c r="H389" s="18"/>
      <c r="I389" s="18"/>
      <c r="J389" s="37"/>
      <c r="K389" s="18"/>
      <c r="L38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8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89" s="17" t="str">
        <f>_01_MSDAT_TRACK[[#This Row],[WBS]]</f>
        <v>1.3.2.8.4.1</v>
      </c>
      <c r="O389" s="31" t="str">
        <f>_01_MSDAT_TRACK[[#This Row],[Task Name]]</f>
        <v>Zone A - Slab / beam</v>
      </c>
      <c r="P389" s="31" t="str">
        <f>_01_MSDAT_TRACK[[#This Row],[Time]]</f>
        <v>3 d</v>
      </c>
      <c r="Q389" s="32">
        <f>_01_MSDAT_TRACK[[#This Row],[StartDate]]</f>
        <v>44561</v>
      </c>
      <c r="R389" s="32">
        <f>_01_MSDAT_TRACK[[#This Row],[EndDate]]</f>
        <v>44564</v>
      </c>
      <c r="S389" s="24"/>
      <c r="T389" s="24"/>
    </row>
    <row r="390" spans="1:20" s="39" customFormat="1" ht="15" x14ac:dyDescent="0.25">
      <c r="A390" s="18">
        <f>LEN(_02_CODE_TRACKING[[#This Row],[WBS]])-LEN(SUBSTITUTE(_02_CODE_TRACKING[[#This Row],[WBS]],".",""))</f>
        <v>5</v>
      </c>
      <c r="B390" s="18"/>
      <c r="C390" s="18"/>
      <c r="D390" s="18"/>
      <c r="E390" s="18"/>
      <c r="F390" s="18"/>
      <c r="G390" s="18"/>
      <c r="H390" s="18"/>
      <c r="I390" s="18"/>
      <c r="J390" s="37"/>
      <c r="K390" s="18"/>
      <c r="L39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90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90" s="17" t="str">
        <f>_01_MSDAT_TRACK[[#This Row],[WBS]]</f>
        <v>1.3.2.8.4.2</v>
      </c>
      <c r="O390" s="31" t="str">
        <f>_01_MSDAT_TRACK[[#This Row],[Task Name]]</f>
        <v>Zone B - Slab / beam</v>
      </c>
      <c r="P390" s="31" t="str">
        <f>_01_MSDAT_TRACK[[#This Row],[Time]]</f>
        <v>3 d</v>
      </c>
      <c r="Q390" s="32">
        <f>_01_MSDAT_TRACK[[#This Row],[StartDate]]</f>
        <v>44565</v>
      </c>
      <c r="R390" s="32">
        <f>_01_MSDAT_TRACK[[#This Row],[EndDate]]</f>
        <v>44567</v>
      </c>
      <c r="S390" s="24"/>
      <c r="T390" s="24"/>
    </row>
    <row r="391" spans="1:20" s="39" customFormat="1" ht="15" x14ac:dyDescent="0.25">
      <c r="A391" s="18">
        <f>LEN(_02_CODE_TRACKING[[#This Row],[WBS]])-LEN(SUBSTITUTE(_02_CODE_TRACKING[[#This Row],[WBS]],".",""))</f>
        <v>4</v>
      </c>
      <c r="B391" s="18"/>
      <c r="C391" s="18"/>
      <c r="D391" s="18"/>
      <c r="E391" s="18"/>
      <c r="F391" s="18"/>
      <c r="G391" s="18"/>
      <c r="H391" s="18"/>
      <c r="I391" s="18"/>
      <c r="J391" s="37"/>
      <c r="K391" s="18"/>
      <c r="L39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9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91" s="17" t="str">
        <f>_01_MSDAT_TRACK[[#This Row],[WBS]]</f>
        <v>1.3.2.8.5</v>
      </c>
      <c r="O391" s="31" t="str">
        <f>_01_MSDAT_TRACK[[#This Row],[Task Name]]</f>
        <v xml:space="preserve">Formword installation </v>
      </c>
      <c r="P391" s="31" t="str">
        <f>_01_MSDAT_TRACK[[#This Row],[Time]]</f>
        <v>6 d</v>
      </c>
      <c r="Q391" s="32">
        <f>_01_MSDAT_TRACK[[#This Row],[StartDate]]</f>
        <v>44564</v>
      </c>
      <c r="R391" s="32">
        <f>_01_MSDAT_TRACK[[#This Row],[EndDate]]</f>
        <v>44569</v>
      </c>
      <c r="S391" s="24"/>
      <c r="T391" s="24"/>
    </row>
    <row r="392" spans="1:20" s="39" customFormat="1" ht="15" x14ac:dyDescent="0.25">
      <c r="A392" s="18">
        <f>LEN(_02_CODE_TRACKING[[#This Row],[WBS]])-LEN(SUBSTITUTE(_02_CODE_TRACKING[[#This Row],[WBS]],".",""))</f>
        <v>5</v>
      </c>
      <c r="B392" s="18"/>
      <c r="C392" s="18"/>
      <c r="D392" s="18"/>
      <c r="E392" s="18"/>
      <c r="F392" s="18"/>
      <c r="G392" s="18"/>
      <c r="H392" s="18"/>
      <c r="I392" s="18"/>
      <c r="J392" s="37"/>
      <c r="K392" s="18"/>
      <c r="L39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9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92" s="17" t="str">
        <f>_01_MSDAT_TRACK[[#This Row],[WBS]]</f>
        <v>1.3.2.8.5.1</v>
      </c>
      <c r="O392" s="31" t="str">
        <f>_01_MSDAT_TRACK[[#This Row],[Task Name]]</f>
        <v>Zone A - Slab / beam</v>
      </c>
      <c r="P392" s="31" t="str">
        <f>_01_MSDAT_TRACK[[#This Row],[Time]]</f>
        <v>3 d</v>
      </c>
      <c r="Q392" s="32">
        <f>_01_MSDAT_TRACK[[#This Row],[StartDate]]</f>
        <v>44564</v>
      </c>
      <c r="R392" s="32">
        <f>_01_MSDAT_TRACK[[#This Row],[EndDate]]</f>
        <v>44566</v>
      </c>
      <c r="S392" s="24"/>
      <c r="T392" s="24"/>
    </row>
    <row r="393" spans="1:20" s="39" customFormat="1" ht="15" x14ac:dyDescent="0.25">
      <c r="A393" s="18">
        <f>LEN(_02_CODE_TRACKING[[#This Row],[WBS]])-LEN(SUBSTITUTE(_02_CODE_TRACKING[[#This Row],[WBS]],".",""))</f>
        <v>5</v>
      </c>
      <c r="B393" s="18"/>
      <c r="C393" s="18"/>
      <c r="D393" s="18"/>
      <c r="E393" s="18"/>
      <c r="F393" s="18"/>
      <c r="G393" s="18"/>
      <c r="H393" s="18"/>
      <c r="I393" s="18"/>
      <c r="J393" s="37"/>
      <c r="K393" s="18"/>
      <c r="L39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9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93" s="17" t="str">
        <f>_01_MSDAT_TRACK[[#This Row],[WBS]]</f>
        <v>1.3.2.8.5.2</v>
      </c>
      <c r="O393" s="31" t="str">
        <f>_01_MSDAT_TRACK[[#This Row],[Task Name]]</f>
        <v>Zone B - Slab / beam</v>
      </c>
      <c r="P393" s="31" t="str">
        <f>_01_MSDAT_TRACK[[#This Row],[Time]]</f>
        <v>3 d</v>
      </c>
      <c r="Q393" s="32">
        <f>_01_MSDAT_TRACK[[#This Row],[StartDate]]</f>
        <v>44567</v>
      </c>
      <c r="R393" s="32">
        <f>_01_MSDAT_TRACK[[#This Row],[EndDate]]</f>
        <v>44569</v>
      </c>
      <c r="S393" s="24"/>
      <c r="T393" s="24"/>
    </row>
    <row r="394" spans="1:20" s="39" customFormat="1" ht="15" x14ac:dyDescent="0.25">
      <c r="A394" s="18">
        <f>LEN(_02_CODE_TRACKING[[#This Row],[WBS]])-LEN(SUBSTITUTE(_02_CODE_TRACKING[[#This Row],[WBS]],".",""))</f>
        <v>4</v>
      </c>
      <c r="B394" s="18"/>
      <c r="C394" s="18"/>
      <c r="D394" s="18"/>
      <c r="E394" s="18"/>
      <c r="F394" s="18"/>
      <c r="G394" s="18"/>
      <c r="H394" s="18"/>
      <c r="I394" s="18"/>
      <c r="J394" s="37"/>
      <c r="K394" s="18"/>
      <c r="L39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9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94" s="17" t="str">
        <f>_01_MSDAT_TRACK[[#This Row],[WBS]]</f>
        <v>1.3.2.8.6</v>
      </c>
      <c r="O394" s="31" t="str">
        <f>_01_MSDAT_TRACK[[#This Row],[Task Name]]</f>
        <v xml:space="preserve">Rebar / PT installation </v>
      </c>
      <c r="P394" s="31" t="str">
        <f>_01_MSDAT_TRACK[[#This Row],[Time]]</f>
        <v>8 d</v>
      </c>
      <c r="Q394" s="32">
        <f>_01_MSDAT_TRACK[[#This Row],[StartDate]]</f>
        <v>44566</v>
      </c>
      <c r="R394" s="32">
        <f>_01_MSDAT_TRACK[[#This Row],[EndDate]]</f>
        <v>44573</v>
      </c>
      <c r="S394" s="24"/>
      <c r="T394" s="24"/>
    </row>
    <row r="395" spans="1:20" s="39" customFormat="1" ht="15" x14ac:dyDescent="0.25">
      <c r="A395" s="18">
        <f>LEN(_02_CODE_TRACKING[[#This Row],[WBS]])-LEN(SUBSTITUTE(_02_CODE_TRACKING[[#This Row],[WBS]],".",""))</f>
        <v>5</v>
      </c>
      <c r="B395" s="18"/>
      <c r="C395" s="18"/>
      <c r="D395" s="18"/>
      <c r="E395" s="18"/>
      <c r="F395" s="18"/>
      <c r="G395" s="18"/>
      <c r="H395" s="18"/>
      <c r="I395" s="18"/>
      <c r="J395" s="37"/>
      <c r="K395" s="18"/>
      <c r="L39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9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95" s="17" t="str">
        <f>_01_MSDAT_TRACK[[#This Row],[WBS]]</f>
        <v>1.3.2.8.6.1</v>
      </c>
      <c r="O395" s="31" t="str">
        <f>_01_MSDAT_TRACK[[#This Row],[Task Name]]</f>
        <v>Zone A - Slab / beam</v>
      </c>
      <c r="P395" s="31" t="str">
        <f>_01_MSDAT_TRACK[[#This Row],[Time]]</f>
        <v>5 d</v>
      </c>
      <c r="Q395" s="32">
        <f>_01_MSDAT_TRACK[[#This Row],[StartDate]]</f>
        <v>44566</v>
      </c>
      <c r="R395" s="32">
        <f>_01_MSDAT_TRACK[[#This Row],[EndDate]]</f>
        <v>44570</v>
      </c>
      <c r="S395" s="24"/>
      <c r="T395" s="24"/>
    </row>
    <row r="396" spans="1:20" s="39" customFormat="1" ht="15" x14ac:dyDescent="0.25">
      <c r="A396" s="18">
        <f>LEN(_02_CODE_TRACKING[[#This Row],[WBS]])-LEN(SUBSTITUTE(_02_CODE_TRACKING[[#This Row],[WBS]],".",""))</f>
        <v>5</v>
      </c>
      <c r="B396" s="18"/>
      <c r="C396" s="18"/>
      <c r="D396" s="18"/>
      <c r="E396" s="18"/>
      <c r="F396" s="18"/>
      <c r="G396" s="18"/>
      <c r="H396" s="18"/>
      <c r="I396" s="18"/>
      <c r="J396" s="37"/>
      <c r="K396" s="18"/>
      <c r="L39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39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396" s="17" t="str">
        <f>_01_MSDAT_TRACK[[#This Row],[WBS]]</f>
        <v>1.3.2.8.6.2</v>
      </c>
      <c r="O396" s="31" t="str">
        <f>_01_MSDAT_TRACK[[#This Row],[Task Name]]</f>
        <v>Zone B - Slab / beam</v>
      </c>
      <c r="P396" s="31" t="str">
        <f>_01_MSDAT_TRACK[[#This Row],[Time]]</f>
        <v>5 d</v>
      </c>
      <c r="Q396" s="32">
        <f>_01_MSDAT_TRACK[[#This Row],[StartDate]]</f>
        <v>44569</v>
      </c>
      <c r="R396" s="32">
        <f>_01_MSDAT_TRACK[[#This Row],[EndDate]]</f>
        <v>44573</v>
      </c>
      <c r="S396" s="24"/>
      <c r="T396" s="24"/>
    </row>
    <row r="397" spans="1:20" s="39" customFormat="1" ht="15" x14ac:dyDescent="0.25">
      <c r="A397" s="19">
        <f>LEN(_02_CODE_TRACKING[[#This Row],[WBS]])-LEN(SUBSTITUTE(_02_CODE_TRACKING[[#This Row],[WBS]],".",""))</f>
        <v>4</v>
      </c>
      <c r="B397" s="19" t="s">
        <v>711</v>
      </c>
      <c r="C397" s="19" t="s">
        <v>741</v>
      </c>
      <c r="D397" s="19" t="s">
        <v>725</v>
      </c>
      <c r="E397" s="19" t="s">
        <v>733</v>
      </c>
      <c r="F397" s="19" t="s">
        <v>714</v>
      </c>
      <c r="G397" s="19" t="s">
        <v>715</v>
      </c>
      <c r="H397" s="19"/>
      <c r="I397" s="19"/>
      <c r="J397" s="34"/>
      <c r="K397" s="19"/>
      <c r="L397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S-TW-12F-ZZ-</v>
      </c>
      <c r="M397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S-TW-12F</v>
      </c>
      <c r="N397" s="17" t="str">
        <f>_01_MSDAT_TRACK[[#This Row],[WBS]]</f>
        <v>1.3.2.8.7</v>
      </c>
      <c r="O397" s="31" t="str">
        <f>_01_MSDAT_TRACK[[#This Row],[Task Name]]</f>
        <v xml:space="preserve">Concreting </v>
      </c>
      <c r="P397" s="31" t="str">
        <f>_01_MSDAT_TRACK[[#This Row],[Time]]</f>
        <v>4 d</v>
      </c>
      <c r="Q397" s="32">
        <f>_01_MSDAT_TRACK[[#This Row],[StartDate]]</f>
        <v>44570</v>
      </c>
      <c r="R397" s="32">
        <f>_01_MSDAT_TRACK[[#This Row],[EndDate]]</f>
        <v>44573</v>
      </c>
      <c r="S397" s="17"/>
      <c r="T397" s="17"/>
    </row>
    <row r="398" spans="1:20" s="39" customFormat="1" ht="15" x14ac:dyDescent="0.25">
      <c r="A398" s="19">
        <f>LEN(_02_CODE_TRACKING[[#This Row],[WBS]])-LEN(SUBSTITUTE(_02_CODE_TRACKING[[#This Row],[WBS]],".",""))</f>
        <v>5</v>
      </c>
      <c r="B398" s="19" t="s">
        <v>711</v>
      </c>
      <c r="C398" s="19" t="s">
        <v>741</v>
      </c>
      <c r="D398" s="19" t="s">
        <v>725</v>
      </c>
      <c r="E398" s="19" t="s">
        <v>733</v>
      </c>
      <c r="F398" s="19" t="s">
        <v>1436</v>
      </c>
      <c r="G398" s="19" t="s">
        <v>715</v>
      </c>
      <c r="H398" s="19" t="s">
        <v>717</v>
      </c>
      <c r="I398" s="19"/>
      <c r="J398" s="34"/>
      <c r="K398" s="19"/>
      <c r="L398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S-TW-12F-SLBM-ZA</v>
      </c>
      <c r="M398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S-TW-12F-SLBM-ZA</v>
      </c>
      <c r="N398" s="17" t="str">
        <f>_01_MSDAT_TRACK[[#This Row],[WBS]]</f>
        <v>1.3.2.8.7.1</v>
      </c>
      <c r="O398" s="31" t="str">
        <f>_01_MSDAT_TRACK[[#This Row],[Task Name]]</f>
        <v>Zone A - Slab / beam</v>
      </c>
      <c r="P398" s="31" t="str">
        <f>_01_MSDAT_TRACK[[#This Row],[Time]]</f>
        <v>1 d</v>
      </c>
      <c r="Q398" s="32">
        <f>_01_MSDAT_TRACK[[#This Row],[StartDate]]</f>
        <v>44570</v>
      </c>
      <c r="R398" s="32">
        <f>_01_MSDAT_TRACK[[#This Row],[EndDate]]</f>
        <v>44570</v>
      </c>
      <c r="S398" s="17"/>
      <c r="T398" s="17"/>
    </row>
    <row r="399" spans="1:20" s="39" customFormat="1" ht="15" x14ac:dyDescent="0.25">
      <c r="A399" s="19">
        <f>LEN(_02_CODE_TRACKING[[#This Row],[WBS]])-LEN(SUBSTITUTE(_02_CODE_TRACKING[[#This Row],[WBS]],".",""))</f>
        <v>5</v>
      </c>
      <c r="B399" s="19" t="s">
        <v>711</v>
      </c>
      <c r="C399" s="19" t="s">
        <v>741</v>
      </c>
      <c r="D399" s="19" t="s">
        <v>725</v>
      </c>
      <c r="E399" s="19" t="s">
        <v>733</v>
      </c>
      <c r="F399" s="19" t="s">
        <v>1436</v>
      </c>
      <c r="G399" s="19" t="s">
        <v>715</v>
      </c>
      <c r="H399" s="19" t="s">
        <v>718</v>
      </c>
      <c r="I399" s="19"/>
      <c r="J399" s="34"/>
      <c r="K399" s="19"/>
      <c r="L399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S-TW-12F-SLBM-ZB</v>
      </c>
      <c r="M399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S-TW-12F-SLBM-ZB</v>
      </c>
      <c r="N399" s="17" t="str">
        <f>_01_MSDAT_TRACK[[#This Row],[WBS]]</f>
        <v>1.3.2.8.7.2</v>
      </c>
      <c r="O399" s="31" t="str">
        <f>_01_MSDAT_TRACK[[#This Row],[Task Name]]</f>
        <v>Zone B - Slab / beam</v>
      </c>
      <c r="P399" s="31" t="str">
        <f>_01_MSDAT_TRACK[[#This Row],[Time]]</f>
        <v>1 d</v>
      </c>
      <c r="Q399" s="32">
        <f>_01_MSDAT_TRACK[[#This Row],[StartDate]]</f>
        <v>44573</v>
      </c>
      <c r="R399" s="32">
        <f>_01_MSDAT_TRACK[[#This Row],[EndDate]]</f>
        <v>44573</v>
      </c>
      <c r="S399" s="17"/>
      <c r="T399" s="17"/>
    </row>
    <row r="400" spans="1:20" s="39" customFormat="1" ht="15" x14ac:dyDescent="0.25">
      <c r="A400" s="19">
        <f>LEN(_02_CODE_TRACKING[[#This Row],[WBS]])-LEN(SUBSTITUTE(_02_CODE_TRACKING[[#This Row],[WBS]],".",""))</f>
        <v>3</v>
      </c>
      <c r="B400" s="19" t="s">
        <v>711</v>
      </c>
      <c r="C400" s="19" t="s">
        <v>741</v>
      </c>
      <c r="D400" s="19" t="s">
        <v>725</v>
      </c>
      <c r="E400" s="19" t="s">
        <v>734</v>
      </c>
      <c r="F400" s="19"/>
      <c r="G400" s="19"/>
      <c r="H400" s="19"/>
      <c r="I400" s="19"/>
      <c r="J400" s="34"/>
      <c r="K400" s="19"/>
      <c r="L400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S-TW-13F--</v>
      </c>
      <c r="M400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S-TW-13F</v>
      </c>
      <c r="N400" s="17" t="str">
        <f>_01_MSDAT_TRACK[[#This Row],[WBS]]</f>
        <v>1.3.2.9</v>
      </c>
      <c r="O400" s="31" t="str">
        <f>_01_MSDAT_TRACK[[#This Row],[Task Name]]</f>
        <v>Level 13</v>
      </c>
      <c r="P400" s="31" t="str">
        <f>_01_MSDAT_TRACK[[#This Row],[Time]]</f>
        <v>16 d</v>
      </c>
      <c r="Q400" s="32">
        <f>_01_MSDAT_TRACK[[#This Row],[StartDate]]</f>
        <v>44571</v>
      </c>
      <c r="R400" s="32">
        <f>_01_MSDAT_TRACK[[#This Row],[EndDate]]</f>
        <v>44586</v>
      </c>
      <c r="S400" s="17"/>
      <c r="T400" s="17"/>
    </row>
    <row r="401" spans="1:20" s="39" customFormat="1" ht="30" x14ac:dyDescent="0.25">
      <c r="A401" s="18">
        <f>LEN(_02_CODE_TRACKING[[#This Row],[WBS]])-LEN(SUBSTITUTE(_02_CODE_TRACKING[[#This Row],[WBS]],".",""))</f>
        <v>4</v>
      </c>
      <c r="B401" s="18"/>
      <c r="C401" s="18"/>
      <c r="D401" s="18"/>
      <c r="E401" s="18"/>
      <c r="F401" s="18"/>
      <c r="G401" s="18"/>
      <c r="H401" s="18"/>
      <c r="I401" s="18"/>
      <c r="J401" s="37"/>
      <c r="K401" s="18"/>
      <c r="L40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0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01" s="17" t="str">
        <f>_01_MSDAT_TRACK[[#This Row],[WBS]]</f>
        <v>1.3.2.9.1</v>
      </c>
      <c r="O401" s="31" t="str">
        <f>_01_MSDAT_TRACK[[#This Row],[Task Name]]</f>
        <v xml:space="preserve">Scaffolding installation </v>
      </c>
      <c r="P401" s="31" t="str">
        <f>_01_MSDAT_TRACK[[#This Row],[Time]]</f>
        <v>6 d</v>
      </c>
      <c r="Q401" s="32">
        <f>_01_MSDAT_TRACK[[#This Row],[StartDate]]</f>
        <v>44571</v>
      </c>
      <c r="R401" s="32">
        <f>_01_MSDAT_TRACK[[#This Row],[EndDate]]</f>
        <v>44576</v>
      </c>
      <c r="S401" s="24"/>
      <c r="T401" s="24"/>
    </row>
    <row r="402" spans="1:20" s="39" customFormat="1" ht="15" x14ac:dyDescent="0.25">
      <c r="A402" s="18">
        <f>LEN(_02_CODE_TRACKING[[#This Row],[WBS]])-LEN(SUBSTITUTE(_02_CODE_TRACKING[[#This Row],[WBS]],".",""))</f>
        <v>5</v>
      </c>
      <c r="B402" s="18"/>
      <c r="C402" s="18"/>
      <c r="D402" s="18"/>
      <c r="E402" s="18"/>
      <c r="F402" s="18"/>
      <c r="G402" s="18"/>
      <c r="H402" s="18"/>
      <c r="I402" s="18"/>
      <c r="J402" s="37"/>
      <c r="K402" s="18"/>
      <c r="L40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0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02" s="17" t="str">
        <f>_01_MSDAT_TRACK[[#This Row],[WBS]]</f>
        <v>1.3.2.9.1.1</v>
      </c>
      <c r="O402" s="31" t="str">
        <f>_01_MSDAT_TRACK[[#This Row],[Task Name]]</f>
        <v>Zone A - Column</v>
      </c>
      <c r="P402" s="31" t="str">
        <f>_01_MSDAT_TRACK[[#This Row],[Time]]</f>
        <v>3 d</v>
      </c>
      <c r="Q402" s="32">
        <f>_01_MSDAT_TRACK[[#This Row],[StartDate]]</f>
        <v>44571</v>
      </c>
      <c r="R402" s="32">
        <f>_01_MSDAT_TRACK[[#This Row],[EndDate]]</f>
        <v>44573</v>
      </c>
      <c r="S402" s="24"/>
      <c r="T402" s="24"/>
    </row>
    <row r="403" spans="1:20" s="39" customFormat="1" ht="15" x14ac:dyDescent="0.25">
      <c r="A403" s="18">
        <f>LEN(_02_CODE_TRACKING[[#This Row],[WBS]])-LEN(SUBSTITUTE(_02_CODE_TRACKING[[#This Row],[WBS]],".",""))</f>
        <v>5</v>
      </c>
      <c r="B403" s="18"/>
      <c r="C403" s="18"/>
      <c r="D403" s="18"/>
      <c r="E403" s="18"/>
      <c r="F403" s="18"/>
      <c r="G403" s="18"/>
      <c r="H403" s="18"/>
      <c r="I403" s="18"/>
      <c r="J403" s="37"/>
      <c r="K403" s="18"/>
      <c r="L40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0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03" s="17" t="str">
        <f>_01_MSDAT_TRACK[[#This Row],[WBS]]</f>
        <v>1.3.2.9.1.2</v>
      </c>
      <c r="O403" s="31" t="str">
        <f>_01_MSDAT_TRACK[[#This Row],[Task Name]]</f>
        <v>Zone B - Column</v>
      </c>
      <c r="P403" s="31" t="str">
        <f>_01_MSDAT_TRACK[[#This Row],[Time]]</f>
        <v>3 d</v>
      </c>
      <c r="Q403" s="32">
        <f>_01_MSDAT_TRACK[[#This Row],[StartDate]]</f>
        <v>44574</v>
      </c>
      <c r="R403" s="32">
        <f>_01_MSDAT_TRACK[[#This Row],[EndDate]]</f>
        <v>44576</v>
      </c>
      <c r="S403" s="24"/>
      <c r="T403" s="24"/>
    </row>
    <row r="404" spans="1:20" s="39" customFormat="1" ht="15" x14ac:dyDescent="0.25">
      <c r="A404" s="18">
        <f>LEN(_02_CODE_TRACKING[[#This Row],[WBS]])-LEN(SUBSTITUTE(_02_CODE_TRACKING[[#This Row],[WBS]],".",""))</f>
        <v>5</v>
      </c>
      <c r="B404" s="18"/>
      <c r="C404" s="18"/>
      <c r="D404" s="18"/>
      <c r="E404" s="18"/>
      <c r="F404" s="18"/>
      <c r="G404" s="18"/>
      <c r="H404" s="18"/>
      <c r="I404" s="18"/>
      <c r="J404" s="37"/>
      <c r="K404" s="18"/>
      <c r="L40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0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04" s="17" t="str">
        <f>_01_MSDAT_TRACK[[#This Row],[WBS]]</f>
        <v>1.3.2.9.1.3</v>
      </c>
      <c r="O404" s="31" t="str">
        <f>_01_MSDAT_TRACK[[#This Row],[Task Name]]</f>
        <v>Core wall</v>
      </c>
      <c r="P404" s="31" t="str">
        <f>_01_MSDAT_TRACK[[#This Row],[Time]]</f>
        <v>6 d</v>
      </c>
      <c r="Q404" s="32">
        <f>_01_MSDAT_TRACK[[#This Row],[StartDate]]</f>
        <v>44571</v>
      </c>
      <c r="R404" s="32">
        <f>_01_MSDAT_TRACK[[#This Row],[EndDate]]</f>
        <v>44576</v>
      </c>
      <c r="S404" s="24"/>
      <c r="T404" s="24"/>
    </row>
    <row r="405" spans="1:20" s="39" customFormat="1" ht="15" x14ac:dyDescent="0.25">
      <c r="A405" s="18">
        <f>LEN(_02_CODE_TRACKING[[#This Row],[WBS]])-LEN(SUBSTITUTE(_02_CODE_TRACKING[[#This Row],[WBS]],".",""))</f>
        <v>4</v>
      </c>
      <c r="B405" s="18"/>
      <c r="C405" s="18"/>
      <c r="D405" s="18"/>
      <c r="E405" s="18"/>
      <c r="F405" s="18"/>
      <c r="G405" s="18"/>
      <c r="H405" s="18"/>
      <c r="I405" s="18"/>
      <c r="J405" s="37"/>
      <c r="K405" s="18"/>
      <c r="L40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0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05" s="17" t="str">
        <f>_01_MSDAT_TRACK[[#This Row],[WBS]]</f>
        <v>1.3.2.9.2</v>
      </c>
      <c r="O405" s="31" t="str">
        <f>_01_MSDAT_TRACK[[#This Row],[Task Name]]</f>
        <v xml:space="preserve">Rebar installation </v>
      </c>
      <c r="P405" s="31" t="str">
        <f>_01_MSDAT_TRACK[[#This Row],[Time]]</f>
        <v>7 d</v>
      </c>
      <c r="Q405" s="32">
        <f>_01_MSDAT_TRACK[[#This Row],[StartDate]]</f>
        <v>44572</v>
      </c>
      <c r="R405" s="32">
        <f>_01_MSDAT_TRACK[[#This Row],[EndDate]]</f>
        <v>44578</v>
      </c>
      <c r="S405" s="24"/>
      <c r="T405" s="24"/>
    </row>
    <row r="406" spans="1:20" s="39" customFormat="1" ht="15" x14ac:dyDescent="0.25">
      <c r="A406" s="18">
        <f>LEN(_02_CODE_TRACKING[[#This Row],[WBS]])-LEN(SUBSTITUTE(_02_CODE_TRACKING[[#This Row],[WBS]],".",""))</f>
        <v>5</v>
      </c>
      <c r="B406" s="18"/>
      <c r="C406" s="18"/>
      <c r="D406" s="18"/>
      <c r="E406" s="18"/>
      <c r="F406" s="18"/>
      <c r="G406" s="18"/>
      <c r="H406" s="18"/>
      <c r="I406" s="18"/>
      <c r="J406" s="37"/>
      <c r="K406" s="18"/>
      <c r="L40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0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06" s="17" t="str">
        <f>_01_MSDAT_TRACK[[#This Row],[WBS]]</f>
        <v>1.3.2.9.2.1</v>
      </c>
      <c r="O406" s="31" t="str">
        <f>_01_MSDAT_TRACK[[#This Row],[Task Name]]</f>
        <v>Zone A - Column</v>
      </c>
      <c r="P406" s="31" t="str">
        <f>_01_MSDAT_TRACK[[#This Row],[Time]]</f>
        <v>4 d</v>
      </c>
      <c r="Q406" s="32">
        <f>_01_MSDAT_TRACK[[#This Row],[StartDate]]</f>
        <v>44572</v>
      </c>
      <c r="R406" s="32">
        <f>_01_MSDAT_TRACK[[#This Row],[EndDate]]</f>
        <v>44575</v>
      </c>
      <c r="S406" s="24"/>
      <c r="T406" s="24"/>
    </row>
    <row r="407" spans="1:20" s="39" customFormat="1" ht="15" x14ac:dyDescent="0.25">
      <c r="A407" s="18">
        <f>LEN(_02_CODE_TRACKING[[#This Row],[WBS]])-LEN(SUBSTITUTE(_02_CODE_TRACKING[[#This Row],[WBS]],".",""))</f>
        <v>5</v>
      </c>
      <c r="B407" s="18"/>
      <c r="C407" s="18"/>
      <c r="D407" s="18"/>
      <c r="E407" s="18"/>
      <c r="F407" s="18"/>
      <c r="G407" s="18"/>
      <c r="H407" s="18"/>
      <c r="I407" s="18"/>
      <c r="J407" s="37"/>
      <c r="K407" s="18"/>
      <c r="L40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0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07" s="17" t="str">
        <f>_01_MSDAT_TRACK[[#This Row],[WBS]]</f>
        <v>1.3.2.9.2.2</v>
      </c>
      <c r="O407" s="31" t="str">
        <f>_01_MSDAT_TRACK[[#This Row],[Task Name]]</f>
        <v>Zone B - Column</v>
      </c>
      <c r="P407" s="31" t="str">
        <f>_01_MSDAT_TRACK[[#This Row],[Time]]</f>
        <v>4 d</v>
      </c>
      <c r="Q407" s="32">
        <f>_01_MSDAT_TRACK[[#This Row],[StartDate]]</f>
        <v>44575</v>
      </c>
      <c r="R407" s="32">
        <f>_01_MSDAT_TRACK[[#This Row],[EndDate]]</f>
        <v>44578</v>
      </c>
      <c r="S407" s="24"/>
      <c r="T407" s="24"/>
    </row>
    <row r="408" spans="1:20" s="39" customFormat="1" ht="15" x14ac:dyDescent="0.25">
      <c r="A408" s="18">
        <f>LEN(_02_CODE_TRACKING[[#This Row],[WBS]])-LEN(SUBSTITUTE(_02_CODE_TRACKING[[#This Row],[WBS]],".",""))</f>
        <v>5</v>
      </c>
      <c r="B408" s="18"/>
      <c r="C408" s="18"/>
      <c r="D408" s="18"/>
      <c r="E408" s="18"/>
      <c r="F408" s="18"/>
      <c r="G408" s="18"/>
      <c r="H408" s="18"/>
      <c r="I408" s="18"/>
      <c r="J408" s="37"/>
      <c r="K408" s="18"/>
      <c r="L40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0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08" s="17" t="str">
        <f>_01_MSDAT_TRACK[[#This Row],[WBS]]</f>
        <v>1.3.2.9.2.3</v>
      </c>
      <c r="O408" s="31" t="str">
        <f>_01_MSDAT_TRACK[[#This Row],[Task Name]]</f>
        <v>Core wall</v>
      </c>
      <c r="P408" s="31" t="str">
        <f>_01_MSDAT_TRACK[[#This Row],[Time]]</f>
        <v>4 d</v>
      </c>
      <c r="Q408" s="32">
        <f>_01_MSDAT_TRACK[[#This Row],[StartDate]]</f>
        <v>44575</v>
      </c>
      <c r="R408" s="32">
        <f>_01_MSDAT_TRACK[[#This Row],[EndDate]]</f>
        <v>44578</v>
      </c>
      <c r="S408" s="24"/>
      <c r="T408" s="24"/>
    </row>
    <row r="409" spans="1:20" s="39" customFormat="1" ht="15" x14ac:dyDescent="0.25">
      <c r="A409" s="18">
        <f>LEN(_02_CODE_TRACKING[[#This Row],[WBS]])-LEN(SUBSTITUTE(_02_CODE_TRACKING[[#This Row],[WBS]],".",""))</f>
        <v>4</v>
      </c>
      <c r="B409" s="18"/>
      <c r="C409" s="18"/>
      <c r="D409" s="18"/>
      <c r="E409" s="18"/>
      <c r="F409" s="18"/>
      <c r="G409" s="18"/>
      <c r="H409" s="18"/>
      <c r="I409" s="18"/>
      <c r="J409" s="37"/>
      <c r="K409" s="18"/>
      <c r="L40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0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09" s="17" t="str">
        <f>_01_MSDAT_TRACK[[#This Row],[WBS]]</f>
        <v>1.3.2.9.3</v>
      </c>
      <c r="O409" s="31" t="str">
        <f>_01_MSDAT_TRACK[[#This Row],[Task Name]]</f>
        <v xml:space="preserve">Formword installation </v>
      </c>
      <c r="P409" s="31" t="str">
        <f>_01_MSDAT_TRACK[[#This Row],[Time]]</f>
        <v>7 d</v>
      </c>
      <c r="Q409" s="32">
        <f>_01_MSDAT_TRACK[[#This Row],[StartDate]]</f>
        <v>44574</v>
      </c>
      <c r="R409" s="32">
        <f>_01_MSDAT_TRACK[[#This Row],[EndDate]]</f>
        <v>44580</v>
      </c>
      <c r="S409" s="24"/>
      <c r="T409" s="24"/>
    </row>
    <row r="410" spans="1:20" s="39" customFormat="1" ht="15" x14ac:dyDescent="0.25">
      <c r="A410" s="18">
        <f>LEN(_02_CODE_TRACKING[[#This Row],[WBS]])-LEN(SUBSTITUTE(_02_CODE_TRACKING[[#This Row],[WBS]],".",""))</f>
        <v>5</v>
      </c>
      <c r="B410" s="18"/>
      <c r="C410" s="18"/>
      <c r="D410" s="18"/>
      <c r="E410" s="18"/>
      <c r="F410" s="18"/>
      <c r="G410" s="18"/>
      <c r="H410" s="18"/>
      <c r="I410" s="18"/>
      <c r="J410" s="37"/>
      <c r="K410" s="18"/>
      <c r="L41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10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10" s="17" t="str">
        <f>_01_MSDAT_TRACK[[#This Row],[WBS]]</f>
        <v>1.3.2.9.3.1</v>
      </c>
      <c r="O410" s="31" t="str">
        <f>_01_MSDAT_TRACK[[#This Row],[Task Name]]</f>
        <v>Zone A - Column</v>
      </c>
      <c r="P410" s="31" t="str">
        <f>_01_MSDAT_TRACK[[#This Row],[Time]]</f>
        <v>3 d</v>
      </c>
      <c r="Q410" s="32">
        <f>_01_MSDAT_TRACK[[#This Row],[StartDate]]</f>
        <v>44574</v>
      </c>
      <c r="R410" s="32">
        <f>_01_MSDAT_TRACK[[#This Row],[EndDate]]</f>
        <v>44576</v>
      </c>
      <c r="S410" s="24"/>
      <c r="T410" s="24"/>
    </row>
    <row r="411" spans="1:20" s="39" customFormat="1" ht="15" x14ac:dyDescent="0.25">
      <c r="A411" s="18">
        <f>LEN(_02_CODE_TRACKING[[#This Row],[WBS]])-LEN(SUBSTITUTE(_02_CODE_TRACKING[[#This Row],[WBS]],".",""))</f>
        <v>5</v>
      </c>
      <c r="B411" s="18"/>
      <c r="C411" s="18"/>
      <c r="D411" s="18"/>
      <c r="E411" s="18"/>
      <c r="F411" s="18"/>
      <c r="G411" s="18"/>
      <c r="H411" s="18"/>
      <c r="I411" s="18"/>
      <c r="J411" s="37"/>
      <c r="K411" s="18"/>
      <c r="L41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1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11" s="17" t="str">
        <f>_01_MSDAT_TRACK[[#This Row],[WBS]]</f>
        <v>1.3.2.9.3.2</v>
      </c>
      <c r="O411" s="31" t="str">
        <f>_01_MSDAT_TRACK[[#This Row],[Task Name]]</f>
        <v>Zone B - Column</v>
      </c>
      <c r="P411" s="31" t="str">
        <f>_01_MSDAT_TRACK[[#This Row],[Time]]</f>
        <v>3 d</v>
      </c>
      <c r="Q411" s="32">
        <f>_01_MSDAT_TRACK[[#This Row],[StartDate]]</f>
        <v>44577</v>
      </c>
      <c r="R411" s="32">
        <f>_01_MSDAT_TRACK[[#This Row],[EndDate]]</f>
        <v>44579</v>
      </c>
      <c r="S411" s="24"/>
      <c r="T411" s="24"/>
    </row>
    <row r="412" spans="1:20" s="39" customFormat="1" ht="15" x14ac:dyDescent="0.25">
      <c r="A412" s="18">
        <f>LEN(_02_CODE_TRACKING[[#This Row],[WBS]])-LEN(SUBSTITUTE(_02_CODE_TRACKING[[#This Row],[WBS]],".",""))</f>
        <v>5</v>
      </c>
      <c r="B412" s="18"/>
      <c r="C412" s="18"/>
      <c r="D412" s="18"/>
      <c r="E412" s="18"/>
      <c r="F412" s="18"/>
      <c r="G412" s="18"/>
      <c r="H412" s="18"/>
      <c r="I412" s="18"/>
      <c r="J412" s="37"/>
      <c r="K412" s="18"/>
      <c r="L41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1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12" s="17" t="str">
        <f>_01_MSDAT_TRACK[[#This Row],[WBS]]</f>
        <v>1.3.2.9.3.3</v>
      </c>
      <c r="O412" s="31" t="str">
        <f>_01_MSDAT_TRACK[[#This Row],[Task Name]]</f>
        <v>Core wall</v>
      </c>
      <c r="P412" s="31" t="str">
        <f>_01_MSDAT_TRACK[[#This Row],[Time]]</f>
        <v>5 d</v>
      </c>
      <c r="Q412" s="32">
        <f>_01_MSDAT_TRACK[[#This Row],[StartDate]]</f>
        <v>44576</v>
      </c>
      <c r="R412" s="32">
        <f>_01_MSDAT_TRACK[[#This Row],[EndDate]]</f>
        <v>44580</v>
      </c>
      <c r="S412" s="24"/>
      <c r="T412" s="24"/>
    </row>
    <row r="413" spans="1:20" s="39" customFormat="1" ht="30" x14ac:dyDescent="0.25">
      <c r="A413" s="18">
        <f>LEN(_02_CODE_TRACKING[[#This Row],[WBS]])-LEN(SUBSTITUTE(_02_CODE_TRACKING[[#This Row],[WBS]],".",""))</f>
        <v>4</v>
      </c>
      <c r="B413" s="18"/>
      <c r="C413" s="18"/>
      <c r="D413" s="18"/>
      <c r="E413" s="18"/>
      <c r="F413" s="18"/>
      <c r="G413" s="18"/>
      <c r="H413" s="18"/>
      <c r="I413" s="18"/>
      <c r="J413" s="37"/>
      <c r="K413" s="18"/>
      <c r="L41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1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13" s="17" t="str">
        <f>_01_MSDAT_TRACK[[#This Row],[WBS]]</f>
        <v>1.3.2.9.4</v>
      </c>
      <c r="O413" s="31" t="str">
        <f>_01_MSDAT_TRACK[[#This Row],[Task Name]]</f>
        <v xml:space="preserve">System support installation </v>
      </c>
      <c r="P413" s="31" t="str">
        <f>_01_MSDAT_TRACK[[#This Row],[Time]]</f>
        <v>6 d</v>
      </c>
      <c r="Q413" s="32">
        <f>_01_MSDAT_TRACK[[#This Row],[StartDate]]</f>
        <v>44575</v>
      </c>
      <c r="R413" s="32">
        <f>_01_MSDAT_TRACK[[#This Row],[EndDate]]</f>
        <v>44580</v>
      </c>
      <c r="S413" s="24"/>
      <c r="T413" s="24"/>
    </row>
    <row r="414" spans="1:20" s="39" customFormat="1" ht="15" x14ac:dyDescent="0.25">
      <c r="A414" s="18">
        <f>LEN(_02_CODE_TRACKING[[#This Row],[WBS]])-LEN(SUBSTITUTE(_02_CODE_TRACKING[[#This Row],[WBS]],".",""))</f>
        <v>5</v>
      </c>
      <c r="B414" s="18"/>
      <c r="C414" s="18"/>
      <c r="D414" s="18"/>
      <c r="E414" s="18"/>
      <c r="F414" s="18"/>
      <c r="G414" s="18"/>
      <c r="H414" s="18"/>
      <c r="I414" s="18"/>
      <c r="J414" s="37"/>
      <c r="K414" s="18"/>
      <c r="L41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1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14" s="17" t="str">
        <f>_01_MSDAT_TRACK[[#This Row],[WBS]]</f>
        <v>1.3.2.9.4.1</v>
      </c>
      <c r="O414" s="31" t="str">
        <f>_01_MSDAT_TRACK[[#This Row],[Task Name]]</f>
        <v>Zone A - Slab / beam</v>
      </c>
      <c r="P414" s="31" t="str">
        <f>_01_MSDAT_TRACK[[#This Row],[Time]]</f>
        <v>3 d</v>
      </c>
      <c r="Q414" s="32">
        <f>_01_MSDAT_TRACK[[#This Row],[StartDate]]</f>
        <v>44575</v>
      </c>
      <c r="R414" s="32">
        <f>_01_MSDAT_TRACK[[#This Row],[EndDate]]</f>
        <v>44577</v>
      </c>
      <c r="S414" s="24"/>
      <c r="T414" s="24"/>
    </row>
    <row r="415" spans="1:20" s="39" customFormat="1" ht="15" x14ac:dyDescent="0.25">
      <c r="A415" s="18">
        <f>LEN(_02_CODE_TRACKING[[#This Row],[WBS]])-LEN(SUBSTITUTE(_02_CODE_TRACKING[[#This Row],[WBS]],".",""))</f>
        <v>5</v>
      </c>
      <c r="B415" s="18"/>
      <c r="C415" s="18"/>
      <c r="D415" s="18"/>
      <c r="E415" s="18"/>
      <c r="F415" s="18"/>
      <c r="G415" s="18"/>
      <c r="H415" s="18"/>
      <c r="I415" s="18"/>
      <c r="J415" s="37"/>
      <c r="K415" s="18"/>
      <c r="L41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1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15" s="17" t="str">
        <f>_01_MSDAT_TRACK[[#This Row],[WBS]]</f>
        <v>1.3.2.9.4.2</v>
      </c>
      <c r="O415" s="31" t="str">
        <f>_01_MSDAT_TRACK[[#This Row],[Task Name]]</f>
        <v>Zone B - Slab / beam</v>
      </c>
      <c r="P415" s="31" t="str">
        <f>_01_MSDAT_TRACK[[#This Row],[Time]]</f>
        <v>3 d</v>
      </c>
      <c r="Q415" s="32">
        <f>_01_MSDAT_TRACK[[#This Row],[StartDate]]</f>
        <v>44578</v>
      </c>
      <c r="R415" s="32">
        <f>_01_MSDAT_TRACK[[#This Row],[EndDate]]</f>
        <v>44580</v>
      </c>
      <c r="S415" s="24"/>
      <c r="T415" s="24"/>
    </row>
    <row r="416" spans="1:20" s="39" customFormat="1" ht="15" x14ac:dyDescent="0.25">
      <c r="A416" s="18">
        <f>LEN(_02_CODE_TRACKING[[#This Row],[WBS]])-LEN(SUBSTITUTE(_02_CODE_TRACKING[[#This Row],[WBS]],".",""))</f>
        <v>4</v>
      </c>
      <c r="B416" s="18"/>
      <c r="C416" s="18"/>
      <c r="D416" s="18"/>
      <c r="E416" s="18"/>
      <c r="F416" s="18"/>
      <c r="G416" s="18"/>
      <c r="H416" s="18"/>
      <c r="I416" s="18"/>
      <c r="J416" s="37"/>
      <c r="K416" s="18"/>
      <c r="L41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1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16" s="17" t="str">
        <f>_01_MSDAT_TRACK[[#This Row],[WBS]]</f>
        <v>1.3.2.9.5</v>
      </c>
      <c r="O416" s="31" t="str">
        <f>_01_MSDAT_TRACK[[#This Row],[Task Name]]</f>
        <v xml:space="preserve">Formword installation </v>
      </c>
      <c r="P416" s="31" t="str">
        <f>_01_MSDAT_TRACK[[#This Row],[Time]]</f>
        <v>6 d</v>
      </c>
      <c r="Q416" s="32">
        <f>_01_MSDAT_TRACK[[#This Row],[StartDate]]</f>
        <v>44577</v>
      </c>
      <c r="R416" s="32">
        <f>_01_MSDAT_TRACK[[#This Row],[EndDate]]</f>
        <v>44582</v>
      </c>
      <c r="S416" s="24"/>
      <c r="T416" s="24"/>
    </row>
    <row r="417" spans="1:20" s="39" customFormat="1" ht="15" x14ac:dyDescent="0.25">
      <c r="A417" s="18">
        <f>LEN(_02_CODE_TRACKING[[#This Row],[WBS]])-LEN(SUBSTITUTE(_02_CODE_TRACKING[[#This Row],[WBS]],".",""))</f>
        <v>5</v>
      </c>
      <c r="B417" s="18"/>
      <c r="C417" s="18"/>
      <c r="D417" s="18"/>
      <c r="E417" s="18"/>
      <c r="F417" s="18"/>
      <c r="G417" s="18"/>
      <c r="H417" s="18"/>
      <c r="I417" s="18"/>
      <c r="J417" s="37"/>
      <c r="K417" s="18"/>
      <c r="L41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1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17" s="17" t="str">
        <f>_01_MSDAT_TRACK[[#This Row],[WBS]]</f>
        <v>1.3.2.9.5.1</v>
      </c>
      <c r="O417" s="31" t="str">
        <f>_01_MSDAT_TRACK[[#This Row],[Task Name]]</f>
        <v>Zone A - Slab / beam</v>
      </c>
      <c r="P417" s="31" t="str">
        <f>_01_MSDAT_TRACK[[#This Row],[Time]]</f>
        <v>3 d</v>
      </c>
      <c r="Q417" s="32">
        <f>_01_MSDAT_TRACK[[#This Row],[StartDate]]</f>
        <v>44577</v>
      </c>
      <c r="R417" s="32">
        <f>_01_MSDAT_TRACK[[#This Row],[EndDate]]</f>
        <v>44579</v>
      </c>
      <c r="S417" s="24"/>
      <c r="T417" s="24"/>
    </row>
    <row r="418" spans="1:20" s="39" customFormat="1" ht="15" x14ac:dyDescent="0.25">
      <c r="A418" s="18">
        <f>LEN(_02_CODE_TRACKING[[#This Row],[WBS]])-LEN(SUBSTITUTE(_02_CODE_TRACKING[[#This Row],[WBS]],".",""))</f>
        <v>5</v>
      </c>
      <c r="B418" s="18"/>
      <c r="C418" s="18"/>
      <c r="D418" s="18"/>
      <c r="E418" s="18"/>
      <c r="F418" s="18"/>
      <c r="G418" s="18"/>
      <c r="H418" s="18"/>
      <c r="I418" s="18"/>
      <c r="J418" s="37"/>
      <c r="K418" s="18"/>
      <c r="L41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1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18" s="17" t="str">
        <f>_01_MSDAT_TRACK[[#This Row],[WBS]]</f>
        <v>1.3.2.9.5.2</v>
      </c>
      <c r="O418" s="31" t="str">
        <f>_01_MSDAT_TRACK[[#This Row],[Task Name]]</f>
        <v>Zone B - Slab / beam</v>
      </c>
      <c r="P418" s="31" t="str">
        <f>_01_MSDAT_TRACK[[#This Row],[Time]]</f>
        <v>3 d</v>
      </c>
      <c r="Q418" s="32">
        <f>_01_MSDAT_TRACK[[#This Row],[StartDate]]</f>
        <v>44580</v>
      </c>
      <c r="R418" s="32">
        <f>_01_MSDAT_TRACK[[#This Row],[EndDate]]</f>
        <v>44582</v>
      </c>
      <c r="S418" s="24"/>
      <c r="T418" s="24"/>
    </row>
    <row r="419" spans="1:20" s="39" customFormat="1" ht="15" x14ac:dyDescent="0.25">
      <c r="A419" s="18">
        <f>LEN(_02_CODE_TRACKING[[#This Row],[WBS]])-LEN(SUBSTITUTE(_02_CODE_TRACKING[[#This Row],[WBS]],".",""))</f>
        <v>4</v>
      </c>
      <c r="B419" s="18"/>
      <c r="C419" s="18"/>
      <c r="D419" s="18"/>
      <c r="E419" s="18"/>
      <c r="F419" s="18"/>
      <c r="G419" s="18"/>
      <c r="H419" s="18"/>
      <c r="I419" s="18"/>
      <c r="J419" s="37"/>
      <c r="K419" s="18"/>
      <c r="L41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1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19" s="17" t="str">
        <f>_01_MSDAT_TRACK[[#This Row],[WBS]]</f>
        <v>1.3.2.9.6</v>
      </c>
      <c r="O419" s="31" t="str">
        <f>_01_MSDAT_TRACK[[#This Row],[Task Name]]</f>
        <v xml:space="preserve">Rebar / PT installation </v>
      </c>
      <c r="P419" s="31" t="str">
        <f>_01_MSDAT_TRACK[[#This Row],[Time]]</f>
        <v>8 d</v>
      </c>
      <c r="Q419" s="32">
        <f>_01_MSDAT_TRACK[[#This Row],[StartDate]]</f>
        <v>44579</v>
      </c>
      <c r="R419" s="32">
        <f>_01_MSDAT_TRACK[[#This Row],[EndDate]]</f>
        <v>44586</v>
      </c>
      <c r="S419" s="24"/>
      <c r="T419" s="24"/>
    </row>
    <row r="420" spans="1:20" s="39" customFormat="1" ht="15" x14ac:dyDescent="0.25">
      <c r="A420" s="18">
        <f>LEN(_02_CODE_TRACKING[[#This Row],[WBS]])-LEN(SUBSTITUTE(_02_CODE_TRACKING[[#This Row],[WBS]],".",""))</f>
        <v>5</v>
      </c>
      <c r="B420" s="18"/>
      <c r="C420" s="18"/>
      <c r="D420" s="18"/>
      <c r="E420" s="18"/>
      <c r="F420" s="18"/>
      <c r="G420" s="18"/>
      <c r="H420" s="18"/>
      <c r="I420" s="18"/>
      <c r="J420" s="37"/>
      <c r="K420" s="18"/>
      <c r="L42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20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20" s="17" t="str">
        <f>_01_MSDAT_TRACK[[#This Row],[WBS]]</f>
        <v>1.3.2.9.6.1</v>
      </c>
      <c r="O420" s="31" t="str">
        <f>_01_MSDAT_TRACK[[#This Row],[Task Name]]</f>
        <v>Zone A - Slab / beam</v>
      </c>
      <c r="P420" s="31" t="str">
        <f>_01_MSDAT_TRACK[[#This Row],[Time]]</f>
        <v>5 d</v>
      </c>
      <c r="Q420" s="32">
        <f>_01_MSDAT_TRACK[[#This Row],[StartDate]]</f>
        <v>44579</v>
      </c>
      <c r="R420" s="32">
        <f>_01_MSDAT_TRACK[[#This Row],[EndDate]]</f>
        <v>44583</v>
      </c>
      <c r="S420" s="24"/>
      <c r="T420" s="24"/>
    </row>
    <row r="421" spans="1:20" s="39" customFormat="1" ht="15" x14ac:dyDescent="0.25">
      <c r="A421" s="18">
        <f>LEN(_02_CODE_TRACKING[[#This Row],[WBS]])-LEN(SUBSTITUTE(_02_CODE_TRACKING[[#This Row],[WBS]],".",""))</f>
        <v>5</v>
      </c>
      <c r="B421" s="18"/>
      <c r="C421" s="18"/>
      <c r="D421" s="18"/>
      <c r="E421" s="18"/>
      <c r="F421" s="18"/>
      <c r="G421" s="18"/>
      <c r="H421" s="18"/>
      <c r="I421" s="18"/>
      <c r="J421" s="37"/>
      <c r="K421" s="18"/>
      <c r="L42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2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21" s="17" t="str">
        <f>_01_MSDAT_TRACK[[#This Row],[WBS]]</f>
        <v>1.3.2.9.6.2</v>
      </c>
      <c r="O421" s="31" t="str">
        <f>_01_MSDAT_TRACK[[#This Row],[Task Name]]</f>
        <v>Zone B - Slab / beam</v>
      </c>
      <c r="P421" s="31" t="str">
        <f>_01_MSDAT_TRACK[[#This Row],[Time]]</f>
        <v>5 d</v>
      </c>
      <c r="Q421" s="32">
        <f>_01_MSDAT_TRACK[[#This Row],[StartDate]]</f>
        <v>44582</v>
      </c>
      <c r="R421" s="32">
        <f>_01_MSDAT_TRACK[[#This Row],[EndDate]]</f>
        <v>44586</v>
      </c>
      <c r="S421" s="24"/>
      <c r="T421" s="24"/>
    </row>
    <row r="422" spans="1:20" s="39" customFormat="1" ht="15" x14ac:dyDescent="0.25">
      <c r="A422" s="19">
        <f>LEN(_02_CODE_TRACKING[[#This Row],[WBS]])-LEN(SUBSTITUTE(_02_CODE_TRACKING[[#This Row],[WBS]],".",""))</f>
        <v>4</v>
      </c>
      <c r="B422" s="19" t="s">
        <v>711</v>
      </c>
      <c r="C422" s="19" t="s">
        <v>741</v>
      </c>
      <c r="D422" s="19" t="s">
        <v>725</v>
      </c>
      <c r="E422" s="19" t="s">
        <v>734</v>
      </c>
      <c r="F422" s="19" t="s">
        <v>714</v>
      </c>
      <c r="G422" s="19" t="s">
        <v>715</v>
      </c>
      <c r="H422" s="19"/>
      <c r="I422" s="19"/>
      <c r="J422" s="34"/>
      <c r="K422" s="19"/>
      <c r="L422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S-TW-13F-ZZ-</v>
      </c>
      <c r="M422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S-TW-13F</v>
      </c>
      <c r="N422" s="17" t="str">
        <f>_01_MSDAT_TRACK[[#This Row],[WBS]]</f>
        <v>1.3.2.9.7</v>
      </c>
      <c r="O422" s="31" t="str">
        <f>_01_MSDAT_TRACK[[#This Row],[Task Name]]</f>
        <v xml:space="preserve">Concreting </v>
      </c>
      <c r="P422" s="31" t="str">
        <f>_01_MSDAT_TRACK[[#This Row],[Time]]</f>
        <v>4 d</v>
      </c>
      <c r="Q422" s="32">
        <f>_01_MSDAT_TRACK[[#This Row],[StartDate]]</f>
        <v>44583</v>
      </c>
      <c r="R422" s="32">
        <f>_01_MSDAT_TRACK[[#This Row],[EndDate]]</f>
        <v>44586</v>
      </c>
      <c r="S422" s="17"/>
      <c r="T422" s="17"/>
    </row>
    <row r="423" spans="1:20" s="39" customFormat="1" ht="15" x14ac:dyDescent="0.25">
      <c r="A423" s="19">
        <f>LEN(_02_CODE_TRACKING[[#This Row],[WBS]])-LEN(SUBSTITUTE(_02_CODE_TRACKING[[#This Row],[WBS]],".",""))</f>
        <v>5</v>
      </c>
      <c r="B423" s="19" t="s">
        <v>711</v>
      </c>
      <c r="C423" s="19" t="s">
        <v>741</v>
      </c>
      <c r="D423" s="19" t="s">
        <v>725</v>
      </c>
      <c r="E423" s="19" t="s">
        <v>734</v>
      </c>
      <c r="F423" s="19" t="s">
        <v>1436</v>
      </c>
      <c r="G423" s="19" t="s">
        <v>715</v>
      </c>
      <c r="H423" s="19" t="s">
        <v>717</v>
      </c>
      <c r="I423" s="19"/>
      <c r="J423" s="34"/>
      <c r="K423" s="19"/>
      <c r="L423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S-TW-13F-SLBM-ZA</v>
      </c>
      <c r="M423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S-TW-13F-SLBM-ZA</v>
      </c>
      <c r="N423" s="17" t="str">
        <f>_01_MSDAT_TRACK[[#This Row],[WBS]]</f>
        <v>1.3.2.9.7.1</v>
      </c>
      <c r="O423" s="31" t="str">
        <f>_01_MSDAT_TRACK[[#This Row],[Task Name]]</f>
        <v>Zone A - Slab / beam</v>
      </c>
      <c r="P423" s="31" t="str">
        <f>_01_MSDAT_TRACK[[#This Row],[Time]]</f>
        <v>1 d</v>
      </c>
      <c r="Q423" s="32">
        <f>_01_MSDAT_TRACK[[#This Row],[StartDate]]</f>
        <v>44583</v>
      </c>
      <c r="R423" s="32">
        <f>_01_MSDAT_TRACK[[#This Row],[EndDate]]</f>
        <v>44583</v>
      </c>
      <c r="S423" s="17"/>
      <c r="T423" s="17"/>
    </row>
    <row r="424" spans="1:20" s="39" customFormat="1" ht="15" x14ac:dyDescent="0.25">
      <c r="A424" s="19">
        <f>LEN(_02_CODE_TRACKING[[#This Row],[WBS]])-LEN(SUBSTITUTE(_02_CODE_TRACKING[[#This Row],[WBS]],".",""))</f>
        <v>5</v>
      </c>
      <c r="B424" s="19" t="s">
        <v>711</v>
      </c>
      <c r="C424" s="19" t="s">
        <v>741</v>
      </c>
      <c r="D424" s="19" t="s">
        <v>725</v>
      </c>
      <c r="E424" s="19" t="s">
        <v>734</v>
      </c>
      <c r="F424" s="19" t="s">
        <v>1436</v>
      </c>
      <c r="G424" s="19" t="s">
        <v>715</v>
      </c>
      <c r="H424" s="19" t="s">
        <v>718</v>
      </c>
      <c r="I424" s="19"/>
      <c r="J424" s="34"/>
      <c r="K424" s="19"/>
      <c r="L424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S-TW-13F-SLBM-ZB</v>
      </c>
      <c r="M424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S-TW-13F-SLBM-ZB</v>
      </c>
      <c r="N424" s="17" t="str">
        <f>_01_MSDAT_TRACK[[#This Row],[WBS]]</f>
        <v>1.3.2.9.7.2</v>
      </c>
      <c r="O424" s="31" t="str">
        <f>_01_MSDAT_TRACK[[#This Row],[Task Name]]</f>
        <v>Zone B - Slab / beam</v>
      </c>
      <c r="P424" s="31" t="str">
        <f>_01_MSDAT_TRACK[[#This Row],[Time]]</f>
        <v>1 d</v>
      </c>
      <c r="Q424" s="32">
        <f>_01_MSDAT_TRACK[[#This Row],[StartDate]]</f>
        <v>44586</v>
      </c>
      <c r="R424" s="32">
        <f>_01_MSDAT_TRACK[[#This Row],[EndDate]]</f>
        <v>44586</v>
      </c>
      <c r="S424" s="17"/>
      <c r="T424" s="17"/>
    </row>
    <row r="425" spans="1:20" s="39" customFormat="1" ht="15" x14ac:dyDescent="0.25">
      <c r="A425" s="19">
        <f>LEN(_02_CODE_TRACKING[[#This Row],[WBS]])-LEN(SUBSTITUTE(_02_CODE_TRACKING[[#This Row],[WBS]],".",""))</f>
        <v>3</v>
      </c>
      <c r="B425" s="19" t="s">
        <v>711</v>
      </c>
      <c r="C425" s="19" t="s">
        <v>741</v>
      </c>
      <c r="D425" s="19" t="s">
        <v>725</v>
      </c>
      <c r="E425" s="19" t="s">
        <v>735</v>
      </c>
      <c r="F425" s="19"/>
      <c r="G425" s="19"/>
      <c r="H425" s="19"/>
      <c r="I425" s="19"/>
      <c r="J425" s="34"/>
      <c r="K425" s="19"/>
      <c r="L425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S-TW-14F--</v>
      </c>
      <c r="M425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S-TW-14F</v>
      </c>
      <c r="N425" s="17" t="str">
        <f>_01_MSDAT_TRACK[[#This Row],[WBS]]</f>
        <v>1.3.2.10</v>
      </c>
      <c r="O425" s="31" t="str">
        <f>_01_MSDAT_TRACK[[#This Row],[Task Name]]</f>
        <v>Level 14</v>
      </c>
      <c r="P425" s="31" t="str">
        <f>_01_MSDAT_TRACK[[#This Row],[Time]]</f>
        <v>16 d</v>
      </c>
      <c r="Q425" s="32">
        <f>_01_MSDAT_TRACK[[#This Row],[StartDate]]</f>
        <v>44584</v>
      </c>
      <c r="R425" s="32">
        <f>_01_MSDAT_TRACK[[#This Row],[EndDate]]</f>
        <v>44609</v>
      </c>
      <c r="S425" s="17"/>
      <c r="T425" s="17"/>
    </row>
    <row r="426" spans="1:20" s="39" customFormat="1" ht="30" x14ac:dyDescent="0.25">
      <c r="A426" s="18">
        <f>LEN(_02_CODE_TRACKING[[#This Row],[WBS]])-LEN(SUBSTITUTE(_02_CODE_TRACKING[[#This Row],[WBS]],".",""))</f>
        <v>4</v>
      </c>
      <c r="B426" s="18"/>
      <c r="C426" s="18"/>
      <c r="D426" s="18"/>
      <c r="E426" s="18"/>
      <c r="F426" s="18"/>
      <c r="G426" s="18"/>
      <c r="H426" s="18"/>
      <c r="I426" s="18"/>
      <c r="J426" s="37"/>
      <c r="K426" s="18"/>
      <c r="L42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2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26" s="17" t="str">
        <f>_01_MSDAT_TRACK[[#This Row],[WBS]]</f>
        <v>1.3.2.10.1</v>
      </c>
      <c r="O426" s="31" t="str">
        <f>_01_MSDAT_TRACK[[#This Row],[Task Name]]</f>
        <v xml:space="preserve">Scaffolding installation </v>
      </c>
      <c r="P426" s="31" t="str">
        <f>_01_MSDAT_TRACK[[#This Row],[Time]]</f>
        <v>6 d</v>
      </c>
      <c r="Q426" s="32">
        <f>_01_MSDAT_TRACK[[#This Row],[StartDate]]</f>
        <v>44584</v>
      </c>
      <c r="R426" s="32">
        <f>_01_MSDAT_TRACK[[#This Row],[EndDate]]</f>
        <v>44599</v>
      </c>
      <c r="S426" s="24"/>
      <c r="T426" s="24"/>
    </row>
    <row r="427" spans="1:20" s="39" customFormat="1" ht="15" x14ac:dyDescent="0.25">
      <c r="A427" s="18">
        <f>LEN(_02_CODE_TRACKING[[#This Row],[WBS]])-LEN(SUBSTITUTE(_02_CODE_TRACKING[[#This Row],[WBS]],".",""))</f>
        <v>5</v>
      </c>
      <c r="B427" s="18"/>
      <c r="C427" s="18"/>
      <c r="D427" s="18"/>
      <c r="E427" s="18"/>
      <c r="F427" s="18"/>
      <c r="G427" s="18"/>
      <c r="H427" s="18"/>
      <c r="I427" s="18"/>
      <c r="J427" s="37"/>
      <c r="K427" s="18"/>
      <c r="L42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2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27" s="17" t="str">
        <f>_01_MSDAT_TRACK[[#This Row],[WBS]]</f>
        <v>1.3.2.10.1.1</v>
      </c>
      <c r="O427" s="31" t="str">
        <f>_01_MSDAT_TRACK[[#This Row],[Task Name]]</f>
        <v>Zone A - Column</v>
      </c>
      <c r="P427" s="31" t="str">
        <f>_01_MSDAT_TRACK[[#This Row],[Time]]</f>
        <v>3 d</v>
      </c>
      <c r="Q427" s="32">
        <f>_01_MSDAT_TRACK[[#This Row],[StartDate]]</f>
        <v>44584</v>
      </c>
      <c r="R427" s="32">
        <f>_01_MSDAT_TRACK[[#This Row],[EndDate]]</f>
        <v>44586</v>
      </c>
      <c r="S427" s="24"/>
      <c r="T427" s="24"/>
    </row>
    <row r="428" spans="1:20" s="39" customFormat="1" ht="15" x14ac:dyDescent="0.25">
      <c r="A428" s="18">
        <f>LEN(_02_CODE_TRACKING[[#This Row],[WBS]])-LEN(SUBSTITUTE(_02_CODE_TRACKING[[#This Row],[WBS]],".",""))</f>
        <v>5</v>
      </c>
      <c r="B428" s="18"/>
      <c r="C428" s="18"/>
      <c r="D428" s="18"/>
      <c r="E428" s="18"/>
      <c r="F428" s="18"/>
      <c r="G428" s="18"/>
      <c r="H428" s="18"/>
      <c r="I428" s="18"/>
      <c r="J428" s="37"/>
      <c r="K428" s="18"/>
      <c r="L42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2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28" s="17" t="str">
        <f>_01_MSDAT_TRACK[[#This Row],[WBS]]</f>
        <v>1.3.2.10.1.2</v>
      </c>
      <c r="O428" s="31" t="str">
        <f>_01_MSDAT_TRACK[[#This Row],[Task Name]]</f>
        <v>Zone B - Column</v>
      </c>
      <c r="P428" s="31" t="str">
        <f>_01_MSDAT_TRACK[[#This Row],[Time]]</f>
        <v>3 d</v>
      </c>
      <c r="Q428" s="32">
        <f>_01_MSDAT_TRACK[[#This Row],[StartDate]]</f>
        <v>44587</v>
      </c>
      <c r="R428" s="32">
        <f>_01_MSDAT_TRACK[[#This Row],[EndDate]]</f>
        <v>44599</v>
      </c>
      <c r="S428" s="24"/>
      <c r="T428" s="24"/>
    </row>
    <row r="429" spans="1:20" s="39" customFormat="1" ht="15" x14ac:dyDescent="0.25">
      <c r="A429" s="18">
        <f>LEN(_02_CODE_TRACKING[[#This Row],[WBS]])-LEN(SUBSTITUTE(_02_CODE_TRACKING[[#This Row],[WBS]],".",""))</f>
        <v>5</v>
      </c>
      <c r="B429" s="18"/>
      <c r="C429" s="18"/>
      <c r="D429" s="18"/>
      <c r="E429" s="18"/>
      <c r="F429" s="18"/>
      <c r="G429" s="18"/>
      <c r="H429" s="18"/>
      <c r="I429" s="18"/>
      <c r="J429" s="37"/>
      <c r="K429" s="18"/>
      <c r="L42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2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29" s="17" t="str">
        <f>_01_MSDAT_TRACK[[#This Row],[WBS]]</f>
        <v>1.3.2.10.1.3</v>
      </c>
      <c r="O429" s="31" t="str">
        <f>_01_MSDAT_TRACK[[#This Row],[Task Name]]</f>
        <v>Core wall</v>
      </c>
      <c r="P429" s="31" t="str">
        <f>_01_MSDAT_TRACK[[#This Row],[Time]]</f>
        <v>6 d</v>
      </c>
      <c r="Q429" s="32">
        <f>_01_MSDAT_TRACK[[#This Row],[StartDate]]</f>
        <v>44584</v>
      </c>
      <c r="R429" s="32">
        <f>_01_MSDAT_TRACK[[#This Row],[EndDate]]</f>
        <v>44599</v>
      </c>
      <c r="S429" s="24"/>
      <c r="T429" s="24"/>
    </row>
    <row r="430" spans="1:20" s="39" customFormat="1" ht="15" x14ac:dyDescent="0.25">
      <c r="A430" s="18">
        <f>LEN(_02_CODE_TRACKING[[#This Row],[WBS]])-LEN(SUBSTITUTE(_02_CODE_TRACKING[[#This Row],[WBS]],".",""))</f>
        <v>4</v>
      </c>
      <c r="B430" s="18"/>
      <c r="C430" s="18"/>
      <c r="D430" s="18"/>
      <c r="E430" s="18"/>
      <c r="F430" s="18"/>
      <c r="G430" s="18"/>
      <c r="H430" s="18"/>
      <c r="I430" s="18"/>
      <c r="J430" s="37"/>
      <c r="K430" s="18"/>
      <c r="L43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30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30" s="17" t="str">
        <f>_01_MSDAT_TRACK[[#This Row],[WBS]]</f>
        <v>1.3.2.10.2</v>
      </c>
      <c r="O430" s="31" t="str">
        <f>_01_MSDAT_TRACK[[#This Row],[Task Name]]</f>
        <v xml:space="preserve">Rebar installation </v>
      </c>
      <c r="P430" s="31" t="str">
        <f>_01_MSDAT_TRACK[[#This Row],[Time]]</f>
        <v>7 d</v>
      </c>
      <c r="Q430" s="32">
        <f>_01_MSDAT_TRACK[[#This Row],[StartDate]]</f>
        <v>44585</v>
      </c>
      <c r="R430" s="32">
        <f>_01_MSDAT_TRACK[[#This Row],[EndDate]]</f>
        <v>44601</v>
      </c>
      <c r="S430" s="24"/>
      <c r="T430" s="24"/>
    </row>
    <row r="431" spans="1:20" s="39" customFormat="1" ht="15" x14ac:dyDescent="0.25">
      <c r="A431" s="18">
        <f>LEN(_02_CODE_TRACKING[[#This Row],[WBS]])-LEN(SUBSTITUTE(_02_CODE_TRACKING[[#This Row],[WBS]],".",""))</f>
        <v>5</v>
      </c>
      <c r="B431" s="18"/>
      <c r="C431" s="18"/>
      <c r="D431" s="18"/>
      <c r="E431" s="18"/>
      <c r="F431" s="18"/>
      <c r="G431" s="18"/>
      <c r="H431" s="18"/>
      <c r="I431" s="18"/>
      <c r="J431" s="37"/>
      <c r="K431" s="18"/>
      <c r="L43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3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31" s="17" t="str">
        <f>_01_MSDAT_TRACK[[#This Row],[WBS]]</f>
        <v>1.3.2.10.2.1</v>
      </c>
      <c r="O431" s="31" t="str">
        <f>_01_MSDAT_TRACK[[#This Row],[Task Name]]</f>
        <v>Zone A - Column</v>
      </c>
      <c r="P431" s="31" t="str">
        <f>_01_MSDAT_TRACK[[#This Row],[Time]]</f>
        <v>4 d</v>
      </c>
      <c r="Q431" s="32">
        <f>_01_MSDAT_TRACK[[#This Row],[StartDate]]</f>
        <v>44585</v>
      </c>
      <c r="R431" s="32">
        <f>_01_MSDAT_TRACK[[#This Row],[EndDate]]</f>
        <v>44588</v>
      </c>
      <c r="S431" s="24"/>
      <c r="T431" s="24"/>
    </row>
    <row r="432" spans="1:20" s="39" customFormat="1" ht="15" x14ac:dyDescent="0.25">
      <c r="A432" s="18">
        <f>LEN(_02_CODE_TRACKING[[#This Row],[WBS]])-LEN(SUBSTITUTE(_02_CODE_TRACKING[[#This Row],[WBS]],".",""))</f>
        <v>5</v>
      </c>
      <c r="B432" s="18"/>
      <c r="C432" s="18"/>
      <c r="D432" s="18"/>
      <c r="E432" s="18"/>
      <c r="F432" s="18"/>
      <c r="G432" s="18"/>
      <c r="H432" s="18"/>
      <c r="I432" s="18"/>
      <c r="J432" s="37"/>
      <c r="K432" s="18"/>
      <c r="L43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3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32" s="17" t="str">
        <f>_01_MSDAT_TRACK[[#This Row],[WBS]]</f>
        <v>1.3.2.10.2.2</v>
      </c>
      <c r="O432" s="31" t="str">
        <f>_01_MSDAT_TRACK[[#This Row],[Task Name]]</f>
        <v>Zone B - Column</v>
      </c>
      <c r="P432" s="31" t="str">
        <f>_01_MSDAT_TRACK[[#This Row],[Time]]</f>
        <v>4 d</v>
      </c>
      <c r="Q432" s="32">
        <f>_01_MSDAT_TRACK[[#This Row],[StartDate]]</f>
        <v>44588</v>
      </c>
      <c r="R432" s="32">
        <f>_01_MSDAT_TRACK[[#This Row],[EndDate]]</f>
        <v>44601</v>
      </c>
      <c r="S432" s="24"/>
      <c r="T432" s="24"/>
    </row>
    <row r="433" spans="1:20" s="39" customFormat="1" ht="15" x14ac:dyDescent="0.25">
      <c r="A433" s="18">
        <f>LEN(_02_CODE_TRACKING[[#This Row],[WBS]])-LEN(SUBSTITUTE(_02_CODE_TRACKING[[#This Row],[WBS]],".",""))</f>
        <v>5</v>
      </c>
      <c r="B433" s="18"/>
      <c r="C433" s="18"/>
      <c r="D433" s="18"/>
      <c r="E433" s="18"/>
      <c r="F433" s="18"/>
      <c r="G433" s="18"/>
      <c r="H433" s="18"/>
      <c r="I433" s="18"/>
      <c r="J433" s="37"/>
      <c r="K433" s="18"/>
      <c r="L43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3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33" s="17" t="str">
        <f>_01_MSDAT_TRACK[[#This Row],[WBS]]</f>
        <v>1.3.2.10.2.3</v>
      </c>
      <c r="O433" s="31" t="str">
        <f>_01_MSDAT_TRACK[[#This Row],[Task Name]]</f>
        <v>Core wall</v>
      </c>
      <c r="P433" s="31" t="str">
        <f>_01_MSDAT_TRACK[[#This Row],[Time]]</f>
        <v>4 d</v>
      </c>
      <c r="Q433" s="32">
        <f>_01_MSDAT_TRACK[[#This Row],[StartDate]]</f>
        <v>44588</v>
      </c>
      <c r="R433" s="32">
        <f>_01_MSDAT_TRACK[[#This Row],[EndDate]]</f>
        <v>44601</v>
      </c>
      <c r="S433" s="24"/>
      <c r="T433" s="24"/>
    </row>
    <row r="434" spans="1:20" s="39" customFormat="1" ht="15" x14ac:dyDescent="0.25">
      <c r="A434" s="18">
        <f>LEN(_02_CODE_TRACKING[[#This Row],[WBS]])-LEN(SUBSTITUTE(_02_CODE_TRACKING[[#This Row],[WBS]],".",""))</f>
        <v>4</v>
      </c>
      <c r="B434" s="18"/>
      <c r="C434" s="18"/>
      <c r="D434" s="18"/>
      <c r="E434" s="18"/>
      <c r="F434" s="18"/>
      <c r="G434" s="18"/>
      <c r="H434" s="18"/>
      <c r="I434" s="18"/>
      <c r="J434" s="37"/>
      <c r="K434" s="18"/>
      <c r="L43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3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34" s="17" t="str">
        <f>_01_MSDAT_TRACK[[#This Row],[WBS]]</f>
        <v>1.3.2.10.3</v>
      </c>
      <c r="O434" s="31" t="str">
        <f>_01_MSDAT_TRACK[[#This Row],[Task Name]]</f>
        <v xml:space="preserve">Formword installation </v>
      </c>
      <c r="P434" s="31" t="str">
        <f>_01_MSDAT_TRACK[[#This Row],[Time]]</f>
        <v>7 d</v>
      </c>
      <c r="Q434" s="32">
        <f>_01_MSDAT_TRACK[[#This Row],[StartDate]]</f>
        <v>44587</v>
      </c>
      <c r="R434" s="32">
        <f>_01_MSDAT_TRACK[[#This Row],[EndDate]]</f>
        <v>44603</v>
      </c>
      <c r="S434" s="24"/>
      <c r="T434" s="24"/>
    </row>
    <row r="435" spans="1:20" s="39" customFormat="1" ht="15" x14ac:dyDescent="0.25">
      <c r="A435" s="18">
        <f>LEN(_02_CODE_TRACKING[[#This Row],[WBS]])-LEN(SUBSTITUTE(_02_CODE_TRACKING[[#This Row],[WBS]],".",""))</f>
        <v>5</v>
      </c>
      <c r="B435" s="18"/>
      <c r="C435" s="18"/>
      <c r="D435" s="18"/>
      <c r="E435" s="18"/>
      <c r="F435" s="18"/>
      <c r="G435" s="18"/>
      <c r="H435" s="18"/>
      <c r="I435" s="18"/>
      <c r="J435" s="37"/>
      <c r="K435" s="18"/>
      <c r="L43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3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35" s="17" t="str">
        <f>_01_MSDAT_TRACK[[#This Row],[WBS]]</f>
        <v>1.3.2.10.3.1</v>
      </c>
      <c r="O435" s="31" t="str">
        <f>_01_MSDAT_TRACK[[#This Row],[Task Name]]</f>
        <v>Zone A - Column</v>
      </c>
      <c r="P435" s="31" t="str">
        <f>_01_MSDAT_TRACK[[#This Row],[Time]]</f>
        <v>3 d</v>
      </c>
      <c r="Q435" s="32">
        <f>_01_MSDAT_TRACK[[#This Row],[StartDate]]</f>
        <v>44587</v>
      </c>
      <c r="R435" s="32">
        <f>_01_MSDAT_TRACK[[#This Row],[EndDate]]</f>
        <v>44599</v>
      </c>
      <c r="S435" s="24"/>
      <c r="T435" s="24"/>
    </row>
    <row r="436" spans="1:20" s="39" customFormat="1" ht="15" x14ac:dyDescent="0.25">
      <c r="A436" s="18">
        <f>LEN(_02_CODE_TRACKING[[#This Row],[WBS]])-LEN(SUBSTITUTE(_02_CODE_TRACKING[[#This Row],[WBS]],".",""))</f>
        <v>5</v>
      </c>
      <c r="B436" s="18"/>
      <c r="C436" s="18"/>
      <c r="D436" s="18"/>
      <c r="E436" s="18"/>
      <c r="F436" s="18"/>
      <c r="G436" s="18"/>
      <c r="H436" s="18"/>
      <c r="I436" s="18"/>
      <c r="J436" s="37"/>
      <c r="K436" s="18"/>
      <c r="L43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3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36" s="17" t="str">
        <f>_01_MSDAT_TRACK[[#This Row],[WBS]]</f>
        <v>1.3.2.10.3.2</v>
      </c>
      <c r="O436" s="31" t="str">
        <f>_01_MSDAT_TRACK[[#This Row],[Task Name]]</f>
        <v>Zone B - Column</v>
      </c>
      <c r="P436" s="31" t="str">
        <f>_01_MSDAT_TRACK[[#This Row],[Time]]</f>
        <v>3 d</v>
      </c>
      <c r="Q436" s="32">
        <f>_01_MSDAT_TRACK[[#This Row],[StartDate]]</f>
        <v>44600</v>
      </c>
      <c r="R436" s="32">
        <f>_01_MSDAT_TRACK[[#This Row],[EndDate]]</f>
        <v>44602</v>
      </c>
      <c r="S436" s="24"/>
      <c r="T436" s="24"/>
    </row>
    <row r="437" spans="1:20" s="39" customFormat="1" ht="15" x14ac:dyDescent="0.25">
      <c r="A437" s="18">
        <f>LEN(_02_CODE_TRACKING[[#This Row],[WBS]])-LEN(SUBSTITUTE(_02_CODE_TRACKING[[#This Row],[WBS]],".",""))</f>
        <v>5</v>
      </c>
      <c r="B437" s="18"/>
      <c r="C437" s="18"/>
      <c r="D437" s="18"/>
      <c r="E437" s="18"/>
      <c r="F437" s="18"/>
      <c r="G437" s="18"/>
      <c r="H437" s="18"/>
      <c r="I437" s="18"/>
      <c r="J437" s="37"/>
      <c r="K437" s="18"/>
      <c r="L43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3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37" s="17" t="str">
        <f>_01_MSDAT_TRACK[[#This Row],[WBS]]</f>
        <v>1.3.2.10.3.3</v>
      </c>
      <c r="O437" s="31" t="str">
        <f>_01_MSDAT_TRACK[[#This Row],[Task Name]]</f>
        <v>Core wall</v>
      </c>
      <c r="P437" s="31" t="str">
        <f>_01_MSDAT_TRACK[[#This Row],[Time]]</f>
        <v>5 d</v>
      </c>
      <c r="Q437" s="32">
        <f>_01_MSDAT_TRACK[[#This Row],[StartDate]]</f>
        <v>44599</v>
      </c>
      <c r="R437" s="32">
        <f>_01_MSDAT_TRACK[[#This Row],[EndDate]]</f>
        <v>44603</v>
      </c>
      <c r="S437" s="24"/>
      <c r="T437" s="24"/>
    </row>
    <row r="438" spans="1:20" s="39" customFormat="1" ht="30" x14ac:dyDescent="0.25">
      <c r="A438" s="18">
        <f>LEN(_02_CODE_TRACKING[[#This Row],[WBS]])-LEN(SUBSTITUTE(_02_CODE_TRACKING[[#This Row],[WBS]],".",""))</f>
        <v>4</v>
      </c>
      <c r="B438" s="18"/>
      <c r="C438" s="18"/>
      <c r="D438" s="18"/>
      <c r="E438" s="18"/>
      <c r="F438" s="18"/>
      <c r="G438" s="18"/>
      <c r="H438" s="18"/>
      <c r="I438" s="18"/>
      <c r="J438" s="37"/>
      <c r="K438" s="18"/>
      <c r="L43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3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38" s="17" t="str">
        <f>_01_MSDAT_TRACK[[#This Row],[WBS]]</f>
        <v>1.3.2.10.4</v>
      </c>
      <c r="O438" s="31" t="str">
        <f>_01_MSDAT_TRACK[[#This Row],[Task Name]]</f>
        <v xml:space="preserve">System support installation </v>
      </c>
      <c r="P438" s="31" t="str">
        <f>_01_MSDAT_TRACK[[#This Row],[Time]]</f>
        <v>6 d</v>
      </c>
      <c r="Q438" s="32">
        <f>_01_MSDAT_TRACK[[#This Row],[StartDate]]</f>
        <v>44588</v>
      </c>
      <c r="R438" s="32">
        <f>_01_MSDAT_TRACK[[#This Row],[EndDate]]</f>
        <v>44603</v>
      </c>
      <c r="S438" s="24"/>
      <c r="T438" s="24"/>
    </row>
    <row r="439" spans="1:20" s="39" customFormat="1" ht="15" x14ac:dyDescent="0.25">
      <c r="A439" s="18">
        <f>LEN(_02_CODE_TRACKING[[#This Row],[WBS]])-LEN(SUBSTITUTE(_02_CODE_TRACKING[[#This Row],[WBS]],".",""))</f>
        <v>5</v>
      </c>
      <c r="B439" s="18"/>
      <c r="C439" s="18"/>
      <c r="D439" s="18"/>
      <c r="E439" s="18"/>
      <c r="F439" s="18"/>
      <c r="G439" s="18"/>
      <c r="H439" s="18"/>
      <c r="I439" s="18"/>
      <c r="J439" s="37"/>
      <c r="K439" s="18"/>
      <c r="L43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3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39" s="17" t="str">
        <f>_01_MSDAT_TRACK[[#This Row],[WBS]]</f>
        <v>1.3.2.10.4.1</v>
      </c>
      <c r="O439" s="31" t="str">
        <f>_01_MSDAT_TRACK[[#This Row],[Task Name]]</f>
        <v>Zone A - Slab / beam</v>
      </c>
      <c r="P439" s="31" t="str">
        <f>_01_MSDAT_TRACK[[#This Row],[Time]]</f>
        <v>3 d</v>
      </c>
      <c r="Q439" s="32">
        <f>_01_MSDAT_TRACK[[#This Row],[StartDate]]</f>
        <v>44588</v>
      </c>
      <c r="R439" s="32">
        <f>_01_MSDAT_TRACK[[#This Row],[EndDate]]</f>
        <v>44600</v>
      </c>
      <c r="S439" s="24"/>
      <c r="T439" s="24"/>
    </row>
    <row r="440" spans="1:20" s="39" customFormat="1" ht="15" x14ac:dyDescent="0.25">
      <c r="A440" s="18">
        <f>LEN(_02_CODE_TRACKING[[#This Row],[WBS]])-LEN(SUBSTITUTE(_02_CODE_TRACKING[[#This Row],[WBS]],".",""))</f>
        <v>5</v>
      </c>
      <c r="B440" s="18"/>
      <c r="C440" s="18"/>
      <c r="D440" s="18"/>
      <c r="E440" s="18"/>
      <c r="F440" s="18"/>
      <c r="G440" s="18"/>
      <c r="H440" s="18"/>
      <c r="I440" s="18"/>
      <c r="J440" s="37"/>
      <c r="K440" s="18"/>
      <c r="L44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40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40" s="17" t="str">
        <f>_01_MSDAT_TRACK[[#This Row],[WBS]]</f>
        <v>1.3.2.10.4.2</v>
      </c>
      <c r="O440" s="31" t="str">
        <f>_01_MSDAT_TRACK[[#This Row],[Task Name]]</f>
        <v>Zone B - Slab / beam</v>
      </c>
      <c r="P440" s="31" t="str">
        <f>_01_MSDAT_TRACK[[#This Row],[Time]]</f>
        <v>3 d</v>
      </c>
      <c r="Q440" s="32">
        <f>_01_MSDAT_TRACK[[#This Row],[StartDate]]</f>
        <v>44601</v>
      </c>
      <c r="R440" s="32">
        <f>_01_MSDAT_TRACK[[#This Row],[EndDate]]</f>
        <v>44603</v>
      </c>
      <c r="S440" s="24"/>
      <c r="T440" s="24"/>
    </row>
    <row r="441" spans="1:20" s="39" customFormat="1" ht="15" x14ac:dyDescent="0.25">
      <c r="A441" s="18">
        <f>LEN(_02_CODE_TRACKING[[#This Row],[WBS]])-LEN(SUBSTITUTE(_02_CODE_TRACKING[[#This Row],[WBS]],".",""))</f>
        <v>4</v>
      </c>
      <c r="B441" s="18"/>
      <c r="C441" s="18"/>
      <c r="D441" s="18"/>
      <c r="E441" s="18"/>
      <c r="F441" s="18"/>
      <c r="G441" s="18"/>
      <c r="H441" s="18"/>
      <c r="I441" s="18"/>
      <c r="J441" s="37"/>
      <c r="K441" s="18"/>
      <c r="L44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4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41" s="17" t="str">
        <f>_01_MSDAT_TRACK[[#This Row],[WBS]]</f>
        <v>1.3.2.10.5</v>
      </c>
      <c r="O441" s="31" t="str">
        <f>_01_MSDAT_TRACK[[#This Row],[Task Name]]</f>
        <v xml:space="preserve">Formword installation </v>
      </c>
      <c r="P441" s="31" t="str">
        <f>_01_MSDAT_TRACK[[#This Row],[Time]]</f>
        <v>6 d</v>
      </c>
      <c r="Q441" s="32">
        <f>_01_MSDAT_TRACK[[#This Row],[StartDate]]</f>
        <v>44600</v>
      </c>
      <c r="R441" s="32">
        <f>_01_MSDAT_TRACK[[#This Row],[EndDate]]</f>
        <v>44605</v>
      </c>
      <c r="S441" s="24"/>
      <c r="T441" s="24"/>
    </row>
    <row r="442" spans="1:20" s="39" customFormat="1" ht="15" x14ac:dyDescent="0.25">
      <c r="A442" s="18">
        <f>LEN(_02_CODE_TRACKING[[#This Row],[WBS]])-LEN(SUBSTITUTE(_02_CODE_TRACKING[[#This Row],[WBS]],".",""))</f>
        <v>5</v>
      </c>
      <c r="B442" s="18"/>
      <c r="C442" s="18"/>
      <c r="D442" s="18"/>
      <c r="E442" s="18"/>
      <c r="F442" s="18"/>
      <c r="G442" s="18"/>
      <c r="H442" s="18"/>
      <c r="I442" s="18"/>
      <c r="J442" s="37"/>
      <c r="K442" s="18"/>
      <c r="L44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4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42" s="17" t="str">
        <f>_01_MSDAT_TRACK[[#This Row],[WBS]]</f>
        <v>1.3.2.10.5.1</v>
      </c>
      <c r="O442" s="31" t="str">
        <f>_01_MSDAT_TRACK[[#This Row],[Task Name]]</f>
        <v>Zone A - Slab / beam</v>
      </c>
      <c r="P442" s="31" t="str">
        <f>_01_MSDAT_TRACK[[#This Row],[Time]]</f>
        <v>3 d</v>
      </c>
      <c r="Q442" s="32">
        <f>_01_MSDAT_TRACK[[#This Row],[StartDate]]</f>
        <v>44600</v>
      </c>
      <c r="R442" s="32">
        <f>_01_MSDAT_TRACK[[#This Row],[EndDate]]</f>
        <v>44602</v>
      </c>
      <c r="S442" s="24"/>
      <c r="T442" s="24"/>
    </row>
    <row r="443" spans="1:20" s="39" customFormat="1" ht="15" x14ac:dyDescent="0.25">
      <c r="A443" s="18">
        <f>LEN(_02_CODE_TRACKING[[#This Row],[WBS]])-LEN(SUBSTITUTE(_02_CODE_TRACKING[[#This Row],[WBS]],".",""))</f>
        <v>5</v>
      </c>
      <c r="B443" s="18"/>
      <c r="C443" s="18"/>
      <c r="D443" s="18"/>
      <c r="E443" s="18"/>
      <c r="F443" s="18"/>
      <c r="G443" s="18"/>
      <c r="H443" s="18"/>
      <c r="I443" s="18"/>
      <c r="J443" s="37"/>
      <c r="K443" s="18"/>
      <c r="L44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4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43" s="17" t="str">
        <f>_01_MSDAT_TRACK[[#This Row],[WBS]]</f>
        <v>1.3.2.10.5.2</v>
      </c>
      <c r="O443" s="31" t="str">
        <f>_01_MSDAT_TRACK[[#This Row],[Task Name]]</f>
        <v>Zone B - Slab / beam</v>
      </c>
      <c r="P443" s="31" t="str">
        <f>_01_MSDAT_TRACK[[#This Row],[Time]]</f>
        <v>3 d</v>
      </c>
      <c r="Q443" s="32">
        <f>_01_MSDAT_TRACK[[#This Row],[StartDate]]</f>
        <v>44603</v>
      </c>
      <c r="R443" s="32">
        <f>_01_MSDAT_TRACK[[#This Row],[EndDate]]</f>
        <v>44605</v>
      </c>
      <c r="S443" s="24"/>
      <c r="T443" s="24"/>
    </row>
    <row r="444" spans="1:20" s="39" customFormat="1" ht="15" x14ac:dyDescent="0.25">
      <c r="A444" s="18">
        <f>LEN(_02_CODE_TRACKING[[#This Row],[WBS]])-LEN(SUBSTITUTE(_02_CODE_TRACKING[[#This Row],[WBS]],".",""))</f>
        <v>4</v>
      </c>
      <c r="B444" s="18"/>
      <c r="C444" s="18"/>
      <c r="D444" s="18"/>
      <c r="E444" s="18"/>
      <c r="F444" s="18"/>
      <c r="G444" s="18"/>
      <c r="H444" s="18"/>
      <c r="I444" s="18"/>
      <c r="J444" s="37"/>
      <c r="K444" s="18"/>
      <c r="L44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4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44" s="17" t="str">
        <f>_01_MSDAT_TRACK[[#This Row],[WBS]]</f>
        <v>1.3.2.10.6</v>
      </c>
      <c r="O444" s="31" t="str">
        <f>_01_MSDAT_TRACK[[#This Row],[Task Name]]</f>
        <v xml:space="preserve">Rebar / PT installation </v>
      </c>
      <c r="P444" s="31" t="str">
        <f>_01_MSDAT_TRACK[[#This Row],[Time]]</f>
        <v>8 d</v>
      </c>
      <c r="Q444" s="32">
        <f>_01_MSDAT_TRACK[[#This Row],[StartDate]]</f>
        <v>44602</v>
      </c>
      <c r="R444" s="32">
        <f>_01_MSDAT_TRACK[[#This Row],[EndDate]]</f>
        <v>44609</v>
      </c>
      <c r="S444" s="24"/>
      <c r="T444" s="24"/>
    </row>
    <row r="445" spans="1:20" s="39" customFormat="1" ht="15" x14ac:dyDescent="0.25">
      <c r="A445" s="18">
        <f>LEN(_02_CODE_TRACKING[[#This Row],[WBS]])-LEN(SUBSTITUTE(_02_CODE_TRACKING[[#This Row],[WBS]],".",""))</f>
        <v>5</v>
      </c>
      <c r="B445" s="18"/>
      <c r="C445" s="18"/>
      <c r="D445" s="18"/>
      <c r="E445" s="18"/>
      <c r="F445" s="18"/>
      <c r="G445" s="18"/>
      <c r="H445" s="18"/>
      <c r="I445" s="18"/>
      <c r="J445" s="37"/>
      <c r="K445" s="18"/>
      <c r="L44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4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45" s="17" t="str">
        <f>_01_MSDAT_TRACK[[#This Row],[WBS]]</f>
        <v>1.3.2.10.6.1</v>
      </c>
      <c r="O445" s="31" t="str">
        <f>_01_MSDAT_TRACK[[#This Row],[Task Name]]</f>
        <v>Zone A - Slab / beam</v>
      </c>
      <c r="P445" s="31" t="str">
        <f>_01_MSDAT_TRACK[[#This Row],[Time]]</f>
        <v>5 d</v>
      </c>
      <c r="Q445" s="32">
        <f>_01_MSDAT_TRACK[[#This Row],[StartDate]]</f>
        <v>44602</v>
      </c>
      <c r="R445" s="32">
        <f>_01_MSDAT_TRACK[[#This Row],[EndDate]]</f>
        <v>44606</v>
      </c>
      <c r="S445" s="24"/>
      <c r="T445" s="24"/>
    </row>
    <row r="446" spans="1:20" s="39" customFormat="1" ht="15" x14ac:dyDescent="0.25">
      <c r="A446" s="18">
        <f>LEN(_02_CODE_TRACKING[[#This Row],[WBS]])-LEN(SUBSTITUTE(_02_CODE_TRACKING[[#This Row],[WBS]],".",""))</f>
        <v>5</v>
      </c>
      <c r="B446" s="18"/>
      <c r="C446" s="18"/>
      <c r="D446" s="18"/>
      <c r="E446" s="18"/>
      <c r="F446" s="18"/>
      <c r="G446" s="18"/>
      <c r="H446" s="18"/>
      <c r="I446" s="18"/>
      <c r="J446" s="37"/>
      <c r="K446" s="18"/>
      <c r="L44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4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46" s="17" t="str">
        <f>_01_MSDAT_TRACK[[#This Row],[WBS]]</f>
        <v>1.3.2.10.6.2</v>
      </c>
      <c r="O446" s="31" t="str">
        <f>_01_MSDAT_TRACK[[#This Row],[Task Name]]</f>
        <v>Zone B - Slab / beam</v>
      </c>
      <c r="P446" s="31" t="str">
        <f>_01_MSDAT_TRACK[[#This Row],[Time]]</f>
        <v>5 d</v>
      </c>
      <c r="Q446" s="32">
        <f>_01_MSDAT_TRACK[[#This Row],[StartDate]]</f>
        <v>44605</v>
      </c>
      <c r="R446" s="32">
        <f>_01_MSDAT_TRACK[[#This Row],[EndDate]]</f>
        <v>44609</v>
      </c>
      <c r="S446" s="24"/>
      <c r="T446" s="24"/>
    </row>
    <row r="447" spans="1:20" s="39" customFormat="1" ht="15" x14ac:dyDescent="0.25">
      <c r="A447" s="19">
        <f>LEN(_02_CODE_TRACKING[[#This Row],[WBS]])-LEN(SUBSTITUTE(_02_CODE_TRACKING[[#This Row],[WBS]],".",""))</f>
        <v>4</v>
      </c>
      <c r="B447" s="19" t="s">
        <v>711</v>
      </c>
      <c r="C447" s="19" t="s">
        <v>741</v>
      </c>
      <c r="D447" s="19" t="s">
        <v>725</v>
      </c>
      <c r="E447" s="19" t="s">
        <v>735</v>
      </c>
      <c r="F447" s="19" t="s">
        <v>714</v>
      </c>
      <c r="G447" s="19" t="s">
        <v>715</v>
      </c>
      <c r="H447" s="19"/>
      <c r="I447" s="19"/>
      <c r="J447" s="34"/>
      <c r="K447" s="19"/>
      <c r="L447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S-TW-14F-ZZ-</v>
      </c>
      <c r="M447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S-TW-14F</v>
      </c>
      <c r="N447" s="17" t="str">
        <f>_01_MSDAT_TRACK[[#This Row],[WBS]]</f>
        <v>1.3.2.10.7</v>
      </c>
      <c r="O447" s="31" t="str">
        <f>_01_MSDAT_TRACK[[#This Row],[Task Name]]</f>
        <v xml:space="preserve">Concreting </v>
      </c>
      <c r="P447" s="31" t="str">
        <f>_01_MSDAT_TRACK[[#This Row],[Time]]</f>
        <v>4 d</v>
      </c>
      <c r="Q447" s="32">
        <f>_01_MSDAT_TRACK[[#This Row],[StartDate]]</f>
        <v>44606</v>
      </c>
      <c r="R447" s="32">
        <f>_01_MSDAT_TRACK[[#This Row],[EndDate]]</f>
        <v>44609</v>
      </c>
      <c r="S447" s="17"/>
      <c r="T447" s="17"/>
    </row>
    <row r="448" spans="1:20" s="39" customFormat="1" ht="15" x14ac:dyDescent="0.25">
      <c r="A448" s="19">
        <f>LEN(_02_CODE_TRACKING[[#This Row],[WBS]])-LEN(SUBSTITUTE(_02_CODE_TRACKING[[#This Row],[WBS]],".",""))</f>
        <v>5</v>
      </c>
      <c r="B448" s="19" t="s">
        <v>711</v>
      </c>
      <c r="C448" s="19" t="s">
        <v>741</v>
      </c>
      <c r="D448" s="19" t="s">
        <v>725</v>
      </c>
      <c r="E448" s="19" t="s">
        <v>735</v>
      </c>
      <c r="F448" s="19" t="s">
        <v>1436</v>
      </c>
      <c r="G448" s="19" t="s">
        <v>715</v>
      </c>
      <c r="H448" s="19" t="s">
        <v>717</v>
      </c>
      <c r="I448" s="19"/>
      <c r="J448" s="34"/>
      <c r="K448" s="19"/>
      <c r="L448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S-TW-14F-SLBM-ZA</v>
      </c>
      <c r="M448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S-TW-14F-SLBM-ZA</v>
      </c>
      <c r="N448" s="17" t="str">
        <f>_01_MSDAT_TRACK[[#This Row],[WBS]]</f>
        <v>1.3.2.10.7.1</v>
      </c>
      <c r="O448" s="31" t="str">
        <f>_01_MSDAT_TRACK[[#This Row],[Task Name]]</f>
        <v>Zone A - Slab / beam</v>
      </c>
      <c r="P448" s="31" t="str">
        <f>_01_MSDAT_TRACK[[#This Row],[Time]]</f>
        <v>1 d</v>
      </c>
      <c r="Q448" s="32">
        <f>_01_MSDAT_TRACK[[#This Row],[StartDate]]</f>
        <v>44606</v>
      </c>
      <c r="R448" s="32">
        <f>_01_MSDAT_TRACK[[#This Row],[EndDate]]</f>
        <v>44606</v>
      </c>
      <c r="S448" s="17"/>
      <c r="T448" s="17"/>
    </row>
    <row r="449" spans="1:20" s="39" customFormat="1" ht="15" x14ac:dyDescent="0.25">
      <c r="A449" s="19">
        <f>LEN(_02_CODE_TRACKING[[#This Row],[WBS]])-LEN(SUBSTITUTE(_02_CODE_TRACKING[[#This Row],[WBS]],".",""))</f>
        <v>5</v>
      </c>
      <c r="B449" s="19" t="s">
        <v>711</v>
      </c>
      <c r="C449" s="19" t="s">
        <v>741</v>
      </c>
      <c r="D449" s="19" t="s">
        <v>725</v>
      </c>
      <c r="E449" s="19" t="s">
        <v>735</v>
      </c>
      <c r="F449" s="19" t="s">
        <v>1436</v>
      </c>
      <c r="G449" s="19" t="s">
        <v>715</v>
      </c>
      <c r="H449" s="19" t="s">
        <v>718</v>
      </c>
      <c r="I449" s="19"/>
      <c r="J449" s="34"/>
      <c r="K449" s="19"/>
      <c r="L449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S-TW-14F-SLBM-ZB</v>
      </c>
      <c r="M449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S-TW-14F-SLBM-ZB</v>
      </c>
      <c r="N449" s="17" t="str">
        <f>_01_MSDAT_TRACK[[#This Row],[WBS]]</f>
        <v>1.3.2.10.7.2</v>
      </c>
      <c r="O449" s="31" t="str">
        <f>_01_MSDAT_TRACK[[#This Row],[Task Name]]</f>
        <v>Zone B - Slab / beam</v>
      </c>
      <c r="P449" s="31" t="str">
        <f>_01_MSDAT_TRACK[[#This Row],[Time]]</f>
        <v>1 d</v>
      </c>
      <c r="Q449" s="32">
        <f>_01_MSDAT_TRACK[[#This Row],[StartDate]]</f>
        <v>44609</v>
      </c>
      <c r="R449" s="32">
        <f>_01_MSDAT_TRACK[[#This Row],[EndDate]]</f>
        <v>44609</v>
      </c>
      <c r="S449" s="17"/>
      <c r="T449" s="17"/>
    </row>
    <row r="450" spans="1:20" s="39" customFormat="1" ht="15" x14ac:dyDescent="0.25">
      <c r="A450" s="19">
        <f>LEN(_02_CODE_TRACKING[[#This Row],[WBS]])-LEN(SUBSTITUTE(_02_CODE_TRACKING[[#This Row],[WBS]],".",""))</f>
        <v>3</v>
      </c>
      <c r="B450" s="19" t="s">
        <v>711</v>
      </c>
      <c r="C450" s="19" t="s">
        <v>741</v>
      </c>
      <c r="D450" s="19" t="s">
        <v>725</v>
      </c>
      <c r="E450" s="19" t="s">
        <v>736</v>
      </c>
      <c r="F450" s="19"/>
      <c r="G450" s="19"/>
      <c r="H450" s="19"/>
      <c r="I450" s="19"/>
      <c r="J450" s="34"/>
      <c r="K450" s="19"/>
      <c r="L450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S-TW-15F--</v>
      </c>
      <c r="M450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S-TW-15F</v>
      </c>
      <c r="N450" s="17" t="str">
        <f>_01_MSDAT_TRACK[[#This Row],[WBS]]</f>
        <v>1.3.2.11</v>
      </c>
      <c r="O450" s="31" t="str">
        <f>_01_MSDAT_TRACK[[#This Row],[Task Name]]</f>
        <v>Level 15</v>
      </c>
      <c r="P450" s="31" t="str">
        <f>_01_MSDAT_TRACK[[#This Row],[Time]]</f>
        <v>16 d</v>
      </c>
      <c r="Q450" s="32">
        <f>_01_MSDAT_TRACK[[#This Row],[StartDate]]</f>
        <v>44607</v>
      </c>
      <c r="R450" s="32">
        <f>_01_MSDAT_TRACK[[#This Row],[EndDate]]</f>
        <v>44622</v>
      </c>
      <c r="S450" s="17"/>
      <c r="T450" s="17"/>
    </row>
    <row r="451" spans="1:20" s="39" customFormat="1" ht="30" x14ac:dyDescent="0.25">
      <c r="A451" s="18">
        <f>LEN(_02_CODE_TRACKING[[#This Row],[WBS]])-LEN(SUBSTITUTE(_02_CODE_TRACKING[[#This Row],[WBS]],".",""))</f>
        <v>4</v>
      </c>
      <c r="B451" s="18"/>
      <c r="C451" s="18"/>
      <c r="D451" s="18"/>
      <c r="E451" s="18"/>
      <c r="F451" s="18"/>
      <c r="G451" s="18"/>
      <c r="H451" s="18"/>
      <c r="I451" s="18"/>
      <c r="J451" s="37"/>
      <c r="K451" s="18"/>
      <c r="L45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5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51" s="17" t="str">
        <f>_01_MSDAT_TRACK[[#This Row],[WBS]]</f>
        <v>1.3.2.11.1</v>
      </c>
      <c r="O451" s="31" t="str">
        <f>_01_MSDAT_TRACK[[#This Row],[Task Name]]</f>
        <v xml:space="preserve">Scaffolding installation </v>
      </c>
      <c r="P451" s="31" t="str">
        <f>_01_MSDAT_TRACK[[#This Row],[Time]]</f>
        <v>6 d</v>
      </c>
      <c r="Q451" s="32">
        <f>_01_MSDAT_TRACK[[#This Row],[StartDate]]</f>
        <v>44607</v>
      </c>
      <c r="R451" s="32">
        <f>_01_MSDAT_TRACK[[#This Row],[EndDate]]</f>
        <v>44612</v>
      </c>
      <c r="S451" s="24"/>
      <c r="T451" s="24"/>
    </row>
    <row r="452" spans="1:20" s="39" customFormat="1" ht="15" x14ac:dyDescent="0.25">
      <c r="A452" s="18">
        <f>LEN(_02_CODE_TRACKING[[#This Row],[WBS]])-LEN(SUBSTITUTE(_02_CODE_TRACKING[[#This Row],[WBS]],".",""))</f>
        <v>5</v>
      </c>
      <c r="B452" s="18"/>
      <c r="C452" s="18"/>
      <c r="D452" s="18"/>
      <c r="E452" s="18"/>
      <c r="F452" s="18"/>
      <c r="G452" s="18"/>
      <c r="H452" s="18"/>
      <c r="I452" s="18"/>
      <c r="J452" s="37"/>
      <c r="K452" s="18"/>
      <c r="L45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5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52" s="17" t="str">
        <f>_01_MSDAT_TRACK[[#This Row],[WBS]]</f>
        <v>1.3.2.11.1.1</v>
      </c>
      <c r="O452" s="31" t="str">
        <f>_01_MSDAT_TRACK[[#This Row],[Task Name]]</f>
        <v>Zone A - Column</v>
      </c>
      <c r="P452" s="31" t="str">
        <f>_01_MSDAT_TRACK[[#This Row],[Time]]</f>
        <v>3 d</v>
      </c>
      <c r="Q452" s="32">
        <f>_01_MSDAT_TRACK[[#This Row],[StartDate]]</f>
        <v>44607</v>
      </c>
      <c r="R452" s="32">
        <f>_01_MSDAT_TRACK[[#This Row],[EndDate]]</f>
        <v>44609</v>
      </c>
      <c r="S452" s="24"/>
      <c r="T452" s="24"/>
    </row>
    <row r="453" spans="1:20" s="39" customFormat="1" ht="15" x14ac:dyDescent="0.25">
      <c r="A453" s="18">
        <f>LEN(_02_CODE_TRACKING[[#This Row],[WBS]])-LEN(SUBSTITUTE(_02_CODE_TRACKING[[#This Row],[WBS]],".",""))</f>
        <v>5</v>
      </c>
      <c r="B453" s="18"/>
      <c r="C453" s="18"/>
      <c r="D453" s="18"/>
      <c r="E453" s="18"/>
      <c r="F453" s="18"/>
      <c r="G453" s="18"/>
      <c r="H453" s="18"/>
      <c r="I453" s="18"/>
      <c r="J453" s="37"/>
      <c r="K453" s="18"/>
      <c r="L45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5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53" s="17" t="str">
        <f>_01_MSDAT_TRACK[[#This Row],[WBS]]</f>
        <v>1.3.2.11.1.2</v>
      </c>
      <c r="O453" s="31" t="str">
        <f>_01_MSDAT_TRACK[[#This Row],[Task Name]]</f>
        <v>Zone B - Column</v>
      </c>
      <c r="P453" s="31" t="str">
        <f>_01_MSDAT_TRACK[[#This Row],[Time]]</f>
        <v>3 d</v>
      </c>
      <c r="Q453" s="32">
        <f>_01_MSDAT_TRACK[[#This Row],[StartDate]]</f>
        <v>44610</v>
      </c>
      <c r="R453" s="32">
        <f>_01_MSDAT_TRACK[[#This Row],[EndDate]]</f>
        <v>44612</v>
      </c>
      <c r="S453" s="24"/>
      <c r="T453" s="24"/>
    </row>
    <row r="454" spans="1:20" s="39" customFormat="1" ht="15" x14ac:dyDescent="0.25">
      <c r="A454" s="18">
        <f>LEN(_02_CODE_TRACKING[[#This Row],[WBS]])-LEN(SUBSTITUTE(_02_CODE_TRACKING[[#This Row],[WBS]],".",""))</f>
        <v>5</v>
      </c>
      <c r="B454" s="18"/>
      <c r="C454" s="18"/>
      <c r="D454" s="18"/>
      <c r="E454" s="18"/>
      <c r="F454" s="18"/>
      <c r="G454" s="18"/>
      <c r="H454" s="18"/>
      <c r="I454" s="18"/>
      <c r="J454" s="37"/>
      <c r="K454" s="18"/>
      <c r="L45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5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54" s="17" t="str">
        <f>_01_MSDAT_TRACK[[#This Row],[WBS]]</f>
        <v>1.3.2.11.1.3</v>
      </c>
      <c r="O454" s="31" t="str">
        <f>_01_MSDAT_TRACK[[#This Row],[Task Name]]</f>
        <v>Core wall</v>
      </c>
      <c r="P454" s="31" t="str">
        <f>_01_MSDAT_TRACK[[#This Row],[Time]]</f>
        <v>6 d</v>
      </c>
      <c r="Q454" s="32">
        <f>_01_MSDAT_TRACK[[#This Row],[StartDate]]</f>
        <v>44607</v>
      </c>
      <c r="R454" s="32">
        <f>_01_MSDAT_TRACK[[#This Row],[EndDate]]</f>
        <v>44612</v>
      </c>
      <c r="S454" s="24"/>
      <c r="T454" s="24"/>
    </row>
    <row r="455" spans="1:20" s="39" customFormat="1" ht="15" x14ac:dyDescent="0.25">
      <c r="A455" s="18">
        <f>LEN(_02_CODE_TRACKING[[#This Row],[WBS]])-LEN(SUBSTITUTE(_02_CODE_TRACKING[[#This Row],[WBS]],".",""))</f>
        <v>4</v>
      </c>
      <c r="B455" s="18"/>
      <c r="C455" s="18"/>
      <c r="D455" s="18"/>
      <c r="E455" s="18"/>
      <c r="F455" s="18"/>
      <c r="G455" s="18"/>
      <c r="H455" s="18"/>
      <c r="I455" s="18"/>
      <c r="J455" s="37"/>
      <c r="K455" s="18"/>
      <c r="L45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5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55" s="17" t="str">
        <f>_01_MSDAT_TRACK[[#This Row],[WBS]]</f>
        <v>1.3.2.11.2</v>
      </c>
      <c r="O455" s="31" t="str">
        <f>_01_MSDAT_TRACK[[#This Row],[Task Name]]</f>
        <v xml:space="preserve">Rebar installation </v>
      </c>
      <c r="P455" s="31" t="str">
        <f>_01_MSDAT_TRACK[[#This Row],[Time]]</f>
        <v>7 d</v>
      </c>
      <c r="Q455" s="32">
        <f>_01_MSDAT_TRACK[[#This Row],[StartDate]]</f>
        <v>44608</v>
      </c>
      <c r="R455" s="32">
        <f>_01_MSDAT_TRACK[[#This Row],[EndDate]]</f>
        <v>44614</v>
      </c>
      <c r="S455" s="24"/>
      <c r="T455" s="24"/>
    </row>
    <row r="456" spans="1:20" s="39" customFormat="1" ht="15" x14ac:dyDescent="0.25">
      <c r="A456" s="18">
        <f>LEN(_02_CODE_TRACKING[[#This Row],[WBS]])-LEN(SUBSTITUTE(_02_CODE_TRACKING[[#This Row],[WBS]],".",""))</f>
        <v>5</v>
      </c>
      <c r="B456" s="18"/>
      <c r="C456" s="18"/>
      <c r="D456" s="18"/>
      <c r="E456" s="18"/>
      <c r="F456" s="18"/>
      <c r="G456" s="18"/>
      <c r="H456" s="18"/>
      <c r="I456" s="18"/>
      <c r="J456" s="37"/>
      <c r="K456" s="18"/>
      <c r="L45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5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56" s="17" t="str">
        <f>_01_MSDAT_TRACK[[#This Row],[WBS]]</f>
        <v>1.3.2.11.2.1</v>
      </c>
      <c r="O456" s="31" t="str">
        <f>_01_MSDAT_TRACK[[#This Row],[Task Name]]</f>
        <v>Zone A - Column</v>
      </c>
      <c r="P456" s="31" t="str">
        <f>_01_MSDAT_TRACK[[#This Row],[Time]]</f>
        <v>4 d</v>
      </c>
      <c r="Q456" s="32">
        <f>_01_MSDAT_TRACK[[#This Row],[StartDate]]</f>
        <v>44608</v>
      </c>
      <c r="R456" s="32">
        <f>_01_MSDAT_TRACK[[#This Row],[EndDate]]</f>
        <v>44611</v>
      </c>
      <c r="S456" s="24"/>
      <c r="T456" s="24"/>
    </row>
    <row r="457" spans="1:20" s="39" customFormat="1" ht="15" x14ac:dyDescent="0.25">
      <c r="A457" s="18">
        <f>LEN(_02_CODE_TRACKING[[#This Row],[WBS]])-LEN(SUBSTITUTE(_02_CODE_TRACKING[[#This Row],[WBS]],".",""))</f>
        <v>5</v>
      </c>
      <c r="B457" s="18"/>
      <c r="C457" s="18"/>
      <c r="D457" s="18"/>
      <c r="E457" s="18"/>
      <c r="F457" s="18"/>
      <c r="G457" s="18"/>
      <c r="H457" s="18"/>
      <c r="I457" s="18"/>
      <c r="J457" s="37"/>
      <c r="K457" s="18"/>
      <c r="L45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5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57" s="17" t="str">
        <f>_01_MSDAT_TRACK[[#This Row],[WBS]]</f>
        <v>1.3.2.11.2.2</v>
      </c>
      <c r="O457" s="31" t="str">
        <f>_01_MSDAT_TRACK[[#This Row],[Task Name]]</f>
        <v>Zone B - Column</v>
      </c>
      <c r="P457" s="31" t="str">
        <f>_01_MSDAT_TRACK[[#This Row],[Time]]</f>
        <v>4 d</v>
      </c>
      <c r="Q457" s="32">
        <f>_01_MSDAT_TRACK[[#This Row],[StartDate]]</f>
        <v>44611</v>
      </c>
      <c r="R457" s="32">
        <f>_01_MSDAT_TRACK[[#This Row],[EndDate]]</f>
        <v>44614</v>
      </c>
      <c r="S457" s="24"/>
      <c r="T457" s="24"/>
    </row>
    <row r="458" spans="1:20" s="39" customFormat="1" ht="15" x14ac:dyDescent="0.25">
      <c r="A458" s="18">
        <f>LEN(_02_CODE_TRACKING[[#This Row],[WBS]])-LEN(SUBSTITUTE(_02_CODE_TRACKING[[#This Row],[WBS]],".",""))</f>
        <v>5</v>
      </c>
      <c r="B458" s="18"/>
      <c r="C458" s="18"/>
      <c r="D458" s="18"/>
      <c r="E458" s="18"/>
      <c r="F458" s="18"/>
      <c r="G458" s="18"/>
      <c r="H458" s="18"/>
      <c r="I458" s="18"/>
      <c r="J458" s="37"/>
      <c r="K458" s="18"/>
      <c r="L45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5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58" s="17" t="str">
        <f>_01_MSDAT_TRACK[[#This Row],[WBS]]</f>
        <v>1.3.2.11.2.3</v>
      </c>
      <c r="O458" s="31" t="str">
        <f>_01_MSDAT_TRACK[[#This Row],[Task Name]]</f>
        <v>Core wall</v>
      </c>
      <c r="P458" s="31" t="str">
        <f>_01_MSDAT_TRACK[[#This Row],[Time]]</f>
        <v>4 d</v>
      </c>
      <c r="Q458" s="32">
        <f>_01_MSDAT_TRACK[[#This Row],[StartDate]]</f>
        <v>44611</v>
      </c>
      <c r="R458" s="32">
        <f>_01_MSDAT_TRACK[[#This Row],[EndDate]]</f>
        <v>44614</v>
      </c>
      <c r="S458" s="24"/>
      <c r="T458" s="24"/>
    </row>
    <row r="459" spans="1:20" s="39" customFormat="1" ht="15" x14ac:dyDescent="0.25">
      <c r="A459" s="18">
        <f>LEN(_02_CODE_TRACKING[[#This Row],[WBS]])-LEN(SUBSTITUTE(_02_CODE_TRACKING[[#This Row],[WBS]],".",""))</f>
        <v>4</v>
      </c>
      <c r="B459" s="18"/>
      <c r="C459" s="18"/>
      <c r="D459" s="18"/>
      <c r="E459" s="18"/>
      <c r="F459" s="18"/>
      <c r="G459" s="18"/>
      <c r="H459" s="18"/>
      <c r="I459" s="18"/>
      <c r="J459" s="37"/>
      <c r="K459" s="18"/>
      <c r="L45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5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59" s="17" t="str">
        <f>_01_MSDAT_TRACK[[#This Row],[WBS]]</f>
        <v>1.3.2.11.3</v>
      </c>
      <c r="O459" s="31" t="str">
        <f>_01_MSDAT_TRACK[[#This Row],[Task Name]]</f>
        <v xml:space="preserve">Formword installation </v>
      </c>
      <c r="P459" s="31" t="str">
        <f>_01_MSDAT_TRACK[[#This Row],[Time]]</f>
        <v>7 d</v>
      </c>
      <c r="Q459" s="32">
        <f>_01_MSDAT_TRACK[[#This Row],[StartDate]]</f>
        <v>44610</v>
      </c>
      <c r="R459" s="32">
        <f>_01_MSDAT_TRACK[[#This Row],[EndDate]]</f>
        <v>44616</v>
      </c>
      <c r="S459" s="24"/>
      <c r="T459" s="24"/>
    </row>
    <row r="460" spans="1:20" s="39" customFormat="1" ht="15" x14ac:dyDescent="0.25">
      <c r="A460" s="18">
        <f>LEN(_02_CODE_TRACKING[[#This Row],[WBS]])-LEN(SUBSTITUTE(_02_CODE_TRACKING[[#This Row],[WBS]],".",""))</f>
        <v>5</v>
      </c>
      <c r="B460" s="18"/>
      <c r="C460" s="18"/>
      <c r="D460" s="18"/>
      <c r="E460" s="18"/>
      <c r="F460" s="18"/>
      <c r="G460" s="18"/>
      <c r="H460" s="18"/>
      <c r="I460" s="18"/>
      <c r="J460" s="37"/>
      <c r="K460" s="18"/>
      <c r="L46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60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60" s="17" t="str">
        <f>_01_MSDAT_TRACK[[#This Row],[WBS]]</f>
        <v>1.3.2.11.3.1</v>
      </c>
      <c r="O460" s="31" t="str">
        <f>_01_MSDAT_TRACK[[#This Row],[Task Name]]</f>
        <v>Zone A - Column</v>
      </c>
      <c r="P460" s="31" t="str">
        <f>_01_MSDAT_TRACK[[#This Row],[Time]]</f>
        <v>3 d</v>
      </c>
      <c r="Q460" s="32">
        <f>_01_MSDAT_TRACK[[#This Row],[StartDate]]</f>
        <v>44610</v>
      </c>
      <c r="R460" s="32">
        <f>_01_MSDAT_TRACK[[#This Row],[EndDate]]</f>
        <v>44612</v>
      </c>
      <c r="S460" s="24"/>
      <c r="T460" s="24"/>
    </row>
    <row r="461" spans="1:20" s="39" customFormat="1" ht="15" x14ac:dyDescent="0.25">
      <c r="A461" s="18">
        <f>LEN(_02_CODE_TRACKING[[#This Row],[WBS]])-LEN(SUBSTITUTE(_02_CODE_TRACKING[[#This Row],[WBS]],".",""))</f>
        <v>5</v>
      </c>
      <c r="B461" s="18"/>
      <c r="C461" s="18"/>
      <c r="D461" s="18"/>
      <c r="E461" s="18"/>
      <c r="F461" s="18"/>
      <c r="G461" s="18"/>
      <c r="H461" s="18"/>
      <c r="I461" s="18"/>
      <c r="J461" s="37"/>
      <c r="K461" s="18"/>
      <c r="L46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6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61" s="17" t="str">
        <f>_01_MSDAT_TRACK[[#This Row],[WBS]]</f>
        <v>1.3.2.11.3.2</v>
      </c>
      <c r="O461" s="31" t="str">
        <f>_01_MSDAT_TRACK[[#This Row],[Task Name]]</f>
        <v>Zone B - Column</v>
      </c>
      <c r="P461" s="31" t="str">
        <f>_01_MSDAT_TRACK[[#This Row],[Time]]</f>
        <v>3 d</v>
      </c>
      <c r="Q461" s="32">
        <f>_01_MSDAT_TRACK[[#This Row],[StartDate]]</f>
        <v>44613</v>
      </c>
      <c r="R461" s="32">
        <f>_01_MSDAT_TRACK[[#This Row],[EndDate]]</f>
        <v>44615</v>
      </c>
      <c r="S461" s="24"/>
      <c r="T461" s="24"/>
    </row>
    <row r="462" spans="1:20" s="39" customFormat="1" ht="15" x14ac:dyDescent="0.25">
      <c r="A462" s="18">
        <f>LEN(_02_CODE_TRACKING[[#This Row],[WBS]])-LEN(SUBSTITUTE(_02_CODE_TRACKING[[#This Row],[WBS]],".",""))</f>
        <v>5</v>
      </c>
      <c r="B462" s="18"/>
      <c r="C462" s="18"/>
      <c r="D462" s="18"/>
      <c r="E462" s="18"/>
      <c r="F462" s="18"/>
      <c r="G462" s="18"/>
      <c r="H462" s="18"/>
      <c r="I462" s="18"/>
      <c r="J462" s="37"/>
      <c r="K462" s="18"/>
      <c r="L46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6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62" s="17" t="str">
        <f>_01_MSDAT_TRACK[[#This Row],[WBS]]</f>
        <v>1.3.2.11.3.3</v>
      </c>
      <c r="O462" s="31" t="str">
        <f>_01_MSDAT_TRACK[[#This Row],[Task Name]]</f>
        <v>Core wall</v>
      </c>
      <c r="P462" s="31" t="str">
        <f>_01_MSDAT_TRACK[[#This Row],[Time]]</f>
        <v>5 d</v>
      </c>
      <c r="Q462" s="32">
        <f>_01_MSDAT_TRACK[[#This Row],[StartDate]]</f>
        <v>44612</v>
      </c>
      <c r="R462" s="32">
        <f>_01_MSDAT_TRACK[[#This Row],[EndDate]]</f>
        <v>44616</v>
      </c>
      <c r="S462" s="24"/>
      <c r="T462" s="24"/>
    </row>
    <row r="463" spans="1:20" s="39" customFormat="1" ht="30" x14ac:dyDescent="0.25">
      <c r="A463" s="18">
        <f>LEN(_02_CODE_TRACKING[[#This Row],[WBS]])-LEN(SUBSTITUTE(_02_CODE_TRACKING[[#This Row],[WBS]],".",""))</f>
        <v>4</v>
      </c>
      <c r="B463" s="18"/>
      <c r="C463" s="18"/>
      <c r="D463" s="18"/>
      <c r="E463" s="18"/>
      <c r="F463" s="18"/>
      <c r="G463" s="18"/>
      <c r="H463" s="18"/>
      <c r="I463" s="18"/>
      <c r="J463" s="37"/>
      <c r="K463" s="18"/>
      <c r="L46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6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63" s="17" t="str">
        <f>_01_MSDAT_TRACK[[#This Row],[WBS]]</f>
        <v>1.3.2.11.4</v>
      </c>
      <c r="O463" s="31" t="str">
        <f>_01_MSDAT_TRACK[[#This Row],[Task Name]]</f>
        <v xml:space="preserve">System support installation </v>
      </c>
      <c r="P463" s="31" t="str">
        <f>_01_MSDAT_TRACK[[#This Row],[Time]]</f>
        <v>6 d</v>
      </c>
      <c r="Q463" s="32">
        <f>_01_MSDAT_TRACK[[#This Row],[StartDate]]</f>
        <v>44611</v>
      </c>
      <c r="R463" s="32">
        <f>_01_MSDAT_TRACK[[#This Row],[EndDate]]</f>
        <v>44616</v>
      </c>
      <c r="S463" s="24"/>
      <c r="T463" s="24"/>
    </row>
    <row r="464" spans="1:20" s="39" customFormat="1" ht="15" x14ac:dyDescent="0.25">
      <c r="A464" s="18">
        <f>LEN(_02_CODE_TRACKING[[#This Row],[WBS]])-LEN(SUBSTITUTE(_02_CODE_TRACKING[[#This Row],[WBS]],".",""))</f>
        <v>5</v>
      </c>
      <c r="B464" s="18"/>
      <c r="C464" s="18"/>
      <c r="D464" s="18"/>
      <c r="E464" s="18"/>
      <c r="F464" s="18"/>
      <c r="G464" s="18"/>
      <c r="H464" s="18"/>
      <c r="I464" s="18"/>
      <c r="J464" s="37"/>
      <c r="K464" s="18"/>
      <c r="L46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6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64" s="17" t="str">
        <f>_01_MSDAT_TRACK[[#This Row],[WBS]]</f>
        <v>1.3.2.11.4.1</v>
      </c>
      <c r="O464" s="31" t="str">
        <f>_01_MSDAT_TRACK[[#This Row],[Task Name]]</f>
        <v>Zone A - Slab / beam</v>
      </c>
      <c r="P464" s="31" t="str">
        <f>_01_MSDAT_TRACK[[#This Row],[Time]]</f>
        <v>3 d</v>
      </c>
      <c r="Q464" s="32">
        <f>_01_MSDAT_TRACK[[#This Row],[StartDate]]</f>
        <v>44611</v>
      </c>
      <c r="R464" s="32">
        <f>_01_MSDAT_TRACK[[#This Row],[EndDate]]</f>
        <v>44613</v>
      </c>
      <c r="S464" s="24"/>
      <c r="T464" s="24"/>
    </row>
    <row r="465" spans="1:20" s="39" customFormat="1" ht="15" x14ac:dyDescent="0.25">
      <c r="A465" s="18">
        <f>LEN(_02_CODE_TRACKING[[#This Row],[WBS]])-LEN(SUBSTITUTE(_02_CODE_TRACKING[[#This Row],[WBS]],".",""))</f>
        <v>5</v>
      </c>
      <c r="B465" s="18"/>
      <c r="C465" s="18"/>
      <c r="D465" s="18"/>
      <c r="E465" s="18"/>
      <c r="F465" s="18"/>
      <c r="G465" s="18"/>
      <c r="H465" s="18"/>
      <c r="I465" s="18"/>
      <c r="J465" s="37"/>
      <c r="K465" s="18"/>
      <c r="L46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6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65" s="17" t="str">
        <f>_01_MSDAT_TRACK[[#This Row],[WBS]]</f>
        <v>1.3.2.11.4.2</v>
      </c>
      <c r="O465" s="31" t="str">
        <f>_01_MSDAT_TRACK[[#This Row],[Task Name]]</f>
        <v>Zone B - Slab / beam</v>
      </c>
      <c r="P465" s="31" t="str">
        <f>_01_MSDAT_TRACK[[#This Row],[Time]]</f>
        <v>3 d</v>
      </c>
      <c r="Q465" s="32">
        <f>_01_MSDAT_TRACK[[#This Row],[StartDate]]</f>
        <v>44614</v>
      </c>
      <c r="R465" s="32">
        <f>_01_MSDAT_TRACK[[#This Row],[EndDate]]</f>
        <v>44616</v>
      </c>
      <c r="S465" s="24"/>
      <c r="T465" s="24"/>
    </row>
    <row r="466" spans="1:20" s="39" customFormat="1" ht="15" x14ac:dyDescent="0.25">
      <c r="A466" s="18">
        <f>LEN(_02_CODE_TRACKING[[#This Row],[WBS]])-LEN(SUBSTITUTE(_02_CODE_TRACKING[[#This Row],[WBS]],".",""))</f>
        <v>4</v>
      </c>
      <c r="B466" s="18"/>
      <c r="C466" s="18"/>
      <c r="D466" s="18"/>
      <c r="E466" s="18"/>
      <c r="F466" s="18"/>
      <c r="G466" s="18"/>
      <c r="H466" s="18"/>
      <c r="I466" s="18"/>
      <c r="J466" s="37"/>
      <c r="K466" s="18"/>
      <c r="L46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6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66" s="17" t="str">
        <f>_01_MSDAT_TRACK[[#This Row],[WBS]]</f>
        <v>1.3.2.11.5</v>
      </c>
      <c r="O466" s="31" t="str">
        <f>_01_MSDAT_TRACK[[#This Row],[Task Name]]</f>
        <v xml:space="preserve">Formword installation </v>
      </c>
      <c r="P466" s="31" t="str">
        <f>_01_MSDAT_TRACK[[#This Row],[Time]]</f>
        <v>6 d</v>
      </c>
      <c r="Q466" s="32">
        <f>_01_MSDAT_TRACK[[#This Row],[StartDate]]</f>
        <v>44613</v>
      </c>
      <c r="R466" s="32">
        <f>_01_MSDAT_TRACK[[#This Row],[EndDate]]</f>
        <v>44618</v>
      </c>
      <c r="S466" s="24"/>
      <c r="T466" s="24"/>
    </row>
    <row r="467" spans="1:20" s="39" customFormat="1" ht="15" x14ac:dyDescent="0.25">
      <c r="A467" s="18">
        <f>LEN(_02_CODE_TRACKING[[#This Row],[WBS]])-LEN(SUBSTITUTE(_02_CODE_TRACKING[[#This Row],[WBS]],".",""))</f>
        <v>5</v>
      </c>
      <c r="B467" s="18"/>
      <c r="C467" s="18"/>
      <c r="D467" s="18"/>
      <c r="E467" s="18"/>
      <c r="F467" s="18"/>
      <c r="G467" s="18"/>
      <c r="H467" s="18"/>
      <c r="I467" s="18"/>
      <c r="J467" s="37"/>
      <c r="K467" s="18"/>
      <c r="L46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6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67" s="17" t="str">
        <f>_01_MSDAT_TRACK[[#This Row],[WBS]]</f>
        <v>1.3.2.11.5.1</v>
      </c>
      <c r="O467" s="31" t="str">
        <f>_01_MSDAT_TRACK[[#This Row],[Task Name]]</f>
        <v>Zone A - Slab / beam</v>
      </c>
      <c r="P467" s="31" t="str">
        <f>_01_MSDAT_TRACK[[#This Row],[Time]]</f>
        <v>3 d</v>
      </c>
      <c r="Q467" s="32">
        <f>_01_MSDAT_TRACK[[#This Row],[StartDate]]</f>
        <v>44613</v>
      </c>
      <c r="R467" s="32">
        <f>_01_MSDAT_TRACK[[#This Row],[EndDate]]</f>
        <v>44615</v>
      </c>
      <c r="S467" s="24"/>
      <c r="T467" s="24"/>
    </row>
    <row r="468" spans="1:20" s="39" customFormat="1" ht="15" x14ac:dyDescent="0.25">
      <c r="A468" s="18">
        <f>LEN(_02_CODE_TRACKING[[#This Row],[WBS]])-LEN(SUBSTITUTE(_02_CODE_TRACKING[[#This Row],[WBS]],".",""))</f>
        <v>5</v>
      </c>
      <c r="B468" s="18"/>
      <c r="C468" s="18"/>
      <c r="D468" s="18"/>
      <c r="E468" s="18"/>
      <c r="F468" s="18"/>
      <c r="G468" s="18"/>
      <c r="H468" s="18"/>
      <c r="I468" s="18"/>
      <c r="J468" s="37"/>
      <c r="K468" s="18"/>
      <c r="L46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6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68" s="17" t="str">
        <f>_01_MSDAT_TRACK[[#This Row],[WBS]]</f>
        <v>1.3.2.11.5.2</v>
      </c>
      <c r="O468" s="31" t="str">
        <f>_01_MSDAT_TRACK[[#This Row],[Task Name]]</f>
        <v>Zone B - Slab / beam</v>
      </c>
      <c r="P468" s="31" t="str">
        <f>_01_MSDAT_TRACK[[#This Row],[Time]]</f>
        <v>3 d</v>
      </c>
      <c r="Q468" s="32">
        <f>_01_MSDAT_TRACK[[#This Row],[StartDate]]</f>
        <v>44616</v>
      </c>
      <c r="R468" s="32">
        <f>_01_MSDAT_TRACK[[#This Row],[EndDate]]</f>
        <v>44618</v>
      </c>
      <c r="S468" s="24"/>
      <c r="T468" s="24"/>
    </row>
    <row r="469" spans="1:20" s="39" customFormat="1" ht="15" x14ac:dyDescent="0.25">
      <c r="A469" s="18">
        <f>LEN(_02_CODE_TRACKING[[#This Row],[WBS]])-LEN(SUBSTITUTE(_02_CODE_TRACKING[[#This Row],[WBS]],".",""))</f>
        <v>4</v>
      </c>
      <c r="B469" s="18"/>
      <c r="C469" s="18"/>
      <c r="D469" s="18"/>
      <c r="E469" s="18"/>
      <c r="F469" s="18"/>
      <c r="G469" s="18"/>
      <c r="H469" s="18"/>
      <c r="I469" s="18"/>
      <c r="J469" s="37"/>
      <c r="K469" s="18"/>
      <c r="L46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6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69" s="17" t="str">
        <f>_01_MSDAT_TRACK[[#This Row],[WBS]]</f>
        <v>1.3.2.11.6</v>
      </c>
      <c r="O469" s="31" t="str">
        <f>_01_MSDAT_TRACK[[#This Row],[Task Name]]</f>
        <v xml:space="preserve">Rebar / PT installation </v>
      </c>
      <c r="P469" s="31" t="str">
        <f>_01_MSDAT_TRACK[[#This Row],[Time]]</f>
        <v>8 d</v>
      </c>
      <c r="Q469" s="32">
        <f>_01_MSDAT_TRACK[[#This Row],[StartDate]]</f>
        <v>44615</v>
      </c>
      <c r="R469" s="32">
        <f>_01_MSDAT_TRACK[[#This Row],[EndDate]]</f>
        <v>44622</v>
      </c>
      <c r="S469" s="24"/>
      <c r="T469" s="24"/>
    </row>
    <row r="470" spans="1:20" s="39" customFormat="1" ht="15" x14ac:dyDescent="0.25">
      <c r="A470" s="18">
        <f>LEN(_02_CODE_TRACKING[[#This Row],[WBS]])-LEN(SUBSTITUTE(_02_CODE_TRACKING[[#This Row],[WBS]],".",""))</f>
        <v>5</v>
      </c>
      <c r="B470" s="18"/>
      <c r="C470" s="18"/>
      <c r="D470" s="18"/>
      <c r="E470" s="18"/>
      <c r="F470" s="18"/>
      <c r="G470" s="18"/>
      <c r="H470" s="18"/>
      <c r="I470" s="18"/>
      <c r="J470" s="37"/>
      <c r="K470" s="18"/>
      <c r="L47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70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70" s="17" t="str">
        <f>_01_MSDAT_TRACK[[#This Row],[WBS]]</f>
        <v>1.3.2.11.6.1</v>
      </c>
      <c r="O470" s="31" t="str">
        <f>_01_MSDAT_TRACK[[#This Row],[Task Name]]</f>
        <v>Zone A - Slab / beam</v>
      </c>
      <c r="P470" s="31" t="str">
        <f>_01_MSDAT_TRACK[[#This Row],[Time]]</f>
        <v>5 d</v>
      </c>
      <c r="Q470" s="32">
        <f>_01_MSDAT_TRACK[[#This Row],[StartDate]]</f>
        <v>44615</v>
      </c>
      <c r="R470" s="32">
        <f>_01_MSDAT_TRACK[[#This Row],[EndDate]]</f>
        <v>44619</v>
      </c>
      <c r="S470" s="24"/>
      <c r="T470" s="24"/>
    </row>
    <row r="471" spans="1:20" s="39" customFormat="1" ht="15" x14ac:dyDescent="0.25">
      <c r="A471" s="18">
        <f>LEN(_02_CODE_TRACKING[[#This Row],[WBS]])-LEN(SUBSTITUTE(_02_CODE_TRACKING[[#This Row],[WBS]],".",""))</f>
        <v>5</v>
      </c>
      <c r="B471" s="18"/>
      <c r="C471" s="18"/>
      <c r="D471" s="18"/>
      <c r="E471" s="18"/>
      <c r="F471" s="18"/>
      <c r="G471" s="18"/>
      <c r="H471" s="18"/>
      <c r="I471" s="18"/>
      <c r="J471" s="37"/>
      <c r="K471" s="18"/>
      <c r="L47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7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71" s="17" t="str">
        <f>_01_MSDAT_TRACK[[#This Row],[WBS]]</f>
        <v>1.3.2.11.6.2</v>
      </c>
      <c r="O471" s="31" t="str">
        <f>_01_MSDAT_TRACK[[#This Row],[Task Name]]</f>
        <v>Zone B - Slab / beam</v>
      </c>
      <c r="P471" s="31" t="str">
        <f>_01_MSDAT_TRACK[[#This Row],[Time]]</f>
        <v>5 d</v>
      </c>
      <c r="Q471" s="32">
        <f>_01_MSDAT_TRACK[[#This Row],[StartDate]]</f>
        <v>44618</v>
      </c>
      <c r="R471" s="32">
        <f>_01_MSDAT_TRACK[[#This Row],[EndDate]]</f>
        <v>44622</v>
      </c>
      <c r="S471" s="24"/>
      <c r="T471" s="24"/>
    </row>
    <row r="472" spans="1:20" s="39" customFormat="1" ht="15" x14ac:dyDescent="0.25">
      <c r="A472" s="19">
        <f>LEN(_02_CODE_TRACKING[[#This Row],[WBS]])-LEN(SUBSTITUTE(_02_CODE_TRACKING[[#This Row],[WBS]],".",""))</f>
        <v>4</v>
      </c>
      <c r="B472" s="19" t="s">
        <v>711</v>
      </c>
      <c r="C472" s="19" t="s">
        <v>741</v>
      </c>
      <c r="D472" s="19" t="s">
        <v>725</v>
      </c>
      <c r="E472" s="19" t="s">
        <v>736</v>
      </c>
      <c r="F472" s="19" t="s">
        <v>714</v>
      </c>
      <c r="G472" s="19" t="s">
        <v>715</v>
      </c>
      <c r="H472" s="19"/>
      <c r="I472" s="19"/>
      <c r="J472" s="34"/>
      <c r="K472" s="19"/>
      <c r="L472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S-TW-15F-ZZ-</v>
      </c>
      <c r="M472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S-TW-15F</v>
      </c>
      <c r="N472" s="17" t="str">
        <f>_01_MSDAT_TRACK[[#This Row],[WBS]]</f>
        <v>1.3.2.11.7</v>
      </c>
      <c r="O472" s="31" t="str">
        <f>_01_MSDAT_TRACK[[#This Row],[Task Name]]</f>
        <v xml:space="preserve">Concreting </v>
      </c>
      <c r="P472" s="31" t="str">
        <f>_01_MSDAT_TRACK[[#This Row],[Time]]</f>
        <v>4 d</v>
      </c>
      <c r="Q472" s="32">
        <f>_01_MSDAT_TRACK[[#This Row],[StartDate]]</f>
        <v>44619</v>
      </c>
      <c r="R472" s="32">
        <f>_01_MSDAT_TRACK[[#This Row],[EndDate]]</f>
        <v>44622</v>
      </c>
      <c r="S472" s="17"/>
      <c r="T472" s="17"/>
    </row>
    <row r="473" spans="1:20" s="39" customFormat="1" ht="15" x14ac:dyDescent="0.25">
      <c r="A473" s="19">
        <f>LEN(_02_CODE_TRACKING[[#This Row],[WBS]])-LEN(SUBSTITUTE(_02_CODE_TRACKING[[#This Row],[WBS]],".",""))</f>
        <v>5</v>
      </c>
      <c r="B473" s="19" t="s">
        <v>711</v>
      </c>
      <c r="C473" s="19" t="s">
        <v>741</v>
      </c>
      <c r="D473" s="19" t="s">
        <v>725</v>
      </c>
      <c r="E473" s="19" t="s">
        <v>736</v>
      </c>
      <c r="F473" s="19" t="s">
        <v>1436</v>
      </c>
      <c r="G473" s="19" t="s">
        <v>715</v>
      </c>
      <c r="H473" s="19" t="s">
        <v>717</v>
      </c>
      <c r="I473" s="19"/>
      <c r="J473" s="34"/>
      <c r="K473" s="19"/>
      <c r="L473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S-TW-15F-SLBM-ZA</v>
      </c>
      <c r="M473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S-TW-15F-SLBM-ZA</v>
      </c>
      <c r="N473" s="17" t="str">
        <f>_01_MSDAT_TRACK[[#This Row],[WBS]]</f>
        <v>1.3.2.11.7.1</v>
      </c>
      <c r="O473" s="31" t="str">
        <f>_01_MSDAT_TRACK[[#This Row],[Task Name]]</f>
        <v>Zone A - Slab / beam</v>
      </c>
      <c r="P473" s="31" t="str">
        <f>_01_MSDAT_TRACK[[#This Row],[Time]]</f>
        <v>1 d</v>
      </c>
      <c r="Q473" s="32">
        <f>_01_MSDAT_TRACK[[#This Row],[StartDate]]</f>
        <v>44619</v>
      </c>
      <c r="R473" s="32">
        <f>_01_MSDAT_TRACK[[#This Row],[EndDate]]</f>
        <v>44619</v>
      </c>
      <c r="S473" s="17"/>
      <c r="T473" s="17"/>
    </row>
    <row r="474" spans="1:20" s="39" customFormat="1" ht="15" x14ac:dyDescent="0.25">
      <c r="A474" s="19">
        <f>LEN(_02_CODE_TRACKING[[#This Row],[WBS]])-LEN(SUBSTITUTE(_02_CODE_TRACKING[[#This Row],[WBS]],".",""))</f>
        <v>5</v>
      </c>
      <c r="B474" s="19" t="s">
        <v>711</v>
      </c>
      <c r="C474" s="19" t="s">
        <v>741</v>
      </c>
      <c r="D474" s="19" t="s">
        <v>725</v>
      </c>
      <c r="E474" s="19" t="s">
        <v>736</v>
      </c>
      <c r="F474" s="19" t="s">
        <v>1436</v>
      </c>
      <c r="G474" s="19" t="s">
        <v>715</v>
      </c>
      <c r="H474" s="19" t="s">
        <v>718</v>
      </c>
      <c r="I474" s="19"/>
      <c r="J474" s="34"/>
      <c r="K474" s="19"/>
      <c r="L474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S-TW-15F-SLBM-ZB</v>
      </c>
      <c r="M474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S-TW-15F-SLBM-ZB</v>
      </c>
      <c r="N474" s="17" t="str">
        <f>_01_MSDAT_TRACK[[#This Row],[WBS]]</f>
        <v>1.3.2.11.7.2</v>
      </c>
      <c r="O474" s="31" t="str">
        <f>_01_MSDAT_TRACK[[#This Row],[Task Name]]</f>
        <v>Zone B - Slab / beam</v>
      </c>
      <c r="P474" s="31" t="str">
        <f>_01_MSDAT_TRACK[[#This Row],[Time]]</f>
        <v>1 d</v>
      </c>
      <c r="Q474" s="32">
        <f>_01_MSDAT_TRACK[[#This Row],[StartDate]]</f>
        <v>44622</v>
      </c>
      <c r="R474" s="32">
        <f>_01_MSDAT_TRACK[[#This Row],[EndDate]]</f>
        <v>44622</v>
      </c>
      <c r="S474" s="17"/>
      <c r="T474" s="17"/>
    </row>
    <row r="475" spans="1:20" s="39" customFormat="1" ht="15" x14ac:dyDescent="0.25">
      <c r="A475" s="19">
        <f>LEN(_02_CODE_TRACKING[[#This Row],[WBS]])-LEN(SUBSTITUTE(_02_CODE_TRACKING[[#This Row],[WBS]],".",""))</f>
        <v>3</v>
      </c>
      <c r="B475" s="19" t="s">
        <v>711</v>
      </c>
      <c r="C475" s="19" t="s">
        <v>741</v>
      </c>
      <c r="D475" s="19" t="s">
        <v>725</v>
      </c>
      <c r="E475" s="19" t="s">
        <v>737</v>
      </c>
      <c r="F475" s="19"/>
      <c r="G475" s="19"/>
      <c r="H475" s="19"/>
      <c r="I475" s="19"/>
      <c r="J475" s="34"/>
      <c r="K475" s="19"/>
      <c r="L475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S-TW-16F--</v>
      </c>
      <c r="M475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S-TW-16F</v>
      </c>
      <c r="N475" s="17" t="str">
        <f>_01_MSDAT_TRACK[[#This Row],[WBS]]</f>
        <v>1.3.2.12</v>
      </c>
      <c r="O475" s="31" t="str">
        <f>_01_MSDAT_TRACK[[#This Row],[Task Name]]</f>
        <v>Level 16</v>
      </c>
      <c r="P475" s="31" t="str">
        <f>_01_MSDAT_TRACK[[#This Row],[Time]]</f>
        <v>20 d</v>
      </c>
      <c r="Q475" s="32">
        <f>_01_MSDAT_TRACK[[#This Row],[StartDate]]</f>
        <v>44620</v>
      </c>
      <c r="R475" s="32">
        <f>_01_MSDAT_TRACK[[#This Row],[EndDate]]</f>
        <v>44639</v>
      </c>
      <c r="S475" s="17"/>
      <c r="T475" s="17"/>
    </row>
    <row r="476" spans="1:20" s="39" customFormat="1" ht="30" x14ac:dyDescent="0.25">
      <c r="A476" s="18">
        <f>LEN(_02_CODE_TRACKING[[#This Row],[WBS]])-LEN(SUBSTITUTE(_02_CODE_TRACKING[[#This Row],[WBS]],".",""))</f>
        <v>4</v>
      </c>
      <c r="B476" s="18"/>
      <c r="C476" s="18"/>
      <c r="D476" s="18"/>
      <c r="E476" s="18"/>
      <c r="F476" s="18"/>
      <c r="G476" s="18"/>
      <c r="H476" s="18"/>
      <c r="I476" s="18"/>
      <c r="J476" s="37"/>
      <c r="K476" s="18"/>
      <c r="L47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7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76" s="17" t="str">
        <f>_01_MSDAT_TRACK[[#This Row],[WBS]]</f>
        <v>1.3.2.12.1</v>
      </c>
      <c r="O476" s="31" t="str">
        <f>_01_MSDAT_TRACK[[#This Row],[Task Name]]</f>
        <v xml:space="preserve">Scaffolding installation </v>
      </c>
      <c r="P476" s="31" t="str">
        <f>_01_MSDAT_TRACK[[#This Row],[Time]]</f>
        <v>7 d</v>
      </c>
      <c r="Q476" s="32">
        <f>_01_MSDAT_TRACK[[#This Row],[StartDate]]</f>
        <v>44620</v>
      </c>
      <c r="R476" s="32">
        <f>_01_MSDAT_TRACK[[#This Row],[EndDate]]</f>
        <v>44626</v>
      </c>
      <c r="S476" s="24"/>
      <c r="T476" s="24"/>
    </row>
    <row r="477" spans="1:20" s="39" customFormat="1" ht="15" x14ac:dyDescent="0.25">
      <c r="A477" s="18">
        <f>LEN(_02_CODE_TRACKING[[#This Row],[WBS]])-LEN(SUBSTITUTE(_02_CODE_TRACKING[[#This Row],[WBS]],".",""))</f>
        <v>5</v>
      </c>
      <c r="B477" s="18"/>
      <c r="C477" s="18"/>
      <c r="D477" s="18"/>
      <c r="E477" s="18"/>
      <c r="F477" s="18"/>
      <c r="G477" s="18"/>
      <c r="H477" s="18"/>
      <c r="I477" s="18"/>
      <c r="J477" s="37"/>
      <c r="K477" s="18"/>
      <c r="L47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7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77" s="17" t="str">
        <f>_01_MSDAT_TRACK[[#This Row],[WBS]]</f>
        <v>1.3.2.12.1.1</v>
      </c>
      <c r="O477" s="31" t="str">
        <f>_01_MSDAT_TRACK[[#This Row],[Task Name]]</f>
        <v>Zone A - Column</v>
      </c>
      <c r="P477" s="31" t="str">
        <f>_01_MSDAT_TRACK[[#This Row],[Time]]</f>
        <v>4 d</v>
      </c>
      <c r="Q477" s="32">
        <f>_01_MSDAT_TRACK[[#This Row],[StartDate]]</f>
        <v>44620</v>
      </c>
      <c r="R477" s="32">
        <f>_01_MSDAT_TRACK[[#This Row],[EndDate]]</f>
        <v>44623</v>
      </c>
      <c r="S477" s="24"/>
      <c r="T477" s="24"/>
    </row>
    <row r="478" spans="1:20" s="39" customFormat="1" ht="15" x14ac:dyDescent="0.25">
      <c r="A478" s="18">
        <f>LEN(_02_CODE_TRACKING[[#This Row],[WBS]])-LEN(SUBSTITUTE(_02_CODE_TRACKING[[#This Row],[WBS]],".",""))</f>
        <v>5</v>
      </c>
      <c r="B478" s="18"/>
      <c r="C478" s="18"/>
      <c r="D478" s="18"/>
      <c r="E478" s="18"/>
      <c r="F478" s="18"/>
      <c r="G478" s="18"/>
      <c r="H478" s="18"/>
      <c r="I478" s="18"/>
      <c r="J478" s="37"/>
      <c r="K478" s="18"/>
      <c r="L47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7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78" s="17" t="str">
        <f>_01_MSDAT_TRACK[[#This Row],[WBS]]</f>
        <v>1.3.2.12.1.2</v>
      </c>
      <c r="O478" s="31" t="str">
        <f>_01_MSDAT_TRACK[[#This Row],[Task Name]]</f>
        <v>Zone B - Column</v>
      </c>
      <c r="P478" s="31" t="str">
        <f>_01_MSDAT_TRACK[[#This Row],[Time]]</f>
        <v>4 d</v>
      </c>
      <c r="Q478" s="32">
        <f>_01_MSDAT_TRACK[[#This Row],[StartDate]]</f>
        <v>44623</v>
      </c>
      <c r="R478" s="32">
        <f>_01_MSDAT_TRACK[[#This Row],[EndDate]]</f>
        <v>44626</v>
      </c>
      <c r="S478" s="24"/>
      <c r="T478" s="24"/>
    </row>
    <row r="479" spans="1:20" s="39" customFormat="1" ht="15" x14ac:dyDescent="0.25">
      <c r="A479" s="18">
        <f>LEN(_02_CODE_TRACKING[[#This Row],[WBS]])-LEN(SUBSTITUTE(_02_CODE_TRACKING[[#This Row],[WBS]],".",""))</f>
        <v>5</v>
      </c>
      <c r="B479" s="18"/>
      <c r="C479" s="18"/>
      <c r="D479" s="18"/>
      <c r="E479" s="18"/>
      <c r="F479" s="18"/>
      <c r="G479" s="18"/>
      <c r="H479" s="18"/>
      <c r="I479" s="18"/>
      <c r="J479" s="37"/>
      <c r="K479" s="18"/>
      <c r="L47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7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79" s="17" t="str">
        <f>_01_MSDAT_TRACK[[#This Row],[WBS]]</f>
        <v>1.3.2.12.1.3</v>
      </c>
      <c r="O479" s="31" t="str">
        <f>_01_MSDAT_TRACK[[#This Row],[Task Name]]</f>
        <v>Core wall</v>
      </c>
      <c r="P479" s="31" t="str">
        <f>_01_MSDAT_TRACK[[#This Row],[Time]]</f>
        <v>7 d</v>
      </c>
      <c r="Q479" s="32">
        <f>_01_MSDAT_TRACK[[#This Row],[StartDate]]</f>
        <v>44620</v>
      </c>
      <c r="R479" s="32">
        <f>_01_MSDAT_TRACK[[#This Row],[EndDate]]</f>
        <v>44626</v>
      </c>
      <c r="S479" s="24"/>
      <c r="T479" s="24"/>
    </row>
    <row r="480" spans="1:20" s="39" customFormat="1" ht="15" x14ac:dyDescent="0.25">
      <c r="A480" s="18">
        <f>LEN(_02_CODE_TRACKING[[#This Row],[WBS]])-LEN(SUBSTITUTE(_02_CODE_TRACKING[[#This Row],[WBS]],".",""))</f>
        <v>4</v>
      </c>
      <c r="B480" s="18"/>
      <c r="C480" s="18"/>
      <c r="D480" s="18"/>
      <c r="E480" s="18"/>
      <c r="F480" s="18"/>
      <c r="G480" s="18"/>
      <c r="H480" s="18"/>
      <c r="I480" s="18"/>
      <c r="J480" s="37"/>
      <c r="K480" s="18"/>
      <c r="L48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80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80" s="17" t="str">
        <f>_01_MSDAT_TRACK[[#This Row],[WBS]]</f>
        <v>1.3.2.12.2</v>
      </c>
      <c r="O480" s="31" t="str">
        <f>_01_MSDAT_TRACK[[#This Row],[Task Name]]</f>
        <v xml:space="preserve">Rebar installation </v>
      </c>
      <c r="P480" s="31" t="str">
        <f>_01_MSDAT_TRACK[[#This Row],[Time]]</f>
        <v>8 d</v>
      </c>
      <c r="Q480" s="32">
        <f>_01_MSDAT_TRACK[[#This Row],[StartDate]]</f>
        <v>44622</v>
      </c>
      <c r="R480" s="32">
        <f>_01_MSDAT_TRACK[[#This Row],[EndDate]]</f>
        <v>44629</v>
      </c>
      <c r="S480" s="24"/>
      <c r="T480" s="24"/>
    </row>
    <row r="481" spans="1:20" s="39" customFormat="1" ht="15" x14ac:dyDescent="0.25">
      <c r="A481" s="18">
        <f>LEN(_02_CODE_TRACKING[[#This Row],[WBS]])-LEN(SUBSTITUTE(_02_CODE_TRACKING[[#This Row],[WBS]],".",""))</f>
        <v>5</v>
      </c>
      <c r="B481" s="18"/>
      <c r="C481" s="18"/>
      <c r="D481" s="18"/>
      <c r="E481" s="18"/>
      <c r="F481" s="18"/>
      <c r="G481" s="18"/>
      <c r="H481" s="18"/>
      <c r="I481" s="18"/>
      <c r="J481" s="37"/>
      <c r="K481" s="18"/>
      <c r="L48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8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81" s="17" t="str">
        <f>_01_MSDAT_TRACK[[#This Row],[WBS]]</f>
        <v>1.3.2.12.2.1</v>
      </c>
      <c r="O481" s="31" t="str">
        <f>_01_MSDAT_TRACK[[#This Row],[Task Name]]</f>
        <v>Zone A - Column</v>
      </c>
      <c r="P481" s="31" t="str">
        <f>_01_MSDAT_TRACK[[#This Row],[Time]]</f>
        <v>5 d</v>
      </c>
      <c r="Q481" s="32">
        <f>_01_MSDAT_TRACK[[#This Row],[StartDate]]</f>
        <v>44622</v>
      </c>
      <c r="R481" s="32">
        <f>_01_MSDAT_TRACK[[#This Row],[EndDate]]</f>
        <v>44626</v>
      </c>
      <c r="S481" s="24"/>
      <c r="T481" s="24"/>
    </row>
    <row r="482" spans="1:20" s="39" customFormat="1" ht="15" x14ac:dyDescent="0.25">
      <c r="A482" s="18">
        <f>LEN(_02_CODE_TRACKING[[#This Row],[WBS]])-LEN(SUBSTITUTE(_02_CODE_TRACKING[[#This Row],[WBS]],".",""))</f>
        <v>5</v>
      </c>
      <c r="B482" s="18"/>
      <c r="C482" s="18"/>
      <c r="D482" s="18"/>
      <c r="E482" s="18"/>
      <c r="F482" s="18"/>
      <c r="G482" s="18"/>
      <c r="H482" s="18"/>
      <c r="I482" s="18"/>
      <c r="J482" s="37"/>
      <c r="K482" s="18"/>
      <c r="L48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8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82" s="17" t="str">
        <f>_01_MSDAT_TRACK[[#This Row],[WBS]]</f>
        <v>1.3.2.12.2.2</v>
      </c>
      <c r="O482" s="31" t="str">
        <f>_01_MSDAT_TRACK[[#This Row],[Task Name]]</f>
        <v>Zone B - Column</v>
      </c>
      <c r="P482" s="31" t="str">
        <f>_01_MSDAT_TRACK[[#This Row],[Time]]</f>
        <v>5 d</v>
      </c>
      <c r="Q482" s="32">
        <f>_01_MSDAT_TRACK[[#This Row],[StartDate]]</f>
        <v>44625</v>
      </c>
      <c r="R482" s="32">
        <f>_01_MSDAT_TRACK[[#This Row],[EndDate]]</f>
        <v>44629</v>
      </c>
      <c r="S482" s="24"/>
      <c r="T482" s="24"/>
    </row>
    <row r="483" spans="1:20" s="39" customFormat="1" ht="15" x14ac:dyDescent="0.25">
      <c r="A483" s="18">
        <f>LEN(_02_CODE_TRACKING[[#This Row],[WBS]])-LEN(SUBSTITUTE(_02_CODE_TRACKING[[#This Row],[WBS]],".",""))</f>
        <v>5</v>
      </c>
      <c r="B483" s="18"/>
      <c r="C483" s="18"/>
      <c r="D483" s="18"/>
      <c r="E483" s="18"/>
      <c r="F483" s="18"/>
      <c r="G483" s="18"/>
      <c r="H483" s="18"/>
      <c r="I483" s="18"/>
      <c r="J483" s="37"/>
      <c r="K483" s="18"/>
      <c r="L48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8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83" s="17" t="str">
        <f>_01_MSDAT_TRACK[[#This Row],[WBS]]</f>
        <v>1.3.2.12.2.3</v>
      </c>
      <c r="O483" s="31" t="str">
        <f>_01_MSDAT_TRACK[[#This Row],[Task Name]]</f>
        <v>Core wall</v>
      </c>
      <c r="P483" s="31" t="str">
        <f>_01_MSDAT_TRACK[[#This Row],[Time]]</f>
        <v>5 d</v>
      </c>
      <c r="Q483" s="32">
        <f>_01_MSDAT_TRACK[[#This Row],[StartDate]]</f>
        <v>44625</v>
      </c>
      <c r="R483" s="32">
        <f>_01_MSDAT_TRACK[[#This Row],[EndDate]]</f>
        <v>44629</v>
      </c>
      <c r="S483" s="24"/>
      <c r="T483" s="24"/>
    </row>
    <row r="484" spans="1:20" s="39" customFormat="1" ht="15" x14ac:dyDescent="0.25">
      <c r="A484" s="18">
        <f>LEN(_02_CODE_TRACKING[[#This Row],[WBS]])-LEN(SUBSTITUTE(_02_CODE_TRACKING[[#This Row],[WBS]],".",""))</f>
        <v>4</v>
      </c>
      <c r="B484" s="18"/>
      <c r="C484" s="18"/>
      <c r="D484" s="18"/>
      <c r="E484" s="18"/>
      <c r="F484" s="18"/>
      <c r="G484" s="18"/>
      <c r="H484" s="18"/>
      <c r="I484" s="18"/>
      <c r="J484" s="37"/>
      <c r="K484" s="18"/>
      <c r="L48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8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84" s="17" t="str">
        <f>_01_MSDAT_TRACK[[#This Row],[WBS]]</f>
        <v>1.3.2.12.3</v>
      </c>
      <c r="O484" s="31" t="str">
        <f>_01_MSDAT_TRACK[[#This Row],[Task Name]]</f>
        <v xml:space="preserve">Formword installation </v>
      </c>
      <c r="P484" s="31" t="str">
        <f>_01_MSDAT_TRACK[[#This Row],[Time]]</f>
        <v>7 d</v>
      </c>
      <c r="Q484" s="32">
        <f>_01_MSDAT_TRACK[[#This Row],[StartDate]]</f>
        <v>44625</v>
      </c>
      <c r="R484" s="32">
        <f>_01_MSDAT_TRACK[[#This Row],[EndDate]]</f>
        <v>44631</v>
      </c>
      <c r="S484" s="24"/>
      <c r="T484" s="24"/>
    </row>
    <row r="485" spans="1:20" s="39" customFormat="1" ht="15" x14ac:dyDescent="0.25">
      <c r="A485" s="18">
        <f>LEN(_02_CODE_TRACKING[[#This Row],[WBS]])-LEN(SUBSTITUTE(_02_CODE_TRACKING[[#This Row],[WBS]],".",""))</f>
        <v>5</v>
      </c>
      <c r="B485" s="18"/>
      <c r="C485" s="18"/>
      <c r="D485" s="18"/>
      <c r="E485" s="18"/>
      <c r="F485" s="18"/>
      <c r="G485" s="18"/>
      <c r="H485" s="18"/>
      <c r="I485" s="18"/>
      <c r="J485" s="37"/>
      <c r="K485" s="18"/>
      <c r="L48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8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85" s="17" t="str">
        <f>_01_MSDAT_TRACK[[#This Row],[WBS]]</f>
        <v>1.3.2.12.3.1</v>
      </c>
      <c r="O485" s="31" t="str">
        <f>_01_MSDAT_TRACK[[#This Row],[Task Name]]</f>
        <v>Zone A - Column</v>
      </c>
      <c r="P485" s="31" t="str">
        <f>_01_MSDAT_TRACK[[#This Row],[Time]]</f>
        <v>4 d</v>
      </c>
      <c r="Q485" s="32">
        <f>_01_MSDAT_TRACK[[#This Row],[StartDate]]</f>
        <v>44625</v>
      </c>
      <c r="R485" s="32">
        <f>_01_MSDAT_TRACK[[#This Row],[EndDate]]</f>
        <v>44628</v>
      </c>
      <c r="S485" s="24"/>
      <c r="T485" s="24"/>
    </row>
    <row r="486" spans="1:20" s="39" customFormat="1" ht="15" x14ac:dyDescent="0.25">
      <c r="A486" s="18">
        <f>LEN(_02_CODE_TRACKING[[#This Row],[WBS]])-LEN(SUBSTITUTE(_02_CODE_TRACKING[[#This Row],[WBS]],".",""))</f>
        <v>5</v>
      </c>
      <c r="B486" s="18"/>
      <c r="C486" s="18"/>
      <c r="D486" s="18"/>
      <c r="E486" s="18"/>
      <c r="F486" s="18"/>
      <c r="G486" s="18"/>
      <c r="H486" s="18"/>
      <c r="I486" s="18"/>
      <c r="J486" s="37"/>
      <c r="K486" s="18"/>
      <c r="L48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8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86" s="17" t="str">
        <f>_01_MSDAT_TRACK[[#This Row],[WBS]]</f>
        <v>1.3.2.12.3.2</v>
      </c>
      <c r="O486" s="31" t="str">
        <f>_01_MSDAT_TRACK[[#This Row],[Task Name]]</f>
        <v>Zone B - Column</v>
      </c>
      <c r="P486" s="31" t="str">
        <f>_01_MSDAT_TRACK[[#This Row],[Time]]</f>
        <v>4 d</v>
      </c>
      <c r="Q486" s="32">
        <f>_01_MSDAT_TRACK[[#This Row],[StartDate]]</f>
        <v>44628</v>
      </c>
      <c r="R486" s="32">
        <f>_01_MSDAT_TRACK[[#This Row],[EndDate]]</f>
        <v>44631</v>
      </c>
      <c r="S486" s="24"/>
      <c r="T486" s="24"/>
    </row>
    <row r="487" spans="1:20" s="39" customFormat="1" ht="15" x14ac:dyDescent="0.25">
      <c r="A487" s="18">
        <f>LEN(_02_CODE_TRACKING[[#This Row],[WBS]])-LEN(SUBSTITUTE(_02_CODE_TRACKING[[#This Row],[WBS]],".",""))</f>
        <v>5</v>
      </c>
      <c r="B487" s="18"/>
      <c r="C487" s="18"/>
      <c r="D487" s="18"/>
      <c r="E487" s="18"/>
      <c r="F487" s="18"/>
      <c r="G487" s="18"/>
      <c r="H487" s="18"/>
      <c r="I487" s="18"/>
      <c r="J487" s="37"/>
      <c r="K487" s="18"/>
      <c r="L48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8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87" s="17" t="str">
        <f>_01_MSDAT_TRACK[[#This Row],[WBS]]</f>
        <v>1.3.2.12.3.3</v>
      </c>
      <c r="O487" s="31" t="str">
        <f>_01_MSDAT_TRACK[[#This Row],[Task Name]]</f>
        <v>Core wall</v>
      </c>
      <c r="P487" s="31" t="str">
        <f>_01_MSDAT_TRACK[[#This Row],[Time]]</f>
        <v>5 d</v>
      </c>
      <c r="Q487" s="32">
        <f>_01_MSDAT_TRACK[[#This Row],[StartDate]]</f>
        <v>44627</v>
      </c>
      <c r="R487" s="32">
        <f>_01_MSDAT_TRACK[[#This Row],[EndDate]]</f>
        <v>44631</v>
      </c>
      <c r="S487" s="24"/>
      <c r="T487" s="24"/>
    </row>
    <row r="488" spans="1:20" s="39" customFormat="1" ht="30" x14ac:dyDescent="0.25">
      <c r="A488" s="18">
        <f>LEN(_02_CODE_TRACKING[[#This Row],[WBS]])-LEN(SUBSTITUTE(_02_CODE_TRACKING[[#This Row],[WBS]],".",""))</f>
        <v>4</v>
      </c>
      <c r="B488" s="18"/>
      <c r="C488" s="18"/>
      <c r="D488" s="18"/>
      <c r="E488" s="18"/>
      <c r="F488" s="18"/>
      <c r="G488" s="18"/>
      <c r="H488" s="18"/>
      <c r="I488" s="18"/>
      <c r="J488" s="37"/>
      <c r="K488" s="18"/>
      <c r="L48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8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88" s="17" t="str">
        <f>_01_MSDAT_TRACK[[#This Row],[WBS]]</f>
        <v>1.3.2.12.4</v>
      </c>
      <c r="O488" s="31" t="str">
        <f>_01_MSDAT_TRACK[[#This Row],[Task Name]]</f>
        <v xml:space="preserve">System support installation </v>
      </c>
      <c r="P488" s="31" t="str">
        <f>_01_MSDAT_TRACK[[#This Row],[Time]]</f>
        <v>7 d</v>
      </c>
      <c r="Q488" s="32">
        <f>_01_MSDAT_TRACK[[#This Row],[StartDate]]</f>
        <v>44627</v>
      </c>
      <c r="R488" s="32">
        <f>_01_MSDAT_TRACK[[#This Row],[EndDate]]</f>
        <v>44633</v>
      </c>
      <c r="S488" s="24"/>
      <c r="T488" s="24"/>
    </row>
    <row r="489" spans="1:20" s="39" customFormat="1" ht="15" x14ac:dyDescent="0.25">
      <c r="A489" s="18">
        <f>LEN(_02_CODE_TRACKING[[#This Row],[WBS]])-LEN(SUBSTITUTE(_02_CODE_TRACKING[[#This Row],[WBS]],".",""))</f>
        <v>5</v>
      </c>
      <c r="B489" s="18"/>
      <c r="C489" s="18"/>
      <c r="D489" s="18"/>
      <c r="E489" s="18"/>
      <c r="F489" s="18"/>
      <c r="G489" s="18"/>
      <c r="H489" s="18"/>
      <c r="I489" s="18"/>
      <c r="J489" s="37"/>
      <c r="K489" s="18"/>
      <c r="L48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8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89" s="17" t="str">
        <f>_01_MSDAT_TRACK[[#This Row],[WBS]]</f>
        <v>1.3.2.12.4.1</v>
      </c>
      <c r="O489" s="31" t="str">
        <f>_01_MSDAT_TRACK[[#This Row],[Task Name]]</f>
        <v>Zone A - Slab / beam</v>
      </c>
      <c r="P489" s="31" t="str">
        <f>_01_MSDAT_TRACK[[#This Row],[Time]]</f>
        <v>4 d</v>
      </c>
      <c r="Q489" s="32">
        <f>_01_MSDAT_TRACK[[#This Row],[StartDate]]</f>
        <v>44627</v>
      </c>
      <c r="R489" s="32">
        <f>_01_MSDAT_TRACK[[#This Row],[EndDate]]</f>
        <v>44630</v>
      </c>
      <c r="S489" s="24"/>
      <c r="T489" s="24"/>
    </row>
    <row r="490" spans="1:20" s="39" customFormat="1" ht="15" x14ac:dyDescent="0.25">
      <c r="A490" s="18">
        <f>LEN(_02_CODE_TRACKING[[#This Row],[WBS]])-LEN(SUBSTITUTE(_02_CODE_TRACKING[[#This Row],[WBS]],".",""))</f>
        <v>5</v>
      </c>
      <c r="B490" s="18"/>
      <c r="C490" s="18"/>
      <c r="D490" s="18"/>
      <c r="E490" s="18"/>
      <c r="F490" s="18"/>
      <c r="G490" s="18"/>
      <c r="H490" s="18"/>
      <c r="I490" s="18"/>
      <c r="J490" s="37"/>
      <c r="K490" s="18"/>
      <c r="L49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90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90" s="17" t="str">
        <f>_01_MSDAT_TRACK[[#This Row],[WBS]]</f>
        <v>1.3.2.12.4.2</v>
      </c>
      <c r="O490" s="31" t="str">
        <f>_01_MSDAT_TRACK[[#This Row],[Task Name]]</f>
        <v>Zone B - Slab / beam</v>
      </c>
      <c r="P490" s="31" t="str">
        <f>_01_MSDAT_TRACK[[#This Row],[Time]]</f>
        <v>4 d</v>
      </c>
      <c r="Q490" s="32">
        <f>_01_MSDAT_TRACK[[#This Row],[StartDate]]</f>
        <v>44630</v>
      </c>
      <c r="R490" s="32">
        <f>_01_MSDAT_TRACK[[#This Row],[EndDate]]</f>
        <v>44633</v>
      </c>
      <c r="S490" s="24"/>
      <c r="T490" s="24"/>
    </row>
    <row r="491" spans="1:20" s="39" customFormat="1" ht="15" x14ac:dyDescent="0.25">
      <c r="A491" s="18">
        <f>LEN(_02_CODE_TRACKING[[#This Row],[WBS]])-LEN(SUBSTITUTE(_02_CODE_TRACKING[[#This Row],[WBS]],".",""))</f>
        <v>4</v>
      </c>
      <c r="B491" s="18"/>
      <c r="C491" s="18"/>
      <c r="D491" s="18"/>
      <c r="E491" s="18"/>
      <c r="F491" s="18"/>
      <c r="G491" s="18"/>
      <c r="H491" s="18"/>
      <c r="I491" s="18"/>
      <c r="J491" s="37"/>
      <c r="K491" s="18"/>
      <c r="L49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9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91" s="17" t="str">
        <f>_01_MSDAT_TRACK[[#This Row],[WBS]]</f>
        <v>1.3.2.12.5</v>
      </c>
      <c r="O491" s="31" t="str">
        <f>_01_MSDAT_TRACK[[#This Row],[Task Name]]</f>
        <v xml:space="preserve">Formword installation </v>
      </c>
      <c r="P491" s="31" t="str">
        <f>_01_MSDAT_TRACK[[#This Row],[Time]]</f>
        <v>7 d</v>
      </c>
      <c r="Q491" s="32">
        <f>_01_MSDAT_TRACK[[#This Row],[StartDate]]</f>
        <v>44629</v>
      </c>
      <c r="R491" s="32">
        <f>_01_MSDAT_TRACK[[#This Row],[EndDate]]</f>
        <v>44635</v>
      </c>
      <c r="S491" s="24"/>
      <c r="T491" s="24"/>
    </row>
    <row r="492" spans="1:20" s="39" customFormat="1" ht="15" x14ac:dyDescent="0.25">
      <c r="A492" s="18">
        <f>LEN(_02_CODE_TRACKING[[#This Row],[WBS]])-LEN(SUBSTITUTE(_02_CODE_TRACKING[[#This Row],[WBS]],".",""))</f>
        <v>5</v>
      </c>
      <c r="B492" s="18"/>
      <c r="C492" s="18"/>
      <c r="D492" s="18"/>
      <c r="E492" s="18"/>
      <c r="F492" s="18"/>
      <c r="G492" s="18"/>
      <c r="H492" s="18"/>
      <c r="I492" s="18"/>
      <c r="J492" s="37"/>
      <c r="K492" s="18"/>
      <c r="L49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9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92" s="17" t="str">
        <f>_01_MSDAT_TRACK[[#This Row],[WBS]]</f>
        <v>1.3.2.12.5.1</v>
      </c>
      <c r="O492" s="31" t="str">
        <f>_01_MSDAT_TRACK[[#This Row],[Task Name]]</f>
        <v>Zone A - Slab / beam</v>
      </c>
      <c r="P492" s="31" t="str">
        <f>_01_MSDAT_TRACK[[#This Row],[Time]]</f>
        <v>4 d</v>
      </c>
      <c r="Q492" s="32">
        <f>_01_MSDAT_TRACK[[#This Row],[StartDate]]</f>
        <v>44629</v>
      </c>
      <c r="R492" s="32">
        <f>_01_MSDAT_TRACK[[#This Row],[EndDate]]</f>
        <v>44632</v>
      </c>
      <c r="S492" s="24"/>
      <c r="T492" s="24"/>
    </row>
    <row r="493" spans="1:20" s="39" customFormat="1" ht="15" x14ac:dyDescent="0.25">
      <c r="A493" s="18">
        <f>LEN(_02_CODE_TRACKING[[#This Row],[WBS]])-LEN(SUBSTITUTE(_02_CODE_TRACKING[[#This Row],[WBS]],".",""))</f>
        <v>5</v>
      </c>
      <c r="B493" s="18"/>
      <c r="C493" s="18"/>
      <c r="D493" s="18"/>
      <c r="E493" s="18"/>
      <c r="F493" s="18"/>
      <c r="G493" s="18"/>
      <c r="H493" s="18"/>
      <c r="I493" s="18"/>
      <c r="J493" s="37"/>
      <c r="K493" s="18"/>
      <c r="L49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9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93" s="17" t="str">
        <f>_01_MSDAT_TRACK[[#This Row],[WBS]]</f>
        <v>1.3.2.12.5.2</v>
      </c>
      <c r="O493" s="31" t="str">
        <f>_01_MSDAT_TRACK[[#This Row],[Task Name]]</f>
        <v>Zone B - Slab / beam</v>
      </c>
      <c r="P493" s="31" t="str">
        <f>_01_MSDAT_TRACK[[#This Row],[Time]]</f>
        <v>4 d</v>
      </c>
      <c r="Q493" s="32">
        <f>_01_MSDAT_TRACK[[#This Row],[StartDate]]</f>
        <v>44632</v>
      </c>
      <c r="R493" s="32">
        <f>_01_MSDAT_TRACK[[#This Row],[EndDate]]</f>
        <v>44635</v>
      </c>
      <c r="S493" s="24"/>
      <c r="T493" s="24"/>
    </row>
    <row r="494" spans="1:20" s="39" customFormat="1" ht="15" x14ac:dyDescent="0.25">
      <c r="A494" s="18">
        <f>LEN(_02_CODE_TRACKING[[#This Row],[WBS]])-LEN(SUBSTITUTE(_02_CODE_TRACKING[[#This Row],[WBS]],".",""))</f>
        <v>4</v>
      </c>
      <c r="B494" s="18"/>
      <c r="C494" s="18"/>
      <c r="D494" s="18"/>
      <c r="E494" s="18"/>
      <c r="F494" s="18"/>
      <c r="G494" s="18"/>
      <c r="H494" s="18"/>
      <c r="I494" s="18"/>
      <c r="J494" s="37"/>
      <c r="K494" s="18"/>
      <c r="L49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9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94" s="17" t="str">
        <f>_01_MSDAT_TRACK[[#This Row],[WBS]]</f>
        <v>1.3.2.12.6</v>
      </c>
      <c r="O494" s="31" t="str">
        <f>_01_MSDAT_TRACK[[#This Row],[Task Name]]</f>
        <v xml:space="preserve">Rebar / PT installation </v>
      </c>
      <c r="P494" s="31" t="str">
        <f>_01_MSDAT_TRACK[[#This Row],[Time]]</f>
        <v>9 d</v>
      </c>
      <c r="Q494" s="32">
        <f>_01_MSDAT_TRACK[[#This Row],[StartDate]]</f>
        <v>44631</v>
      </c>
      <c r="R494" s="32">
        <f>_01_MSDAT_TRACK[[#This Row],[EndDate]]</f>
        <v>44639</v>
      </c>
      <c r="S494" s="24"/>
      <c r="T494" s="24"/>
    </row>
    <row r="495" spans="1:20" s="39" customFormat="1" ht="15" x14ac:dyDescent="0.25">
      <c r="A495" s="18">
        <f>LEN(_02_CODE_TRACKING[[#This Row],[WBS]])-LEN(SUBSTITUTE(_02_CODE_TRACKING[[#This Row],[WBS]],".",""))</f>
        <v>5</v>
      </c>
      <c r="B495" s="18"/>
      <c r="C495" s="18"/>
      <c r="D495" s="18"/>
      <c r="E495" s="18"/>
      <c r="F495" s="18"/>
      <c r="G495" s="18"/>
      <c r="H495" s="18"/>
      <c r="I495" s="18"/>
      <c r="J495" s="37"/>
      <c r="K495" s="18"/>
      <c r="L49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9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95" s="17" t="str">
        <f>_01_MSDAT_TRACK[[#This Row],[WBS]]</f>
        <v>1.3.2.12.6.1</v>
      </c>
      <c r="O495" s="31" t="str">
        <f>_01_MSDAT_TRACK[[#This Row],[Task Name]]</f>
        <v>Zone A - Slab / beam</v>
      </c>
      <c r="P495" s="31" t="str">
        <f>_01_MSDAT_TRACK[[#This Row],[Time]]</f>
        <v>6 d</v>
      </c>
      <c r="Q495" s="32">
        <f>_01_MSDAT_TRACK[[#This Row],[StartDate]]</f>
        <v>44631</v>
      </c>
      <c r="R495" s="32">
        <f>_01_MSDAT_TRACK[[#This Row],[EndDate]]</f>
        <v>44636</v>
      </c>
      <c r="S495" s="24"/>
      <c r="T495" s="24"/>
    </row>
    <row r="496" spans="1:20" s="39" customFormat="1" ht="15" x14ac:dyDescent="0.25">
      <c r="A496" s="18">
        <f>LEN(_02_CODE_TRACKING[[#This Row],[WBS]])-LEN(SUBSTITUTE(_02_CODE_TRACKING[[#This Row],[WBS]],".",""))</f>
        <v>5</v>
      </c>
      <c r="B496" s="18"/>
      <c r="C496" s="18"/>
      <c r="D496" s="18"/>
      <c r="E496" s="18"/>
      <c r="F496" s="18"/>
      <c r="G496" s="18"/>
      <c r="H496" s="18"/>
      <c r="I496" s="18"/>
      <c r="J496" s="37"/>
      <c r="K496" s="18"/>
      <c r="L49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49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496" s="17" t="str">
        <f>_01_MSDAT_TRACK[[#This Row],[WBS]]</f>
        <v>1.3.2.12.6.2</v>
      </c>
      <c r="O496" s="31" t="str">
        <f>_01_MSDAT_TRACK[[#This Row],[Task Name]]</f>
        <v>Zone B - Slab / beam</v>
      </c>
      <c r="P496" s="31" t="str">
        <f>_01_MSDAT_TRACK[[#This Row],[Time]]</f>
        <v>6 d</v>
      </c>
      <c r="Q496" s="32">
        <f>_01_MSDAT_TRACK[[#This Row],[StartDate]]</f>
        <v>44634</v>
      </c>
      <c r="R496" s="32">
        <f>_01_MSDAT_TRACK[[#This Row],[EndDate]]</f>
        <v>44639</v>
      </c>
      <c r="S496" s="24"/>
      <c r="T496" s="24"/>
    </row>
    <row r="497" spans="1:20" s="39" customFormat="1" ht="15" x14ac:dyDescent="0.25">
      <c r="A497" s="19">
        <f>LEN(_02_CODE_TRACKING[[#This Row],[WBS]])-LEN(SUBSTITUTE(_02_CODE_TRACKING[[#This Row],[WBS]],".",""))</f>
        <v>4</v>
      </c>
      <c r="B497" s="19" t="s">
        <v>711</v>
      </c>
      <c r="C497" s="19" t="s">
        <v>741</v>
      </c>
      <c r="D497" s="19" t="s">
        <v>725</v>
      </c>
      <c r="E497" s="19" t="s">
        <v>737</v>
      </c>
      <c r="F497" s="19" t="s">
        <v>714</v>
      </c>
      <c r="G497" s="19" t="s">
        <v>715</v>
      </c>
      <c r="H497" s="19"/>
      <c r="I497" s="19"/>
      <c r="J497" s="34"/>
      <c r="K497" s="19"/>
      <c r="L497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S-TW-16F-ZZ-</v>
      </c>
      <c r="M497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S-TW-16F</v>
      </c>
      <c r="N497" s="17" t="str">
        <f>_01_MSDAT_TRACK[[#This Row],[WBS]]</f>
        <v>1.3.2.12.7</v>
      </c>
      <c r="O497" s="31" t="str">
        <f>_01_MSDAT_TRACK[[#This Row],[Task Name]]</f>
        <v xml:space="preserve">Concreting </v>
      </c>
      <c r="P497" s="31" t="str">
        <f>_01_MSDAT_TRACK[[#This Row],[Time]]</f>
        <v>11 d</v>
      </c>
      <c r="Q497" s="32">
        <f>_01_MSDAT_TRACK[[#This Row],[StartDate]]</f>
        <v>44629</v>
      </c>
      <c r="R497" s="32">
        <f>_01_MSDAT_TRACK[[#This Row],[EndDate]]</f>
        <v>44639</v>
      </c>
      <c r="S497" s="17"/>
      <c r="T497" s="17"/>
    </row>
    <row r="498" spans="1:20" s="39" customFormat="1" ht="15" x14ac:dyDescent="0.25">
      <c r="A498" s="19">
        <f>LEN(_02_CODE_TRACKING[[#This Row],[WBS]])-LEN(SUBSTITUTE(_02_CODE_TRACKING[[#This Row],[WBS]],".",""))</f>
        <v>5</v>
      </c>
      <c r="B498" s="19" t="s">
        <v>711</v>
      </c>
      <c r="C498" s="19" t="s">
        <v>741</v>
      </c>
      <c r="D498" s="19" t="s">
        <v>725</v>
      </c>
      <c r="E498" s="19" t="s">
        <v>737</v>
      </c>
      <c r="F498" s="19" t="s">
        <v>716</v>
      </c>
      <c r="G498" s="19" t="s">
        <v>715</v>
      </c>
      <c r="H498" s="19" t="s">
        <v>717</v>
      </c>
      <c r="I498" s="19"/>
      <c r="J498" s="34"/>
      <c r="K498" s="19"/>
      <c r="L498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S-TW-16F-CL-ZA</v>
      </c>
      <c r="M498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S-TW-16F-CL-ZA</v>
      </c>
      <c r="N498" s="17" t="str">
        <f>_01_MSDAT_TRACK[[#This Row],[WBS]]</f>
        <v>1.3.2.12.7.1</v>
      </c>
      <c r="O498" s="31" t="str">
        <f>_01_MSDAT_TRACK[[#This Row],[Task Name]]</f>
        <v>Zone A - column</v>
      </c>
      <c r="P498" s="31" t="str">
        <f>_01_MSDAT_TRACK[[#This Row],[Time]]</f>
        <v>1 d</v>
      </c>
      <c r="Q498" s="32">
        <f>_01_MSDAT_TRACK[[#This Row],[StartDate]]</f>
        <v>44629</v>
      </c>
      <c r="R498" s="32">
        <f>_01_MSDAT_TRACK[[#This Row],[EndDate]]</f>
        <v>44629</v>
      </c>
      <c r="S498" s="17"/>
      <c r="T498" s="17"/>
    </row>
    <row r="499" spans="1:20" s="39" customFormat="1" ht="15" x14ac:dyDescent="0.25">
      <c r="A499" s="19">
        <f>LEN(_02_CODE_TRACKING[[#This Row],[WBS]])-LEN(SUBSTITUTE(_02_CODE_TRACKING[[#This Row],[WBS]],".",""))</f>
        <v>5</v>
      </c>
      <c r="B499" s="19" t="s">
        <v>711</v>
      </c>
      <c r="C499" s="19" t="s">
        <v>741</v>
      </c>
      <c r="D499" s="19" t="s">
        <v>725</v>
      </c>
      <c r="E499" s="19" t="s">
        <v>737</v>
      </c>
      <c r="F499" s="19" t="s">
        <v>716</v>
      </c>
      <c r="G499" s="19" t="s">
        <v>715</v>
      </c>
      <c r="H499" s="19" t="s">
        <v>718</v>
      </c>
      <c r="I499" s="19"/>
      <c r="J499" s="34"/>
      <c r="K499" s="19"/>
      <c r="L499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S-TW-16F-CL-ZB</v>
      </c>
      <c r="M499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S-TW-16F-CL-ZB</v>
      </c>
      <c r="N499" s="17" t="str">
        <f>_01_MSDAT_TRACK[[#This Row],[WBS]]</f>
        <v>1.3.2.12.7.2</v>
      </c>
      <c r="O499" s="31" t="str">
        <f>_01_MSDAT_TRACK[[#This Row],[Task Name]]</f>
        <v>Zone B - column</v>
      </c>
      <c r="P499" s="31" t="str">
        <f>_01_MSDAT_TRACK[[#This Row],[Time]]</f>
        <v>1 d</v>
      </c>
      <c r="Q499" s="32">
        <f>_01_MSDAT_TRACK[[#This Row],[StartDate]]</f>
        <v>44632</v>
      </c>
      <c r="R499" s="32">
        <f>_01_MSDAT_TRACK[[#This Row],[EndDate]]</f>
        <v>44632</v>
      </c>
      <c r="S499" s="17"/>
      <c r="T499" s="17"/>
    </row>
    <row r="500" spans="1:20" s="39" customFormat="1" ht="15" x14ac:dyDescent="0.25">
      <c r="A500" s="19">
        <f>LEN(_02_CODE_TRACKING[[#This Row],[WBS]])-LEN(SUBSTITUTE(_02_CODE_TRACKING[[#This Row],[WBS]],".",""))</f>
        <v>5</v>
      </c>
      <c r="B500" s="19" t="s">
        <v>711</v>
      </c>
      <c r="C500" s="19" t="s">
        <v>741</v>
      </c>
      <c r="D500" s="19" t="s">
        <v>725</v>
      </c>
      <c r="E500" s="19" t="s">
        <v>737</v>
      </c>
      <c r="F500" s="19" t="s">
        <v>721</v>
      </c>
      <c r="G500" s="19" t="s">
        <v>715</v>
      </c>
      <c r="H500" s="19" t="s">
        <v>738</v>
      </c>
      <c r="I500" s="19"/>
      <c r="J500" s="34"/>
      <c r="K500" s="19"/>
      <c r="L500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S-TW-16F-SW-CO</v>
      </c>
      <c r="M500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S-TW-16F-SW-CO</v>
      </c>
      <c r="N500" s="17" t="str">
        <f>_01_MSDAT_TRACK[[#This Row],[WBS]]</f>
        <v>1.3.2.12.7.3</v>
      </c>
      <c r="O500" s="31" t="str">
        <f>_01_MSDAT_TRACK[[#This Row],[Task Name]]</f>
        <v>Core wall</v>
      </c>
      <c r="P500" s="31" t="str">
        <f>_01_MSDAT_TRACK[[#This Row],[Time]]</f>
        <v>1 d</v>
      </c>
      <c r="Q500" s="32">
        <f>_01_MSDAT_TRACK[[#This Row],[StartDate]]</f>
        <v>44632</v>
      </c>
      <c r="R500" s="32">
        <f>_01_MSDAT_TRACK[[#This Row],[EndDate]]</f>
        <v>44632</v>
      </c>
      <c r="S500" s="17"/>
      <c r="T500" s="17"/>
    </row>
    <row r="501" spans="1:20" s="39" customFormat="1" ht="15" x14ac:dyDescent="0.25">
      <c r="A501" s="21">
        <f>LEN(_02_CODE_TRACKING[[#This Row],[WBS]])-LEN(SUBSTITUTE(_02_CODE_TRACKING[[#This Row],[WBS]],".",""))</f>
        <v>5</v>
      </c>
      <c r="B501" s="21" t="s">
        <v>711</v>
      </c>
      <c r="C501" s="21" t="s">
        <v>741</v>
      </c>
      <c r="D501" s="21" t="s">
        <v>725</v>
      </c>
      <c r="E501" s="21" t="s">
        <v>737</v>
      </c>
      <c r="F501" s="21" t="s">
        <v>1436</v>
      </c>
      <c r="G501" s="21" t="s">
        <v>715</v>
      </c>
      <c r="H501" s="21" t="s">
        <v>717</v>
      </c>
      <c r="I501" s="21"/>
      <c r="J501" s="40"/>
      <c r="K501" s="21"/>
      <c r="L501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S-TW-16F-SLBM-ZA</v>
      </c>
      <c r="M501" s="21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S-TW-16F-SLBM-ZA</v>
      </c>
      <c r="N501" s="17" t="str">
        <f>_01_MSDAT_TRACK[[#This Row],[WBS]]</f>
        <v>1.3.2.12.7.4</v>
      </c>
      <c r="O501" s="31" t="str">
        <f>_01_MSDAT_TRACK[[#This Row],[Task Name]]</f>
        <v>Zone A - Slab / beam</v>
      </c>
      <c r="P501" s="31" t="str">
        <f>_01_MSDAT_TRACK[[#This Row],[Time]]</f>
        <v>1 d</v>
      </c>
      <c r="Q501" s="32">
        <f>_01_MSDAT_TRACK[[#This Row],[StartDate]]</f>
        <v>44636</v>
      </c>
      <c r="R501" s="32">
        <f>_01_MSDAT_TRACK[[#This Row],[EndDate]]</f>
        <v>44636</v>
      </c>
      <c r="S501" s="24"/>
      <c r="T501" s="24"/>
    </row>
    <row r="502" spans="1:20" s="39" customFormat="1" ht="15" x14ac:dyDescent="0.25">
      <c r="A502" s="21">
        <f>LEN(_02_CODE_TRACKING[[#This Row],[WBS]])-LEN(SUBSTITUTE(_02_CODE_TRACKING[[#This Row],[WBS]],".",""))</f>
        <v>5</v>
      </c>
      <c r="B502" s="21" t="s">
        <v>711</v>
      </c>
      <c r="C502" s="21" t="s">
        <v>741</v>
      </c>
      <c r="D502" s="21" t="s">
        <v>725</v>
      </c>
      <c r="E502" s="21" t="s">
        <v>737</v>
      </c>
      <c r="F502" s="21" t="s">
        <v>1436</v>
      </c>
      <c r="G502" s="21" t="s">
        <v>715</v>
      </c>
      <c r="H502" s="21" t="s">
        <v>717</v>
      </c>
      <c r="I502" s="21"/>
      <c r="J502" s="40"/>
      <c r="K502" s="21"/>
      <c r="L502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S-TW-16F-SLBM-ZA</v>
      </c>
      <c r="M502" s="21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S-TW-16F-SLBM-ZA</v>
      </c>
      <c r="N502" s="17" t="str">
        <f>_01_MSDAT_TRACK[[#This Row],[WBS]]</f>
        <v>1.3.2.12.7.5</v>
      </c>
      <c r="O502" s="31" t="str">
        <f>_01_MSDAT_TRACK[[#This Row],[Task Name]]</f>
        <v>Zone B - Slab / beam</v>
      </c>
      <c r="P502" s="31" t="str">
        <f>_01_MSDAT_TRACK[[#This Row],[Time]]</f>
        <v>1 d</v>
      </c>
      <c r="Q502" s="32">
        <f>_01_MSDAT_TRACK[[#This Row],[StartDate]]</f>
        <v>44639</v>
      </c>
      <c r="R502" s="32">
        <f>_01_MSDAT_TRACK[[#This Row],[EndDate]]</f>
        <v>44639</v>
      </c>
      <c r="S502" s="24"/>
      <c r="T502" s="24"/>
    </row>
    <row r="503" spans="1:20" s="39" customFormat="1" ht="15" x14ac:dyDescent="0.25">
      <c r="A503" s="19">
        <f>LEN(_02_CODE_TRACKING[[#This Row],[WBS]])-LEN(SUBSTITUTE(_02_CODE_TRACKING[[#This Row],[WBS]],".",""))</f>
        <v>3</v>
      </c>
      <c r="B503" s="19" t="s">
        <v>711</v>
      </c>
      <c r="C503" s="19" t="s">
        <v>741</v>
      </c>
      <c r="D503" s="19" t="s">
        <v>725</v>
      </c>
      <c r="E503" s="19" t="s">
        <v>739</v>
      </c>
      <c r="F503" s="19"/>
      <c r="G503" s="19"/>
      <c r="H503" s="19"/>
      <c r="I503" s="19"/>
      <c r="J503" s="34"/>
      <c r="K503" s="19"/>
      <c r="L503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S-TW-PHF--</v>
      </c>
      <c r="M503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S-TW-PHF</v>
      </c>
      <c r="N503" s="17" t="str">
        <f>_01_MSDAT_TRACK[[#This Row],[WBS]]</f>
        <v>1.3.2.13</v>
      </c>
      <c r="O503" s="31" t="str">
        <f>_01_MSDAT_TRACK[[#This Row],[Task Name]]</f>
        <v>PH</v>
      </c>
      <c r="P503" s="31" t="str">
        <f>_01_MSDAT_TRACK[[#This Row],[Time]]</f>
        <v>22 d</v>
      </c>
      <c r="Q503" s="32">
        <f>_01_MSDAT_TRACK[[#This Row],[StartDate]]</f>
        <v>44637</v>
      </c>
      <c r="R503" s="32">
        <f>_01_MSDAT_TRACK[[#This Row],[EndDate]]</f>
        <v>44658</v>
      </c>
      <c r="S503" s="17"/>
      <c r="T503" s="17"/>
    </row>
    <row r="504" spans="1:20" s="39" customFormat="1" ht="30" x14ac:dyDescent="0.25">
      <c r="A504" s="18">
        <f>LEN(_02_CODE_TRACKING[[#This Row],[WBS]])-LEN(SUBSTITUTE(_02_CODE_TRACKING[[#This Row],[WBS]],".",""))</f>
        <v>4</v>
      </c>
      <c r="B504" s="18"/>
      <c r="C504" s="18"/>
      <c r="D504" s="18"/>
      <c r="E504" s="18"/>
      <c r="F504" s="18"/>
      <c r="G504" s="18"/>
      <c r="H504" s="18"/>
      <c r="I504" s="18"/>
      <c r="J504" s="37"/>
      <c r="K504" s="18"/>
      <c r="L50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0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04" s="17" t="str">
        <f>_01_MSDAT_TRACK[[#This Row],[WBS]]</f>
        <v>1.3.2.13.1</v>
      </c>
      <c r="O504" s="31" t="str">
        <f>_01_MSDAT_TRACK[[#This Row],[Task Name]]</f>
        <v xml:space="preserve">Scaffolding installation </v>
      </c>
      <c r="P504" s="31" t="str">
        <f>_01_MSDAT_TRACK[[#This Row],[Time]]</f>
        <v>8 d</v>
      </c>
      <c r="Q504" s="32">
        <f>_01_MSDAT_TRACK[[#This Row],[StartDate]]</f>
        <v>44637</v>
      </c>
      <c r="R504" s="32">
        <f>_01_MSDAT_TRACK[[#This Row],[EndDate]]</f>
        <v>44644</v>
      </c>
      <c r="S504" s="24"/>
      <c r="T504" s="24"/>
    </row>
    <row r="505" spans="1:20" s="39" customFormat="1" ht="15" x14ac:dyDescent="0.25">
      <c r="A505" s="18">
        <f>LEN(_02_CODE_TRACKING[[#This Row],[WBS]])-LEN(SUBSTITUTE(_02_CODE_TRACKING[[#This Row],[WBS]],".",""))</f>
        <v>5</v>
      </c>
      <c r="B505" s="18"/>
      <c r="C505" s="18"/>
      <c r="D505" s="18"/>
      <c r="E505" s="18"/>
      <c r="F505" s="18"/>
      <c r="G505" s="18"/>
      <c r="H505" s="18"/>
      <c r="I505" s="18"/>
      <c r="J505" s="37"/>
      <c r="K505" s="18"/>
      <c r="L50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0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05" s="17" t="str">
        <f>_01_MSDAT_TRACK[[#This Row],[WBS]]</f>
        <v>1.3.2.13.1.1</v>
      </c>
      <c r="O505" s="31" t="str">
        <f>_01_MSDAT_TRACK[[#This Row],[Task Name]]</f>
        <v>Zone A - Column</v>
      </c>
      <c r="P505" s="31" t="str">
        <f>_01_MSDAT_TRACK[[#This Row],[Time]]</f>
        <v>5 d</v>
      </c>
      <c r="Q505" s="32">
        <f>_01_MSDAT_TRACK[[#This Row],[StartDate]]</f>
        <v>44637</v>
      </c>
      <c r="R505" s="32">
        <f>_01_MSDAT_TRACK[[#This Row],[EndDate]]</f>
        <v>44641</v>
      </c>
      <c r="S505" s="24"/>
      <c r="T505" s="24"/>
    </row>
    <row r="506" spans="1:20" s="39" customFormat="1" ht="15" x14ac:dyDescent="0.25">
      <c r="A506" s="18">
        <f>LEN(_02_CODE_TRACKING[[#This Row],[WBS]])-LEN(SUBSTITUTE(_02_CODE_TRACKING[[#This Row],[WBS]],".",""))</f>
        <v>5</v>
      </c>
      <c r="B506" s="18"/>
      <c r="C506" s="18"/>
      <c r="D506" s="18"/>
      <c r="E506" s="18"/>
      <c r="F506" s="18"/>
      <c r="G506" s="18"/>
      <c r="H506" s="18"/>
      <c r="I506" s="18"/>
      <c r="J506" s="37"/>
      <c r="K506" s="18"/>
      <c r="L50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0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06" s="17" t="str">
        <f>_01_MSDAT_TRACK[[#This Row],[WBS]]</f>
        <v>1.3.2.13.1.2</v>
      </c>
      <c r="O506" s="31" t="str">
        <f>_01_MSDAT_TRACK[[#This Row],[Task Name]]</f>
        <v>Zone B - Column</v>
      </c>
      <c r="P506" s="31" t="str">
        <f>_01_MSDAT_TRACK[[#This Row],[Time]]</f>
        <v>5 d</v>
      </c>
      <c r="Q506" s="32">
        <f>_01_MSDAT_TRACK[[#This Row],[StartDate]]</f>
        <v>44640</v>
      </c>
      <c r="R506" s="32">
        <f>_01_MSDAT_TRACK[[#This Row],[EndDate]]</f>
        <v>44644</v>
      </c>
      <c r="S506" s="24"/>
      <c r="T506" s="24"/>
    </row>
    <row r="507" spans="1:20" s="39" customFormat="1" ht="15" x14ac:dyDescent="0.25">
      <c r="A507" s="18">
        <f>LEN(_02_CODE_TRACKING[[#This Row],[WBS]])-LEN(SUBSTITUTE(_02_CODE_TRACKING[[#This Row],[WBS]],".",""))</f>
        <v>5</v>
      </c>
      <c r="B507" s="18"/>
      <c r="C507" s="18"/>
      <c r="D507" s="18"/>
      <c r="E507" s="18"/>
      <c r="F507" s="18"/>
      <c r="G507" s="18"/>
      <c r="H507" s="18"/>
      <c r="I507" s="18"/>
      <c r="J507" s="37"/>
      <c r="K507" s="18"/>
      <c r="L50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0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07" s="17" t="str">
        <f>_01_MSDAT_TRACK[[#This Row],[WBS]]</f>
        <v>1.3.2.13.1.3</v>
      </c>
      <c r="O507" s="31" t="str">
        <f>_01_MSDAT_TRACK[[#This Row],[Task Name]]</f>
        <v>LMR</v>
      </c>
      <c r="P507" s="31" t="str">
        <f>_01_MSDAT_TRACK[[#This Row],[Time]]</f>
        <v>7 d</v>
      </c>
      <c r="Q507" s="32">
        <f>_01_MSDAT_TRACK[[#This Row],[StartDate]]</f>
        <v>44637</v>
      </c>
      <c r="R507" s="32">
        <f>_01_MSDAT_TRACK[[#This Row],[EndDate]]</f>
        <v>44643</v>
      </c>
      <c r="S507" s="24"/>
      <c r="T507" s="24"/>
    </row>
    <row r="508" spans="1:20" s="39" customFormat="1" ht="15" x14ac:dyDescent="0.25">
      <c r="A508" s="18">
        <f>LEN(_02_CODE_TRACKING[[#This Row],[WBS]])-LEN(SUBSTITUTE(_02_CODE_TRACKING[[#This Row],[WBS]],".",""))</f>
        <v>4</v>
      </c>
      <c r="B508" s="18"/>
      <c r="C508" s="18"/>
      <c r="D508" s="18"/>
      <c r="E508" s="18"/>
      <c r="F508" s="18"/>
      <c r="G508" s="18"/>
      <c r="H508" s="18"/>
      <c r="I508" s="18"/>
      <c r="J508" s="37"/>
      <c r="K508" s="18"/>
      <c r="L50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0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08" s="17" t="str">
        <f>_01_MSDAT_TRACK[[#This Row],[WBS]]</f>
        <v>1.3.2.13.2</v>
      </c>
      <c r="O508" s="31" t="str">
        <f>_01_MSDAT_TRACK[[#This Row],[Task Name]]</f>
        <v xml:space="preserve">Rebar installation </v>
      </c>
      <c r="P508" s="31" t="str">
        <f>_01_MSDAT_TRACK[[#This Row],[Time]]</f>
        <v>8 d</v>
      </c>
      <c r="Q508" s="32">
        <f>_01_MSDAT_TRACK[[#This Row],[StartDate]]</f>
        <v>44640</v>
      </c>
      <c r="R508" s="32">
        <f>_01_MSDAT_TRACK[[#This Row],[EndDate]]</f>
        <v>44647</v>
      </c>
      <c r="S508" s="24"/>
      <c r="T508" s="24"/>
    </row>
    <row r="509" spans="1:20" s="39" customFormat="1" ht="15" x14ac:dyDescent="0.25">
      <c r="A509" s="18">
        <f>LEN(_02_CODE_TRACKING[[#This Row],[WBS]])-LEN(SUBSTITUTE(_02_CODE_TRACKING[[#This Row],[WBS]],".",""))</f>
        <v>5</v>
      </c>
      <c r="B509" s="18"/>
      <c r="C509" s="18"/>
      <c r="D509" s="18"/>
      <c r="E509" s="18"/>
      <c r="F509" s="18"/>
      <c r="G509" s="18"/>
      <c r="H509" s="18"/>
      <c r="I509" s="18"/>
      <c r="J509" s="37"/>
      <c r="K509" s="18"/>
      <c r="L50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0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09" s="17" t="str">
        <f>_01_MSDAT_TRACK[[#This Row],[WBS]]</f>
        <v>1.3.2.13.2.1</v>
      </c>
      <c r="O509" s="31" t="str">
        <f>_01_MSDAT_TRACK[[#This Row],[Task Name]]</f>
        <v>Zone A - Column</v>
      </c>
      <c r="P509" s="31" t="str">
        <f>_01_MSDAT_TRACK[[#This Row],[Time]]</f>
        <v>5 d</v>
      </c>
      <c r="Q509" s="32">
        <f>_01_MSDAT_TRACK[[#This Row],[StartDate]]</f>
        <v>44640</v>
      </c>
      <c r="R509" s="32">
        <f>_01_MSDAT_TRACK[[#This Row],[EndDate]]</f>
        <v>44644</v>
      </c>
      <c r="S509" s="24"/>
      <c r="T509" s="24"/>
    </row>
    <row r="510" spans="1:20" s="39" customFormat="1" ht="15" x14ac:dyDescent="0.25">
      <c r="A510" s="18">
        <f>LEN(_02_CODE_TRACKING[[#This Row],[WBS]])-LEN(SUBSTITUTE(_02_CODE_TRACKING[[#This Row],[WBS]],".",""))</f>
        <v>5</v>
      </c>
      <c r="B510" s="18"/>
      <c r="C510" s="18"/>
      <c r="D510" s="18"/>
      <c r="E510" s="18"/>
      <c r="F510" s="18"/>
      <c r="G510" s="18"/>
      <c r="H510" s="18"/>
      <c r="I510" s="18"/>
      <c r="J510" s="37"/>
      <c r="K510" s="18"/>
      <c r="L51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10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10" s="17" t="str">
        <f>_01_MSDAT_TRACK[[#This Row],[WBS]]</f>
        <v>1.3.2.13.2.2</v>
      </c>
      <c r="O510" s="31" t="str">
        <f>_01_MSDAT_TRACK[[#This Row],[Task Name]]</f>
        <v>Zone B - Column</v>
      </c>
      <c r="P510" s="31" t="str">
        <f>_01_MSDAT_TRACK[[#This Row],[Time]]</f>
        <v>5 d</v>
      </c>
      <c r="Q510" s="32">
        <f>_01_MSDAT_TRACK[[#This Row],[StartDate]]</f>
        <v>44643</v>
      </c>
      <c r="R510" s="32">
        <f>_01_MSDAT_TRACK[[#This Row],[EndDate]]</f>
        <v>44647</v>
      </c>
      <c r="S510" s="24"/>
      <c r="T510" s="24"/>
    </row>
    <row r="511" spans="1:20" s="39" customFormat="1" ht="15" x14ac:dyDescent="0.25">
      <c r="A511" s="18">
        <f>LEN(_02_CODE_TRACKING[[#This Row],[WBS]])-LEN(SUBSTITUTE(_02_CODE_TRACKING[[#This Row],[WBS]],".",""))</f>
        <v>5</v>
      </c>
      <c r="B511" s="18"/>
      <c r="C511" s="18"/>
      <c r="D511" s="18"/>
      <c r="E511" s="18"/>
      <c r="F511" s="18"/>
      <c r="G511" s="18"/>
      <c r="H511" s="18"/>
      <c r="I511" s="18"/>
      <c r="J511" s="37"/>
      <c r="K511" s="18"/>
      <c r="L51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1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11" s="17" t="str">
        <f>_01_MSDAT_TRACK[[#This Row],[WBS]]</f>
        <v>1.3.2.13.2.3</v>
      </c>
      <c r="O511" s="31" t="str">
        <f>_01_MSDAT_TRACK[[#This Row],[Task Name]]</f>
        <v>LMR</v>
      </c>
      <c r="P511" s="31" t="str">
        <f>_01_MSDAT_TRACK[[#This Row],[Time]]</f>
        <v>5 d</v>
      </c>
      <c r="Q511" s="32">
        <f>_01_MSDAT_TRACK[[#This Row],[StartDate]]</f>
        <v>44642</v>
      </c>
      <c r="R511" s="32">
        <f>_01_MSDAT_TRACK[[#This Row],[EndDate]]</f>
        <v>44646</v>
      </c>
      <c r="S511" s="24"/>
      <c r="T511" s="24"/>
    </row>
    <row r="512" spans="1:20" s="39" customFormat="1" ht="15" x14ac:dyDescent="0.25">
      <c r="A512" s="18">
        <f>LEN(_02_CODE_TRACKING[[#This Row],[WBS]])-LEN(SUBSTITUTE(_02_CODE_TRACKING[[#This Row],[WBS]],".",""))</f>
        <v>4</v>
      </c>
      <c r="B512" s="18"/>
      <c r="C512" s="18"/>
      <c r="D512" s="18"/>
      <c r="E512" s="18"/>
      <c r="F512" s="18"/>
      <c r="G512" s="18"/>
      <c r="H512" s="18"/>
      <c r="I512" s="18"/>
      <c r="J512" s="37"/>
      <c r="K512" s="18"/>
      <c r="L51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1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12" s="17" t="str">
        <f>_01_MSDAT_TRACK[[#This Row],[WBS]]</f>
        <v>1.3.2.13.3</v>
      </c>
      <c r="O512" s="31" t="str">
        <f>_01_MSDAT_TRACK[[#This Row],[Task Name]]</f>
        <v xml:space="preserve">Formword installation </v>
      </c>
      <c r="P512" s="31" t="str">
        <f>_01_MSDAT_TRACK[[#This Row],[Time]]</f>
        <v>7 d</v>
      </c>
      <c r="Q512" s="32">
        <f>_01_MSDAT_TRACK[[#This Row],[StartDate]]</f>
        <v>44643</v>
      </c>
      <c r="R512" s="32">
        <f>_01_MSDAT_TRACK[[#This Row],[EndDate]]</f>
        <v>44649</v>
      </c>
      <c r="S512" s="24"/>
      <c r="T512" s="24"/>
    </row>
    <row r="513" spans="1:20" s="39" customFormat="1" ht="15" x14ac:dyDescent="0.25">
      <c r="A513" s="18">
        <f>LEN(_02_CODE_TRACKING[[#This Row],[WBS]])-LEN(SUBSTITUTE(_02_CODE_TRACKING[[#This Row],[WBS]],".",""))</f>
        <v>5</v>
      </c>
      <c r="B513" s="18"/>
      <c r="C513" s="18"/>
      <c r="D513" s="18"/>
      <c r="E513" s="18"/>
      <c r="F513" s="18"/>
      <c r="G513" s="18"/>
      <c r="H513" s="18"/>
      <c r="I513" s="18"/>
      <c r="J513" s="37"/>
      <c r="K513" s="18"/>
      <c r="L51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1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13" s="17" t="str">
        <f>_01_MSDAT_TRACK[[#This Row],[WBS]]</f>
        <v>1.3.2.13.3.1</v>
      </c>
      <c r="O513" s="31" t="str">
        <f>_01_MSDAT_TRACK[[#This Row],[Task Name]]</f>
        <v>Zone A - Column</v>
      </c>
      <c r="P513" s="31" t="str">
        <f>_01_MSDAT_TRACK[[#This Row],[Time]]</f>
        <v>4 d</v>
      </c>
      <c r="Q513" s="32">
        <f>_01_MSDAT_TRACK[[#This Row],[StartDate]]</f>
        <v>44643</v>
      </c>
      <c r="R513" s="32">
        <f>_01_MSDAT_TRACK[[#This Row],[EndDate]]</f>
        <v>44646</v>
      </c>
      <c r="S513" s="24"/>
      <c r="T513" s="24"/>
    </row>
    <row r="514" spans="1:20" s="39" customFormat="1" ht="15" x14ac:dyDescent="0.25">
      <c r="A514" s="18">
        <f>LEN(_02_CODE_TRACKING[[#This Row],[WBS]])-LEN(SUBSTITUTE(_02_CODE_TRACKING[[#This Row],[WBS]],".",""))</f>
        <v>5</v>
      </c>
      <c r="B514" s="18"/>
      <c r="C514" s="18"/>
      <c r="D514" s="18"/>
      <c r="E514" s="18"/>
      <c r="F514" s="18"/>
      <c r="G514" s="18"/>
      <c r="H514" s="18"/>
      <c r="I514" s="18"/>
      <c r="J514" s="37"/>
      <c r="K514" s="18"/>
      <c r="L51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1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14" s="17" t="str">
        <f>_01_MSDAT_TRACK[[#This Row],[WBS]]</f>
        <v>1.3.2.13.3.2</v>
      </c>
      <c r="O514" s="31" t="str">
        <f>_01_MSDAT_TRACK[[#This Row],[Task Name]]</f>
        <v>Zone B - Column</v>
      </c>
      <c r="P514" s="31" t="str">
        <f>_01_MSDAT_TRACK[[#This Row],[Time]]</f>
        <v>4 d</v>
      </c>
      <c r="Q514" s="32">
        <f>_01_MSDAT_TRACK[[#This Row],[StartDate]]</f>
        <v>44646</v>
      </c>
      <c r="R514" s="32">
        <f>_01_MSDAT_TRACK[[#This Row],[EndDate]]</f>
        <v>44649</v>
      </c>
      <c r="S514" s="24"/>
      <c r="T514" s="24"/>
    </row>
    <row r="515" spans="1:20" s="39" customFormat="1" ht="15" x14ac:dyDescent="0.25">
      <c r="A515" s="18">
        <f>LEN(_02_CODE_TRACKING[[#This Row],[WBS]])-LEN(SUBSTITUTE(_02_CODE_TRACKING[[#This Row],[WBS]],".",""))</f>
        <v>5</v>
      </c>
      <c r="B515" s="18"/>
      <c r="C515" s="18"/>
      <c r="D515" s="18"/>
      <c r="E515" s="18"/>
      <c r="F515" s="18"/>
      <c r="G515" s="18"/>
      <c r="H515" s="18"/>
      <c r="I515" s="18"/>
      <c r="J515" s="37"/>
      <c r="K515" s="18"/>
      <c r="L51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1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15" s="17" t="str">
        <f>_01_MSDAT_TRACK[[#This Row],[WBS]]</f>
        <v>1.3.2.13.3.3</v>
      </c>
      <c r="O515" s="31" t="str">
        <f>_01_MSDAT_TRACK[[#This Row],[Task Name]]</f>
        <v>LMR</v>
      </c>
      <c r="P515" s="31" t="str">
        <f>_01_MSDAT_TRACK[[#This Row],[Time]]</f>
        <v>5 d</v>
      </c>
      <c r="Q515" s="32">
        <f>_01_MSDAT_TRACK[[#This Row],[StartDate]]</f>
        <v>44644</v>
      </c>
      <c r="R515" s="32">
        <f>_01_MSDAT_TRACK[[#This Row],[EndDate]]</f>
        <v>44648</v>
      </c>
      <c r="S515" s="24"/>
      <c r="T515" s="24"/>
    </row>
    <row r="516" spans="1:20" s="39" customFormat="1" ht="30" x14ac:dyDescent="0.25">
      <c r="A516" s="18">
        <f>LEN(_02_CODE_TRACKING[[#This Row],[WBS]])-LEN(SUBSTITUTE(_02_CODE_TRACKING[[#This Row],[WBS]],".",""))</f>
        <v>4</v>
      </c>
      <c r="B516" s="18"/>
      <c r="C516" s="18"/>
      <c r="D516" s="18"/>
      <c r="E516" s="18"/>
      <c r="F516" s="18"/>
      <c r="G516" s="18"/>
      <c r="H516" s="18"/>
      <c r="I516" s="18"/>
      <c r="J516" s="37"/>
      <c r="K516" s="18"/>
      <c r="L51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1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16" s="17" t="str">
        <f>_01_MSDAT_TRACK[[#This Row],[WBS]]</f>
        <v>1.3.2.13.4</v>
      </c>
      <c r="O516" s="31" t="str">
        <f>_01_MSDAT_TRACK[[#This Row],[Task Name]]</f>
        <v xml:space="preserve">System support installation </v>
      </c>
      <c r="P516" s="31" t="str">
        <f>_01_MSDAT_TRACK[[#This Row],[Time]]</f>
        <v>8 d</v>
      </c>
      <c r="Q516" s="32">
        <f>_01_MSDAT_TRACK[[#This Row],[StartDate]]</f>
        <v>44645</v>
      </c>
      <c r="R516" s="32">
        <f>_01_MSDAT_TRACK[[#This Row],[EndDate]]</f>
        <v>44652</v>
      </c>
      <c r="S516" s="24"/>
      <c r="T516" s="24"/>
    </row>
    <row r="517" spans="1:20" s="39" customFormat="1" ht="15" x14ac:dyDescent="0.25">
      <c r="A517" s="18">
        <f>LEN(_02_CODE_TRACKING[[#This Row],[WBS]])-LEN(SUBSTITUTE(_02_CODE_TRACKING[[#This Row],[WBS]],".",""))</f>
        <v>5</v>
      </c>
      <c r="B517" s="18"/>
      <c r="C517" s="18"/>
      <c r="D517" s="18"/>
      <c r="E517" s="18"/>
      <c r="F517" s="18"/>
      <c r="G517" s="18"/>
      <c r="H517" s="18"/>
      <c r="I517" s="18"/>
      <c r="J517" s="37"/>
      <c r="K517" s="18"/>
      <c r="L51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1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17" s="17" t="str">
        <f>_01_MSDAT_TRACK[[#This Row],[WBS]]</f>
        <v>1.3.2.13.4.1</v>
      </c>
      <c r="O517" s="31" t="str">
        <f>_01_MSDAT_TRACK[[#This Row],[Task Name]]</f>
        <v>Zone A - Slab / beam</v>
      </c>
      <c r="P517" s="31" t="str">
        <f>_01_MSDAT_TRACK[[#This Row],[Time]]</f>
        <v>5 d</v>
      </c>
      <c r="Q517" s="32">
        <f>_01_MSDAT_TRACK[[#This Row],[StartDate]]</f>
        <v>44645</v>
      </c>
      <c r="R517" s="32">
        <f>_01_MSDAT_TRACK[[#This Row],[EndDate]]</f>
        <v>44649</v>
      </c>
      <c r="S517" s="24"/>
      <c r="T517" s="24"/>
    </row>
    <row r="518" spans="1:20" s="39" customFormat="1" ht="15" x14ac:dyDescent="0.25">
      <c r="A518" s="18">
        <f>LEN(_02_CODE_TRACKING[[#This Row],[WBS]])-LEN(SUBSTITUTE(_02_CODE_TRACKING[[#This Row],[WBS]],".",""))</f>
        <v>5</v>
      </c>
      <c r="B518" s="18"/>
      <c r="C518" s="18"/>
      <c r="D518" s="18"/>
      <c r="E518" s="18"/>
      <c r="F518" s="18"/>
      <c r="G518" s="18"/>
      <c r="H518" s="18"/>
      <c r="I518" s="18"/>
      <c r="J518" s="37"/>
      <c r="K518" s="18"/>
      <c r="L51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1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18" s="17" t="str">
        <f>_01_MSDAT_TRACK[[#This Row],[WBS]]</f>
        <v>1.3.2.13.4.2</v>
      </c>
      <c r="O518" s="31" t="str">
        <f>_01_MSDAT_TRACK[[#This Row],[Task Name]]</f>
        <v>Zone B - Slab / beam</v>
      </c>
      <c r="P518" s="31" t="str">
        <f>_01_MSDAT_TRACK[[#This Row],[Time]]</f>
        <v>5 d</v>
      </c>
      <c r="Q518" s="32">
        <f>_01_MSDAT_TRACK[[#This Row],[StartDate]]</f>
        <v>44648</v>
      </c>
      <c r="R518" s="32">
        <f>_01_MSDAT_TRACK[[#This Row],[EndDate]]</f>
        <v>44652</v>
      </c>
      <c r="S518" s="24"/>
      <c r="T518" s="24"/>
    </row>
    <row r="519" spans="1:20" s="39" customFormat="1" ht="15" x14ac:dyDescent="0.25">
      <c r="A519" s="18">
        <f>LEN(_02_CODE_TRACKING[[#This Row],[WBS]])-LEN(SUBSTITUTE(_02_CODE_TRACKING[[#This Row],[WBS]],".",""))</f>
        <v>4</v>
      </c>
      <c r="B519" s="18"/>
      <c r="C519" s="18"/>
      <c r="D519" s="18"/>
      <c r="E519" s="18"/>
      <c r="F519" s="18"/>
      <c r="G519" s="18"/>
      <c r="H519" s="18"/>
      <c r="I519" s="18"/>
      <c r="J519" s="37"/>
      <c r="K519" s="18"/>
      <c r="L51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1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19" s="17" t="str">
        <f>_01_MSDAT_TRACK[[#This Row],[WBS]]</f>
        <v>1.3.2.13.5</v>
      </c>
      <c r="O519" s="31" t="str">
        <f>_01_MSDAT_TRACK[[#This Row],[Task Name]]</f>
        <v xml:space="preserve">Formword installation </v>
      </c>
      <c r="P519" s="31" t="str">
        <f>_01_MSDAT_TRACK[[#This Row],[Time]]</f>
        <v>9 d</v>
      </c>
      <c r="Q519" s="32">
        <f>_01_MSDAT_TRACK[[#This Row],[StartDate]]</f>
        <v>44647</v>
      </c>
      <c r="R519" s="32">
        <f>_01_MSDAT_TRACK[[#This Row],[EndDate]]</f>
        <v>44655</v>
      </c>
      <c r="S519" s="24"/>
      <c r="T519" s="24"/>
    </row>
    <row r="520" spans="1:20" s="39" customFormat="1" ht="15" x14ac:dyDescent="0.25">
      <c r="A520" s="18">
        <f>LEN(_02_CODE_TRACKING[[#This Row],[WBS]])-LEN(SUBSTITUTE(_02_CODE_TRACKING[[#This Row],[WBS]],".",""))</f>
        <v>5</v>
      </c>
      <c r="B520" s="18"/>
      <c r="C520" s="18"/>
      <c r="D520" s="18"/>
      <c r="E520" s="18"/>
      <c r="F520" s="18"/>
      <c r="G520" s="18"/>
      <c r="H520" s="18"/>
      <c r="I520" s="18"/>
      <c r="J520" s="37"/>
      <c r="K520" s="18"/>
      <c r="L52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20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20" s="17" t="str">
        <f>_01_MSDAT_TRACK[[#This Row],[WBS]]</f>
        <v>1.3.2.13.5.1</v>
      </c>
      <c r="O520" s="31" t="str">
        <f>_01_MSDAT_TRACK[[#This Row],[Task Name]]</f>
        <v>Zone A - Slab / beam</v>
      </c>
      <c r="P520" s="31" t="str">
        <f>_01_MSDAT_TRACK[[#This Row],[Time]]</f>
        <v>6 d</v>
      </c>
      <c r="Q520" s="32">
        <f>_01_MSDAT_TRACK[[#This Row],[StartDate]]</f>
        <v>44647</v>
      </c>
      <c r="R520" s="32">
        <f>_01_MSDAT_TRACK[[#This Row],[EndDate]]</f>
        <v>44652</v>
      </c>
      <c r="S520" s="24"/>
      <c r="T520" s="24"/>
    </row>
    <row r="521" spans="1:20" s="39" customFormat="1" ht="15" x14ac:dyDescent="0.25">
      <c r="A521" s="18">
        <f>LEN(_02_CODE_TRACKING[[#This Row],[WBS]])-LEN(SUBSTITUTE(_02_CODE_TRACKING[[#This Row],[WBS]],".",""))</f>
        <v>5</v>
      </c>
      <c r="B521" s="18"/>
      <c r="C521" s="18"/>
      <c r="D521" s="18"/>
      <c r="E521" s="18"/>
      <c r="F521" s="18"/>
      <c r="G521" s="18"/>
      <c r="H521" s="18"/>
      <c r="I521" s="18"/>
      <c r="J521" s="37"/>
      <c r="K521" s="18"/>
      <c r="L52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2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21" s="17" t="str">
        <f>_01_MSDAT_TRACK[[#This Row],[WBS]]</f>
        <v>1.3.2.13.5.2</v>
      </c>
      <c r="O521" s="31" t="str">
        <f>_01_MSDAT_TRACK[[#This Row],[Task Name]]</f>
        <v>Zone B - Slab / beam</v>
      </c>
      <c r="P521" s="31" t="str">
        <f>_01_MSDAT_TRACK[[#This Row],[Time]]</f>
        <v>6 d</v>
      </c>
      <c r="Q521" s="32">
        <f>_01_MSDAT_TRACK[[#This Row],[StartDate]]</f>
        <v>44650</v>
      </c>
      <c r="R521" s="32">
        <f>_01_MSDAT_TRACK[[#This Row],[EndDate]]</f>
        <v>44655</v>
      </c>
      <c r="S521" s="24"/>
      <c r="T521" s="24"/>
    </row>
    <row r="522" spans="1:20" s="39" customFormat="1" ht="15" x14ac:dyDescent="0.25">
      <c r="A522" s="18">
        <f>LEN(_02_CODE_TRACKING[[#This Row],[WBS]])-LEN(SUBSTITUTE(_02_CODE_TRACKING[[#This Row],[WBS]],".",""))</f>
        <v>4</v>
      </c>
      <c r="B522" s="18"/>
      <c r="C522" s="18"/>
      <c r="D522" s="18"/>
      <c r="E522" s="18"/>
      <c r="F522" s="18"/>
      <c r="G522" s="18"/>
      <c r="H522" s="18"/>
      <c r="I522" s="18"/>
      <c r="J522" s="37"/>
      <c r="K522" s="18"/>
      <c r="L52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2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22" s="17" t="str">
        <f>_01_MSDAT_TRACK[[#This Row],[WBS]]</f>
        <v>1.3.2.13.6</v>
      </c>
      <c r="O522" s="31" t="str">
        <f>_01_MSDAT_TRACK[[#This Row],[Task Name]]</f>
        <v xml:space="preserve">Rebar / PT installation </v>
      </c>
      <c r="P522" s="31" t="str">
        <f>_01_MSDAT_TRACK[[#This Row],[Time]]</f>
        <v>10 d</v>
      </c>
      <c r="Q522" s="32">
        <f>_01_MSDAT_TRACK[[#This Row],[StartDate]]</f>
        <v>44649</v>
      </c>
      <c r="R522" s="32">
        <f>_01_MSDAT_TRACK[[#This Row],[EndDate]]</f>
        <v>44658</v>
      </c>
      <c r="S522" s="24"/>
      <c r="T522" s="24"/>
    </row>
    <row r="523" spans="1:20" s="39" customFormat="1" ht="15" x14ac:dyDescent="0.25">
      <c r="A523" s="18">
        <f>LEN(_02_CODE_TRACKING[[#This Row],[WBS]])-LEN(SUBSTITUTE(_02_CODE_TRACKING[[#This Row],[WBS]],".",""))</f>
        <v>5</v>
      </c>
      <c r="B523" s="18"/>
      <c r="C523" s="18"/>
      <c r="D523" s="18"/>
      <c r="E523" s="18"/>
      <c r="F523" s="18"/>
      <c r="G523" s="18"/>
      <c r="H523" s="18"/>
      <c r="I523" s="18"/>
      <c r="J523" s="37"/>
      <c r="K523" s="18"/>
      <c r="L52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2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23" s="17" t="str">
        <f>_01_MSDAT_TRACK[[#This Row],[WBS]]</f>
        <v>1.3.2.13.6.1</v>
      </c>
      <c r="O523" s="31" t="str">
        <f>_01_MSDAT_TRACK[[#This Row],[Task Name]]</f>
        <v>Zone A - Slab / beam</v>
      </c>
      <c r="P523" s="31" t="str">
        <f>_01_MSDAT_TRACK[[#This Row],[Time]]</f>
        <v>7 d</v>
      </c>
      <c r="Q523" s="32">
        <f>_01_MSDAT_TRACK[[#This Row],[StartDate]]</f>
        <v>44649</v>
      </c>
      <c r="R523" s="32">
        <f>_01_MSDAT_TRACK[[#This Row],[EndDate]]</f>
        <v>44655</v>
      </c>
      <c r="S523" s="24"/>
      <c r="T523" s="24"/>
    </row>
    <row r="524" spans="1:20" s="39" customFormat="1" ht="15" x14ac:dyDescent="0.25">
      <c r="A524" s="18">
        <f>LEN(_02_CODE_TRACKING[[#This Row],[WBS]])-LEN(SUBSTITUTE(_02_CODE_TRACKING[[#This Row],[WBS]],".",""))</f>
        <v>5</v>
      </c>
      <c r="B524" s="18"/>
      <c r="C524" s="18"/>
      <c r="D524" s="18"/>
      <c r="E524" s="18"/>
      <c r="F524" s="18"/>
      <c r="G524" s="18"/>
      <c r="H524" s="18"/>
      <c r="I524" s="18"/>
      <c r="J524" s="37"/>
      <c r="K524" s="18"/>
      <c r="L52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2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24" s="17" t="str">
        <f>_01_MSDAT_TRACK[[#This Row],[WBS]]</f>
        <v>1.3.2.13.6.2</v>
      </c>
      <c r="O524" s="31" t="str">
        <f>_01_MSDAT_TRACK[[#This Row],[Task Name]]</f>
        <v>Zone B - Slab / beam</v>
      </c>
      <c r="P524" s="31" t="str">
        <f>_01_MSDAT_TRACK[[#This Row],[Time]]</f>
        <v>7 d</v>
      </c>
      <c r="Q524" s="32">
        <f>_01_MSDAT_TRACK[[#This Row],[StartDate]]</f>
        <v>44652</v>
      </c>
      <c r="R524" s="32">
        <f>_01_MSDAT_TRACK[[#This Row],[EndDate]]</f>
        <v>44658</v>
      </c>
      <c r="S524" s="24"/>
      <c r="T524" s="24"/>
    </row>
    <row r="525" spans="1:20" s="39" customFormat="1" ht="15" x14ac:dyDescent="0.25">
      <c r="A525" s="19">
        <f>LEN(_02_CODE_TRACKING[[#This Row],[WBS]])-LEN(SUBSTITUTE(_02_CODE_TRACKING[[#This Row],[WBS]],".",""))</f>
        <v>4</v>
      </c>
      <c r="B525" s="19" t="s">
        <v>711</v>
      </c>
      <c r="C525" s="19" t="s">
        <v>741</v>
      </c>
      <c r="D525" s="19" t="s">
        <v>725</v>
      </c>
      <c r="E525" s="19" t="s">
        <v>739</v>
      </c>
      <c r="F525" s="19" t="s">
        <v>714</v>
      </c>
      <c r="G525" s="19" t="s">
        <v>715</v>
      </c>
      <c r="H525" s="19"/>
      <c r="I525" s="19"/>
      <c r="J525" s="34"/>
      <c r="K525" s="19"/>
      <c r="L525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S-TW-PHF-ZZ-</v>
      </c>
      <c r="M525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S-TW-PHF</v>
      </c>
      <c r="N525" s="17" t="str">
        <f>_01_MSDAT_TRACK[[#This Row],[WBS]]</f>
        <v>1.3.2.13.7</v>
      </c>
      <c r="O525" s="31" t="str">
        <f>_01_MSDAT_TRACK[[#This Row],[Task Name]]</f>
        <v xml:space="preserve">Concreting </v>
      </c>
      <c r="P525" s="31" t="str">
        <f>_01_MSDAT_TRACK[[#This Row],[Time]]</f>
        <v>12 d</v>
      </c>
      <c r="Q525" s="32">
        <f>_01_MSDAT_TRACK[[#This Row],[StartDate]]</f>
        <v>44647</v>
      </c>
      <c r="R525" s="32">
        <f>_01_MSDAT_TRACK[[#This Row],[EndDate]]</f>
        <v>44658</v>
      </c>
      <c r="S525" s="17"/>
      <c r="T525" s="17"/>
    </row>
    <row r="526" spans="1:20" s="39" customFormat="1" ht="15" x14ac:dyDescent="0.25">
      <c r="A526" s="19">
        <f>LEN(_02_CODE_TRACKING[[#This Row],[WBS]])-LEN(SUBSTITUTE(_02_CODE_TRACKING[[#This Row],[WBS]],".",""))</f>
        <v>5</v>
      </c>
      <c r="B526" s="19" t="s">
        <v>711</v>
      </c>
      <c r="C526" s="19" t="s">
        <v>741</v>
      </c>
      <c r="D526" s="19" t="s">
        <v>725</v>
      </c>
      <c r="E526" s="19" t="s">
        <v>739</v>
      </c>
      <c r="F526" s="19" t="s">
        <v>716</v>
      </c>
      <c r="G526" s="19" t="s">
        <v>715</v>
      </c>
      <c r="H526" s="19" t="s">
        <v>717</v>
      </c>
      <c r="I526" s="19"/>
      <c r="J526" s="34"/>
      <c r="K526" s="19"/>
      <c r="L526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S-TW-PHF-CL-ZA</v>
      </c>
      <c r="M526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S-TW-PHF-CL-ZA</v>
      </c>
      <c r="N526" s="17" t="str">
        <f>_01_MSDAT_TRACK[[#This Row],[WBS]]</f>
        <v>1.3.2.13.7.1</v>
      </c>
      <c r="O526" s="31" t="str">
        <f>_01_MSDAT_TRACK[[#This Row],[Task Name]]</f>
        <v>Zone A - column</v>
      </c>
      <c r="P526" s="31" t="str">
        <f>_01_MSDAT_TRACK[[#This Row],[Time]]</f>
        <v>1 d</v>
      </c>
      <c r="Q526" s="32">
        <f>_01_MSDAT_TRACK[[#This Row],[StartDate]]</f>
        <v>44647</v>
      </c>
      <c r="R526" s="32">
        <f>_01_MSDAT_TRACK[[#This Row],[EndDate]]</f>
        <v>44647</v>
      </c>
      <c r="S526" s="17"/>
      <c r="T526" s="17"/>
    </row>
    <row r="527" spans="1:20" s="39" customFormat="1" ht="15" x14ac:dyDescent="0.25">
      <c r="A527" s="19">
        <f>LEN(_02_CODE_TRACKING[[#This Row],[WBS]])-LEN(SUBSTITUTE(_02_CODE_TRACKING[[#This Row],[WBS]],".",""))</f>
        <v>5</v>
      </c>
      <c r="B527" s="19" t="s">
        <v>711</v>
      </c>
      <c r="C527" s="19" t="s">
        <v>741</v>
      </c>
      <c r="D527" s="19" t="s">
        <v>725</v>
      </c>
      <c r="E527" s="19" t="s">
        <v>739</v>
      </c>
      <c r="F527" s="19" t="s">
        <v>716</v>
      </c>
      <c r="G527" s="19" t="s">
        <v>715</v>
      </c>
      <c r="H527" s="19" t="s">
        <v>718</v>
      </c>
      <c r="I527" s="19"/>
      <c r="J527" s="34"/>
      <c r="K527" s="19"/>
      <c r="L527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S-TW-PHF-CL-ZB</v>
      </c>
      <c r="M527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S-TW-PHF-CL-ZB</v>
      </c>
      <c r="N527" s="17" t="str">
        <f>_01_MSDAT_TRACK[[#This Row],[WBS]]</f>
        <v>1.3.2.13.7.2</v>
      </c>
      <c r="O527" s="31" t="str">
        <f>_01_MSDAT_TRACK[[#This Row],[Task Name]]</f>
        <v>Zone B - column</v>
      </c>
      <c r="P527" s="31" t="str">
        <f>_01_MSDAT_TRACK[[#This Row],[Time]]</f>
        <v>1 d</v>
      </c>
      <c r="Q527" s="32">
        <f>_01_MSDAT_TRACK[[#This Row],[StartDate]]</f>
        <v>44650</v>
      </c>
      <c r="R527" s="32">
        <f>_01_MSDAT_TRACK[[#This Row],[EndDate]]</f>
        <v>44650</v>
      </c>
      <c r="S527" s="17"/>
      <c r="T527" s="17"/>
    </row>
    <row r="528" spans="1:20" s="39" customFormat="1" ht="15" x14ac:dyDescent="0.25">
      <c r="A528" s="19">
        <f>LEN(_02_CODE_TRACKING[[#This Row],[WBS]])-LEN(SUBSTITUTE(_02_CODE_TRACKING[[#This Row],[WBS]],".",""))</f>
        <v>5</v>
      </c>
      <c r="B528" s="19" t="s">
        <v>711</v>
      </c>
      <c r="C528" s="19" t="s">
        <v>741</v>
      </c>
      <c r="D528" s="19" t="s">
        <v>725</v>
      </c>
      <c r="E528" s="19" t="s">
        <v>739</v>
      </c>
      <c r="F528" s="19" t="s">
        <v>721</v>
      </c>
      <c r="G528" s="19" t="s">
        <v>715</v>
      </c>
      <c r="H528" s="19" t="s">
        <v>593</v>
      </c>
      <c r="I528" s="19"/>
      <c r="J528" s="34"/>
      <c r="K528" s="19"/>
      <c r="L528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S-TW-PHF-SW-LMR</v>
      </c>
      <c r="M528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S-TW-PHF-SW-LMR</v>
      </c>
      <c r="N528" s="17" t="str">
        <f>_01_MSDAT_TRACK[[#This Row],[WBS]]</f>
        <v>1.3.2.13.7.3</v>
      </c>
      <c r="O528" s="31" t="str">
        <f>_01_MSDAT_TRACK[[#This Row],[Task Name]]</f>
        <v>LMR</v>
      </c>
      <c r="P528" s="31" t="str">
        <f>_01_MSDAT_TRACK[[#This Row],[Time]]</f>
        <v>1 d</v>
      </c>
      <c r="Q528" s="32">
        <f>_01_MSDAT_TRACK[[#This Row],[StartDate]]</f>
        <v>44649</v>
      </c>
      <c r="R528" s="32">
        <f>_01_MSDAT_TRACK[[#This Row],[EndDate]]</f>
        <v>44649</v>
      </c>
      <c r="S528" s="17"/>
      <c r="T528" s="17"/>
    </row>
    <row r="529" spans="1:20" s="39" customFormat="1" ht="15" x14ac:dyDescent="0.25">
      <c r="A529" s="19">
        <f>LEN(_02_CODE_TRACKING[[#This Row],[WBS]])-LEN(SUBSTITUTE(_02_CODE_TRACKING[[#This Row],[WBS]],".",""))</f>
        <v>5</v>
      </c>
      <c r="B529" s="19" t="s">
        <v>711</v>
      </c>
      <c r="C529" s="19" t="s">
        <v>741</v>
      </c>
      <c r="D529" s="19" t="s">
        <v>725</v>
      </c>
      <c r="E529" s="19" t="s">
        <v>739</v>
      </c>
      <c r="F529" s="19" t="s">
        <v>1436</v>
      </c>
      <c r="G529" s="19" t="s">
        <v>715</v>
      </c>
      <c r="H529" s="19" t="s">
        <v>717</v>
      </c>
      <c r="I529" s="19"/>
      <c r="J529" s="34"/>
      <c r="K529" s="19"/>
      <c r="L529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S-TW-PHF-SLBM-ZA</v>
      </c>
      <c r="M529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S-TW-PHF-SLBM-ZA</v>
      </c>
      <c r="N529" s="17" t="str">
        <f>_01_MSDAT_TRACK[[#This Row],[WBS]]</f>
        <v>1.3.2.13.7.4</v>
      </c>
      <c r="O529" s="31" t="str">
        <f>_01_MSDAT_TRACK[[#This Row],[Task Name]]</f>
        <v>Zone A - Slab / beam</v>
      </c>
      <c r="P529" s="31" t="str">
        <f>_01_MSDAT_TRACK[[#This Row],[Time]]</f>
        <v>1 d</v>
      </c>
      <c r="Q529" s="32">
        <f>_01_MSDAT_TRACK[[#This Row],[StartDate]]</f>
        <v>44655</v>
      </c>
      <c r="R529" s="32">
        <f>_01_MSDAT_TRACK[[#This Row],[EndDate]]</f>
        <v>44655</v>
      </c>
      <c r="S529" s="17"/>
      <c r="T529" s="17"/>
    </row>
    <row r="530" spans="1:20" s="39" customFormat="1" ht="15" x14ac:dyDescent="0.25">
      <c r="A530" s="19">
        <f>LEN(_02_CODE_TRACKING[[#This Row],[WBS]])-LEN(SUBSTITUTE(_02_CODE_TRACKING[[#This Row],[WBS]],".",""))</f>
        <v>5</v>
      </c>
      <c r="B530" s="19" t="s">
        <v>711</v>
      </c>
      <c r="C530" s="19" t="s">
        <v>741</v>
      </c>
      <c r="D530" s="19" t="s">
        <v>725</v>
      </c>
      <c r="E530" s="19" t="s">
        <v>739</v>
      </c>
      <c r="F530" s="19" t="s">
        <v>1436</v>
      </c>
      <c r="G530" s="19" t="s">
        <v>715</v>
      </c>
      <c r="H530" s="19" t="s">
        <v>718</v>
      </c>
      <c r="I530" s="19"/>
      <c r="J530" s="34"/>
      <c r="K530" s="19"/>
      <c r="L530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S-TW-PHF-SLBM-ZB</v>
      </c>
      <c r="M530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S-TW-PHF-SLBM-ZB</v>
      </c>
      <c r="N530" s="17" t="str">
        <f>_01_MSDAT_TRACK[[#This Row],[WBS]]</f>
        <v>1.3.2.13.7.5</v>
      </c>
      <c r="O530" s="31" t="str">
        <f>_01_MSDAT_TRACK[[#This Row],[Task Name]]</f>
        <v>Zone B - Slab / beam</v>
      </c>
      <c r="P530" s="31" t="str">
        <f>_01_MSDAT_TRACK[[#This Row],[Time]]</f>
        <v>1 d</v>
      </c>
      <c r="Q530" s="32">
        <f>_01_MSDAT_TRACK[[#This Row],[StartDate]]</f>
        <v>44658</v>
      </c>
      <c r="R530" s="32">
        <f>_01_MSDAT_TRACK[[#This Row],[EndDate]]</f>
        <v>44658</v>
      </c>
      <c r="S530" s="17"/>
      <c r="T530" s="17"/>
    </row>
    <row r="531" spans="1:20" s="39" customFormat="1" ht="15" x14ac:dyDescent="0.25">
      <c r="A531" s="19">
        <f>LEN(_02_CODE_TRACKING[[#This Row],[WBS]])-LEN(SUBSTITUTE(_02_CODE_TRACKING[[#This Row],[WBS]],".",""))</f>
        <v>3</v>
      </c>
      <c r="B531" s="19" t="s">
        <v>711</v>
      </c>
      <c r="C531" s="19" t="s">
        <v>741</v>
      </c>
      <c r="D531" s="19" t="s">
        <v>725</v>
      </c>
      <c r="E531" s="19" t="s">
        <v>740</v>
      </c>
      <c r="F531" s="19"/>
      <c r="G531" s="19"/>
      <c r="H531" s="19"/>
      <c r="I531" s="19"/>
      <c r="J531" s="34"/>
      <c r="K531" s="19"/>
      <c r="L531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S-TW-PHRF--</v>
      </c>
      <c r="M531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S-TW-PHRF</v>
      </c>
      <c r="N531" s="17" t="str">
        <f>_01_MSDAT_TRACK[[#This Row],[WBS]]</f>
        <v>1.3.2.14</v>
      </c>
      <c r="O531" s="31" t="str">
        <f>_01_MSDAT_TRACK[[#This Row],[Task Name]]</f>
        <v>PHR</v>
      </c>
      <c r="P531" s="31" t="str">
        <f>_01_MSDAT_TRACK[[#This Row],[Time]]</f>
        <v>23 d</v>
      </c>
      <c r="Q531" s="32">
        <f>_01_MSDAT_TRACK[[#This Row],[StartDate]]</f>
        <v>44656</v>
      </c>
      <c r="R531" s="32">
        <f>_01_MSDAT_TRACK[[#This Row],[EndDate]]</f>
        <v>44679</v>
      </c>
      <c r="S531" s="17"/>
      <c r="T531" s="17"/>
    </row>
    <row r="532" spans="1:20" s="39" customFormat="1" ht="30" x14ac:dyDescent="0.25">
      <c r="A532" s="18">
        <f>LEN(_02_CODE_TRACKING[[#This Row],[WBS]])-LEN(SUBSTITUTE(_02_CODE_TRACKING[[#This Row],[WBS]],".",""))</f>
        <v>4</v>
      </c>
      <c r="B532" s="18"/>
      <c r="C532" s="18"/>
      <c r="D532" s="18"/>
      <c r="E532" s="18"/>
      <c r="F532" s="18"/>
      <c r="G532" s="18"/>
      <c r="H532" s="18"/>
      <c r="I532" s="18"/>
      <c r="J532" s="37"/>
      <c r="K532" s="18"/>
      <c r="L53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3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32" s="17" t="str">
        <f>_01_MSDAT_TRACK[[#This Row],[WBS]]</f>
        <v>1.3.2.14.1</v>
      </c>
      <c r="O532" s="31" t="str">
        <f>_01_MSDAT_TRACK[[#This Row],[Task Name]]</f>
        <v xml:space="preserve">Scaffolding installation </v>
      </c>
      <c r="P532" s="31" t="str">
        <f>_01_MSDAT_TRACK[[#This Row],[Time]]</f>
        <v>8 d</v>
      </c>
      <c r="Q532" s="32">
        <f>_01_MSDAT_TRACK[[#This Row],[StartDate]]</f>
        <v>44656</v>
      </c>
      <c r="R532" s="32">
        <f>_01_MSDAT_TRACK[[#This Row],[EndDate]]</f>
        <v>44664</v>
      </c>
      <c r="S532" s="24"/>
      <c r="T532" s="24"/>
    </row>
    <row r="533" spans="1:20" s="39" customFormat="1" ht="15" x14ac:dyDescent="0.25">
      <c r="A533" s="18">
        <f>LEN(_02_CODE_TRACKING[[#This Row],[WBS]])-LEN(SUBSTITUTE(_02_CODE_TRACKING[[#This Row],[WBS]],".",""))</f>
        <v>5</v>
      </c>
      <c r="B533" s="18"/>
      <c r="C533" s="18"/>
      <c r="D533" s="18"/>
      <c r="E533" s="18"/>
      <c r="F533" s="18"/>
      <c r="G533" s="18"/>
      <c r="H533" s="18"/>
      <c r="I533" s="18"/>
      <c r="J533" s="37"/>
      <c r="K533" s="18"/>
      <c r="L53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3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33" s="17" t="str">
        <f>_01_MSDAT_TRACK[[#This Row],[WBS]]</f>
        <v>1.3.2.14.1.1</v>
      </c>
      <c r="O533" s="31" t="str">
        <f>_01_MSDAT_TRACK[[#This Row],[Task Name]]</f>
        <v>Zone A - Column</v>
      </c>
      <c r="P533" s="31" t="str">
        <f>_01_MSDAT_TRACK[[#This Row],[Time]]</f>
        <v>5 d</v>
      </c>
      <c r="Q533" s="32">
        <f>_01_MSDAT_TRACK[[#This Row],[StartDate]]</f>
        <v>44656</v>
      </c>
      <c r="R533" s="32">
        <f>_01_MSDAT_TRACK[[#This Row],[EndDate]]</f>
        <v>44660</v>
      </c>
      <c r="S533" s="24"/>
      <c r="T533" s="24"/>
    </row>
    <row r="534" spans="1:20" s="39" customFormat="1" ht="15" x14ac:dyDescent="0.25">
      <c r="A534" s="18">
        <f>LEN(_02_CODE_TRACKING[[#This Row],[WBS]])-LEN(SUBSTITUTE(_02_CODE_TRACKING[[#This Row],[WBS]],".",""))</f>
        <v>5</v>
      </c>
      <c r="B534" s="18"/>
      <c r="C534" s="18"/>
      <c r="D534" s="18"/>
      <c r="E534" s="18"/>
      <c r="F534" s="18"/>
      <c r="G534" s="18"/>
      <c r="H534" s="18"/>
      <c r="I534" s="18"/>
      <c r="J534" s="37"/>
      <c r="K534" s="18"/>
      <c r="L53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3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34" s="17" t="str">
        <f>_01_MSDAT_TRACK[[#This Row],[WBS]]</f>
        <v>1.3.2.14.1.2</v>
      </c>
      <c r="O534" s="31" t="str">
        <f>_01_MSDAT_TRACK[[#This Row],[Task Name]]</f>
        <v>Zone B - Column</v>
      </c>
      <c r="P534" s="31" t="str">
        <f>_01_MSDAT_TRACK[[#This Row],[Time]]</f>
        <v>5 d</v>
      </c>
      <c r="Q534" s="32">
        <f>_01_MSDAT_TRACK[[#This Row],[StartDate]]</f>
        <v>44659</v>
      </c>
      <c r="R534" s="32">
        <f>_01_MSDAT_TRACK[[#This Row],[EndDate]]</f>
        <v>44664</v>
      </c>
      <c r="S534" s="24"/>
      <c r="T534" s="24"/>
    </row>
    <row r="535" spans="1:20" s="39" customFormat="1" ht="15" x14ac:dyDescent="0.25">
      <c r="A535" s="18">
        <f>LEN(_02_CODE_TRACKING[[#This Row],[WBS]])-LEN(SUBSTITUTE(_02_CODE_TRACKING[[#This Row],[WBS]],".",""))</f>
        <v>4</v>
      </c>
      <c r="B535" s="18"/>
      <c r="C535" s="18"/>
      <c r="D535" s="18"/>
      <c r="E535" s="18"/>
      <c r="F535" s="18"/>
      <c r="G535" s="18"/>
      <c r="H535" s="18"/>
      <c r="I535" s="18"/>
      <c r="J535" s="37"/>
      <c r="K535" s="18"/>
      <c r="L53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3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35" s="17" t="str">
        <f>_01_MSDAT_TRACK[[#This Row],[WBS]]</f>
        <v>1.3.2.14.2</v>
      </c>
      <c r="O535" s="31" t="str">
        <f>_01_MSDAT_TRACK[[#This Row],[Task Name]]</f>
        <v xml:space="preserve">Rebar installation </v>
      </c>
      <c r="P535" s="31" t="str">
        <f>_01_MSDAT_TRACK[[#This Row],[Time]]</f>
        <v>8 d</v>
      </c>
      <c r="Q535" s="32">
        <f>_01_MSDAT_TRACK[[#This Row],[StartDate]]</f>
        <v>44659</v>
      </c>
      <c r="R535" s="32">
        <f>_01_MSDAT_TRACK[[#This Row],[EndDate]]</f>
        <v>44667</v>
      </c>
      <c r="S535" s="24"/>
      <c r="T535" s="24"/>
    </row>
    <row r="536" spans="1:20" s="39" customFormat="1" ht="15" x14ac:dyDescent="0.25">
      <c r="A536" s="18">
        <f>LEN(_02_CODE_TRACKING[[#This Row],[WBS]])-LEN(SUBSTITUTE(_02_CODE_TRACKING[[#This Row],[WBS]],".",""))</f>
        <v>5</v>
      </c>
      <c r="B536" s="18"/>
      <c r="C536" s="18"/>
      <c r="D536" s="18"/>
      <c r="E536" s="18"/>
      <c r="F536" s="18"/>
      <c r="G536" s="18"/>
      <c r="H536" s="18"/>
      <c r="I536" s="18"/>
      <c r="J536" s="37"/>
      <c r="K536" s="18"/>
      <c r="L53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3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36" s="17" t="str">
        <f>_01_MSDAT_TRACK[[#This Row],[WBS]]</f>
        <v>1.3.2.14.2.1</v>
      </c>
      <c r="O536" s="31" t="str">
        <f>_01_MSDAT_TRACK[[#This Row],[Task Name]]</f>
        <v>Zone A - Column</v>
      </c>
      <c r="P536" s="31" t="str">
        <f>_01_MSDAT_TRACK[[#This Row],[Time]]</f>
        <v>5 d</v>
      </c>
      <c r="Q536" s="32">
        <f>_01_MSDAT_TRACK[[#This Row],[StartDate]]</f>
        <v>44659</v>
      </c>
      <c r="R536" s="32">
        <f>_01_MSDAT_TRACK[[#This Row],[EndDate]]</f>
        <v>44664</v>
      </c>
      <c r="S536" s="24"/>
      <c r="T536" s="24"/>
    </row>
    <row r="537" spans="1:20" s="39" customFormat="1" ht="15" x14ac:dyDescent="0.25">
      <c r="A537" s="18">
        <f>LEN(_02_CODE_TRACKING[[#This Row],[WBS]])-LEN(SUBSTITUTE(_02_CODE_TRACKING[[#This Row],[WBS]],".",""))</f>
        <v>5</v>
      </c>
      <c r="B537" s="18"/>
      <c r="C537" s="18"/>
      <c r="D537" s="18"/>
      <c r="E537" s="18"/>
      <c r="F537" s="18"/>
      <c r="G537" s="18"/>
      <c r="H537" s="18"/>
      <c r="I537" s="18"/>
      <c r="J537" s="37"/>
      <c r="K537" s="18"/>
      <c r="L53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3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37" s="17" t="str">
        <f>_01_MSDAT_TRACK[[#This Row],[WBS]]</f>
        <v>1.3.2.14.2.2</v>
      </c>
      <c r="O537" s="31" t="str">
        <f>_01_MSDAT_TRACK[[#This Row],[Task Name]]</f>
        <v>Zone B - Column</v>
      </c>
      <c r="P537" s="31" t="str">
        <f>_01_MSDAT_TRACK[[#This Row],[Time]]</f>
        <v>5 d</v>
      </c>
      <c r="Q537" s="32">
        <f>_01_MSDAT_TRACK[[#This Row],[StartDate]]</f>
        <v>44663</v>
      </c>
      <c r="R537" s="32">
        <f>_01_MSDAT_TRACK[[#This Row],[EndDate]]</f>
        <v>44667</v>
      </c>
      <c r="S537" s="24"/>
      <c r="T537" s="24"/>
    </row>
    <row r="538" spans="1:20" s="39" customFormat="1" ht="15" x14ac:dyDescent="0.25">
      <c r="A538" s="18">
        <f>LEN(_02_CODE_TRACKING[[#This Row],[WBS]])-LEN(SUBSTITUTE(_02_CODE_TRACKING[[#This Row],[WBS]],".",""))</f>
        <v>4</v>
      </c>
      <c r="B538" s="18"/>
      <c r="C538" s="18"/>
      <c r="D538" s="18"/>
      <c r="E538" s="18"/>
      <c r="F538" s="18"/>
      <c r="G538" s="18"/>
      <c r="H538" s="18"/>
      <c r="I538" s="18"/>
      <c r="J538" s="37"/>
      <c r="K538" s="18"/>
      <c r="L53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3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38" s="17" t="str">
        <f>_01_MSDAT_TRACK[[#This Row],[WBS]]</f>
        <v>1.3.2.14.3</v>
      </c>
      <c r="O538" s="31" t="str">
        <f>_01_MSDAT_TRACK[[#This Row],[Task Name]]</f>
        <v xml:space="preserve">Formword installation </v>
      </c>
      <c r="P538" s="31" t="str">
        <f>_01_MSDAT_TRACK[[#This Row],[Time]]</f>
        <v>8 d</v>
      </c>
      <c r="Q538" s="32">
        <f>_01_MSDAT_TRACK[[#This Row],[StartDate]]</f>
        <v>44663</v>
      </c>
      <c r="R538" s="32">
        <f>_01_MSDAT_TRACK[[#This Row],[EndDate]]</f>
        <v>44670</v>
      </c>
      <c r="S538" s="24"/>
      <c r="T538" s="24"/>
    </row>
    <row r="539" spans="1:20" s="39" customFormat="1" ht="15" x14ac:dyDescent="0.25">
      <c r="A539" s="18">
        <f>LEN(_02_CODE_TRACKING[[#This Row],[WBS]])-LEN(SUBSTITUTE(_02_CODE_TRACKING[[#This Row],[WBS]],".",""))</f>
        <v>5</v>
      </c>
      <c r="B539" s="18"/>
      <c r="C539" s="18"/>
      <c r="D539" s="18"/>
      <c r="E539" s="18"/>
      <c r="F539" s="18"/>
      <c r="G539" s="18"/>
      <c r="H539" s="18"/>
      <c r="I539" s="18"/>
      <c r="J539" s="37"/>
      <c r="K539" s="18"/>
      <c r="L53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3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39" s="17" t="str">
        <f>_01_MSDAT_TRACK[[#This Row],[WBS]]</f>
        <v>1.3.2.14.3.1</v>
      </c>
      <c r="O539" s="31" t="str">
        <f>_01_MSDAT_TRACK[[#This Row],[Task Name]]</f>
        <v>Zone A - Column</v>
      </c>
      <c r="P539" s="31" t="str">
        <f>_01_MSDAT_TRACK[[#This Row],[Time]]</f>
        <v>5 d</v>
      </c>
      <c r="Q539" s="32">
        <f>_01_MSDAT_TRACK[[#This Row],[StartDate]]</f>
        <v>44663</v>
      </c>
      <c r="R539" s="32">
        <f>_01_MSDAT_TRACK[[#This Row],[EndDate]]</f>
        <v>44667</v>
      </c>
      <c r="S539" s="24"/>
      <c r="T539" s="24"/>
    </row>
    <row r="540" spans="1:20" s="39" customFormat="1" ht="15" x14ac:dyDescent="0.25">
      <c r="A540" s="18">
        <f>LEN(_02_CODE_TRACKING[[#This Row],[WBS]])-LEN(SUBSTITUTE(_02_CODE_TRACKING[[#This Row],[WBS]],".",""))</f>
        <v>5</v>
      </c>
      <c r="B540" s="18"/>
      <c r="C540" s="18"/>
      <c r="D540" s="18"/>
      <c r="E540" s="18"/>
      <c r="F540" s="18"/>
      <c r="G540" s="18"/>
      <c r="H540" s="18"/>
      <c r="I540" s="18"/>
      <c r="J540" s="37"/>
      <c r="K540" s="18"/>
      <c r="L54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40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40" s="17" t="str">
        <f>_01_MSDAT_TRACK[[#This Row],[WBS]]</f>
        <v>1.3.2.14.3.2</v>
      </c>
      <c r="O540" s="31" t="str">
        <f>_01_MSDAT_TRACK[[#This Row],[Task Name]]</f>
        <v>Zone B - Column</v>
      </c>
      <c r="P540" s="31" t="str">
        <f>_01_MSDAT_TRACK[[#This Row],[Time]]</f>
        <v>5 d</v>
      </c>
      <c r="Q540" s="32">
        <f>_01_MSDAT_TRACK[[#This Row],[StartDate]]</f>
        <v>44666</v>
      </c>
      <c r="R540" s="32">
        <f>_01_MSDAT_TRACK[[#This Row],[EndDate]]</f>
        <v>44670</v>
      </c>
      <c r="S540" s="24"/>
      <c r="T540" s="24"/>
    </row>
    <row r="541" spans="1:20" s="39" customFormat="1" ht="30" x14ac:dyDescent="0.25">
      <c r="A541" s="18">
        <f>LEN(_02_CODE_TRACKING[[#This Row],[WBS]])-LEN(SUBSTITUTE(_02_CODE_TRACKING[[#This Row],[WBS]],".",""))</f>
        <v>4</v>
      </c>
      <c r="B541" s="18"/>
      <c r="C541" s="18"/>
      <c r="D541" s="18"/>
      <c r="E541" s="18"/>
      <c r="F541" s="18"/>
      <c r="G541" s="18"/>
      <c r="H541" s="18"/>
      <c r="I541" s="18"/>
      <c r="J541" s="37"/>
      <c r="K541" s="18"/>
      <c r="L54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41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41" s="17" t="str">
        <f>_01_MSDAT_TRACK[[#This Row],[WBS]]</f>
        <v>1.3.2.14.4</v>
      </c>
      <c r="O541" s="31" t="str">
        <f>_01_MSDAT_TRACK[[#This Row],[Task Name]]</f>
        <v xml:space="preserve">System support installation </v>
      </c>
      <c r="P541" s="31" t="str">
        <f>_01_MSDAT_TRACK[[#This Row],[Time]]</f>
        <v>8 d</v>
      </c>
      <c r="Q541" s="32">
        <f>_01_MSDAT_TRACK[[#This Row],[StartDate]]</f>
        <v>44666</v>
      </c>
      <c r="R541" s="32">
        <f>_01_MSDAT_TRACK[[#This Row],[EndDate]]</f>
        <v>44673</v>
      </c>
      <c r="S541" s="24"/>
      <c r="T541" s="24"/>
    </row>
    <row r="542" spans="1:20" s="39" customFormat="1" ht="15" x14ac:dyDescent="0.25">
      <c r="A542" s="18">
        <f>LEN(_02_CODE_TRACKING[[#This Row],[WBS]])-LEN(SUBSTITUTE(_02_CODE_TRACKING[[#This Row],[WBS]],".",""))</f>
        <v>5</v>
      </c>
      <c r="B542" s="18"/>
      <c r="C542" s="18"/>
      <c r="D542" s="18"/>
      <c r="E542" s="18"/>
      <c r="F542" s="18"/>
      <c r="G542" s="18"/>
      <c r="H542" s="18"/>
      <c r="I542" s="18"/>
      <c r="J542" s="37"/>
      <c r="K542" s="18"/>
      <c r="L54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42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42" s="17" t="str">
        <f>_01_MSDAT_TRACK[[#This Row],[WBS]]</f>
        <v>1.3.2.14.4.1</v>
      </c>
      <c r="O542" s="31" t="str">
        <f>_01_MSDAT_TRACK[[#This Row],[Task Name]]</f>
        <v>Zone A - Slab / beam</v>
      </c>
      <c r="P542" s="31" t="str">
        <f>_01_MSDAT_TRACK[[#This Row],[Time]]</f>
        <v>5 d</v>
      </c>
      <c r="Q542" s="32">
        <f>_01_MSDAT_TRACK[[#This Row],[StartDate]]</f>
        <v>44666</v>
      </c>
      <c r="R542" s="32">
        <f>_01_MSDAT_TRACK[[#This Row],[EndDate]]</f>
        <v>44670</v>
      </c>
      <c r="S542" s="24"/>
      <c r="T542" s="24"/>
    </row>
    <row r="543" spans="1:20" s="39" customFormat="1" ht="15" x14ac:dyDescent="0.25">
      <c r="A543" s="18">
        <f>LEN(_02_CODE_TRACKING[[#This Row],[WBS]])-LEN(SUBSTITUTE(_02_CODE_TRACKING[[#This Row],[WBS]],".",""))</f>
        <v>5</v>
      </c>
      <c r="B543" s="18"/>
      <c r="C543" s="18"/>
      <c r="D543" s="18"/>
      <c r="E543" s="18"/>
      <c r="F543" s="18"/>
      <c r="G543" s="18"/>
      <c r="H543" s="18"/>
      <c r="I543" s="18"/>
      <c r="J543" s="37"/>
      <c r="K543" s="18"/>
      <c r="L54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43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43" s="17" t="str">
        <f>_01_MSDAT_TRACK[[#This Row],[WBS]]</f>
        <v>1.3.2.14.4.2</v>
      </c>
      <c r="O543" s="31" t="str">
        <f>_01_MSDAT_TRACK[[#This Row],[Task Name]]</f>
        <v>Zone B - Slab / beam</v>
      </c>
      <c r="P543" s="31" t="str">
        <f>_01_MSDAT_TRACK[[#This Row],[Time]]</f>
        <v>5 d</v>
      </c>
      <c r="Q543" s="32">
        <f>_01_MSDAT_TRACK[[#This Row],[StartDate]]</f>
        <v>44669</v>
      </c>
      <c r="R543" s="32">
        <f>_01_MSDAT_TRACK[[#This Row],[EndDate]]</f>
        <v>44673</v>
      </c>
      <c r="S543" s="24"/>
      <c r="T543" s="24"/>
    </row>
    <row r="544" spans="1:20" s="39" customFormat="1" ht="15" x14ac:dyDescent="0.25">
      <c r="A544" s="18">
        <f>LEN(_02_CODE_TRACKING[[#This Row],[WBS]])-LEN(SUBSTITUTE(_02_CODE_TRACKING[[#This Row],[WBS]],".",""))</f>
        <v>4</v>
      </c>
      <c r="B544" s="18"/>
      <c r="C544" s="18"/>
      <c r="D544" s="18"/>
      <c r="E544" s="18"/>
      <c r="F544" s="18"/>
      <c r="G544" s="18"/>
      <c r="H544" s="18"/>
      <c r="I544" s="18"/>
      <c r="J544" s="37"/>
      <c r="K544" s="18"/>
      <c r="L54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44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44" s="17" t="str">
        <f>_01_MSDAT_TRACK[[#This Row],[WBS]]</f>
        <v>1.3.2.14.5</v>
      </c>
      <c r="O544" s="31" t="str">
        <f>_01_MSDAT_TRACK[[#This Row],[Task Name]]</f>
        <v xml:space="preserve">Formword installation </v>
      </c>
      <c r="P544" s="31" t="str">
        <f>_01_MSDAT_TRACK[[#This Row],[Time]]</f>
        <v>9 d</v>
      </c>
      <c r="Q544" s="32">
        <f>_01_MSDAT_TRACK[[#This Row],[StartDate]]</f>
        <v>44668</v>
      </c>
      <c r="R544" s="32">
        <f>_01_MSDAT_TRACK[[#This Row],[EndDate]]</f>
        <v>44676</v>
      </c>
      <c r="S544" s="24"/>
      <c r="T544" s="24"/>
    </row>
    <row r="545" spans="1:22" s="39" customFormat="1" ht="15" x14ac:dyDescent="0.25">
      <c r="A545" s="18">
        <f>LEN(_02_CODE_TRACKING[[#This Row],[WBS]])-LEN(SUBSTITUTE(_02_CODE_TRACKING[[#This Row],[WBS]],".",""))</f>
        <v>5</v>
      </c>
      <c r="B545" s="18"/>
      <c r="C545" s="18"/>
      <c r="D545" s="18"/>
      <c r="E545" s="18"/>
      <c r="F545" s="18"/>
      <c r="G545" s="18"/>
      <c r="H545" s="18"/>
      <c r="I545" s="18"/>
      <c r="J545" s="37"/>
      <c r="K545" s="18"/>
      <c r="L54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45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45" s="17" t="str">
        <f>_01_MSDAT_TRACK[[#This Row],[WBS]]</f>
        <v>1.3.2.14.5.1</v>
      </c>
      <c r="O545" s="31" t="str">
        <f>_01_MSDAT_TRACK[[#This Row],[Task Name]]</f>
        <v>Zone A - Slab / beam</v>
      </c>
      <c r="P545" s="31" t="str">
        <f>_01_MSDAT_TRACK[[#This Row],[Time]]</f>
        <v>6 d</v>
      </c>
      <c r="Q545" s="32">
        <f>_01_MSDAT_TRACK[[#This Row],[StartDate]]</f>
        <v>44668</v>
      </c>
      <c r="R545" s="32">
        <f>_01_MSDAT_TRACK[[#This Row],[EndDate]]</f>
        <v>44673</v>
      </c>
      <c r="S545" s="24"/>
      <c r="T545" s="24"/>
    </row>
    <row r="546" spans="1:22" s="39" customFormat="1" ht="15" x14ac:dyDescent="0.25">
      <c r="A546" s="18">
        <f>LEN(_02_CODE_TRACKING[[#This Row],[WBS]])-LEN(SUBSTITUTE(_02_CODE_TRACKING[[#This Row],[WBS]],".",""))</f>
        <v>5</v>
      </c>
      <c r="B546" s="18"/>
      <c r="C546" s="18"/>
      <c r="D546" s="18"/>
      <c r="E546" s="18"/>
      <c r="F546" s="18"/>
      <c r="G546" s="18"/>
      <c r="H546" s="18"/>
      <c r="I546" s="18"/>
      <c r="J546" s="37"/>
      <c r="K546" s="18"/>
      <c r="L54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46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46" s="17" t="str">
        <f>_01_MSDAT_TRACK[[#This Row],[WBS]]</f>
        <v>1.3.2.14.5.2</v>
      </c>
      <c r="O546" s="31" t="str">
        <f>_01_MSDAT_TRACK[[#This Row],[Task Name]]</f>
        <v>Zone B - Slab / beam</v>
      </c>
      <c r="P546" s="31" t="str">
        <f>_01_MSDAT_TRACK[[#This Row],[Time]]</f>
        <v>6 d</v>
      </c>
      <c r="Q546" s="32">
        <f>_01_MSDAT_TRACK[[#This Row],[StartDate]]</f>
        <v>44671</v>
      </c>
      <c r="R546" s="32">
        <f>_01_MSDAT_TRACK[[#This Row],[EndDate]]</f>
        <v>44676</v>
      </c>
      <c r="S546" s="24"/>
      <c r="T546" s="24"/>
    </row>
    <row r="547" spans="1:22" s="39" customFormat="1" ht="15" x14ac:dyDescent="0.25">
      <c r="A547" s="18">
        <f>LEN(_02_CODE_TRACKING[[#This Row],[WBS]])-LEN(SUBSTITUTE(_02_CODE_TRACKING[[#This Row],[WBS]],".",""))</f>
        <v>4</v>
      </c>
      <c r="B547" s="18"/>
      <c r="C547" s="18"/>
      <c r="D547" s="18"/>
      <c r="E547" s="18"/>
      <c r="F547" s="18"/>
      <c r="G547" s="18"/>
      <c r="H547" s="18"/>
      <c r="I547" s="18"/>
      <c r="J547" s="37"/>
      <c r="K547" s="18"/>
      <c r="L54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47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47" s="17" t="str">
        <f>_01_MSDAT_TRACK[[#This Row],[WBS]]</f>
        <v>1.3.2.14.6</v>
      </c>
      <c r="O547" s="31" t="str">
        <f>_01_MSDAT_TRACK[[#This Row],[Task Name]]</f>
        <v xml:space="preserve">Rebar / PT installation </v>
      </c>
      <c r="P547" s="31" t="str">
        <f>_01_MSDAT_TRACK[[#This Row],[Time]]</f>
        <v>10 d</v>
      </c>
      <c r="Q547" s="32">
        <f>_01_MSDAT_TRACK[[#This Row],[StartDate]]</f>
        <v>44670</v>
      </c>
      <c r="R547" s="32">
        <f>_01_MSDAT_TRACK[[#This Row],[EndDate]]</f>
        <v>44679</v>
      </c>
      <c r="S547" s="24"/>
      <c r="T547" s="24"/>
    </row>
    <row r="548" spans="1:22" s="39" customFormat="1" ht="15" x14ac:dyDescent="0.25">
      <c r="A548" s="18">
        <f>LEN(_02_CODE_TRACKING[[#This Row],[WBS]])-LEN(SUBSTITUTE(_02_CODE_TRACKING[[#This Row],[WBS]],".",""))</f>
        <v>5</v>
      </c>
      <c r="B548" s="18"/>
      <c r="C548" s="18"/>
      <c r="D548" s="18"/>
      <c r="E548" s="18"/>
      <c r="F548" s="18"/>
      <c r="G548" s="18"/>
      <c r="H548" s="18"/>
      <c r="I548" s="18"/>
      <c r="J548" s="37"/>
      <c r="K548" s="18"/>
      <c r="L54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48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48" s="17" t="str">
        <f>_01_MSDAT_TRACK[[#This Row],[WBS]]</f>
        <v>1.3.2.14.6.1</v>
      </c>
      <c r="O548" s="31" t="str">
        <f>_01_MSDAT_TRACK[[#This Row],[Task Name]]</f>
        <v>Zone A - Slab / beam</v>
      </c>
      <c r="P548" s="31" t="str">
        <f>_01_MSDAT_TRACK[[#This Row],[Time]]</f>
        <v>7 d</v>
      </c>
      <c r="Q548" s="32">
        <f>_01_MSDAT_TRACK[[#This Row],[StartDate]]</f>
        <v>44670</v>
      </c>
      <c r="R548" s="32">
        <f>_01_MSDAT_TRACK[[#This Row],[EndDate]]</f>
        <v>44676</v>
      </c>
      <c r="S548" s="24"/>
      <c r="T548" s="24"/>
    </row>
    <row r="549" spans="1:22" s="39" customFormat="1" ht="15" x14ac:dyDescent="0.25">
      <c r="A549" s="18">
        <f>LEN(_02_CODE_TRACKING[[#This Row],[WBS]])-LEN(SUBSTITUTE(_02_CODE_TRACKING[[#This Row],[WBS]],".",""))</f>
        <v>5</v>
      </c>
      <c r="B549" s="18"/>
      <c r="C549" s="18"/>
      <c r="D549" s="18"/>
      <c r="E549" s="18"/>
      <c r="F549" s="18"/>
      <c r="G549" s="18"/>
      <c r="H549" s="18"/>
      <c r="I549" s="18"/>
      <c r="J549" s="37"/>
      <c r="K549" s="18"/>
      <c r="L54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49" s="18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49" s="17" t="str">
        <f>_01_MSDAT_TRACK[[#This Row],[WBS]]</f>
        <v>1.3.2.14.6.2</v>
      </c>
      <c r="O549" s="31" t="str">
        <f>_01_MSDAT_TRACK[[#This Row],[Task Name]]</f>
        <v>Zone B - Slab / beam</v>
      </c>
      <c r="P549" s="31" t="str">
        <f>_01_MSDAT_TRACK[[#This Row],[Time]]</f>
        <v>7 d</v>
      </c>
      <c r="Q549" s="32">
        <f>_01_MSDAT_TRACK[[#This Row],[StartDate]]</f>
        <v>44673</v>
      </c>
      <c r="R549" s="32">
        <f>_01_MSDAT_TRACK[[#This Row],[EndDate]]</f>
        <v>44679</v>
      </c>
      <c r="S549" s="24"/>
      <c r="T549" s="24"/>
    </row>
    <row r="550" spans="1:22" s="39" customFormat="1" ht="15" x14ac:dyDescent="0.25">
      <c r="A550" s="19">
        <f>LEN(_02_CODE_TRACKING[[#This Row],[WBS]])-LEN(SUBSTITUTE(_02_CODE_TRACKING[[#This Row],[WBS]],".",""))</f>
        <v>4</v>
      </c>
      <c r="B550" s="19" t="s">
        <v>711</v>
      </c>
      <c r="C550" s="19" t="s">
        <v>741</v>
      </c>
      <c r="D550" s="19" t="s">
        <v>725</v>
      </c>
      <c r="E550" s="19" t="s">
        <v>740</v>
      </c>
      <c r="F550" s="19" t="s">
        <v>714</v>
      </c>
      <c r="G550" s="19" t="s">
        <v>715</v>
      </c>
      <c r="H550" s="19"/>
      <c r="I550" s="19"/>
      <c r="J550" s="34"/>
      <c r="K550" s="19"/>
      <c r="L550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S-TW-PHRF-ZZ-</v>
      </c>
      <c r="M550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S-TW-PHRF</v>
      </c>
      <c r="N550" s="17" t="str">
        <f>_01_MSDAT_TRACK[[#This Row],[WBS]]</f>
        <v>1.3.2.14.7</v>
      </c>
      <c r="O550" s="31" t="str">
        <f>_01_MSDAT_TRACK[[#This Row],[Task Name]]</f>
        <v xml:space="preserve">Concreting </v>
      </c>
      <c r="P550" s="31" t="str">
        <f>_01_MSDAT_TRACK[[#This Row],[Time]]</f>
        <v>12 d</v>
      </c>
      <c r="Q550" s="32">
        <f>_01_MSDAT_TRACK[[#This Row],[StartDate]]</f>
        <v>44668</v>
      </c>
      <c r="R550" s="32">
        <f>_01_MSDAT_TRACK[[#This Row],[EndDate]]</f>
        <v>44679</v>
      </c>
      <c r="S550" s="17"/>
      <c r="T550" s="17"/>
    </row>
    <row r="551" spans="1:22" s="39" customFormat="1" ht="15" x14ac:dyDescent="0.25">
      <c r="A551" s="19">
        <f>LEN(_02_CODE_TRACKING[[#This Row],[WBS]])-LEN(SUBSTITUTE(_02_CODE_TRACKING[[#This Row],[WBS]],".",""))</f>
        <v>5</v>
      </c>
      <c r="B551" s="19" t="s">
        <v>711</v>
      </c>
      <c r="C551" s="19" t="s">
        <v>741</v>
      </c>
      <c r="D551" s="19" t="s">
        <v>725</v>
      </c>
      <c r="E551" s="19" t="s">
        <v>740</v>
      </c>
      <c r="F551" s="19" t="s">
        <v>716</v>
      </c>
      <c r="G551" s="19" t="s">
        <v>715</v>
      </c>
      <c r="H551" s="19" t="s">
        <v>717</v>
      </c>
      <c r="I551" s="19"/>
      <c r="J551" s="34"/>
      <c r="K551" s="19"/>
      <c r="L551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S-TW-PHRF-CL-ZA</v>
      </c>
      <c r="M551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S-TW-PHRF-CL-ZA</v>
      </c>
      <c r="N551" s="17" t="str">
        <f>_01_MSDAT_TRACK[[#This Row],[WBS]]</f>
        <v>1.3.2.14.7.1</v>
      </c>
      <c r="O551" s="31" t="str">
        <f>_01_MSDAT_TRACK[[#This Row],[Task Name]]</f>
        <v>Zone A - column</v>
      </c>
      <c r="P551" s="31" t="str">
        <f>_01_MSDAT_TRACK[[#This Row],[Time]]</f>
        <v>1 d</v>
      </c>
      <c r="Q551" s="32">
        <f>_01_MSDAT_TRACK[[#This Row],[StartDate]]</f>
        <v>44668</v>
      </c>
      <c r="R551" s="32">
        <f>_01_MSDAT_TRACK[[#This Row],[EndDate]]</f>
        <v>44668</v>
      </c>
      <c r="S551" s="17"/>
      <c r="T551" s="17"/>
    </row>
    <row r="552" spans="1:22" s="39" customFormat="1" ht="15" x14ac:dyDescent="0.25">
      <c r="A552" s="19">
        <f>LEN(_02_CODE_TRACKING[[#This Row],[WBS]])-LEN(SUBSTITUTE(_02_CODE_TRACKING[[#This Row],[WBS]],".",""))</f>
        <v>5</v>
      </c>
      <c r="B552" s="19" t="s">
        <v>711</v>
      </c>
      <c r="C552" s="19" t="s">
        <v>741</v>
      </c>
      <c r="D552" s="19" t="s">
        <v>725</v>
      </c>
      <c r="E552" s="19" t="s">
        <v>740</v>
      </c>
      <c r="F552" s="19" t="s">
        <v>716</v>
      </c>
      <c r="G552" s="19" t="s">
        <v>715</v>
      </c>
      <c r="H552" s="19" t="s">
        <v>717</v>
      </c>
      <c r="I552" s="19"/>
      <c r="J552" s="34"/>
      <c r="K552" s="19"/>
      <c r="L552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S-TW-PHRF-CL-ZA</v>
      </c>
      <c r="M552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S-TW-PHRF-CL-ZA</v>
      </c>
      <c r="N552" s="17" t="str">
        <f>_01_MSDAT_TRACK[[#This Row],[WBS]]</f>
        <v>1.3.2.14.7.2</v>
      </c>
      <c r="O552" s="31" t="str">
        <f>_01_MSDAT_TRACK[[#This Row],[Task Name]]</f>
        <v>Zone B - column</v>
      </c>
      <c r="P552" s="31" t="str">
        <f>_01_MSDAT_TRACK[[#This Row],[Time]]</f>
        <v>1 d</v>
      </c>
      <c r="Q552" s="32">
        <f>_01_MSDAT_TRACK[[#This Row],[StartDate]]</f>
        <v>44671</v>
      </c>
      <c r="R552" s="32">
        <f>_01_MSDAT_TRACK[[#This Row],[EndDate]]</f>
        <v>44671</v>
      </c>
      <c r="S552" s="17"/>
      <c r="T552" s="17"/>
    </row>
    <row r="553" spans="1:22" s="39" customFormat="1" ht="15" x14ac:dyDescent="0.25">
      <c r="A553" s="19">
        <f>LEN(_02_CODE_TRACKING[[#This Row],[WBS]])-LEN(SUBSTITUTE(_02_CODE_TRACKING[[#This Row],[WBS]],".",""))</f>
        <v>5</v>
      </c>
      <c r="B553" s="19" t="s">
        <v>711</v>
      </c>
      <c r="C553" s="19" t="s">
        <v>741</v>
      </c>
      <c r="D553" s="19" t="s">
        <v>725</v>
      </c>
      <c r="E553" s="19" t="s">
        <v>740</v>
      </c>
      <c r="F553" s="19" t="s">
        <v>1436</v>
      </c>
      <c r="G553" s="19" t="s">
        <v>715</v>
      </c>
      <c r="H553" s="19" t="s">
        <v>717</v>
      </c>
      <c r="I553" s="19"/>
      <c r="J553" s="34"/>
      <c r="K553" s="19"/>
      <c r="L553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S-TW-PHRF-SLBM-ZA</v>
      </c>
      <c r="M553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S-TW-PHRF-SLBM-ZA</v>
      </c>
      <c r="N553" s="17" t="str">
        <f>_01_MSDAT_TRACK[[#This Row],[WBS]]</f>
        <v>1.3.2.14.7.3</v>
      </c>
      <c r="O553" s="31" t="str">
        <f>_01_MSDAT_TRACK[[#This Row],[Task Name]]</f>
        <v>Zone A - Slab / beam</v>
      </c>
      <c r="P553" s="31" t="str">
        <f>_01_MSDAT_TRACK[[#This Row],[Time]]</f>
        <v>1 d</v>
      </c>
      <c r="Q553" s="32">
        <f>_01_MSDAT_TRACK[[#This Row],[StartDate]]</f>
        <v>44676</v>
      </c>
      <c r="R553" s="32">
        <f>_01_MSDAT_TRACK[[#This Row],[EndDate]]</f>
        <v>44676</v>
      </c>
      <c r="S553" s="17"/>
      <c r="T553" s="17"/>
    </row>
    <row r="554" spans="1:22" s="39" customFormat="1" ht="15" x14ac:dyDescent="0.25">
      <c r="A554" s="19">
        <f>LEN(_02_CODE_TRACKING[[#This Row],[WBS]])-LEN(SUBSTITUTE(_02_CODE_TRACKING[[#This Row],[WBS]],".",""))</f>
        <v>5</v>
      </c>
      <c r="B554" s="19" t="s">
        <v>711</v>
      </c>
      <c r="C554" s="19" t="s">
        <v>741</v>
      </c>
      <c r="D554" s="19" t="s">
        <v>725</v>
      </c>
      <c r="E554" s="19" t="s">
        <v>740</v>
      </c>
      <c r="F554" s="19" t="s">
        <v>1436</v>
      </c>
      <c r="G554" s="19" t="s">
        <v>715</v>
      </c>
      <c r="H554" s="19" t="s">
        <v>717</v>
      </c>
      <c r="I554" s="19"/>
      <c r="J554" s="34"/>
      <c r="K554" s="19"/>
      <c r="L554" s="21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S-TW-PHRF-SLBM-ZA</v>
      </c>
      <c r="M554" s="19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>S-TW-PHRF-SLBM-ZA</v>
      </c>
      <c r="N554" s="17" t="str">
        <f>_01_MSDAT_TRACK[[#This Row],[WBS]]</f>
        <v>1.3.2.14.7.4</v>
      </c>
      <c r="O554" s="31" t="str">
        <f>_01_MSDAT_TRACK[[#This Row],[Task Name]]</f>
        <v>Zone B - Slab / beam</v>
      </c>
      <c r="P554" s="31" t="str">
        <f>_01_MSDAT_TRACK[[#This Row],[Time]]</f>
        <v>1 d</v>
      </c>
      <c r="Q554" s="32">
        <f>_01_MSDAT_TRACK[[#This Row],[StartDate]]</f>
        <v>44679</v>
      </c>
      <c r="R554" s="32">
        <f>_01_MSDAT_TRACK[[#This Row],[EndDate]]</f>
        <v>44679</v>
      </c>
      <c r="S554" s="17"/>
      <c r="T554" s="17"/>
    </row>
    <row r="555" spans="1:22" ht="15" x14ac:dyDescent="0.25">
      <c r="A555" s="22">
        <f>LEN(_02_CODE_TRACKING[[#This Row],[WBS]])-LEN(SUBSTITUTE(_02_CODE_TRACKING[[#This Row],[WBS]],".",""))</f>
        <v>1</v>
      </c>
      <c r="B555" s="22"/>
      <c r="C555" s="22"/>
      <c r="D555" s="22"/>
      <c r="E555" s="22"/>
      <c r="F555" s="22"/>
      <c r="G555" s="22"/>
      <c r="H555" s="22"/>
      <c r="I555" s="22"/>
      <c r="J555" s="29"/>
      <c r="K555" s="22"/>
      <c r="L55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55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55" s="17">
        <f>_01_MSDAT_TRACK[[#This Row],[WBS]]</f>
        <v>1.4</v>
      </c>
      <c r="O555" s="31" t="str">
        <f>_01_MSDAT_TRACK[[#This Row],[Task Name]]</f>
        <v>Finishing works</v>
      </c>
      <c r="P555" s="31" t="str">
        <f>_01_MSDAT_TRACK[[#This Row],[Time]]</f>
        <v>303 d</v>
      </c>
      <c r="Q555" s="32">
        <f>_01_MSDAT_TRACK[[#This Row],[StartDate]]</f>
        <v>44458</v>
      </c>
      <c r="R555" s="32">
        <f>_01_MSDAT_TRACK[[#This Row],[EndDate]]</f>
        <v>44773</v>
      </c>
      <c r="S555" s="24"/>
      <c r="T555" s="24"/>
      <c r="U555" s="41"/>
      <c r="V555" s="41"/>
    </row>
    <row r="556" spans="1:22" ht="15" x14ac:dyDescent="0.25">
      <c r="A556" s="22">
        <f>LEN(_02_CODE_TRACKING[[#This Row],[WBS]])-LEN(SUBSTITUTE(_02_CODE_TRACKING[[#This Row],[WBS]],".",""))</f>
        <v>2</v>
      </c>
      <c r="B556" s="22"/>
      <c r="C556" s="22"/>
      <c r="D556" s="22"/>
      <c r="E556" s="22"/>
      <c r="F556" s="22"/>
      <c r="G556" s="22"/>
      <c r="H556" s="22"/>
      <c r="I556" s="22"/>
      <c r="J556" s="29"/>
      <c r="K556" s="22"/>
      <c r="L55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56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56" s="17" t="str">
        <f>_01_MSDAT_TRACK[[#This Row],[WBS]]</f>
        <v>1.4.1</v>
      </c>
      <c r="O556" s="31" t="str">
        <f>_01_MSDAT_TRACK[[#This Row],[Task Name]]</f>
        <v>Podium</v>
      </c>
      <c r="P556" s="31" t="str">
        <f>_01_MSDAT_TRACK[[#This Row],[Time]]</f>
        <v>210 d</v>
      </c>
      <c r="Q556" s="32">
        <f>_01_MSDAT_TRACK[[#This Row],[StartDate]]</f>
        <v>44458</v>
      </c>
      <c r="R556" s="32">
        <f>_01_MSDAT_TRACK[[#This Row],[EndDate]]</f>
        <v>44679</v>
      </c>
      <c r="S556" s="24"/>
      <c r="T556" s="24"/>
      <c r="U556" s="41"/>
      <c r="V556" s="41"/>
    </row>
    <row r="557" spans="1:22" ht="15" x14ac:dyDescent="0.25">
      <c r="A557" s="22">
        <f>LEN(_02_CODE_TRACKING[[#This Row],[WBS]])-LEN(SUBSTITUTE(_02_CODE_TRACKING[[#This Row],[WBS]],".",""))</f>
        <v>3</v>
      </c>
      <c r="B557" s="22"/>
      <c r="C557" s="22"/>
      <c r="D557" s="22"/>
      <c r="E557" s="22"/>
      <c r="F557" s="22"/>
      <c r="G557" s="22"/>
      <c r="H557" s="22"/>
      <c r="I557" s="22"/>
      <c r="J557" s="29"/>
      <c r="K557" s="22"/>
      <c r="L55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57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57" s="17" t="str">
        <f>_01_MSDAT_TRACK[[#This Row],[WBS]]</f>
        <v>1.4.1.1</v>
      </c>
      <c r="O557" s="31" t="str">
        <f>_01_MSDAT_TRACK[[#This Row],[Task Name]]</f>
        <v>Level 1</v>
      </c>
      <c r="P557" s="31" t="str">
        <f>_01_MSDAT_TRACK[[#This Row],[Time]]</f>
        <v>120 d</v>
      </c>
      <c r="Q557" s="32">
        <f>_01_MSDAT_TRACK[[#This Row],[StartDate]]</f>
        <v>44458</v>
      </c>
      <c r="R557" s="32">
        <f>_01_MSDAT_TRACK[[#This Row],[EndDate]]</f>
        <v>44578</v>
      </c>
      <c r="S557" s="24"/>
      <c r="T557" s="24"/>
      <c r="U557" s="41"/>
      <c r="V557" s="41"/>
    </row>
    <row r="558" spans="1:22" ht="15" x14ac:dyDescent="0.25">
      <c r="A558" s="22">
        <f>LEN(_02_CODE_TRACKING[[#This Row],[WBS]])-LEN(SUBSTITUTE(_02_CODE_TRACKING[[#This Row],[WBS]],".",""))</f>
        <v>3</v>
      </c>
      <c r="B558" s="22"/>
      <c r="C558" s="22"/>
      <c r="D558" s="22"/>
      <c r="E558" s="22"/>
      <c r="F558" s="22"/>
      <c r="G558" s="22"/>
      <c r="H558" s="22"/>
      <c r="I558" s="22"/>
      <c r="J558" s="29"/>
      <c r="K558" s="22"/>
      <c r="L55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58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58" s="17" t="str">
        <f>_01_MSDAT_TRACK[[#This Row],[WBS]]</f>
        <v>1.4.1.2</v>
      </c>
      <c r="O558" s="31" t="str">
        <f>_01_MSDAT_TRACK[[#This Row],[Task Name]]</f>
        <v>Level 2</v>
      </c>
      <c r="P558" s="31" t="str">
        <f>_01_MSDAT_TRACK[[#This Row],[Time]]</f>
        <v>120 d</v>
      </c>
      <c r="Q558" s="32">
        <f>_01_MSDAT_TRACK[[#This Row],[StartDate]]</f>
        <v>44488</v>
      </c>
      <c r="R558" s="32">
        <f>_01_MSDAT_TRACK[[#This Row],[EndDate]]</f>
        <v>44618</v>
      </c>
      <c r="S558" s="24"/>
      <c r="T558" s="24"/>
      <c r="U558" s="41"/>
      <c r="V558" s="41"/>
    </row>
    <row r="559" spans="1:22" ht="15" x14ac:dyDescent="0.25">
      <c r="A559" s="22">
        <f>LEN(_02_CODE_TRACKING[[#This Row],[WBS]])-LEN(SUBSTITUTE(_02_CODE_TRACKING[[#This Row],[WBS]],".",""))</f>
        <v>3</v>
      </c>
      <c r="B559" s="22"/>
      <c r="C559" s="22"/>
      <c r="D559" s="22"/>
      <c r="E559" s="22"/>
      <c r="F559" s="22"/>
      <c r="G559" s="22"/>
      <c r="H559" s="22"/>
      <c r="I559" s="22"/>
      <c r="J559" s="29"/>
      <c r="K559" s="22"/>
      <c r="L55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59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59" s="17" t="str">
        <f>_01_MSDAT_TRACK[[#This Row],[WBS]]</f>
        <v>1.4.1.3</v>
      </c>
      <c r="O559" s="31" t="str">
        <f>_01_MSDAT_TRACK[[#This Row],[Task Name]]</f>
        <v>Level 3</v>
      </c>
      <c r="P559" s="31" t="str">
        <f>_01_MSDAT_TRACK[[#This Row],[Time]]</f>
        <v>120 d</v>
      </c>
      <c r="Q559" s="32">
        <f>_01_MSDAT_TRACK[[#This Row],[StartDate]]</f>
        <v>44518</v>
      </c>
      <c r="R559" s="32">
        <f>_01_MSDAT_TRACK[[#This Row],[EndDate]]</f>
        <v>44648</v>
      </c>
      <c r="S559" s="24"/>
      <c r="T559" s="24"/>
      <c r="U559" s="41"/>
      <c r="V559" s="41"/>
    </row>
    <row r="560" spans="1:22" ht="15" x14ac:dyDescent="0.25">
      <c r="A560" s="22">
        <f>LEN(_02_CODE_TRACKING[[#This Row],[WBS]])-LEN(SUBSTITUTE(_02_CODE_TRACKING[[#This Row],[WBS]],".",""))</f>
        <v>3</v>
      </c>
      <c r="B560" s="22"/>
      <c r="C560" s="22"/>
      <c r="D560" s="22"/>
      <c r="E560" s="22"/>
      <c r="F560" s="22"/>
      <c r="G560" s="22"/>
      <c r="H560" s="22"/>
      <c r="I560" s="22"/>
      <c r="J560" s="29"/>
      <c r="K560" s="22"/>
      <c r="L56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60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60" s="17" t="str">
        <f>_01_MSDAT_TRACK[[#This Row],[WBS]]</f>
        <v>1.4.1.4</v>
      </c>
      <c r="O560" s="31" t="str">
        <f>_01_MSDAT_TRACK[[#This Row],[Task Name]]</f>
        <v>Level 4</v>
      </c>
      <c r="P560" s="31" t="str">
        <f>_01_MSDAT_TRACK[[#This Row],[Time]]</f>
        <v>120 d</v>
      </c>
      <c r="Q560" s="32">
        <f>_01_MSDAT_TRACK[[#This Row],[StartDate]]</f>
        <v>44548</v>
      </c>
      <c r="R560" s="32">
        <f>_01_MSDAT_TRACK[[#This Row],[EndDate]]</f>
        <v>44679</v>
      </c>
      <c r="S560" s="24"/>
      <c r="T560" s="24"/>
      <c r="U560" s="41"/>
      <c r="V560" s="41"/>
    </row>
    <row r="561" spans="1:22" ht="15" x14ac:dyDescent="0.25">
      <c r="A561" s="22">
        <f>LEN(_02_CODE_TRACKING[[#This Row],[WBS]])-LEN(SUBSTITUTE(_02_CODE_TRACKING[[#This Row],[WBS]],".",""))</f>
        <v>2</v>
      </c>
      <c r="B561" s="22"/>
      <c r="C561" s="22"/>
      <c r="D561" s="22"/>
      <c r="E561" s="22"/>
      <c r="F561" s="22"/>
      <c r="G561" s="22"/>
      <c r="H561" s="22"/>
      <c r="I561" s="22"/>
      <c r="J561" s="29"/>
      <c r="K561" s="22"/>
      <c r="L56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61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61" s="17" t="str">
        <f>_01_MSDAT_TRACK[[#This Row],[WBS]]</f>
        <v>1.4.2</v>
      </c>
      <c r="O561" s="31" t="str">
        <f>_01_MSDAT_TRACK[[#This Row],[Task Name]]</f>
        <v>Tower</v>
      </c>
      <c r="P561" s="31" t="str">
        <f>_01_MSDAT_TRACK[[#This Row],[Time]]</f>
        <v>219 d</v>
      </c>
      <c r="Q561" s="32">
        <f>_01_MSDAT_TRACK[[#This Row],[StartDate]]</f>
        <v>44513</v>
      </c>
      <c r="R561" s="32">
        <f>_01_MSDAT_TRACK[[#This Row],[EndDate]]</f>
        <v>44744</v>
      </c>
      <c r="S561" s="24"/>
      <c r="T561" s="24"/>
      <c r="U561" s="41"/>
      <c r="V561" s="41"/>
    </row>
    <row r="562" spans="1:22" ht="15" x14ac:dyDescent="0.25">
      <c r="A562" s="22">
        <f>LEN(_02_CODE_TRACKING[[#This Row],[WBS]])-LEN(SUBSTITUTE(_02_CODE_TRACKING[[#This Row],[WBS]],".",""))</f>
        <v>3</v>
      </c>
      <c r="B562" s="22"/>
      <c r="C562" s="22"/>
      <c r="D562" s="22"/>
      <c r="E562" s="22"/>
      <c r="F562" s="22"/>
      <c r="G562" s="22"/>
      <c r="H562" s="22"/>
      <c r="I562" s="22"/>
      <c r="J562" s="29"/>
      <c r="K562" s="22"/>
      <c r="L56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62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62" s="17" t="str">
        <f>_01_MSDAT_TRACK[[#This Row],[WBS]]</f>
        <v>1.4.2.1</v>
      </c>
      <c r="O562" s="31" t="str">
        <f>_01_MSDAT_TRACK[[#This Row],[Task Name]]</f>
        <v>Level 5</v>
      </c>
      <c r="P562" s="31" t="str">
        <f>_01_MSDAT_TRACK[[#This Row],[Time]]</f>
        <v>100 d</v>
      </c>
      <c r="Q562" s="32">
        <f>_01_MSDAT_TRACK[[#This Row],[StartDate]]</f>
        <v>44528</v>
      </c>
      <c r="R562" s="32">
        <f>_01_MSDAT_TRACK[[#This Row],[EndDate]]</f>
        <v>44638</v>
      </c>
      <c r="S562" s="24"/>
      <c r="T562" s="24"/>
      <c r="U562" s="41"/>
      <c r="V562" s="41"/>
    </row>
    <row r="563" spans="1:22" ht="15" x14ac:dyDescent="0.25">
      <c r="A563" s="22">
        <f>LEN(_02_CODE_TRACKING[[#This Row],[WBS]])-LEN(SUBSTITUTE(_02_CODE_TRACKING[[#This Row],[WBS]],".",""))</f>
        <v>3</v>
      </c>
      <c r="B563" s="22"/>
      <c r="C563" s="22"/>
      <c r="D563" s="22"/>
      <c r="E563" s="22"/>
      <c r="F563" s="22"/>
      <c r="G563" s="22"/>
      <c r="H563" s="22"/>
      <c r="I563" s="22"/>
      <c r="J563" s="29"/>
      <c r="K563" s="22"/>
      <c r="L56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63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63" s="17" t="str">
        <f>_01_MSDAT_TRACK[[#This Row],[WBS]]</f>
        <v>1.4.2.2</v>
      </c>
      <c r="O563" s="31" t="str">
        <f>_01_MSDAT_TRACK[[#This Row],[Task Name]]</f>
        <v>Level 6</v>
      </c>
      <c r="P563" s="31" t="str">
        <f>_01_MSDAT_TRACK[[#This Row],[Time]]</f>
        <v>100 d</v>
      </c>
      <c r="Q563" s="32">
        <f>_01_MSDAT_TRACK[[#This Row],[StartDate]]</f>
        <v>44516</v>
      </c>
      <c r="R563" s="32">
        <f>_01_MSDAT_TRACK[[#This Row],[EndDate]]</f>
        <v>44626</v>
      </c>
      <c r="S563" s="24"/>
      <c r="T563" s="24"/>
      <c r="U563" s="41"/>
      <c r="V563" s="41"/>
    </row>
    <row r="564" spans="1:22" ht="15" x14ac:dyDescent="0.25">
      <c r="A564" s="22">
        <f>LEN(_02_CODE_TRACKING[[#This Row],[WBS]])-LEN(SUBSTITUTE(_02_CODE_TRACKING[[#This Row],[WBS]],".",""))</f>
        <v>3</v>
      </c>
      <c r="B564" s="22"/>
      <c r="C564" s="22"/>
      <c r="D564" s="22"/>
      <c r="E564" s="22"/>
      <c r="F564" s="22"/>
      <c r="G564" s="22"/>
      <c r="H564" s="22"/>
      <c r="I564" s="22"/>
      <c r="J564" s="29"/>
      <c r="K564" s="22"/>
      <c r="L56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64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64" s="17" t="str">
        <f>_01_MSDAT_TRACK[[#This Row],[WBS]]</f>
        <v>1.4.2.3</v>
      </c>
      <c r="O564" s="31" t="str">
        <f>_01_MSDAT_TRACK[[#This Row],[Task Name]]</f>
        <v>Level 7</v>
      </c>
      <c r="P564" s="31" t="str">
        <f>_01_MSDAT_TRACK[[#This Row],[Time]]</f>
        <v>100 d</v>
      </c>
      <c r="Q564" s="32">
        <f>_01_MSDAT_TRACK[[#This Row],[StartDate]]</f>
        <v>44513</v>
      </c>
      <c r="R564" s="32">
        <f>_01_MSDAT_TRACK[[#This Row],[EndDate]]</f>
        <v>44623</v>
      </c>
      <c r="S564" s="24"/>
      <c r="T564" s="24"/>
      <c r="U564" s="41"/>
      <c r="V564" s="41"/>
    </row>
    <row r="565" spans="1:22" ht="15" x14ac:dyDescent="0.25">
      <c r="A565" s="22">
        <f>LEN(_02_CODE_TRACKING[[#This Row],[WBS]])-LEN(SUBSTITUTE(_02_CODE_TRACKING[[#This Row],[WBS]],".",""))</f>
        <v>3</v>
      </c>
      <c r="B565" s="22"/>
      <c r="C565" s="22"/>
      <c r="D565" s="22"/>
      <c r="E565" s="22"/>
      <c r="F565" s="22"/>
      <c r="G565" s="22"/>
      <c r="H565" s="22"/>
      <c r="I565" s="22"/>
      <c r="J565" s="29"/>
      <c r="K565" s="22"/>
      <c r="L56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65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65" s="17" t="str">
        <f>_01_MSDAT_TRACK[[#This Row],[WBS]]</f>
        <v>1.4.2.4</v>
      </c>
      <c r="O565" s="31" t="str">
        <f>_01_MSDAT_TRACK[[#This Row],[Task Name]]</f>
        <v>Level 8</v>
      </c>
      <c r="P565" s="31" t="str">
        <f>_01_MSDAT_TRACK[[#This Row],[Time]]</f>
        <v>100 d</v>
      </c>
      <c r="Q565" s="32">
        <f>_01_MSDAT_TRACK[[#This Row],[StartDate]]</f>
        <v>44516</v>
      </c>
      <c r="R565" s="32">
        <f>_01_MSDAT_TRACK[[#This Row],[EndDate]]</f>
        <v>44626</v>
      </c>
      <c r="S565" s="24"/>
      <c r="T565" s="24"/>
      <c r="U565" s="41"/>
      <c r="V565" s="41"/>
    </row>
    <row r="566" spans="1:22" ht="15" x14ac:dyDescent="0.25">
      <c r="A566" s="22">
        <f>LEN(_02_CODE_TRACKING[[#This Row],[WBS]])-LEN(SUBSTITUTE(_02_CODE_TRACKING[[#This Row],[WBS]],".",""))</f>
        <v>3</v>
      </c>
      <c r="B566" s="22"/>
      <c r="C566" s="22"/>
      <c r="D566" s="22"/>
      <c r="E566" s="22"/>
      <c r="F566" s="22"/>
      <c r="G566" s="22"/>
      <c r="H566" s="22"/>
      <c r="I566" s="22"/>
      <c r="J566" s="29"/>
      <c r="K566" s="22"/>
      <c r="L56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66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66" s="17" t="str">
        <f>_01_MSDAT_TRACK[[#This Row],[WBS]]</f>
        <v>1.4.2.5</v>
      </c>
      <c r="O566" s="31" t="str">
        <f>_01_MSDAT_TRACK[[#This Row],[Task Name]]</f>
        <v>Level 9</v>
      </c>
      <c r="P566" s="31" t="str">
        <f>_01_MSDAT_TRACK[[#This Row],[Time]]</f>
        <v>100 d</v>
      </c>
      <c r="Q566" s="32">
        <f>_01_MSDAT_TRACK[[#This Row],[StartDate]]</f>
        <v>44516</v>
      </c>
      <c r="R566" s="32">
        <f>_01_MSDAT_TRACK[[#This Row],[EndDate]]</f>
        <v>44626</v>
      </c>
      <c r="S566" s="24"/>
      <c r="T566" s="24"/>
      <c r="U566" s="41"/>
      <c r="V566" s="41"/>
    </row>
    <row r="567" spans="1:22" ht="15" x14ac:dyDescent="0.25">
      <c r="A567" s="22">
        <f>LEN(_02_CODE_TRACKING[[#This Row],[WBS]])-LEN(SUBSTITUTE(_02_CODE_TRACKING[[#This Row],[WBS]],".",""))</f>
        <v>3</v>
      </c>
      <c r="B567" s="22"/>
      <c r="C567" s="22"/>
      <c r="D567" s="22"/>
      <c r="E567" s="22"/>
      <c r="F567" s="22"/>
      <c r="G567" s="22"/>
      <c r="H567" s="22"/>
      <c r="I567" s="22"/>
      <c r="J567" s="29"/>
      <c r="K567" s="22"/>
      <c r="L56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67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67" s="17" t="str">
        <f>_01_MSDAT_TRACK[[#This Row],[WBS]]</f>
        <v>1.4.2.6</v>
      </c>
      <c r="O567" s="31" t="str">
        <f>_01_MSDAT_TRACK[[#This Row],[Task Name]]</f>
        <v>Level 10</v>
      </c>
      <c r="P567" s="31" t="str">
        <f>_01_MSDAT_TRACK[[#This Row],[Time]]</f>
        <v>100 d</v>
      </c>
      <c r="Q567" s="32">
        <f>_01_MSDAT_TRACK[[#This Row],[StartDate]]</f>
        <v>44519</v>
      </c>
      <c r="R567" s="32">
        <f>_01_MSDAT_TRACK[[#This Row],[EndDate]]</f>
        <v>44629</v>
      </c>
      <c r="S567" s="24"/>
      <c r="T567" s="24"/>
      <c r="U567" s="41"/>
      <c r="V567" s="41"/>
    </row>
    <row r="568" spans="1:22" ht="15" x14ac:dyDescent="0.25">
      <c r="A568" s="22">
        <f>LEN(_02_CODE_TRACKING[[#This Row],[WBS]])-LEN(SUBSTITUTE(_02_CODE_TRACKING[[#This Row],[WBS]],".",""))</f>
        <v>3</v>
      </c>
      <c r="B568" s="22"/>
      <c r="C568" s="22"/>
      <c r="D568" s="22"/>
      <c r="E568" s="22"/>
      <c r="F568" s="22"/>
      <c r="G568" s="22"/>
      <c r="H568" s="22"/>
      <c r="I568" s="22"/>
      <c r="J568" s="29"/>
      <c r="K568" s="22"/>
      <c r="L56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68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68" s="17" t="str">
        <f>_01_MSDAT_TRACK[[#This Row],[WBS]]</f>
        <v>1.4.2.7</v>
      </c>
      <c r="O568" s="31" t="str">
        <f>_01_MSDAT_TRACK[[#This Row],[Task Name]]</f>
        <v>Level 11</v>
      </c>
      <c r="P568" s="31" t="str">
        <f>_01_MSDAT_TRACK[[#This Row],[Time]]</f>
        <v>100 d</v>
      </c>
      <c r="Q568" s="32">
        <f>_01_MSDAT_TRACK[[#This Row],[StartDate]]</f>
        <v>44516</v>
      </c>
      <c r="R568" s="32">
        <f>_01_MSDAT_TRACK[[#This Row],[EndDate]]</f>
        <v>44626</v>
      </c>
      <c r="S568" s="24"/>
      <c r="T568" s="24"/>
      <c r="U568" s="41"/>
      <c r="V568" s="41"/>
    </row>
    <row r="569" spans="1:22" ht="15" x14ac:dyDescent="0.25">
      <c r="A569" s="22">
        <f>LEN(_02_CODE_TRACKING[[#This Row],[WBS]])-LEN(SUBSTITUTE(_02_CODE_TRACKING[[#This Row],[WBS]],".",""))</f>
        <v>3</v>
      </c>
      <c r="B569" s="22"/>
      <c r="C569" s="22"/>
      <c r="D569" s="22"/>
      <c r="E569" s="22"/>
      <c r="F569" s="22"/>
      <c r="G569" s="22"/>
      <c r="H569" s="22"/>
      <c r="I569" s="22"/>
      <c r="J569" s="29"/>
      <c r="K569" s="22"/>
      <c r="L56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69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69" s="17" t="str">
        <f>_01_MSDAT_TRACK[[#This Row],[WBS]]</f>
        <v>1.4.2.8</v>
      </c>
      <c r="O569" s="31" t="str">
        <f>_01_MSDAT_TRACK[[#This Row],[Task Name]]</f>
        <v>Level 12</v>
      </c>
      <c r="P569" s="31" t="str">
        <f>_01_MSDAT_TRACK[[#This Row],[Time]]</f>
        <v>100 d</v>
      </c>
      <c r="Q569" s="32">
        <f>_01_MSDAT_TRACK[[#This Row],[StartDate]]</f>
        <v>44519</v>
      </c>
      <c r="R569" s="32">
        <f>_01_MSDAT_TRACK[[#This Row],[EndDate]]</f>
        <v>44629</v>
      </c>
      <c r="S569" s="24"/>
      <c r="T569" s="24"/>
      <c r="U569" s="41"/>
      <c r="V569" s="41"/>
    </row>
    <row r="570" spans="1:22" ht="15" x14ac:dyDescent="0.25">
      <c r="A570" s="22">
        <f>LEN(_02_CODE_TRACKING[[#This Row],[WBS]])-LEN(SUBSTITUTE(_02_CODE_TRACKING[[#This Row],[WBS]],".",""))</f>
        <v>3</v>
      </c>
      <c r="B570" s="22"/>
      <c r="C570" s="22"/>
      <c r="D570" s="22"/>
      <c r="E570" s="22"/>
      <c r="F570" s="22"/>
      <c r="G570" s="22"/>
      <c r="H570" s="22"/>
      <c r="I570" s="22"/>
      <c r="J570" s="29"/>
      <c r="K570" s="22"/>
      <c r="L57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70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70" s="17" t="str">
        <f>_01_MSDAT_TRACK[[#This Row],[WBS]]</f>
        <v>1.4.2.9</v>
      </c>
      <c r="O570" s="31" t="str">
        <f>_01_MSDAT_TRACK[[#This Row],[Task Name]]</f>
        <v>Level 13</v>
      </c>
      <c r="P570" s="31" t="str">
        <f>_01_MSDAT_TRACK[[#This Row],[Time]]</f>
        <v>100 d</v>
      </c>
      <c r="Q570" s="32">
        <f>_01_MSDAT_TRACK[[#This Row],[StartDate]]</f>
        <v>44518</v>
      </c>
      <c r="R570" s="32">
        <f>_01_MSDAT_TRACK[[#This Row],[EndDate]]</f>
        <v>44628</v>
      </c>
      <c r="S570" s="24"/>
      <c r="T570" s="24"/>
      <c r="U570" s="41"/>
      <c r="V570" s="41"/>
    </row>
    <row r="571" spans="1:22" ht="15" x14ac:dyDescent="0.25">
      <c r="A571" s="22">
        <f>LEN(_02_CODE_TRACKING[[#This Row],[WBS]])-LEN(SUBSTITUTE(_02_CODE_TRACKING[[#This Row],[WBS]],".",""))</f>
        <v>3</v>
      </c>
      <c r="B571" s="22"/>
      <c r="C571" s="22"/>
      <c r="D571" s="22"/>
      <c r="E571" s="22"/>
      <c r="F571" s="22"/>
      <c r="G571" s="22"/>
      <c r="H571" s="22"/>
      <c r="I571" s="22"/>
      <c r="J571" s="29"/>
      <c r="K571" s="22"/>
      <c r="L57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71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71" s="17" t="str">
        <f>_01_MSDAT_TRACK[[#This Row],[WBS]]</f>
        <v>1.4.2.10</v>
      </c>
      <c r="O571" s="31" t="str">
        <f>_01_MSDAT_TRACK[[#This Row],[Task Name]]</f>
        <v>Level 14</v>
      </c>
      <c r="P571" s="31" t="str">
        <f>_01_MSDAT_TRACK[[#This Row],[Time]]</f>
        <v>70 d</v>
      </c>
      <c r="Q571" s="32">
        <f>_01_MSDAT_TRACK[[#This Row],[StartDate]]</f>
        <v>44521</v>
      </c>
      <c r="R571" s="32">
        <f>_01_MSDAT_TRACK[[#This Row],[EndDate]]</f>
        <v>44601</v>
      </c>
      <c r="S571" s="24"/>
      <c r="T571" s="24"/>
      <c r="U571" s="41"/>
      <c r="V571" s="41"/>
    </row>
    <row r="572" spans="1:22" ht="15" x14ac:dyDescent="0.25">
      <c r="A572" s="22">
        <f>LEN(_02_CODE_TRACKING[[#This Row],[WBS]])-LEN(SUBSTITUTE(_02_CODE_TRACKING[[#This Row],[WBS]],".",""))</f>
        <v>3</v>
      </c>
      <c r="B572" s="22"/>
      <c r="C572" s="22"/>
      <c r="D572" s="22"/>
      <c r="E572" s="22"/>
      <c r="F572" s="22"/>
      <c r="G572" s="22"/>
      <c r="H572" s="22"/>
      <c r="I572" s="22"/>
      <c r="J572" s="29"/>
      <c r="K572" s="22"/>
      <c r="L57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72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72" s="17" t="str">
        <f>_01_MSDAT_TRACK[[#This Row],[WBS]]</f>
        <v>1.4.2.11</v>
      </c>
      <c r="O572" s="31" t="str">
        <f>_01_MSDAT_TRACK[[#This Row],[Task Name]]</f>
        <v>Level 15</v>
      </c>
      <c r="P572" s="31" t="str">
        <f>_01_MSDAT_TRACK[[#This Row],[Time]]</f>
        <v>70 d</v>
      </c>
      <c r="Q572" s="32">
        <f>_01_MSDAT_TRACK[[#This Row],[StartDate]]</f>
        <v>44528</v>
      </c>
      <c r="R572" s="32">
        <f>_01_MSDAT_TRACK[[#This Row],[EndDate]]</f>
        <v>44608</v>
      </c>
      <c r="S572" s="24"/>
      <c r="T572" s="24"/>
      <c r="U572" s="41"/>
      <c r="V572" s="41"/>
    </row>
    <row r="573" spans="1:22" ht="15" x14ac:dyDescent="0.25">
      <c r="A573" s="22">
        <f>LEN(_02_CODE_TRACKING[[#This Row],[WBS]])-LEN(SUBSTITUTE(_02_CODE_TRACKING[[#This Row],[WBS]],".",""))</f>
        <v>3</v>
      </c>
      <c r="B573" s="22"/>
      <c r="C573" s="22"/>
      <c r="D573" s="22"/>
      <c r="E573" s="22"/>
      <c r="F573" s="22"/>
      <c r="G573" s="22"/>
      <c r="H573" s="22"/>
      <c r="I573" s="22"/>
      <c r="J573" s="29"/>
      <c r="K573" s="22"/>
      <c r="L57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73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73" s="17" t="str">
        <f>_01_MSDAT_TRACK[[#This Row],[WBS]]</f>
        <v>1.4.2.12</v>
      </c>
      <c r="O573" s="31" t="str">
        <f>_01_MSDAT_TRACK[[#This Row],[Task Name]]</f>
        <v>Level 16</v>
      </c>
      <c r="P573" s="31" t="str">
        <f>_01_MSDAT_TRACK[[#This Row],[Time]]</f>
        <v>70 d</v>
      </c>
      <c r="Q573" s="32">
        <f>_01_MSDAT_TRACK[[#This Row],[StartDate]]</f>
        <v>44535</v>
      </c>
      <c r="R573" s="32">
        <f>_01_MSDAT_TRACK[[#This Row],[EndDate]]</f>
        <v>44615</v>
      </c>
      <c r="S573" s="24"/>
      <c r="T573" s="24"/>
      <c r="U573" s="41"/>
      <c r="V573" s="41"/>
    </row>
    <row r="574" spans="1:22" ht="15" x14ac:dyDescent="0.25">
      <c r="A574" s="22">
        <f>LEN(_02_CODE_TRACKING[[#This Row],[WBS]])-LEN(SUBSTITUTE(_02_CODE_TRACKING[[#This Row],[WBS]],".",""))</f>
        <v>3</v>
      </c>
      <c r="B574" s="22"/>
      <c r="C574" s="22"/>
      <c r="D574" s="22"/>
      <c r="E574" s="22"/>
      <c r="F574" s="22"/>
      <c r="G574" s="22"/>
      <c r="H574" s="22"/>
      <c r="I574" s="22"/>
      <c r="J574" s="29"/>
      <c r="K574" s="22"/>
      <c r="L57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74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74" s="17" t="str">
        <f>_01_MSDAT_TRACK[[#This Row],[WBS]]</f>
        <v>1.4.2.13</v>
      </c>
      <c r="O574" s="31" t="str">
        <f>_01_MSDAT_TRACK[[#This Row],[Task Name]]</f>
        <v>PH Level</v>
      </c>
      <c r="P574" s="31" t="str">
        <f>_01_MSDAT_TRACK[[#This Row],[Time]]</f>
        <v>70 d</v>
      </c>
      <c r="Q574" s="32">
        <f>_01_MSDAT_TRACK[[#This Row],[StartDate]]</f>
        <v>44674</v>
      </c>
      <c r="R574" s="32">
        <f>_01_MSDAT_TRACK[[#This Row],[EndDate]]</f>
        <v>44744</v>
      </c>
      <c r="S574" s="24"/>
      <c r="T574" s="24"/>
      <c r="U574" s="41"/>
      <c r="V574" s="41"/>
    </row>
    <row r="575" spans="1:22" ht="15" x14ac:dyDescent="0.25">
      <c r="A575" s="22">
        <f>LEN(_02_CODE_TRACKING[[#This Row],[WBS]])-LEN(SUBSTITUTE(_02_CODE_TRACKING[[#This Row],[WBS]],".",""))</f>
        <v>3</v>
      </c>
      <c r="B575" s="22"/>
      <c r="C575" s="22"/>
      <c r="D575" s="22"/>
      <c r="E575" s="22"/>
      <c r="F575" s="22"/>
      <c r="G575" s="22"/>
      <c r="H575" s="22"/>
      <c r="I575" s="22"/>
      <c r="J575" s="29"/>
      <c r="K575" s="22"/>
      <c r="L57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75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75" s="17" t="str">
        <f>_01_MSDAT_TRACK[[#This Row],[WBS]]</f>
        <v>1.4.2.14</v>
      </c>
      <c r="O575" s="31" t="str">
        <f>_01_MSDAT_TRACK[[#This Row],[Task Name]]</f>
        <v>PH roof Level</v>
      </c>
      <c r="P575" s="31" t="str">
        <f>_01_MSDAT_TRACK[[#This Row],[Time]]</f>
        <v>50 d</v>
      </c>
      <c r="Q575" s="32">
        <f>_01_MSDAT_TRACK[[#This Row],[StartDate]]</f>
        <v>44695</v>
      </c>
      <c r="R575" s="32">
        <f>_01_MSDAT_TRACK[[#This Row],[EndDate]]</f>
        <v>44744</v>
      </c>
      <c r="S575" s="24"/>
      <c r="T575" s="24"/>
      <c r="U575" s="41"/>
      <c r="V575" s="41"/>
    </row>
    <row r="576" spans="1:22" ht="30" x14ac:dyDescent="0.25">
      <c r="A576" s="22">
        <f>LEN(_02_CODE_TRACKING[[#This Row],[WBS]])-LEN(SUBSTITUTE(_02_CODE_TRACKING[[#This Row],[WBS]],".",""))</f>
        <v>2</v>
      </c>
      <c r="B576" s="22"/>
      <c r="C576" s="22"/>
      <c r="D576" s="22"/>
      <c r="E576" s="22"/>
      <c r="F576" s="22"/>
      <c r="G576" s="22"/>
      <c r="H576" s="22"/>
      <c r="I576" s="22"/>
      <c r="J576" s="29"/>
      <c r="K576" s="22"/>
      <c r="L576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76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76" s="17" t="str">
        <f>_01_MSDAT_TRACK[[#This Row],[WBS]]</f>
        <v>1.4.3</v>
      </c>
      <c r="O576" s="31" t="str">
        <f>_01_MSDAT_TRACK[[#This Row],[Task Name]]</f>
        <v>Staircase (ST01 and ST02) finishing works</v>
      </c>
      <c r="P576" s="31" t="str">
        <f>_01_MSDAT_TRACK[[#This Row],[Time]]</f>
        <v>100 d</v>
      </c>
      <c r="Q576" s="32">
        <f>_01_MSDAT_TRACK[[#This Row],[StartDate]]</f>
        <v>44505</v>
      </c>
      <c r="R576" s="32">
        <f>_01_MSDAT_TRACK[[#This Row],[EndDate]]</f>
        <v>44615</v>
      </c>
      <c r="S576" s="24"/>
      <c r="T576" s="24"/>
      <c r="U576" s="41"/>
      <c r="V576" s="41"/>
    </row>
    <row r="577" spans="1:22" ht="30" x14ac:dyDescent="0.25">
      <c r="A577" s="22">
        <f>LEN(_02_CODE_TRACKING[[#This Row],[WBS]])-LEN(SUBSTITUTE(_02_CODE_TRACKING[[#This Row],[WBS]],".",""))</f>
        <v>2</v>
      </c>
      <c r="B577" s="22"/>
      <c r="C577" s="22"/>
      <c r="D577" s="22"/>
      <c r="E577" s="22"/>
      <c r="F577" s="22"/>
      <c r="G577" s="22"/>
      <c r="H577" s="22"/>
      <c r="I577" s="22"/>
      <c r="J577" s="29"/>
      <c r="K577" s="22"/>
      <c r="L577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77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77" s="17" t="str">
        <f>_01_MSDAT_TRACK[[#This Row],[WBS]]</f>
        <v>1.4.4</v>
      </c>
      <c r="O577" s="31" t="str">
        <f>_01_MSDAT_TRACK[[#This Row],[Task Name]]</f>
        <v>Dismantle external scaffolding</v>
      </c>
      <c r="P577" s="31" t="str">
        <f>_01_MSDAT_TRACK[[#This Row],[Time]]</f>
        <v>80 d</v>
      </c>
      <c r="Q577" s="32">
        <f>_01_MSDAT_TRACK[[#This Row],[StartDate]]</f>
        <v>44564</v>
      </c>
      <c r="R577" s="32">
        <f>_01_MSDAT_TRACK[[#This Row],[EndDate]]</f>
        <v>44653</v>
      </c>
      <c r="S577" s="24"/>
      <c r="T577" s="24"/>
      <c r="U577" s="41"/>
      <c r="V577" s="41"/>
    </row>
    <row r="578" spans="1:22" ht="15" x14ac:dyDescent="0.25">
      <c r="A578" s="22">
        <f>LEN(_02_CODE_TRACKING[[#This Row],[WBS]])-LEN(SUBSTITUTE(_02_CODE_TRACKING[[#This Row],[WBS]],".",""))</f>
        <v>3</v>
      </c>
      <c r="B578" s="22"/>
      <c r="C578" s="22"/>
      <c r="D578" s="22"/>
      <c r="E578" s="22"/>
      <c r="F578" s="22"/>
      <c r="G578" s="22"/>
      <c r="H578" s="22"/>
      <c r="I578" s="22"/>
      <c r="J578" s="29"/>
      <c r="K578" s="22"/>
      <c r="L578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78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78" s="17" t="str">
        <f>_01_MSDAT_TRACK[[#This Row],[WBS]]</f>
        <v>1.4.4.1</v>
      </c>
      <c r="O578" s="31" t="str">
        <f>_01_MSDAT_TRACK[[#This Row],[Task Name]]</f>
        <v>Level 2 to level 5</v>
      </c>
      <c r="P578" s="31" t="str">
        <f>_01_MSDAT_TRACK[[#This Row],[Time]]</f>
        <v>20 d</v>
      </c>
      <c r="Q578" s="32">
        <f>_01_MSDAT_TRACK[[#This Row],[StartDate]]</f>
        <v>44564</v>
      </c>
      <c r="R578" s="32">
        <f>_01_MSDAT_TRACK[[#This Row],[EndDate]]</f>
        <v>44583</v>
      </c>
      <c r="S578" s="24"/>
      <c r="T578" s="24"/>
      <c r="U578" s="41"/>
      <c r="V578" s="41"/>
    </row>
    <row r="579" spans="1:22" ht="15" x14ac:dyDescent="0.25">
      <c r="A579" s="22">
        <f>LEN(_02_CODE_TRACKING[[#This Row],[WBS]])-LEN(SUBSTITUTE(_02_CODE_TRACKING[[#This Row],[WBS]],".",""))</f>
        <v>3</v>
      </c>
      <c r="B579" s="22"/>
      <c r="C579" s="22"/>
      <c r="D579" s="22"/>
      <c r="E579" s="22"/>
      <c r="F579" s="22"/>
      <c r="G579" s="22"/>
      <c r="H579" s="22"/>
      <c r="I579" s="22"/>
      <c r="J579" s="29"/>
      <c r="K579" s="22"/>
      <c r="L579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79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79" s="17" t="str">
        <f>_01_MSDAT_TRACK[[#This Row],[WBS]]</f>
        <v>1.4.4.2</v>
      </c>
      <c r="O579" s="31" t="str">
        <f>_01_MSDAT_TRACK[[#This Row],[Task Name]]</f>
        <v>Level 5 to level 9</v>
      </c>
      <c r="P579" s="31" t="str">
        <f>_01_MSDAT_TRACK[[#This Row],[Time]]</f>
        <v>20 d</v>
      </c>
      <c r="Q579" s="32">
        <f>_01_MSDAT_TRACK[[#This Row],[StartDate]]</f>
        <v>44584</v>
      </c>
      <c r="R579" s="32">
        <f>_01_MSDAT_TRACK[[#This Row],[EndDate]]</f>
        <v>44613</v>
      </c>
      <c r="S579" s="24"/>
      <c r="T579" s="24"/>
      <c r="U579" s="41"/>
      <c r="V579" s="41"/>
    </row>
    <row r="580" spans="1:22" ht="15" x14ac:dyDescent="0.25">
      <c r="A580" s="22">
        <f>LEN(_02_CODE_TRACKING[[#This Row],[WBS]])-LEN(SUBSTITUTE(_02_CODE_TRACKING[[#This Row],[WBS]],".",""))</f>
        <v>3</v>
      </c>
      <c r="B580" s="22"/>
      <c r="C580" s="22"/>
      <c r="D580" s="22"/>
      <c r="E580" s="22"/>
      <c r="F580" s="22"/>
      <c r="G580" s="22"/>
      <c r="H580" s="22"/>
      <c r="I580" s="22"/>
      <c r="J580" s="29"/>
      <c r="K580" s="22"/>
      <c r="L580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80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80" s="17" t="str">
        <f>_01_MSDAT_TRACK[[#This Row],[WBS]]</f>
        <v>1.4.4.3</v>
      </c>
      <c r="O580" s="31" t="str">
        <f>_01_MSDAT_TRACK[[#This Row],[Task Name]]</f>
        <v>Level 10 to level 14</v>
      </c>
      <c r="P580" s="31" t="str">
        <f>_01_MSDAT_TRACK[[#This Row],[Time]]</f>
        <v>20 d</v>
      </c>
      <c r="Q580" s="32">
        <f>_01_MSDAT_TRACK[[#This Row],[StartDate]]</f>
        <v>44614</v>
      </c>
      <c r="R580" s="32">
        <f>_01_MSDAT_TRACK[[#This Row],[EndDate]]</f>
        <v>44633</v>
      </c>
      <c r="S580" s="24"/>
      <c r="T580" s="24"/>
      <c r="U580" s="41"/>
      <c r="V580" s="41"/>
    </row>
    <row r="581" spans="1:22" ht="15" x14ac:dyDescent="0.25">
      <c r="A581" s="22">
        <f>LEN(_02_CODE_TRACKING[[#This Row],[WBS]])-LEN(SUBSTITUTE(_02_CODE_TRACKING[[#This Row],[WBS]],".",""))</f>
        <v>3</v>
      </c>
      <c r="B581" s="22"/>
      <c r="C581" s="22"/>
      <c r="D581" s="22"/>
      <c r="E581" s="22"/>
      <c r="F581" s="22"/>
      <c r="G581" s="22"/>
      <c r="H581" s="22"/>
      <c r="I581" s="22"/>
      <c r="J581" s="29"/>
      <c r="K581" s="22"/>
      <c r="L581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81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81" s="17" t="str">
        <f>_01_MSDAT_TRACK[[#This Row],[WBS]]</f>
        <v>1.4.4.4</v>
      </c>
      <c r="O581" s="31" t="str">
        <f>_01_MSDAT_TRACK[[#This Row],[Task Name]]</f>
        <v>Level 15 to roof</v>
      </c>
      <c r="P581" s="31" t="str">
        <f>_01_MSDAT_TRACK[[#This Row],[Time]]</f>
        <v>20 d</v>
      </c>
      <c r="Q581" s="32">
        <f>_01_MSDAT_TRACK[[#This Row],[StartDate]]</f>
        <v>44634</v>
      </c>
      <c r="R581" s="32">
        <f>_01_MSDAT_TRACK[[#This Row],[EndDate]]</f>
        <v>44653</v>
      </c>
      <c r="S581" s="24"/>
      <c r="T581" s="24"/>
      <c r="U581" s="41"/>
      <c r="V581" s="41"/>
    </row>
    <row r="582" spans="1:22" ht="60" x14ac:dyDescent="0.25">
      <c r="A582" s="22">
        <f>LEN(_02_CODE_TRACKING[[#This Row],[WBS]])-LEN(SUBSTITUTE(_02_CODE_TRACKING[[#This Row],[WBS]],".",""))</f>
        <v>2</v>
      </c>
      <c r="B582" s="22"/>
      <c r="C582" s="22"/>
      <c r="D582" s="22"/>
      <c r="E582" s="22"/>
      <c r="F582" s="22"/>
      <c r="G582" s="22"/>
      <c r="H582" s="22"/>
      <c r="I582" s="22"/>
      <c r="J582" s="29"/>
      <c r="K582" s="22"/>
      <c r="L582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82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82" s="17" t="str">
        <f>_01_MSDAT_TRACK[[#This Row],[WBS]]</f>
        <v>1.4.5</v>
      </c>
      <c r="O582" s="31" t="str">
        <f>_01_MSDAT_TRACK[[#This Row],[Task Name]]</f>
        <v>Installation Steel Structure in roof and Building Maintenance Units</v>
      </c>
      <c r="P582" s="31" t="str">
        <f>_01_MSDAT_TRACK[[#This Row],[Time]]</f>
        <v>30 d</v>
      </c>
      <c r="Q582" s="32">
        <f>_01_MSDAT_TRACK[[#This Row],[StartDate]]</f>
        <v>44680</v>
      </c>
      <c r="R582" s="32">
        <f>_01_MSDAT_TRACK[[#This Row],[EndDate]]</f>
        <v>44710</v>
      </c>
      <c r="S582" s="24"/>
      <c r="T582" s="24"/>
      <c r="U582" s="41"/>
      <c r="V582" s="41"/>
    </row>
    <row r="583" spans="1:22" ht="45" x14ac:dyDescent="0.25">
      <c r="A583" s="22">
        <f>LEN(_02_CODE_TRACKING[[#This Row],[WBS]])-LEN(SUBSTITUTE(_02_CODE_TRACKING[[#This Row],[WBS]],".",""))</f>
        <v>2</v>
      </c>
      <c r="B583" s="22"/>
      <c r="C583" s="22"/>
      <c r="D583" s="22"/>
      <c r="E583" s="22"/>
      <c r="F583" s="22"/>
      <c r="G583" s="22"/>
      <c r="H583" s="22"/>
      <c r="I583" s="22"/>
      <c r="J583" s="29"/>
      <c r="K583" s="22"/>
      <c r="L583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83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83" s="17" t="str">
        <f>_01_MSDAT_TRACK[[#This Row],[WBS]]</f>
        <v>1.4.6</v>
      </c>
      <c r="O583" s="31" t="str">
        <f>_01_MSDAT_TRACK[[#This Row],[Task Name]]</f>
        <v>External Staircase installation and finishing works</v>
      </c>
      <c r="P583" s="31" t="str">
        <f>_01_MSDAT_TRACK[[#This Row],[Time]]</f>
        <v>35 d</v>
      </c>
      <c r="Q583" s="32">
        <f>_01_MSDAT_TRACK[[#This Row],[StartDate]]</f>
        <v>44654</v>
      </c>
      <c r="R583" s="32">
        <f>_01_MSDAT_TRACK[[#This Row],[EndDate]]</f>
        <v>44690</v>
      </c>
      <c r="S583" s="24"/>
      <c r="T583" s="24"/>
      <c r="U583" s="41"/>
      <c r="V583" s="41"/>
    </row>
    <row r="584" spans="1:22" ht="15" x14ac:dyDescent="0.25">
      <c r="A584" s="22">
        <f>LEN(_02_CODE_TRACKING[[#This Row],[WBS]])-LEN(SUBSTITUTE(_02_CODE_TRACKING[[#This Row],[WBS]],".",""))</f>
        <v>2</v>
      </c>
      <c r="B584" s="22"/>
      <c r="C584" s="22"/>
      <c r="D584" s="22"/>
      <c r="E584" s="22"/>
      <c r="F584" s="22"/>
      <c r="G584" s="22"/>
      <c r="H584" s="22"/>
      <c r="I584" s="22"/>
      <c r="J584" s="29"/>
      <c r="K584" s="22"/>
      <c r="L584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84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84" s="17" t="str">
        <f>_01_MSDAT_TRACK[[#This Row],[WBS]]</f>
        <v>1.4.7</v>
      </c>
      <c r="O584" s="31" t="str">
        <f>_01_MSDAT_TRACK[[#This Row],[Task Name]]</f>
        <v>Canopy installation</v>
      </c>
      <c r="P584" s="31" t="str">
        <f>_01_MSDAT_TRACK[[#This Row],[Time]]</f>
        <v>35 d</v>
      </c>
      <c r="Q584" s="32">
        <f>_01_MSDAT_TRACK[[#This Row],[StartDate]]</f>
        <v>44654</v>
      </c>
      <c r="R584" s="32">
        <f>_01_MSDAT_TRACK[[#This Row],[EndDate]]</f>
        <v>44690</v>
      </c>
      <c r="S584" s="24"/>
      <c r="T584" s="24"/>
      <c r="U584" s="41"/>
      <c r="V584" s="41"/>
    </row>
    <row r="585" spans="1:22" ht="15" x14ac:dyDescent="0.25">
      <c r="A585" s="22">
        <f>LEN(_02_CODE_TRACKING[[#This Row],[WBS]])-LEN(SUBSTITUTE(_02_CODE_TRACKING[[#This Row],[WBS]],".",""))</f>
        <v>2</v>
      </c>
      <c r="B585" s="22"/>
      <c r="C585" s="22"/>
      <c r="D585" s="22"/>
      <c r="E585" s="22"/>
      <c r="F585" s="22"/>
      <c r="G585" s="22"/>
      <c r="H585" s="22"/>
      <c r="I585" s="22"/>
      <c r="J585" s="29"/>
      <c r="K585" s="22"/>
      <c r="L585" s="30" t="str">
        <f>_02_CODE_TRACKING[[#This Row],[MÃ BỘ MÔN]]&amp;"-"&amp;_02_CODE_TRACKING[[#This Row],[MÃ VOLUME - KHỐI]]&amp;"-"&amp;_02_CODE_TRACKING[[#This Row],[MÃ TẦNG]]&amp;"-"&amp;_02_CODE_TRACKING[[#This Row],[MÃ LOẠI]]&amp;"-"&amp;_02_CODE_TRACKING[[#This Row],[MÃ ZONE CÔNG TÁC]]&amp;_02_CODE_TRACKING[[#This Row],[MÃ ĐỢT CÔNG TÁC]]</f>
        <v>----</v>
      </c>
      <c r="M585" s="22" t="str">
        <f>IF(RIGHT(SUBSTITUTE(SUBSTITUTE(SUBSTITUTE(SUBSTITUTE(_02_CODE_TRACKING[[#This Row],[WORK ITEM NUMBER COMBINE]],"----",""),"---",""),"--",""),"ZZ-",""),1)="-",LEFT(SUBSTITUTE(SUBSTITUTE(SUBSTITUTE(SUBSTITUTE(_02_CODE_TRACKING[[#This Row],[WORK ITEM NUMBER COMBINE]],"----",""),"---",""),"--",""),"ZZ-",""),LEN(SUBSTITUTE(SUBSTITUTE(SUBSTITUTE(SUBSTITUTE(_02_CODE_TRACKING[[#This Row],[WORK ITEM NUMBER COMBINE]],"----",""),"---",""),"--",""),"ZZ-",""))-1),SUBSTITUTE(SUBSTITUTE(SUBSTITUTE(SUBSTITUTE(_02_CODE_TRACKING[[#This Row],[WORK ITEM NUMBER COMBINE]],"----",""),"---",""),"--",""),"ZZ-",""))</f>
        <v/>
      </c>
      <c r="N585" s="17" t="str">
        <f>_01_MSDAT_TRACK[[#This Row],[WBS]]</f>
        <v>1.4.8</v>
      </c>
      <c r="O585" s="31" t="str">
        <f>_01_MSDAT_TRACK[[#This Row],[Task Name]]</f>
        <v>Defect and Handover</v>
      </c>
      <c r="P585" s="31" t="str">
        <f>_01_MSDAT_TRACK[[#This Row],[Time]]</f>
        <v>30 d</v>
      </c>
      <c r="Q585" s="32">
        <f>_01_MSDAT_TRACK[[#This Row],[StartDate]]</f>
        <v>44744</v>
      </c>
      <c r="R585" s="32">
        <f>_01_MSDAT_TRACK[[#This Row],[EndDate]]</f>
        <v>44773</v>
      </c>
      <c r="S585" s="24"/>
      <c r="T585" s="24"/>
      <c r="U585" s="41"/>
      <c r="V585" s="41"/>
    </row>
    <row r="586" spans="1:22" ht="21.75" customHeight="1" x14ac:dyDescent="0.25">
      <c r="A586" s="42"/>
      <c r="C586" s="22"/>
      <c r="D586" s="22"/>
      <c r="E586" s="22"/>
      <c r="F586" s="22"/>
      <c r="G586" s="22"/>
      <c r="H586" s="22"/>
      <c r="I586" s="22"/>
      <c r="J586" s="22"/>
      <c r="K586" s="29"/>
      <c r="L586" s="22"/>
      <c r="M586" s="23"/>
      <c r="N586" s="42"/>
      <c r="O586" s="24"/>
      <c r="P586" s="43"/>
      <c r="Q586" s="24"/>
      <c r="R586" s="44"/>
      <c r="S586" s="44"/>
      <c r="T586" s="24"/>
      <c r="U586" s="24"/>
    </row>
    <row r="587" spans="1:22" ht="21.75" customHeight="1" x14ac:dyDescent="0.25">
      <c r="A587" s="42"/>
      <c r="C587" s="22"/>
      <c r="D587" s="22"/>
      <c r="E587" s="22"/>
      <c r="F587" s="22"/>
      <c r="G587" s="22"/>
      <c r="H587" s="22"/>
      <c r="I587" s="22"/>
      <c r="J587" s="22"/>
      <c r="K587" s="29"/>
      <c r="L587" s="22"/>
      <c r="M587" s="23"/>
      <c r="N587" s="42"/>
      <c r="O587" s="24"/>
      <c r="P587" s="43"/>
      <c r="Q587" s="24"/>
      <c r="R587" s="44"/>
      <c r="S587" s="44"/>
      <c r="T587" s="24"/>
      <c r="U587" s="24"/>
    </row>
    <row r="588" spans="1:22" ht="21.75" customHeight="1" x14ac:dyDescent="0.25">
      <c r="A588" s="42"/>
      <c r="C588" s="22"/>
      <c r="D588" s="22"/>
      <c r="E588" s="22"/>
      <c r="F588" s="22"/>
      <c r="G588" s="22"/>
      <c r="H588" s="22"/>
      <c r="I588" s="22"/>
      <c r="J588" s="22"/>
      <c r="K588" s="29"/>
      <c r="L588" s="22"/>
      <c r="M588" s="23"/>
      <c r="N588" s="42"/>
      <c r="O588" s="24"/>
      <c r="P588" s="43"/>
      <c r="Q588" s="24"/>
      <c r="R588" s="44"/>
      <c r="S588" s="44"/>
      <c r="T588" s="24"/>
      <c r="U588" s="24"/>
    </row>
    <row r="589" spans="1:22" ht="21.75" customHeight="1" x14ac:dyDescent="0.25">
      <c r="A589" s="42"/>
      <c r="C589" s="22"/>
      <c r="D589" s="22"/>
      <c r="E589" s="22"/>
      <c r="F589" s="22"/>
      <c r="G589" s="22"/>
      <c r="H589" s="22"/>
      <c r="I589" s="22"/>
      <c r="J589" s="22"/>
      <c r="K589" s="29"/>
      <c r="L589" s="22"/>
      <c r="M589" s="23"/>
      <c r="N589" s="42"/>
      <c r="O589" s="24"/>
      <c r="P589" s="43"/>
      <c r="Q589" s="24"/>
      <c r="R589" s="44"/>
      <c r="S589" s="44"/>
      <c r="T589" s="24"/>
      <c r="U589" s="24"/>
    </row>
    <row r="590" spans="1:22" ht="21.75" customHeight="1" x14ac:dyDescent="0.25">
      <c r="A590" s="42"/>
      <c r="C590" s="22"/>
      <c r="D590" s="22"/>
      <c r="E590" s="22"/>
      <c r="F590" s="22"/>
      <c r="G590" s="22"/>
      <c r="H590" s="22"/>
      <c r="I590" s="22"/>
      <c r="J590" s="22"/>
      <c r="K590" s="29"/>
      <c r="L590" s="22"/>
      <c r="M590" s="23"/>
      <c r="N590" s="42"/>
      <c r="O590" s="24"/>
      <c r="P590" s="43"/>
      <c r="Q590" s="24"/>
      <c r="R590" s="44"/>
      <c r="S590" s="44"/>
      <c r="T590" s="24"/>
      <c r="U590" s="24"/>
    </row>
    <row r="591" spans="1:22" ht="21.75" customHeight="1" x14ac:dyDescent="0.25">
      <c r="A591" s="42"/>
      <c r="C591" s="22"/>
      <c r="D591" s="22"/>
      <c r="E591" s="22"/>
      <c r="F591" s="22"/>
      <c r="G591" s="22"/>
      <c r="H591" s="22"/>
      <c r="I591" s="22"/>
      <c r="J591" s="22"/>
      <c r="K591" s="29"/>
      <c r="L591" s="22"/>
      <c r="M591" s="23"/>
      <c r="N591" s="42"/>
      <c r="O591" s="24"/>
      <c r="P591" s="43"/>
      <c r="Q591" s="24"/>
      <c r="R591" s="44"/>
      <c r="S591" s="44"/>
      <c r="T591" s="24"/>
      <c r="U591" s="24"/>
    </row>
    <row r="592" spans="1:22" ht="21.75" customHeight="1" x14ac:dyDescent="0.25">
      <c r="A592" s="42"/>
      <c r="C592" s="22"/>
      <c r="D592" s="22"/>
      <c r="E592" s="22"/>
      <c r="F592" s="22"/>
      <c r="G592" s="22"/>
      <c r="H592" s="22"/>
      <c r="I592" s="22"/>
      <c r="J592" s="22"/>
      <c r="K592" s="29"/>
      <c r="L592" s="22"/>
      <c r="M592" s="23"/>
      <c r="N592" s="42"/>
      <c r="O592" s="24"/>
      <c r="P592" s="43"/>
      <c r="Q592" s="24"/>
      <c r="R592" s="44"/>
      <c r="S592" s="44"/>
      <c r="T592" s="24"/>
      <c r="U592" s="24"/>
    </row>
    <row r="593" spans="1:21" ht="21.75" customHeight="1" x14ac:dyDescent="0.25">
      <c r="A593" s="42"/>
      <c r="C593" s="22"/>
      <c r="D593" s="22"/>
      <c r="E593" s="22"/>
      <c r="F593" s="22"/>
      <c r="G593" s="22"/>
      <c r="H593" s="22"/>
      <c r="I593" s="22"/>
      <c r="J593" s="22"/>
      <c r="K593" s="29"/>
      <c r="L593" s="22"/>
      <c r="M593" s="23"/>
      <c r="N593" s="42"/>
      <c r="O593" s="24"/>
      <c r="P593" s="43"/>
      <c r="Q593" s="24"/>
      <c r="R593" s="44"/>
      <c r="S593" s="44"/>
      <c r="T593" s="24"/>
      <c r="U593" s="24"/>
    </row>
    <row r="594" spans="1:21" ht="21.75" customHeight="1" x14ac:dyDescent="0.25">
      <c r="A594" s="42"/>
      <c r="C594" s="22"/>
      <c r="D594" s="22"/>
      <c r="E594" s="22"/>
      <c r="F594" s="22"/>
      <c r="G594" s="22"/>
      <c r="H594" s="22"/>
      <c r="I594" s="22"/>
      <c r="J594" s="22"/>
      <c r="K594" s="29"/>
      <c r="L594" s="22"/>
      <c r="M594" s="23"/>
      <c r="N594" s="42"/>
      <c r="O594" s="24"/>
      <c r="P594" s="43"/>
      <c r="Q594" s="24"/>
      <c r="R594" s="44"/>
      <c r="S594" s="44"/>
      <c r="T594" s="24"/>
      <c r="U594" s="24"/>
    </row>
    <row r="595" spans="1:21" ht="21.75" customHeight="1" x14ac:dyDescent="0.25">
      <c r="A595" s="42"/>
      <c r="C595" s="22"/>
      <c r="D595" s="22"/>
      <c r="E595" s="22"/>
      <c r="F595" s="22"/>
      <c r="G595" s="22"/>
      <c r="H595" s="22"/>
      <c r="I595" s="22"/>
      <c r="J595" s="22"/>
      <c r="K595" s="29"/>
      <c r="L595" s="22"/>
      <c r="M595" s="23"/>
      <c r="N595" s="42"/>
      <c r="O595" s="24"/>
      <c r="P595" s="43"/>
      <c r="Q595" s="24"/>
      <c r="R595" s="44"/>
      <c r="S595" s="44"/>
      <c r="T595" s="24"/>
      <c r="U595" s="24"/>
    </row>
    <row r="596" spans="1:21" ht="21.75" customHeight="1" x14ac:dyDescent="0.25">
      <c r="A596" s="42"/>
      <c r="C596" s="22"/>
      <c r="D596" s="22"/>
      <c r="E596" s="22"/>
      <c r="F596" s="22"/>
      <c r="G596" s="22"/>
      <c r="H596" s="22"/>
      <c r="I596" s="22"/>
      <c r="J596" s="22"/>
      <c r="K596" s="29"/>
      <c r="L596" s="22"/>
      <c r="M596" s="23"/>
      <c r="N596" s="42"/>
      <c r="O596" s="24"/>
      <c r="P596" s="43"/>
      <c r="Q596" s="24"/>
      <c r="R596" s="44"/>
      <c r="S596" s="44"/>
      <c r="T596" s="24"/>
      <c r="U596" s="24"/>
    </row>
    <row r="597" spans="1:21" ht="21.75" customHeight="1" x14ac:dyDescent="0.25">
      <c r="A597" s="42"/>
      <c r="C597" s="22"/>
      <c r="D597" s="22"/>
      <c r="E597" s="22"/>
      <c r="F597" s="22"/>
      <c r="G597" s="22"/>
      <c r="H597" s="22"/>
      <c r="I597" s="22"/>
      <c r="J597" s="22"/>
      <c r="K597" s="29"/>
      <c r="L597" s="22"/>
      <c r="M597" s="23"/>
      <c r="N597" s="42"/>
      <c r="O597" s="24"/>
      <c r="P597" s="43"/>
      <c r="Q597" s="24"/>
      <c r="R597" s="44"/>
      <c r="S597" s="44"/>
      <c r="T597" s="24"/>
      <c r="U597" s="24"/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47EDE-602C-48E8-9B77-EB7C54D97231}">
  <dimension ref="A1:G76"/>
  <sheetViews>
    <sheetView zoomScale="70" zoomScaleNormal="70" workbookViewId="0">
      <selection sqref="A1:G58"/>
    </sheetView>
  </sheetViews>
  <sheetFormatPr defaultRowHeight="15" x14ac:dyDescent="0.25"/>
  <cols>
    <col min="1" max="1" width="8.875" bestFit="1" customWidth="1"/>
    <col min="2" max="2" width="81" bestFit="1" customWidth="1"/>
    <col min="3" max="3" width="8.875" bestFit="1" customWidth="1"/>
    <col min="4" max="4" width="13.75" style="12" bestFit="1" customWidth="1"/>
    <col min="5" max="5" width="12.625" style="12" bestFit="1" customWidth="1"/>
    <col min="6" max="6" width="81" bestFit="1" customWidth="1"/>
    <col min="7" max="7" width="25.375" bestFit="1" customWidth="1"/>
  </cols>
  <sheetData>
    <row r="1" spans="1:7" x14ac:dyDescent="0.25">
      <c r="A1" t="s">
        <v>0</v>
      </c>
      <c r="B1" t="s">
        <v>1</v>
      </c>
      <c r="C1" t="s">
        <v>2</v>
      </c>
      <c r="D1" s="12" t="s">
        <v>3</v>
      </c>
      <c r="E1" s="12" t="s">
        <v>4</v>
      </c>
      <c r="F1" t="s">
        <v>5</v>
      </c>
      <c r="G1" t="s">
        <v>6</v>
      </c>
    </row>
    <row r="2" spans="1:7" x14ac:dyDescent="0.25">
      <c r="A2">
        <v>1</v>
      </c>
      <c r="B2" s="1" t="s">
        <v>1270</v>
      </c>
      <c r="C2" s="1" t="s">
        <v>1271</v>
      </c>
      <c r="D2" s="12">
        <v>44318</v>
      </c>
      <c r="E2" s="12">
        <v>44773</v>
      </c>
      <c r="G2" t="s">
        <v>1272</v>
      </c>
    </row>
    <row r="3" spans="1:7" x14ac:dyDescent="0.25">
      <c r="A3">
        <v>2</v>
      </c>
      <c r="B3" s="1" t="s">
        <v>9</v>
      </c>
      <c r="C3" s="1" t="s">
        <v>1273</v>
      </c>
      <c r="D3" s="12">
        <v>44288</v>
      </c>
      <c r="E3" s="12">
        <v>44773</v>
      </c>
    </row>
    <row r="4" spans="1:7" x14ac:dyDescent="0.25">
      <c r="A4">
        <v>2.1</v>
      </c>
      <c r="B4" s="1" t="s">
        <v>12</v>
      </c>
      <c r="C4" s="1" t="s">
        <v>13</v>
      </c>
      <c r="D4" s="12">
        <v>44288</v>
      </c>
      <c r="E4" s="12">
        <v>44288</v>
      </c>
      <c r="F4" t="s">
        <v>1274</v>
      </c>
      <c r="G4" t="s">
        <v>1275</v>
      </c>
    </row>
    <row r="5" spans="1:7" x14ac:dyDescent="0.25">
      <c r="A5">
        <v>2.2000000000000002</v>
      </c>
      <c r="B5" s="1" t="s">
        <v>15</v>
      </c>
      <c r="C5" s="1" t="s">
        <v>13</v>
      </c>
      <c r="D5" s="12">
        <v>44295</v>
      </c>
      <c r="E5" s="12">
        <v>44295</v>
      </c>
      <c r="F5" t="s">
        <v>1276</v>
      </c>
    </row>
    <row r="6" spans="1:7" x14ac:dyDescent="0.25">
      <c r="A6">
        <v>2.2999999999999998</v>
      </c>
      <c r="B6" s="1" t="s">
        <v>17</v>
      </c>
      <c r="C6" s="1" t="s">
        <v>13</v>
      </c>
      <c r="D6" s="12">
        <v>44318</v>
      </c>
      <c r="E6" s="12">
        <v>44318</v>
      </c>
      <c r="F6" t="s">
        <v>1277</v>
      </c>
      <c r="G6" t="s">
        <v>1278</v>
      </c>
    </row>
    <row r="7" spans="1:7" x14ac:dyDescent="0.25">
      <c r="A7">
        <v>2.4</v>
      </c>
      <c r="B7" s="1" t="s">
        <v>1279</v>
      </c>
      <c r="C7" s="1" t="s">
        <v>13</v>
      </c>
      <c r="D7" s="12">
        <v>44318</v>
      </c>
      <c r="E7" s="12">
        <v>44318</v>
      </c>
      <c r="F7" t="s">
        <v>1280</v>
      </c>
      <c r="G7" t="s">
        <v>1281</v>
      </c>
    </row>
    <row r="8" spans="1:7" x14ac:dyDescent="0.25">
      <c r="A8">
        <v>2.5</v>
      </c>
      <c r="B8" s="1" t="s">
        <v>1282</v>
      </c>
      <c r="C8" s="1" t="s">
        <v>13</v>
      </c>
      <c r="D8" s="12">
        <v>44411</v>
      </c>
      <c r="E8" s="12">
        <v>44411</v>
      </c>
      <c r="F8" t="s">
        <v>1283</v>
      </c>
      <c r="G8">
        <v>22</v>
      </c>
    </row>
    <row r="9" spans="1:7" x14ac:dyDescent="0.25">
      <c r="A9">
        <v>2.6</v>
      </c>
      <c r="B9" s="1" t="s">
        <v>1284</v>
      </c>
      <c r="C9" s="1" t="s">
        <v>13</v>
      </c>
      <c r="D9" s="12">
        <v>44429</v>
      </c>
      <c r="E9" s="12">
        <v>44429</v>
      </c>
      <c r="F9" t="s">
        <v>1285</v>
      </c>
      <c r="G9" t="s">
        <v>1286</v>
      </c>
    </row>
    <row r="10" spans="1:7" x14ac:dyDescent="0.25">
      <c r="A10">
        <v>2.7</v>
      </c>
      <c r="B10" s="1" t="s">
        <v>1287</v>
      </c>
      <c r="C10" s="1" t="s">
        <v>13</v>
      </c>
      <c r="D10" s="12">
        <v>44473</v>
      </c>
      <c r="E10" s="12">
        <v>44473</v>
      </c>
      <c r="F10" t="s">
        <v>1288</v>
      </c>
    </row>
    <row r="11" spans="1:7" x14ac:dyDescent="0.25">
      <c r="A11">
        <v>2.8</v>
      </c>
      <c r="B11" s="1" t="s">
        <v>19</v>
      </c>
      <c r="C11" s="1" t="s">
        <v>13</v>
      </c>
      <c r="D11" s="12">
        <v>44681</v>
      </c>
      <c r="E11" s="12">
        <v>44681</v>
      </c>
      <c r="F11" t="s">
        <v>1289</v>
      </c>
    </row>
    <row r="12" spans="1:7" x14ac:dyDescent="0.25">
      <c r="A12">
        <v>2.9</v>
      </c>
      <c r="B12" s="1" t="s">
        <v>1290</v>
      </c>
      <c r="C12" s="1" t="s">
        <v>13</v>
      </c>
      <c r="D12" s="12">
        <v>44712</v>
      </c>
      <c r="E12" s="12">
        <v>44712</v>
      </c>
      <c r="F12" t="s">
        <v>1291</v>
      </c>
    </row>
    <row r="13" spans="1:7" x14ac:dyDescent="0.25">
      <c r="A13">
        <v>2.1</v>
      </c>
      <c r="B13" s="1" t="s">
        <v>21</v>
      </c>
      <c r="C13" s="1" t="s">
        <v>13</v>
      </c>
      <c r="D13" s="12">
        <v>44773</v>
      </c>
      <c r="E13" s="12">
        <v>44773</v>
      </c>
      <c r="F13" t="s">
        <v>1292</v>
      </c>
    </row>
    <row r="14" spans="1:7" x14ac:dyDescent="0.25">
      <c r="A14">
        <v>3</v>
      </c>
      <c r="B14" s="1" t="s">
        <v>22</v>
      </c>
      <c r="C14" s="1" t="s">
        <v>166</v>
      </c>
      <c r="D14" s="12">
        <v>44288</v>
      </c>
      <c r="E14" s="12">
        <v>44318</v>
      </c>
    </row>
    <row r="15" spans="1:7" x14ac:dyDescent="0.25">
      <c r="A15">
        <v>3.1</v>
      </c>
      <c r="B15" s="1" t="s">
        <v>25</v>
      </c>
      <c r="C15" s="1" t="s">
        <v>26</v>
      </c>
      <c r="D15" s="12">
        <v>44288</v>
      </c>
      <c r="E15" s="12">
        <v>44309</v>
      </c>
      <c r="F15" t="s">
        <v>765</v>
      </c>
      <c r="G15" t="s">
        <v>1395</v>
      </c>
    </row>
    <row r="16" spans="1:7" x14ac:dyDescent="0.25">
      <c r="A16">
        <v>3.2</v>
      </c>
      <c r="B16" s="1" t="s">
        <v>28</v>
      </c>
      <c r="C16" s="1" t="s">
        <v>23</v>
      </c>
      <c r="D16" s="12">
        <v>44291</v>
      </c>
      <c r="E16" s="12">
        <v>44318</v>
      </c>
      <c r="F16" t="s">
        <v>1396</v>
      </c>
    </row>
    <row r="17" spans="1:7" x14ac:dyDescent="0.25">
      <c r="A17">
        <v>3.3</v>
      </c>
      <c r="B17" s="1" t="s">
        <v>30</v>
      </c>
      <c r="C17" s="1" t="s">
        <v>23</v>
      </c>
      <c r="D17" s="12">
        <v>44291</v>
      </c>
      <c r="E17" s="12">
        <v>44318</v>
      </c>
      <c r="F17" t="s">
        <v>1396</v>
      </c>
    </row>
    <row r="18" spans="1:7" x14ac:dyDescent="0.25">
      <c r="A18">
        <v>4</v>
      </c>
      <c r="B18" s="1" t="s">
        <v>7</v>
      </c>
      <c r="C18" s="1" t="s">
        <v>1293</v>
      </c>
      <c r="D18" s="12">
        <v>44318</v>
      </c>
      <c r="E18" s="12">
        <v>44773</v>
      </c>
    </row>
    <row r="19" spans="1:7" x14ac:dyDescent="0.25">
      <c r="A19">
        <v>4.0999999999999996</v>
      </c>
      <c r="B19" s="1" t="s">
        <v>31</v>
      </c>
      <c r="C19" s="1" t="s">
        <v>1294</v>
      </c>
      <c r="D19" s="12">
        <v>44318</v>
      </c>
      <c r="E19" s="12">
        <v>44681</v>
      </c>
      <c r="G19" t="s">
        <v>1295</v>
      </c>
    </row>
    <row r="20" spans="1:7" x14ac:dyDescent="0.25">
      <c r="A20" t="s">
        <v>1296</v>
      </c>
      <c r="B20" s="1" t="s">
        <v>1297</v>
      </c>
      <c r="C20" s="1" t="s">
        <v>35</v>
      </c>
      <c r="D20" s="12">
        <v>44318</v>
      </c>
      <c r="E20" s="12">
        <v>44428</v>
      </c>
    </row>
    <row r="21" spans="1:7" x14ac:dyDescent="0.25">
      <c r="A21" t="s">
        <v>1397</v>
      </c>
      <c r="B21" s="1" t="s">
        <v>37</v>
      </c>
      <c r="C21" s="1" t="s">
        <v>1298</v>
      </c>
      <c r="D21" s="12">
        <v>44318</v>
      </c>
      <c r="E21" s="12">
        <v>44362</v>
      </c>
      <c r="F21" t="s">
        <v>1278</v>
      </c>
      <c r="G21">
        <v>21</v>
      </c>
    </row>
    <row r="22" spans="1:7" x14ac:dyDescent="0.25">
      <c r="A22" t="s">
        <v>1398</v>
      </c>
      <c r="B22" s="1" t="s">
        <v>130</v>
      </c>
      <c r="C22" s="1" t="s">
        <v>1298</v>
      </c>
      <c r="D22" s="12">
        <v>44363</v>
      </c>
      <c r="E22" s="12">
        <v>44407</v>
      </c>
      <c r="F22">
        <v>20</v>
      </c>
      <c r="G22">
        <v>22</v>
      </c>
    </row>
    <row r="23" spans="1:7" x14ac:dyDescent="0.25">
      <c r="A23" t="s">
        <v>1399</v>
      </c>
      <c r="B23" s="1" t="s">
        <v>191</v>
      </c>
      <c r="C23" s="1" t="s">
        <v>349</v>
      </c>
      <c r="D23" s="12">
        <v>44411</v>
      </c>
      <c r="E23" s="12">
        <v>44428</v>
      </c>
      <c r="F23" t="s">
        <v>1400</v>
      </c>
      <c r="G23" t="s">
        <v>1401</v>
      </c>
    </row>
    <row r="24" spans="1:7" x14ac:dyDescent="0.25">
      <c r="A24" t="s">
        <v>1299</v>
      </c>
      <c r="B24" s="1" t="s">
        <v>1300</v>
      </c>
      <c r="C24" s="1" t="s">
        <v>1298</v>
      </c>
      <c r="D24" s="12">
        <v>44429</v>
      </c>
      <c r="E24" s="12">
        <v>44474</v>
      </c>
    </row>
    <row r="25" spans="1:7" x14ac:dyDescent="0.25">
      <c r="A25" t="s">
        <v>1402</v>
      </c>
      <c r="B25" s="1" t="s">
        <v>1403</v>
      </c>
      <c r="C25" s="1" t="s">
        <v>41</v>
      </c>
      <c r="D25" s="12">
        <v>44429</v>
      </c>
      <c r="E25" s="12">
        <v>44444</v>
      </c>
      <c r="F25" t="s">
        <v>1404</v>
      </c>
      <c r="G25">
        <v>25</v>
      </c>
    </row>
    <row r="26" spans="1:7" x14ac:dyDescent="0.25">
      <c r="A26" t="s">
        <v>1405</v>
      </c>
      <c r="B26" s="1" t="s">
        <v>37</v>
      </c>
      <c r="C26" s="1" t="s">
        <v>86</v>
      </c>
      <c r="D26" s="12">
        <v>44445</v>
      </c>
      <c r="E26" s="12">
        <v>44454</v>
      </c>
      <c r="F26" t="s">
        <v>1406</v>
      </c>
      <c r="G26">
        <v>26</v>
      </c>
    </row>
    <row r="27" spans="1:7" x14ac:dyDescent="0.25">
      <c r="A27" t="s">
        <v>1407</v>
      </c>
      <c r="B27" s="1" t="s">
        <v>130</v>
      </c>
      <c r="C27" s="1" t="s">
        <v>86</v>
      </c>
      <c r="D27" s="12">
        <v>44455</v>
      </c>
      <c r="E27" s="12">
        <v>44464</v>
      </c>
      <c r="F27">
        <v>25</v>
      </c>
      <c r="G27">
        <v>27</v>
      </c>
    </row>
    <row r="28" spans="1:7" x14ac:dyDescent="0.25">
      <c r="A28" t="s">
        <v>1408</v>
      </c>
      <c r="B28" s="1" t="s">
        <v>191</v>
      </c>
      <c r="C28" s="1" t="s">
        <v>86</v>
      </c>
      <c r="D28" s="12">
        <v>44465</v>
      </c>
      <c r="E28" s="12">
        <v>44474</v>
      </c>
      <c r="F28">
        <v>26</v>
      </c>
      <c r="G28" t="s">
        <v>1409</v>
      </c>
    </row>
    <row r="29" spans="1:7" x14ac:dyDescent="0.25">
      <c r="A29" t="s">
        <v>1301</v>
      </c>
      <c r="B29" s="1" t="s">
        <v>252</v>
      </c>
      <c r="C29" s="1" t="s">
        <v>1302</v>
      </c>
      <c r="D29" s="12">
        <v>44429</v>
      </c>
      <c r="E29" s="12">
        <v>44681</v>
      </c>
    </row>
    <row r="30" spans="1:7" x14ac:dyDescent="0.25">
      <c r="A30" t="s">
        <v>1303</v>
      </c>
      <c r="B30" s="1" t="s">
        <v>255</v>
      </c>
      <c r="C30" s="1" t="s">
        <v>1304</v>
      </c>
      <c r="D30" s="12">
        <v>44429</v>
      </c>
      <c r="E30" s="12">
        <v>44473</v>
      </c>
      <c r="F30">
        <v>22</v>
      </c>
      <c r="G30" t="s">
        <v>1305</v>
      </c>
    </row>
    <row r="31" spans="1:7" x14ac:dyDescent="0.25">
      <c r="A31" t="s">
        <v>1306</v>
      </c>
      <c r="B31" s="1" t="s">
        <v>292</v>
      </c>
      <c r="C31" s="1" t="s">
        <v>84</v>
      </c>
      <c r="D31" s="12">
        <v>44474</v>
      </c>
      <c r="E31" s="12">
        <v>44493</v>
      </c>
      <c r="F31">
        <v>29</v>
      </c>
      <c r="G31" t="s">
        <v>1307</v>
      </c>
    </row>
    <row r="32" spans="1:7" x14ac:dyDescent="0.25">
      <c r="A32" t="s">
        <v>1308</v>
      </c>
      <c r="B32" s="1" t="s">
        <v>322</v>
      </c>
      <c r="C32" s="1" t="s">
        <v>84</v>
      </c>
      <c r="D32" s="12">
        <v>44489</v>
      </c>
      <c r="E32" s="12">
        <v>44508</v>
      </c>
      <c r="F32" t="s">
        <v>1309</v>
      </c>
      <c r="G32" t="s">
        <v>1310</v>
      </c>
    </row>
    <row r="33" spans="1:7" x14ac:dyDescent="0.25">
      <c r="A33" t="s">
        <v>1311</v>
      </c>
      <c r="B33" s="1" t="s">
        <v>348</v>
      </c>
      <c r="C33" s="1" t="s">
        <v>84</v>
      </c>
      <c r="D33" s="12">
        <v>44504</v>
      </c>
      <c r="E33" s="12">
        <v>44523</v>
      </c>
      <c r="F33" t="s">
        <v>1307</v>
      </c>
      <c r="G33" t="s">
        <v>1312</v>
      </c>
    </row>
    <row r="34" spans="1:7" x14ac:dyDescent="0.25">
      <c r="A34" t="s">
        <v>1313</v>
      </c>
      <c r="B34" s="1" t="s">
        <v>375</v>
      </c>
      <c r="C34" s="1" t="s">
        <v>84</v>
      </c>
      <c r="D34" s="12">
        <v>44519</v>
      </c>
      <c r="E34" s="12">
        <v>44538</v>
      </c>
      <c r="F34" t="s">
        <v>1310</v>
      </c>
      <c r="G34" t="s">
        <v>1314</v>
      </c>
    </row>
    <row r="35" spans="1:7" x14ac:dyDescent="0.25">
      <c r="A35" t="s">
        <v>1315</v>
      </c>
      <c r="B35" s="1" t="s">
        <v>401</v>
      </c>
      <c r="C35" s="1" t="s">
        <v>84</v>
      </c>
      <c r="D35" s="12">
        <v>44534</v>
      </c>
      <c r="E35" s="12">
        <v>44553</v>
      </c>
      <c r="F35" t="s">
        <v>1316</v>
      </c>
      <c r="G35" t="s">
        <v>1317</v>
      </c>
    </row>
    <row r="36" spans="1:7" x14ac:dyDescent="0.25">
      <c r="A36" t="s">
        <v>1318</v>
      </c>
      <c r="B36" s="1" t="s">
        <v>427</v>
      </c>
      <c r="C36" s="1" t="s">
        <v>84</v>
      </c>
      <c r="D36" s="12">
        <v>44549</v>
      </c>
      <c r="E36" s="12">
        <v>44569</v>
      </c>
      <c r="F36" t="s">
        <v>1319</v>
      </c>
      <c r="G36" t="s">
        <v>1320</v>
      </c>
    </row>
    <row r="37" spans="1:7" x14ac:dyDescent="0.25">
      <c r="A37" t="s">
        <v>1321</v>
      </c>
      <c r="B37" s="1" t="s">
        <v>453</v>
      </c>
      <c r="C37" s="1" t="s">
        <v>84</v>
      </c>
      <c r="D37" s="12">
        <v>44565</v>
      </c>
      <c r="E37" s="12">
        <v>44584</v>
      </c>
      <c r="F37" t="s">
        <v>1322</v>
      </c>
      <c r="G37" t="s">
        <v>1323</v>
      </c>
    </row>
    <row r="38" spans="1:7" x14ac:dyDescent="0.25">
      <c r="A38" t="s">
        <v>1324</v>
      </c>
      <c r="B38" s="1" t="s">
        <v>479</v>
      </c>
      <c r="C38" s="1" t="s">
        <v>84</v>
      </c>
      <c r="D38" s="12">
        <v>44580</v>
      </c>
      <c r="E38" s="12">
        <v>44609</v>
      </c>
      <c r="F38" t="s">
        <v>1325</v>
      </c>
      <c r="G38" t="s">
        <v>1326</v>
      </c>
    </row>
    <row r="39" spans="1:7" x14ac:dyDescent="0.25">
      <c r="A39" t="s">
        <v>1327</v>
      </c>
      <c r="B39" s="1" t="s">
        <v>505</v>
      </c>
      <c r="C39" s="1" t="s">
        <v>84</v>
      </c>
      <c r="D39" s="12">
        <v>44605</v>
      </c>
      <c r="E39" s="12">
        <v>44624</v>
      </c>
      <c r="F39" t="s">
        <v>1328</v>
      </c>
      <c r="G39" t="s">
        <v>1329</v>
      </c>
    </row>
    <row r="40" spans="1:7" x14ac:dyDescent="0.25">
      <c r="A40" t="s">
        <v>1330</v>
      </c>
      <c r="B40" s="1" t="s">
        <v>531</v>
      </c>
      <c r="C40" s="1" t="s">
        <v>84</v>
      </c>
      <c r="D40" s="12">
        <v>44620</v>
      </c>
      <c r="E40" s="12">
        <v>44639</v>
      </c>
      <c r="F40" t="s">
        <v>1331</v>
      </c>
      <c r="G40" t="s">
        <v>1332</v>
      </c>
    </row>
    <row r="41" spans="1:7" x14ac:dyDescent="0.25">
      <c r="A41" t="s">
        <v>1333</v>
      </c>
      <c r="B41" s="1" t="s">
        <v>557</v>
      </c>
      <c r="C41" s="1" t="s">
        <v>84</v>
      </c>
      <c r="D41" s="12">
        <v>44635</v>
      </c>
      <c r="E41" s="12">
        <v>44654</v>
      </c>
      <c r="F41" t="s">
        <v>1334</v>
      </c>
      <c r="G41" t="s">
        <v>1335</v>
      </c>
    </row>
    <row r="42" spans="1:7" x14ac:dyDescent="0.25">
      <c r="A42" t="s">
        <v>1336</v>
      </c>
      <c r="B42" s="1" t="s">
        <v>671</v>
      </c>
      <c r="C42" s="1" t="s">
        <v>41</v>
      </c>
      <c r="D42" s="12">
        <v>44655</v>
      </c>
      <c r="E42" s="12">
        <v>44670</v>
      </c>
      <c r="F42">
        <v>40</v>
      </c>
      <c r="G42" t="s">
        <v>1337</v>
      </c>
    </row>
    <row r="43" spans="1:7" x14ac:dyDescent="0.25">
      <c r="A43" t="s">
        <v>1338</v>
      </c>
      <c r="B43" s="1" t="s">
        <v>1339</v>
      </c>
      <c r="C43" s="1" t="s">
        <v>54</v>
      </c>
      <c r="D43" s="12">
        <v>44671</v>
      </c>
      <c r="E43" s="12">
        <v>44681</v>
      </c>
      <c r="F43">
        <v>41</v>
      </c>
      <c r="G43" t="s">
        <v>1340</v>
      </c>
    </row>
    <row r="44" spans="1:7" x14ac:dyDescent="0.25">
      <c r="A44">
        <v>4.2</v>
      </c>
      <c r="B44" s="1" t="s">
        <v>643</v>
      </c>
      <c r="C44" s="1" t="s">
        <v>1341</v>
      </c>
      <c r="D44" s="12">
        <v>44503</v>
      </c>
      <c r="E44" s="12">
        <v>44763</v>
      </c>
    </row>
    <row r="45" spans="1:7" x14ac:dyDescent="0.25">
      <c r="A45" t="s">
        <v>1342</v>
      </c>
      <c r="B45" s="1" t="s">
        <v>1343</v>
      </c>
      <c r="C45" s="1" t="s">
        <v>84</v>
      </c>
      <c r="D45" s="12">
        <v>44743</v>
      </c>
      <c r="E45" s="12">
        <v>44762</v>
      </c>
      <c r="F45" t="s">
        <v>1344</v>
      </c>
      <c r="G45" t="s">
        <v>1345</v>
      </c>
    </row>
    <row r="46" spans="1:7" x14ac:dyDescent="0.25">
      <c r="A46" t="s">
        <v>1346</v>
      </c>
      <c r="B46" s="1" t="s">
        <v>1347</v>
      </c>
      <c r="C46" s="1" t="s">
        <v>84</v>
      </c>
      <c r="D46" s="12">
        <v>44713</v>
      </c>
      <c r="E46" s="12">
        <v>44732</v>
      </c>
      <c r="F46" t="s">
        <v>1348</v>
      </c>
      <c r="G46" t="s">
        <v>1345</v>
      </c>
    </row>
    <row r="47" spans="1:7" x14ac:dyDescent="0.25">
      <c r="A47" t="s">
        <v>1349</v>
      </c>
      <c r="B47" s="1" t="s">
        <v>646</v>
      </c>
      <c r="C47" s="1" t="s">
        <v>647</v>
      </c>
      <c r="D47" s="12">
        <v>44503</v>
      </c>
      <c r="E47" s="12">
        <v>44725</v>
      </c>
      <c r="G47" t="s">
        <v>1345</v>
      </c>
    </row>
    <row r="48" spans="1:7" x14ac:dyDescent="0.25">
      <c r="A48" t="s">
        <v>1410</v>
      </c>
      <c r="B48" s="1" t="s">
        <v>649</v>
      </c>
      <c r="C48" s="1" t="s">
        <v>650</v>
      </c>
      <c r="D48" s="12">
        <v>44503</v>
      </c>
      <c r="E48" s="12">
        <v>44633</v>
      </c>
      <c r="F48" t="s">
        <v>1411</v>
      </c>
      <c r="G48" t="s">
        <v>1412</v>
      </c>
    </row>
    <row r="49" spans="1:7" x14ac:dyDescent="0.25">
      <c r="A49" t="s">
        <v>1413</v>
      </c>
      <c r="B49" s="1" t="s">
        <v>37</v>
      </c>
      <c r="C49" s="1" t="s">
        <v>650</v>
      </c>
      <c r="D49" s="12">
        <v>44533</v>
      </c>
      <c r="E49" s="12">
        <v>44664</v>
      </c>
      <c r="F49" t="s">
        <v>1414</v>
      </c>
      <c r="G49" t="s">
        <v>1415</v>
      </c>
    </row>
    <row r="50" spans="1:7" x14ac:dyDescent="0.25">
      <c r="A50" t="s">
        <v>1416</v>
      </c>
      <c r="B50" s="1" t="s">
        <v>130</v>
      </c>
      <c r="C50" s="1" t="s">
        <v>650</v>
      </c>
      <c r="D50" s="12">
        <v>44564</v>
      </c>
      <c r="E50" s="12">
        <v>44695</v>
      </c>
      <c r="F50" t="s">
        <v>1412</v>
      </c>
      <c r="G50" t="s">
        <v>1417</v>
      </c>
    </row>
    <row r="51" spans="1:7" x14ac:dyDescent="0.25">
      <c r="A51" t="s">
        <v>1418</v>
      </c>
      <c r="B51" s="1" t="s">
        <v>191</v>
      </c>
      <c r="C51" s="1" t="s">
        <v>650</v>
      </c>
      <c r="D51" s="12">
        <v>44604</v>
      </c>
      <c r="E51" s="12">
        <v>44725</v>
      </c>
      <c r="F51" t="s">
        <v>1415</v>
      </c>
      <c r="G51" t="s">
        <v>1419</v>
      </c>
    </row>
    <row r="52" spans="1:7" x14ac:dyDescent="0.25">
      <c r="A52" t="s">
        <v>1350</v>
      </c>
      <c r="B52" s="1" t="s">
        <v>252</v>
      </c>
      <c r="C52" s="1" t="s">
        <v>1351</v>
      </c>
      <c r="D52" s="12">
        <v>44531</v>
      </c>
      <c r="E52" s="12">
        <v>44763</v>
      </c>
      <c r="G52" t="s">
        <v>1345</v>
      </c>
    </row>
    <row r="53" spans="1:7" x14ac:dyDescent="0.25">
      <c r="A53" t="s">
        <v>1352</v>
      </c>
      <c r="B53" s="1" t="s">
        <v>255</v>
      </c>
      <c r="C53" s="1" t="s">
        <v>657</v>
      </c>
      <c r="D53" s="12">
        <v>44531</v>
      </c>
      <c r="E53" s="12">
        <v>44641</v>
      </c>
      <c r="F53" t="s">
        <v>1353</v>
      </c>
    </row>
    <row r="54" spans="1:7" x14ac:dyDescent="0.25">
      <c r="A54" t="s">
        <v>1354</v>
      </c>
      <c r="B54" s="1" t="s">
        <v>292</v>
      </c>
      <c r="C54" s="1" t="s">
        <v>657</v>
      </c>
      <c r="D54" s="12">
        <v>44546</v>
      </c>
      <c r="E54" s="12">
        <v>44656</v>
      </c>
      <c r="F54" t="s">
        <v>1355</v>
      </c>
    </row>
    <row r="55" spans="1:7" x14ac:dyDescent="0.25">
      <c r="A55" t="s">
        <v>1356</v>
      </c>
      <c r="B55" s="1" t="s">
        <v>322</v>
      </c>
      <c r="C55" s="1" t="s">
        <v>657</v>
      </c>
      <c r="D55" s="12">
        <v>44561</v>
      </c>
      <c r="E55" s="12">
        <v>44672</v>
      </c>
      <c r="F55" t="s">
        <v>1357</v>
      </c>
    </row>
    <row r="56" spans="1:7" x14ac:dyDescent="0.25">
      <c r="A56" t="s">
        <v>1358</v>
      </c>
      <c r="B56" s="1" t="s">
        <v>348</v>
      </c>
      <c r="C56" s="1" t="s">
        <v>657</v>
      </c>
      <c r="D56" s="12">
        <v>44577</v>
      </c>
      <c r="E56" s="12">
        <v>44688</v>
      </c>
      <c r="F56" t="s">
        <v>1359</v>
      </c>
    </row>
    <row r="57" spans="1:7" x14ac:dyDescent="0.25">
      <c r="A57" t="s">
        <v>1360</v>
      </c>
      <c r="B57" s="1" t="s">
        <v>375</v>
      </c>
      <c r="C57" s="1" t="s">
        <v>657</v>
      </c>
      <c r="D57" s="12">
        <v>44602</v>
      </c>
      <c r="E57" s="12">
        <v>44703</v>
      </c>
      <c r="F57" t="s">
        <v>1361</v>
      </c>
      <c r="G57" t="s">
        <v>1362</v>
      </c>
    </row>
    <row r="58" spans="1:7" x14ac:dyDescent="0.25">
      <c r="A58" t="s">
        <v>1363</v>
      </c>
      <c r="B58" s="1" t="s">
        <v>401</v>
      </c>
      <c r="C58" s="1" t="s">
        <v>657</v>
      </c>
      <c r="D58" s="12">
        <v>44617</v>
      </c>
      <c r="E58" s="12">
        <v>44718</v>
      </c>
      <c r="F58" t="s">
        <v>1364</v>
      </c>
    </row>
    <row r="59" spans="1:7" x14ac:dyDescent="0.25">
      <c r="A59" t="s">
        <v>1365</v>
      </c>
      <c r="B59" s="1" t="s">
        <v>427</v>
      </c>
      <c r="C59" s="1" t="s">
        <v>657</v>
      </c>
      <c r="D59" s="12">
        <v>44632</v>
      </c>
      <c r="E59" s="12">
        <v>44733</v>
      </c>
      <c r="F59" t="s">
        <v>1366</v>
      </c>
    </row>
    <row r="60" spans="1:7" x14ac:dyDescent="0.25">
      <c r="A60" t="s">
        <v>1367</v>
      </c>
      <c r="B60" s="1" t="s">
        <v>453</v>
      </c>
      <c r="C60" s="1" t="s">
        <v>657</v>
      </c>
      <c r="D60" s="12">
        <v>44647</v>
      </c>
      <c r="E60" s="12">
        <v>44748</v>
      </c>
      <c r="F60" t="s">
        <v>1368</v>
      </c>
    </row>
    <row r="61" spans="1:7" x14ac:dyDescent="0.25">
      <c r="A61" t="s">
        <v>1369</v>
      </c>
      <c r="B61" s="1" t="s">
        <v>479</v>
      </c>
      <c r="C61" s="1" t="s">
        <v>657</v>
      </c>
      <c r="D61" s="12">
        <v>44663</v>
      </c>
      <c r="E61" s="12">
        <v>44763</v>
      </c>
      <c r="F61" t="s">
        <v>1370</v>
      </c>
    </row>
    <row r="62" spans="1:7" x14ac:dyDescent="0.25">
      <c r="A62" t="s">
        <v>1371</v>
      </c>
      <c r="B62" s="1" t="s">
        <v>505</v>
      </c>
      <c r="C62" s="1" t="s">
        <v>667</v>
      </c>
      <c r="D62" s="12">
        <v>44678</v>
      </c>
      <c r="E62" s="12">
        <v>44748</v>
      </c>
      <c r="F62" t="s">
        <v>1372</v>
      </c>
      <c r="G62" t="s">
        <v>1373</v>
      </c>
    </row>
    <row r="63" spans="1:7" x14ac:dyDescent="0.25">
      <c r="A63" t="s">
        <v>1374</v>
      </c>
      <c r="B63" s="1" t="s">
        <v>531</v>
      </c>
      <c r="C63" s="1" t="s">
        <v>667</v>
      </c>
      <c r="D63" s="12">
        <v>44686</v>
      </c>
      <c r="E63" s="12">
        <v>44755</v>
      </c>
      <c r="F63" t="s">
        <v>1375</v>
      </c>
      <c r="G63" t="s">
        <v>1376</v>
      </c>
    </row>
    <row r="64" spans="1:7" x14ac:dyDescent="0.25">
      <c r="A64" t="s">
        <v>1377</v>
      </c>
      <c r="B64" s="1" t="s">
        <v>557</v>
      </c>
      <c r="C64" s="1" t="s">
        <v>667</v>
      </c>
      <c r="D64" s="12">
        <v>44693</v>
      </c>
      <c r="E64" s="12">
        <v>44762</v>
      </c>
      <c r="F64" t="s">
        <v>1378</v>
      </c>
      <c r="G64" t="s">
        <v>1379</v>
      </c>
    </row>
    <row r="65" spans="1:7" x14ac:dyDescent="0.25">
      <c r="A65" t="s">
        <v>1380</v>
      </c>
      <c r="B65" s="1" t="s">
        <v>671</v>
      </c>
      <c r="C65" s="1" t="s">
        <v>667</v>
      </c>
      <c r="D65" s="12">
        <v>44686</v>
      </c>
      <c r="E65" s="12">
        <v>44755</v>
      </c>
      <c r="F65" t="s">
        <v>1381</v>
      </c>
    </row>
    <row r="66" spans="1:7" x14ac:dyDescent="0.25">
      <c r="A66" t="s">
        <v>1382</v>
      </c>
      <c r="B66" s="1" t="s">
        <v>673</v>
      </c>
      <c r="C66" s="1" t="s">
        <v>674</v>
      </c>
      <c r="D66" s="12">
        <v>44683</v>
      </c>
      <c r="E66" s="12">
        <v>44732</v>
      </c>
      <c r="F66">
        <v>42</v>
      </c>
    </row>
    <row r="67" spans="1:7" x14ac:dyDescent="0.25">
      <c r="A67" t="s">
        <v>1383</v>
      </c>
      <c r="B67" s="1" t="s">
        <v>676</v>
      </c>
      <c r="C67" s="1" t="s">
        <v>657</v>
      </c>
      <c r="D67" s="12">
        <v>44662</v>
      </c>
      <c r="E67" s="12">
        <v>44762</v>
      </c>
      <c r="F67" t="s">
        <v>1344</v>
      </c>
      <c r="G67" t="s">
        <v>1345</v>
      </c>
    </row>
    <row r="68" spans="1:7" x14ac:dyDescent="0.25">
      <c r="A68" t="s">
        <v>1384</v>
      </c>
      <c r="B68" s="1" t="s">
        <v>678</v>
      </c>
      <c r="C68" s="1" t="s">
        <v>1385</v>
      </c>
      <c r="D68" s="12">
        <v>44619</v>
      </c>
      <c r="E68" s="12">
        <v>44728</v>
      </c>
    </row>
    <row r="69" spans="1:7" x14ac:dyDescent="0.25">
      <c r="A69" t="s">
        <v>1420</v>
      </c>
      <c r="B69" s="1" t="s">
        <v>681</v>
      </c>
      <c r="C69" s="1" t="s">
        <v>84</v>
      </c>
      <c r="D69" s="12">
        <v>44619</v>
      </c>
      <c r="E69" s="12">
        <v>44638</v>
      </c>
      <c r="F69" t="s">
        <v>1421</v>
      </c>
      <c r="G69" t="s">
        <v>1422</v>
      </c>
    </row>
    <row r="70" spans="1:7" x14ac:dyDescent="0.25">
      <c r="A70" t="s">
        <v>1423</v>
      </c>
      <c r="B70" s="1" t="s">
        <v>683</v>
      </c>
      <c r="C70" s="1" t="s">
        <v>84</v>
      </c>
      <c r="D70" s="12">
        <v>44639</v>
      </c>
      <c r="E70" s="12">
        <v>44658</v>
      </c>
      <c r="F70" t="s">
        <v>1424</v>
      </c>
      <c r="G70" t="s">
        <v>1425</v>
      </c>
    </row>
    <row r="71" spans="1:7" x14ac:dyDescent="0.25">
      <c r="A71" t="s">
        <v>1426</v>
      </c>
      <c r="B71" s="1" t="s">
        <v>685</v>
      </c>
      <c r="C71" s="1" t="s">
        <v>84</v>
      </c>
      <c r="D71" s="12">
        <v>44689</v>
      </c>
      <c r="E71" s="12">
        <v>44708</v>
      </c>
      <c r="F71" t="s">
        <v>1427</v>
      </c>
      <c r="G71" t="s">
        <v>1428</v>
      </c>
    </row>
    <row r="72" spans="1:7" x14ac:dyDescent="0.25">
      <c r="A72" t="s">
        <v>1429</v>
      </c>
      <c r="B72" s="1" t="s">
        <v>687</v>
      </c>
      <c r="C72" s="1" t="s">
        <v>84</v>
      </c>
      <c r="D72" s="12">
        <v>44709</v>
      </c>
      <c r="E72" s="12">
        <v>44728</v>
      </c>
      <c r="F72">
        <v>70</v>
      </c>
      <c r="G72" t="s">
        <v>1430</v>
      </c>
    </row>
    <row r="73" spans="1:7" x14ac:dyDescent="0.25">
      <c r="A73" t="s">
        <v>1386</v>
      </c>
      <c r="B73" s="1" t="s">
        <v>689</v>
      </c>
      <c r="C73" s="1" t="s">
        <v>690</v>
      </c>
      <c r="D73" s="12">
        <v>44683</v>
      </c>
      <c r="E73" s="12">
        <v>44712</v>
      </c>
      <c r="F73" t="s">
        <v>1387</v>
      </c>
      <c r="G73" t="s">
        <v>1388</v>
      </c>
    </row>
    <row r="74" spans="1:7" x14ac:dyDescent="0.25">
      <c r="A74" t="s">
        <v>1389</v>
      </c>
      <c r="B74" s="1" t="s">
        <v>692</v>
      </c>
      <c r="C74" s="1" t="s">
        <v>693</v>
      </c>
      <c r="D74" s="12">
        <v>44729</v>
      </c>
      <c r="E74" s="12">
        <v>44763</v>
      </c>
      <c r="F74">
        <v>71</v>
      </c>
      <c r="G74" t="s">
        <v>1345</v>
      </c>
    </row>
    <row r="75" spans="1:7" x14ac:dyDescent="0.25">
      <c r="A75" t="s">
        <v>1390</v>
      </c>
      <c r="B75" s="1" t="s">
        <v>695</v>
      </c>
      <c r="C75" s="1" t="s">
        <v>693</v>
      </c>
      <c r="D75" s="12">
        <v>44729</v>
      </c>
      <c r="E75" s="12">
        <v>44763</v>
      </c>
      <c r="F75">
        <v>71</v>
      </c>
      <c r="G75" t="s">
        <v>1345</v>
      </c>
    </row>
    <row r="76" spans="1:7" x14ac:dyDescent="0.25">
      <c r="A76">
        <v>4.3</v>
      </c>
      <c r="B76" s="1" t="s">
        <v>697</v>
      </c>
      <c r="C76" s="1" t="s">
        <v>690</v>
      </c>
      <c r="D76" s="12">
        <v>44744</v>
      </c>
      <c r="E76" s="12">
        <v>44773</v>
      </c>
      <c r="F76" t="s">
        <v>1391</v>
      </c>
      <c r="G76" t="s">
        <v>763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E1EB-296B-465F-A48B-CCE65D5C900D}">
  <sheetPr>
    <tabColor rgb="FFFF0000"/>
  </sheetPr>
  <dimension ref="A1:V346"/>
  <sheetViews>
    <sheetView zoomScale="85" zoomScaleNormal="85" workbookViewId="0">
      <selection activeCell="D1" sqref="D1"/>
    </sheetView>
  </sheetViews>
  <sheetFormatPr defaultRowHeight="15" x14ac:dyDescent="0.25"/>
  <cols>
    <col min="1" max="1" width="5.25" customWidth="1"/>
    <col min="3" max="3" width="10.375" customWidth="1"/>
    <col min="4" max="4" width="5.375" customWidth="1"/>
    <col min="5" max="5" width="5.625" customWidth="1"/>
    <col min="6" max="6" width="9.375" customWidth="1"/>
    <col min="7" max="8" width="5.625" customWidth="1"/>
    <col min="9" max="9" width="11.875" customWidth="1"/>
    <col min="10" max="10" width="5.625" customWidth="1"/>
    <col min="11" max="11" width="6.25" customWidth="1"/>
    <col min="12" max="12" width="5.625" customWidth="1"/>
    <col min="13" max="13" width="20.5" customWidth="1"/>
    <col min="14" max="14" width="22.5" customWidth="1"/>
    <col min="15" max="15" width="23.125" customWidth="1"/>
    <col min="16" max="16" width="13" style="14" customWidth="1"/>
    <col min="17" max="17" width="58" customWidth="1"/>
    <col min="18" max="18" width="9.875" bestFit="1" customWidth="1"/>
    <col min="19" max="20" width="11" style="12" bestFit="1" customWidth="1"/>
    <col min="21" max="21" width="123.25" bestFit="1" customWidth="1"/>
    <col min="22" max="22" width="25.375" bestFit="1" customWidth="1"/>
  </cols>
  <sheetData>
    <row r="1" spans="1:21" s="11" customFormat="1" ht="132.75" customHeight="1" x14ac:dyDescent="0.25">
      <c r="A1" s="7" t="s">
        <v>1433</v>
      </c>
      <c r="B1" s="7" t="s">
        <v>698</v>
      </c>
      <c r="C1" s="7" t="s">
        <v>699</v>
      </c>
      <c r="D1" s="7" t="s">
        <v>1435</v>
      </c>
      <c r="E1" s="7" t="s">
        <v>700</v>
      </c>
      <c r="F1" s="7" t="s">
        <v>701</v>
      </c>
      <c r="G1" s="7" t="s">
        <v>702</v>
      </c>
      <c r="H1" s="7" t="s">
        <v>703</v>
      </c>
      <c r="I1" s="7" t="s">
        <v>704</v>
      </c>
      <c r="J1" s="7" t="s">
        <v>705</v>
      </c>
      <c r="K1" s="7" t="s">
        <v>706</v>
      </c>
      <c r="L1" s="7" t="s">
        <v>707</v>
      </c>
      <c r="M1" s="8" t="s">
        <v>1434</v>
      </c>
      <c r="N1" s="7" t="s">
        <v>708</v>
      </c>
      <c r="O1" s="9" t="s">
        <v>0</v>
      </c>
      <c r="P1" s="10" t="s">
        <v>1</v>
      </c>
      <c r="Q1" s="10" t="s">
        <v>2</v>
      </c>
      <c r="R1" s="13" t="s">
        <v>709</v>
      </c>
      <c r="S1" s="13" t="s">
        <v>710</v>
      </c>
      <c r="T1" s="10" t="s">
        <v>5</v>
      </c>
      <c r="U1" s="10" t="s">
        <v>6</v>
      </c>
    </row>
    <row r="2" spans="1:21" x14ac:dyDescent="0.25">
      <c r="A2">
        <f>LEN(_02_CODE_PLAN[[#This Row],[WBS]])-LEN(SUBSTITUTE(_02_CODE_PLAN[[#This Row],[WBS]],".",""))</f>
        <v>0</v>
      </c>
      <c r="B2" t="s">
        <v>711</v>
      </c>
      <c r="M2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2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2" s="14">
        <f>_01_MSDAT_PLAN[[#This Row],[WBS]]</f>
        <v>1</v>
      </c>
      <c r="P2" t="str">
        <f>_01_MSDAT_PLAN[[#This Row],[Task Name]]</f>
        <v>SAMSUNG R&amp;D - SUPERSTRUCTURE</v>
      </c>
      <c r="Q2" t="str">
        <f>_01_MSDAT_PLAN[[#This Row],[Time]]</f>
        <v>444 d</v>
      </c>
      <c r="R2" s="12">
        <f>_01_MSDAT_PLAN[[#This Row],[StartDate]]</f>
        <v>44318</v>
      </c>
      <c r="S2" s="12">
        <f>_01_MSDAT_PLAN[[#This Row],[EndDate]]</f>
        <v>44773</v>
      </c>
      <c r="T2">
        <f>_01_MSDAT_PLAN[[#This Row],[Predecessors]]</f>
        <v>0</v>
      </c>
      <c r="U2" t="str">
        <f>_01_MSDAT_PLAN[[#This Row],[Successors]]</f>
        <v>3SS-27 d,5SS</v>
      </c>
    </row>
    <row r="3" spans="1:21" x14ac:dyDescent="0.25">
      <c r="A3">
        <f>LEN(_02_CODE_PLAN[[#This Row],[WBS]])-LEN(SUBSTITUTE(_02_CODE_PLAN[[#This Row],[WBS]],".",""))</f>
        <v>0</v>
      </c>
      <c r="B3" t="s">
        <v>711</v>
      </c>
      <c r="M3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3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3" s="14">
        <f>_01_MSDAT_PLAN[[#This Row],[WBS]]</f>
        <v>2</v>
      </c>
      <c r="P3" t="str">
        <f>_01_MSDAT_PLAN[[#This Row],[Task Name]]</f>
        <v>Main Milestones</v>
      </c>
      <c r="Q3" t="str">
        <f>_01_MSDAT_PLAN[[#This Row],[Time]]</f>
        <v>471 d</v>
      </c>
      <c r="R3" s="12">
        <f>_01_MSDAT_PLAN[[#This Row],[StartDate]]</f>
        <v>44288</v>
      </c>
      <c r="S3" s="12">
        <f>_01_MSDAT_PLAN[[#This Row],[EndDate]]</f>
        <v>44773</v>
      </c>
      <c r="T3">
        <f>_01_MSDAT_PLAN[[#This Row],[Predecessors]]</f>
        <v>0</v>
      </c>
      <c r="U3">
        <f>_01_MSDAT_PLAN[[#This Row],[Successors]]</f>
        <v>0</v>
      </c>
    </row>
    <row r="4" spans="1:21" x14ac:dyDescent="0.25">
      <c r="A4">
        <f>LEN(_02_CODE_PLAN[[#This Row],[WBS]])-LEN(SUBSTITUTE(_02_CODE_PLAN[[#This Row],[WBS]],".",""))</f>
        <v>1</v>
      </c>
      <c r="B4" t="s">
        <v>711</v>
      </c>
      <c r="M4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4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4" s="14">
        <f>_01_MSDAT_PLAN[[#This Row],[WBS]]</f>
        <v>2.1</v>
      </c>
      <c r="P4" t="str">
        <f>_01_MSDAT_PLAN[[#This Row],[Task Name]]</f>
        <v>LOA</v>
      </c>
      <c r="Q4" t="str">
        <f>_01_MSDAT_PLAN[[#This Row],[Time]]</f>
        <v>0 d</v>
      </c>
      <c r="R4" s="12">
        <f>_01_MSDAT_PLAN[[#This Row],[StartDate]]</f>
        <v>44288</v>
      </c>
      <c r="S4" s="12">
        <f>_01_MSDAT_PLAN[[#This Row],[EndDate]]</f>
        <v>44288</v>
      </c>
      <c r="T4" t="str">
        <f>_01_MSDAT_PLAN[[#This Row],[Predecessors]]</f>
        <v>1SS-27 d</v>
      </c>
      <c r="U4" t="str">
        <f>_01_MSDAT_PLAN[[#This Row],[Successors]]</f>
        <v>4SS+7 d,14SS</v>
      </c>
    </row>
    <row r="5" spans="1:21" x14ac:dyDescent="0.25">
      <c r="A5">
        <f>LEN(_02_CODE_PLAN[[#This Row],[WBS]])-LEN(SUBSTITUTE(_02_CODE_PLAN[[#This Row],[WBS]],".",""))</f>
        <v>1</v>
      </c>
      <c r="B5" t="s">
        <v>711</v>
      </c>
      <c r="M5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5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5" s="14">
        <f>_01_MSDAT_PLAN[[#This Row],[WBS]]</f>
        <v>2.2000000000000002</v>
      </c>
      <c r="P5" t="str">
        <f>_01_MSDAT_PLAN[[#This Row],[Task Name]]</f>
        <v>Site Handover</v>
      </c>
      <c r="Q5" t="str">
        <f>_01_MSDAT_PLAN[[#This Row],[Time]]</f>
        <v>0 d</v>
      </c>
      <c r="R5" s="12">
        <f>_01_MSDAT_PLAN[[#This Row],[StartDate]]</f>
        <v>44295</v>
      </c>
      <c r="S5" s="12">
        <f>_01_MSDAT_PLAN[[#This Row],[EndDate]]</f>
        <v>44295</v>
      </c>
      <c r="T5" t="str">
        <f>_01_MSDAT_PLAN[[#This Row],[Predecessors]]</f>
        <v>3SS+7 d</v>
      </c>
      <c r="U5">
        <f>_01_MSDAT_PLAN[[#This Row],[Successors]]</f>
        <v>0</v>
      </c>
    </row>
    <row r="6" spans="1:21" x14ac:dyDescent="0.25">
      <c r="A6">
        <f>LEN(_02_CODE_PLAN[[#This Row],[WBS]])-LEN(SUBSTITUTE(_02_CODE_PLAN[[#This Row],[WBS]],".",""))</f>
        <v>1</v>
      </c>
      <c r="B6" t="s">
        <v>711</v>
      </c>
      <c r="M6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6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6" s="14">
        <f>_01_MSDAT_PLAN[[#This Row],[WBS]]</f>
        <v>2.2999999999999998</v>
      </c>
      <c r="P6" t="str">
        <f>_01_MSDAT_PLAN[[#This Row],[Task Name]]</f>
        <v>Commencement Date</v>
      </c>
      <c r="Q6" t="str">
        <f>_01_MSDAT_PLAN[[#This Row],[Time]]</f>
        <v>0 d</v>
      </c>
      <c r="R6" s="12">
        <f>_01_MSDAT_PLAN[[#This Row],[StartDate]]</f>
        <v>44318</v>
      </c>
      <c r="S6" s="12">
        <f>_01_MSDAT_PLAN[[#This Row],[EndDate]]</f>
        <v>44318</v>
      </c>
      <c r="T6" t="str">
        <f>_01_MSDAT_PLAN[[#This Row],[Predecessors]]</f>
        <v>1SS</v>
      </c>
      <c r="U6" t="str">
        <f>_01_MSDAT_PLAN[[#This Row],[Successors]]</f>
        <v>6SS</v>
      </c>
    </row>
    <row r="7" spans="1:21" x14ac:dyDescent="0.25">
      <c r="A7">
        <f>LEN(_02_CODE_PLAN[[#This Row],[WBS]])-LEN(SUBSTITUTE(_02_CODE_PLAN[[#This Row],[WBS]],".",""))</f>
        <v>1</v>
      </c>
      <c r="B7" t="s">
        <v>711</v>
      </c>
      <c r="M7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7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7" s="14">
        <f>_01_MSDAT_PLAN[[#This Row],[WBS]]</f>
        <v>2.4</v>
      </c>
      <c r="P7" t="str">
        <f>_01_MSDAT_PLAN[[#This Row],[Task Name]]</f>
        <v>1st Level Columns Start Date</v>
      </c>
      <c r="Q7" t="str">
        <f>_01_MSDAT_PLAN[[#This Row],[Time]]</f>
        <v>0 d</v>
      </c>
      <c r="R7" s="12">
        <f>_01_MSDAT_PLAN[[#This Row],[StartDate]]</f>
        <v>44318</v>
      </c>
      <c r="S7" s="12">
        <f>_01_MSDAT_PLAN[[#This Row],[EndDate]]</f>
        <v>44318</v>
      </c>
      <c r="T7" t="str">
        <f>_01_MSDAT_PLAN[[#This Row],[Predecessors]]</f>
        <v>5SS</v>
      </c>
      <c r="U7" t="str">
        <f>_01_MSDAT_PLAN[[#This Row],[Successors]]</f>
        <v>7SS+93 d,20SS</v>
      </c>
    </row>
    <row r="8" spans="1:21" x14ac:dyDescent="0.25">
      <c r="A8">
        <f>LEN(_02_CODE_PLAN[[#This Row],[WBS]])-LEN(SUBSTITUTE(_02_CODE_PLAN[[#This Row],[WBS]],".",""))</f>
        <v>1</v>
      </c>
      <c r="B8" t="s">
        <v>711</v>
      </c>
      <c r="M8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8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8" s="14">
        <f>_01_MSDAT_PLAN[[#This Row],[WBS]]</f>
        <v>2.5</v>
      </c>
      <c r="P8" t="str">
        <f>_01_MSDAT_PLAN[[#This Row],[Task Name]]</f>
        <v>Planned Foundation Completion Date</v>
      </c>
      <c r="Q8" t="str">
        <f>_01_MSDAT_PLAN[[#This Row],[Time]]</f>
        <v>0 d</v>
      </c>
      <c r="R8" s="12">
        <f>_01_MSDAT_PLAN[[#This Row],[StartDate]]</f>
        <v>44411</v>
      </c>
      <c r="S8" s="12">
        <f>_01_MSDAT_PLAN[[#This Row],[EndDate]]</f>
        <v>44411</v>
      </c>
      <c r="T8" t="str">
        <f>_01_MSDAT_PLAN[[#This Row],[Predecessors]]</f>
        <v>6SS+93 d</v>
      </c>
      <c r="U8">
        <f>_01_MSDAT_PLAN[[#This Row],[Successors]]</f>
        <v>22</v>
      </c>
    </row>
    <row r="9" spans="1:21" x14ac:dyDescent="0.25">
      <c r="A9">
        <f>LEN(_02_CODE_PLAN[[#This Row],[WBS]])-LEN(SUBSTITUTE(_02_CODE_PLAN[[#This Row],[WBS]],".",""))</f>
        <v>1</v>
      </c>
      <c r="B9" t="s">
        <v>711</v>
      </c>
      <c r="M9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9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9" s="14">
        <f>_01_MSDAT_PLAN[[#This Row],[WBS]]</f>
        <v>2.6</v>
      </c>
      <c r="P9" t="str">
        <f>_01_MSDAT_PLAN[[#This Row],[Task Name]]</f>
        <v>4th Level Columns Start Date</v>
      </c>
      <c r="Q9" t="str">
        <f>_01_MSDAT_PLAN[[#This Row],[Time]]</f>
        <v>0 d</v>
      </c>
      <c r="R9" s="12">
        <f>_01_MSDAT_PLAN[[#This Row],[StartDate]]</f>
        <v>44429</v>
      </c>
      <c r="S9" s="12">
        <f>_01_MSDAT_PLAN[[#This Row],[EndDate]]</f>
        <v>44429</v>
      </c>
      <c r="T9" t="str">
        <f>_01_MSDAT_PLAN[[#This Row],[Predecessors]]</f>
        <v>29SS</v>
      </c>
      <c r="U9" t="str">
        <f>_01_MSDAT_PLAN[[#This Row],[Successors]]</f>
        <v>25,24</v>
      </c>
    </row>
    <row r="10" spans="1:21" x14ac:dyDescent="0.25">
      <c r="A10">
        <f>LEN(_02_CODE_PLAN[[#This Row],[WBS]])-LEN(SUBSTITUTE(_02_CODE_PLAN[[#This Row],[WBS]],".",""))</f>
        <v>1</v>
      </c>
      <c r="B10" t="s">
        <v>711</v>
      </c>
      <c r="M10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10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10" s="14">
        <f>_01_MSDAT_PLAN[[#This Row],[WBS]]</f>
        <v>2.7</v>
      </c>
      <c r="P10" t="str">
        <f>_01_MSDAT_PLAN[[#This Row],[Task Name]]</f>
        <v>5th Slab Casting Finish Date</v>
      </c>
      <c r="Q10" t="str">
        <f>_01_MSDAT_PLAN[[#This Row],[Time]]</f>
        <v>0 d</v>
      </c>
      <c r="R10" s="12">
        <f>_01_MSDAT_PLAN[[#This Row],[StartDate]]</f>
        <v>44473</v>
      </c>
      <c r="S10" s="12">
        <f>_01_MSDAT_PLAN[[#This Row],[EndDate]]</f>
        <v>44473</v>
      </c>
      <c r="T10" t="str">
        <f>_01_MSDAT_PLAN[[#This Row],[Predecessors]]</f>
        <v>29FF</v>
      </c>
      <c r="U10">
        <f>_01_MSDAT_PLAN[[#This Row],[Successors]]</f>
        <v>0</v>
      </c>
    </row>
    <row r="11" spans="1:21" x14ac:dyDescent="0.25">
      <c r="A11">
        <f>LEN(_02_CODE_PLAN[[#This Row],[WBS]])-LEN(SUBSTITUTE(_02_CODE_PLAN[[#This Row],[WBS]],".",""))</f>
        <v>1</v>
      </c>
      <c r="B11" t="s">
        <v>711</v>
      </c>
      <c r="M11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11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11" s="14">
        <f>_01_MSDAT_PLAN[[#This Row],[WBS]]</f>
        <v>2.8</v>
      </c>
      <c r="P11" t="str">
        <f>_01_MSDAT_PLAN[[#This Row],[Task Name]]</f>
        <v>RC work completion</v>
      </c>
      <c r="Q11" t="str">
        <f>_01_MSDAT_PLAN[[#This Row],[Time]]</f>
        <v>0 d</v>
      </c>
      <c r="R11" s="12">
        <f>_01_MSDAT_PLAN[[#This Row],[StartDate]]</f>
        <v>44681</v>
      </c>
      <c r="S11" s="12">
        <f>_01_MSDAT_PLAN[[#This Row],[EndDate]]</f>
        <v>44681</v>
      </c>
      <c r="T11" t="str">
        <f>_01_MSDAT_PLAN[[#This Row],[Predecessors]]</f>
        <v>18FF</v>
      </c>
      <c r="U11">
        <f>_01_MSDAT_PLAN[[#This Row],[Successors]]</f>
        <v>0</v>
      </c>
    </row>
    <row r="12" spans="1:21" x14ac:dyDescent="0.25">
      <c r="A12">
        <f>LEN(_02_CODE_PLAN[[#This Row],[WBS]])-LEN(SUBSTITUTE(_02_CODE_PLAN[[#This Row],[WBS]],".",""))</f>
        <v>1</v>
      </c>
      <c r="B12" t="s">
        <v>711</v>
      </c>
      <c r="M12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12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12" s="14">
        <f>_01_MSDAT_PLAN[[#This Row],[WBS]]</f>
        <v>2.9</v>
      </c>
      <c r="P12" t="str">
        <f>_01_MSDAT_PLAN[[#This Row],[Task Name]]</f>
        <v>Roof Steel Structure Work Completion Date</v>
      </c>
      <c r="Q12" t="str">
        <f>_01_MSDAT_PLAN[[#This Row],[Time]]</f>
        <v>0 d</v>
      </c>
      <c r="R12" s="12">
        <f>_01_MSDAT_PLAN[[#This Row],[StartDate]]</f>
        <v>44712</v>
      </c>
      <c r="S12" s="12">
        <f>_01_MSDAT_PLAN[[#This Row],[EndDate]]</f>
        <v>44712</v>
      </c>
      <c r="T12" t="str">
        <f>_01_MSDAT_PLAN[[#This Row],[Predecessors]]</f>
        <v>72FF</v>
      </c>
      <c r="U12">
        <f>_01_MSDAT_PLAN[[#This Row],[Successors]]</f>
        <v>0</v>
      </c>
    </row>
    <row r="13" spans="1:21" x14ac:dyDescent="0.25">
      <c r="A13">
        <f>LEN(_02_CODE_PLAN[[#This Row],[WBS]])-LEN(SUBSTITUTE(_02_CODE_PLAN[[#This Row],[WBS]],".",""))</f>
        <v>1</v>
      </c>
      <c r="B13" t="s">
        <v>711</v>
      </c>
      <c r="M13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13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13" s="14">
        <f>_01_MSDAT_PLAN[[#This Row],[WBS]]</f>
        <v>2.1</v>
      </c>
      <c r="P13" t="str">
        <f>_01_MSDAT_PLAN[[#This Row],[Task Name]]</f>
        <v>Completion Date</v>
      </c>
      <c r="Q13" t="str">
        <f>_01_MSDAT_PLAN[[#This Row],[Time]]</f>
        <v>0 d</v>
      </c>
      <c r="R13" s="12">
        <f>_01_MSDAT_PLAN[[#This Row],[StartDate]]</f>
        <v>44773</v>
      </c>
      <c r="S13" s="12">
        <f>_01_MSDAT_PLAN[[#This Row],[EndDate]]</f>
        <v>44773</v>
      </c>
      <c r="T13" t="str">
        <f>_01_MSDAT_PLAN[[#This Row],[Predecessors]]</f>
        <v>75FF</v>
      </c>
      <c r="U13">
        <f>_01_MSDAT_PLAN[[#This Row],[Successors]]</f>
        <v>0</v>
      </c>
    </row>
    <row r="14" spans="1:21" x14ac:dyDescent="0.25">
      <c r="A14">
        <f>LEN(_02_CODE_PLAN[[#This Row],[WBS]])-LEN(SUBSTITUTE(_02_CODE_PLAN[[#This Row],[WBS]],".",""))</f>
        <v>0</v>
      </c>
      <c r="B14" t="s">
        <v>711</v>
      </c>
      <c r="M14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14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14" s="14">
        <f>_01_MSDAT_PLAN[[#This Row],[WBS]]</f>
        <v>3</v>
      </c>
      <c r="P14" t="str">
        <f>_01_MSDAT_PLAN[[#This Row],[Task Name]]</f>
        <v>Preliminaries works</v>
      </c>
      <c r="Q14" t="str">
        <f>_01_MSDAT_PLAN[[#This Row],[Time]]</f>
        <v>28 d</v>
      </c>
      <c r="R14" s="12">
        <f>_01_MSDAT_PLAN[[#This Row],[StartDate]]</f>
        <v>44288</v>
      </c>
      <c r="S14" s="12">
        <f>_01_MSDAT_PLAN[[#This Row],[EndDate]]</f>
        <v>44318</v>
      </c>
      <c r="T14">
        <f>_01_MSDAT_PLAN[[#This Row],[Predecessors]]</f>
        <v>0</v>
      </c>
      <c r="U14">
        <f>_01_MSDAT_PLAN[[#This Row],[Successors]]</f>
        <v>0</v>
      </c>
    </row>
    <row r="15" spans="1:21" x14ac:dyDescent="0.25">
      <c r="A15">
        <f>LEN(_02_CODE_PLAN[[#This Row],[WBS]])-LEN(SUBSTITUTE(_02_CODE_PLAN[[#This Row],[WBS]],".",""))</f>
        <v>1</v>
      </c>
      <c r="B15" t="s">
        <v>711</v>
      </c>
      <c r="M15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15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15" s="14">
        <f>_01_MSDAT_PLAN[[#This Row],[WBS]]</f>
        <v>3.1</v>
      </c>
      <c r="P15" t="str">
        <f>_01_MSDAT_PLAN[[#This Row],[Task Name]]</f>
        <v>Set up Construction Management Team; Temporary facilities/Install power and water sources</v>
      </c>
      <c r="Q15" t="str">
        <f>_01_MSDAT_PLAN[[#This Row],[Time]]</f>
        <v>21 d</v>
      </c>
      <c r="R15" s="12">
        <f>_01_MSDAT_PLAN[[#This Row],[StartDate]]</f>
        <v>44288</v>
      </c>
      <c r="S15" s="12">
        <f>_01_MSDAT_PLAN[[#This Row],[EndDate]]</f>
        <v>44309</v>
      </c>
      <c r="T15" t="str">
        <f>_01_MSDAT_PLAN[[#This Row],[Predecessors]]</f>
        <v>3SS</v>
      </c>
      <c r="U15" t="str">
        <f>_01_MSDAT_PLAN[[#This Row],[Successors]]</f>
        <v>15SS+3 d,16SS+3 d</v>
      </c>
    </row>
    <row r="16" spans="1:21" x14ac:dyDescent="0.25">
      <c r="A16">
        <f>LEN(_02_CODE_PLAN[[#This Row],[WBS]])-LEN(SUBSTITUTE(_02_CODE_PLAN[[#This Row],[WBS]],".",""))</f>
        <v>1</v>
      </c>
      <c r="B16" t="s">
        <v>711</v>
      </c>
      <c r="M16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16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16" s="14">
        <f>_01_MSDAT_PLAN[[#This Row],[WBS]]</f>
        <v>3.2</v>
      </c>
      <c r="P16" t="str">
        <f>_01_MSDAT_PLAN[[#This Row],[Task Name]]</f>
        <v>Method statement drawing submission for approval</v>
      </c>
      <c r="Q16" t="str">
        <f>_01_MSDAT_PLAN[[#This Row],[Time]]</f>
        <v>25 d</v>
      </c>
      <c r="R16" s="12">
        <f>_01_MSDAT_PLAN[[#This Row],[StartDate]]</f>
        <v>44291</v>
      </c>
      <c r="S16" s="12">
        <f>_01_MSDAT_PLAN[[#This Row],[EndDate]]</f>
        <v>44318</v>
      </c>
      <c r="T16" t="str">
        <f>_01_MSDAT_PLAN[[#This Row],[Predecessors]]</f>
        <v>14SS+3 d</v>
      </c>
      <c r="U16">
        <f>_01_MSDAT_PLAN[[#This Row],[Successors]]</f>
        <v>0</v>
      </c>
    </row>
    <row r="17" spans="1:21" x14ac:dyDescent="0.25">
      <c r="A17">
        <f>LEN(_02_CODE_PLAN[[#This Row],[WBS]])-LEN(SUBSTITUTE(_02_CODE_PLAN[[#This Row],[WBS]],".",""))</f>
        <v>1</v>
      </c>
      <c r="B17" t="s">
        <v>711</v>
      </c>
      <c r="M17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17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17" s="14">
        <f>_01_MSDAT_PLAN[[#This Row],[WBS]]</f>
        <v>3.3</v>
      </c>
      <c r="P17" t="str">
        <f>_01_MSDAT_PLAN[[#This Row],[Task Name]]</f>
        <v>Equipment Mobilization Works</v>
      </c>
      <c r="Q17" t="str">
        <f>_01_MSDAT_PLAN[[#This Row],[Time]]</f>
        <v>25 d</v>
      </c>
      <c r="R17" s="12">
        <f>_01_MSDAT_PLAN[[#This Row],[StartDate]]</f>
        <v>44291</v>
      </c>
      <c r="S17" s="12">
        <f>_01_MSDAT_PLAN[[#This Row],[EndDate]]</f>
        <v>44318</v>
      </c>
      <c r="T17" t="str">
        <f>_01_MSDAT_PLAN[[#This Row],[Predecessors]]</f>
        <v>14SS+3 d</v>
      </c>
      <c r="U17">
        <f>_01_MSDAT_PLAN[[#This Row],[Successors]]</f>
        <v>0</v>
      </c>
    </row>
    <row r="18" spans="1:21" x14ac:dyDescent="0.25">
      <c r="A18">
        <f>LEN(_02_CODE_PLAN[[#This Row],[WBS]])-LEN(SUBSTITUTE(_02_CODE_PLAN[[#This Row],[WBS]],".",""))</f>
        <v>0</v>
      </c>
      <c r="B18" t="s">
        <v>711</v>
      </c>
      <c r="M18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18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18" s="14">
        <f>_01_MSDAT_PLAN[[#This Row],[WBS]]</f>
        <v>4</v>
      </c>
      <c r="P18" t="str">
        <f>_01_MSDAT_PLAN[[#This Row],[Task Name]]</f>
        <v>CONSTRUCTION WORKS</v>
      </c>
      <c r="Q18" t="str">
        <f>_01_MSDAT_PLAN[[#This Row],[Time]]</f>
        <v>442 d</v>
      </c>
      <c r="R18" s="12">
        <f>_01_MSDAT_PLAN[[#This Row],[StartDate]]</f>
        <v>44318</v>
      </c>
      <c r="S18" s="12">
        <f>_01_MSDAT_PLAN[[#This Row],[EndDate]]</f>
        <v>44773</v>
      </c>
      <c r="T18">
        <f>_01_MSDAT_PLAN[[#This Row],[Predecessors]]</f>
        <v>0</v>
      </c>
      <c r="U18">
        <f>_01_MSDAT_PLAN[[#This Row],[Successors]]</f>
        <v>0</v>
      </c>
    </row>
    <row r="19" spans="1:21" x14ac:dyDescent="0.25">
      <c r="A19">
        <f>LEN(_02_CODE_PLAN[[#This Row],[WBS]])-LEN(SUBSTITUTE(_02_CODE_PLAN[[#This Row],[WBS]],".",""))</f>
        <v>1</v>
      </c>
      <c r="B19" t="s">
        <v>711</v>
      </c>
      <c r="C19" t="s">
        <v>741</v>
      </c>
      <c r="M19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S----</v>
      </c>
      <c r="N19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>S</v>
      </c>
      <c r="O19" s="14">
        <f>_01_MSDAT_PLAN[[#This Row],[WBS]]</f>
        <v>4.0999999999999996</v>
      </c>
      <c r="P19" t="str">
        <f>_01_MSDAT_PLAN[[#This Row],[Task Name]]</f>
        <v>Structure works</v>
      </c>
      <c r="Q19" t="str">
        <f>_01_MSDAT_PLAN[[#This Row],[Time]]</f>
        <v>351 d</v>
      </c>
      <c r="R19" s="12">
        <f>_01_MSDAT_PLAN[[#This Row],[StartDate]]</f>
        <v>44318</v>
      </c>
      <c r="S19" s="12">
        <f>_01_MSDAT_PLAN[[#This Row],[EndDate]]</f>
        <v>44681</v>
      </c>
      <c r="T19">
        <f>_01_MSDAT_PLAN[[#This Row],[Predecessors]]</f>
        <v>0</v>
      </c>
      <c r="U19" t="str">
        <f>_01_MSDAT_PLAN[[#This Row],[Successors]]</f>
        <v>10FF,45FS+30 d</v>
      </c>
    </row>
    <row r="20" spans="1:21" x14ac:dyDescent="0.25">
      <c r="A20">
        <f>LEN(_02_CODE_PLAN[[#This Row],[WBS]])-LEN(SUBSTITUTE(_02_CODE_PLAN[[#This Row],[WBS]],".",""))</f>
        <v>2</v>
      </c>
      <c r="B20" t="s">
        <v>711</v>
      </c>
      <c r="C20" t="s">
        <v>741</v>
      </c>
      <c r="D20" t="s">
        <v>712</v>
      </c>
      <c r="E20" t="s">
        <v>1431</v>
      </c>
      <c r="M20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S-PDPR---</v>
      </c>
      <c r="N20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>S-PDPR</v>
      </c>
      <c r="O20" s="14" t="str">
        <f>_01_MSDAT_PLAN[[#This Row],[WBS]]</f>
        <v>4.1.1</v>
      </c>
      <c r="P20" t="str">
        <f>_01_MSDAT_PLAN[[#This Row],[Task Name]]</f>
        <v>Podium - prior area</v>
      </c>
      <c r="Q20" t="str">
        <f>_01_MSDAT_PLAN[[#This Row],[Time]]</f>
        <v>111 d</v>
      </c>
      <c r="R20" s="12">
        <f>_01_MSDAT_PLAN[[#This Row],[StartDate]]</f>
        <v>44318</v>
      </c>
      <c r="S20" s="12">
        <f>_01_MSDAT_PLAN[[#This Row],[EndDate]]</f>
        <v>44428</v>
      </c>
      <c r="T20">
        <f>_01_MSDAT_PLAN[[#This Row],[Predecessors]]</f>
        <v>0</v>
      </c>
      <c r="U20">
        <f>_01_MSDAT_PLAN[[#This Row],[Successors]]</f>
        <v>0</v>
      </c>
    </row>
    <row r="21" spans="1:21" x14ac:dyDescent="0.25">
      <c r="A21">
        <f>LEN(_02_CODE_PLAN[[#This Row],[WBS]])-LEN(SUBSTITUTE(_02_CODE_PLAN[[#This Row],[WBS]],".",""))</f>
        <v>3</v>
      </c>
      <c r="B21" t="s">
        <v>711</v>
      </c>
      <c r="C21" t="s">
        <v>741</v>
      </c>
      <c r="D21" t="s">
        <v>712</v>
      </c>
      <c r="E21" t="s">
        <v>1431</v>
      </c>
      <c r="F21" t="s">
        <v>713</v>
      </c>
      <c r="M21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S-PDPR-02F--</v>
      </c>
      <c r="N21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>S-PDPR-02F</v>
      </c>
      <c r="O21" s="14" t="str">
        <f>_01_MSDAT_PLAN[[#This Row],[WBS]]</f>
        <v>4.1.1.1</v>
      </c>
      <c r="P21" t="str">
        <f>_01_MSDAT_PLAN[[#This Row],[Task Name]]</f>
        <v>Level 2</v>
      </c>
      <c r="Q21" t="str">
        <f>_01_MSDAT_PLAN[[#This Row],[Time]]</f>
        <v>45 d</v>
      </c>
      <c r="R21" s="12">
        <f>_01_MSDAT_PLAN[[#This Row],[StartDate]]</f>
        <v>44318</v>
      </c>
      <c r="S21" s="12">
        <f>_01_MSDAT_PLAN[[#This Row],[EndDate]]</f>
        <v>44362</v>
      </c>
      <c r="T21" t="str">
        <f>_01_MSDAT_PLAN[[#This Row],[Predecessors]]</f>
        <v>6SS</v>
      </c>
      <c r="U21">
        <f>_01_MSDAT_PLAN[[#This Row],[Successors]]</f>
        <v>21</v>
      </c>
    </row>
    <row r="22" spans="1:21" x14ac:dyDescent="0.25">
      <c r="A22">
        <f>LEN(_02_CODE_PLAN[[#This Row],[WBS]])-LEN(SUBSTITUTE(_02_CODE_PLAN[[#This Row],[WBS]],".",""))</f>
        <v>3</v>
      </c>
      <c r="B22" t="s">
        <v>711</v>
      </c>
      <c r="C22" t="s">
        <v>741</v>
      </c>
      <c r="D22" t="s">
        <v>712</v>
      </c>
      <c r="E22" t="s">
        <v>1431</v>
      </c>
      <c r="F22" t="s">
        <v>723</v>
      </c>
      <c r="M22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S-PDPR-03F--</v>
      </c>
      <c r="N22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>S-PDPR-03F</v>
      </c>
      <c r="O22" s="14" t="str">
        <f>_01_MSDAT_PLAN[[#This Row],[WBS]]</f>
        <v>4.1.1.2</v>
      </c>
      <c r="P22" t="str">
        <f>_01_MSDAT_PLAN[[#This Row],[Task Name]]</f>
        <v>Level 3</v>
      </c>
      <c r="Q22" t="str">
        <f>_01_MSDAT_PLAN[[#This Row],[Time]]</f>
        <v>45 d</v>
      </c>
      <c r="R22" s="12">
        <f>_01_MSDAT_PLAN[[#This Row],[StartDate]]</f>
        <v>44363</v>
      </c>
      <c r="S22" s="12">
        <f>_01_MSDAT_PLAN[[#This Row],[EndDate]]</f>
        <v>44407</v>
      </c>
      <c r="T22">
        <f>_01_MSDAT_PLAN[[#This Row],[Predecessors]]</f>
        <v>20</v>
      </c>
      <c r="U22">
        <f>_01_MSDAT_PLAN[[#This Row],[Successors]]</f>
        <v>22</v>
      </c>
    </row>
    <row r="23" spans="1:21" x14ac:dyDescent="0.25">
      <c r="A23">
        <f>LEN(_02_CODE_PLAN[[#This Row],[WBS]])-LEN(SUBSTITUTE(_02_CODE_PLAN[[#This Row],[WBS]],".",""))</f>
        <v>3</v>
      </c>
      <c r="B23" t="s">
        <v>711</v>
      </c>
      <c r="C23" t="s">
        <v>741</v>
      </c>
      <c r="D23" t="s">
        <v>712</v>
      </c>
      <c r="E23" t="s">
        <v>1431</v>
      </c>
      <c r="F23" t="s">
        <v>724</v>
      </c>
      <c r="M23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S-PDPR-04F--</v>
      </c>
      <c r="N23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>S-PDPR-04F</v>
      </c>
      <c r="O23" s="14" t="str">
        <f>_01_MSDAT_PLAN[[#This Row],[WBS]]</f>
        <v>4.1.1.3</v>
      </c>
      <c r="P23" t="str">
        <f>_01_MSDAT_PLAN[[#This Row],[Task Name]]</f>
        <v>Level 4</v>
      </c>
      <c r="Q23" t="str">
        <f>_01_MSDAT_PLAN[[#This Row],[Time]]</f>
        <v>18 d</v>
      </c>
      <c r="R23" s="12">
        <f>_01_MSDAT_PLAN[[#This Row],[StartDate]]</f>
        <v>44411</v>
      </c>
      <c r="S23" s="12">
        <f>_01_MSDAT_PLAN[[#This Row],[EndDate]]</f>
        <v>44428</v>
      </c>
      <c r="T23" t="str">
        <f>_01_MSDAT_PLAN[[#This Row],[Predecessors]]</f>
        <v>21,7</v>
      </c>
      <c r="U23" t="str">
        <f>_01_MSDAT_PLAN[[#This Row],[Successors]]</f>
        <v>24,29</v>
      </c>
    </row>
    <row r="24" spans="1:21" x14ac:dyDescent="0.25">
      <c r="A24">
        <f>LEN(_02_CODE_PLAN[[#This Row],[WBS]])-LEN(SUBSTITUTE(_02_CODE_PLAN[[#This Row],[WBS]],".",""))</f>
        <v>2</v>
      </c>
      <c r="B24" t="s">
        <v>711</v>
      </c>
      <c r="C24" t="s">
        <v>741</v>
      </c>
      <c r="D24" t="s">
        <v>712</v>
      </c>
      <c r="E24" t="s">
        <v>1432</v>
      </c>
      <c r="M24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S-PDPO---</v>
      </c>
      <c r="N24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>S-PDPO</v>
      </c>
      <c r="O24" s="14" t="str">
        <f>_01_MSDAT_PLAN[[#This Row],[WBS]]</f>
        <v>4.1.2</v>
      </c>
      <c r="P24" t="str">
        <f>_01_MSDAT_PLAN[[#This Row],[Task Name]]</f>
        <v>Podium - post area</v>
      </c>
      <c r="Q24" t="str">
        <f>_01_MSDAT_PLAN[[#This Row],[Time]]</f>
        <v>45 d</v>
      </c>
      <c r="R24" s="12">
        <f>_01_MSDAT_PLAN[[#This Row],[StartDate]]</f>
        <v>44429</v>
      </c>
      <c r="S24" s="12">
        <f>_01_MSDAT_PLAN[[#This Row],[EndDate]]</f>
        <v>44474</v>
      </c>
      <c r="T24">
        <f>_01_MSDAT_PLAN[[#This Row],[Predecessors]]</f>
        <v>0</v>
      </c>
      <c r="U24">
        <f>_01_MSDAT_PLAN[[#This Row],[Successors]]</f>
        <v>0</v>
      </c>
    </row>
    <row r="25" spans="1:21" x14ac:dyDescent="0.25">
      <c r="A25">
        <f>LEN(_02_CODE_PLAN[[#This Row],[WBS]])-LEN(SUBSTITUTE(_02_CODE_PLAN[[#This Row],[WBS]],".",""))</f>
        <v>3</v>
      </c>
      <c r="M25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25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25" s="14" t="str">
        <f>_01_MSDAT_PLAN[[#This Row],[WBS]]</f>
        <v>4.1.2.1</v>
      </c>
      <c r="P25" t="str">
        <f>_01_MSDAT_PLAN[[#This Row],[Task Name]]</f>
        <v>Dismantle external scaffolding near post area</v>
      </c>
      <c r="Q25" t="str">
        <f>_01_MSDAT_PLAN[[#This Row],[Time]]</f>
        <v>15 d</v>
      </c>
      <c r="R25" s="12">
        <f>_01_MSDAT_PLAN[[#This Row],[StartDate]]</f>
        <v>44429</v>
      </c>
      <c r="S25" s="12">
        <f>_01_MSDAT_PLAN[[#This Row],[EndDate]]</f>
        <v>44444</v>
      </c>
      <c r="T25" t="str">
        <f>_01_MSDAT_PLAN[[#This Row],[Predecessors]]</f>
        <v>8,22</v>
      </c>
      <c r="U25">
        <f>_01_MSDAT_PLAN[[#This Row],[Successors]]</f>
        <v>25</v>
      </c>
    </row>
    <row r="26" spans="1:21" x14ac:dyDescent="0.25">
      <c r="A26">
        <f>LEN(_02_CODE_PLAN[[#This Row],[WBS]])-LEN(SUBSTITUTE(_02_CODE_PLAN[[#This Row],[WBS]],".",""))</f>
        <v>3</v>
      </c>
      <c r="B26" t="s">
        <v>711</v>
      </c>
      <c r="C26" t="s">
        <v>741</v>
      </c>
      <c r="D26" t="s">
        <v>712</v>
      </c>
      <c r="E26" t="s">
        <v>1432</v>
      </c>
      <c r="F26" t="s">
        <v>713</v>
      </c>
      <c r="M26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S-PDPO-02F--</v>
      </c>
      <c r="N26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>S-PDPO-02F</v>
      </c>
      <c r="O26" s="14" t="str">
        <f>_01_MSDAT_PLAN[[#This Row],[WBS]]</f>
        <v>4.1.2.2</v>
      </c>
      <c r="P26" t="str">
        <f>_01_MSDAT_PLAN[[#This Row],[Task Name]]</f>
        <v>Level 2</v>
      </c>
      <c r="Q26" t="str">
        <f>_01_MSDAT_PLAN[[#This Row],[Time]]</f>
        <v>10 d</v>
      </c>
      <c r="R26" s="12">
        <f>_01_MSDAT_PLAN[[#This Row],[StartDate]]</f>
        <v>44445</v>
      </c>
      <c r="S26" s="12">
        <f>_01_MSDAT_PLAN[[#This Row],[EndDate]]</f>
        <v>44454</v>
      </c>
      <c r="T26" t="str">
        <f>_01_MSDAT_PLAN[[#This Row],[Predecessors]]</f>
        <v>8,24</v>
      </c>
      <c r="U26">
        <f>_01_MSDAT_PLAN[[#This Row],[Successors]]</f>
        <v>26</v>
      </c>
    </row>
    <row r="27" spans="1:21" x14ac:dyDescent="0.25">
      <c r="A27">
        <f>LEN(_02_CODE_PLAN[[#This Row],[WBS]])-LEN(SUBSTITUTE(_02_CODE_PLAN[[#This Row],[WBS]],".",""))</f>
        <v>3</v>
      </c>
      <c r="B27" t="s">
        <v>711</v>
      </c>
      <c r="C27" t="s">
        <v>741</v>
      </c>
      <c r="D27" t="s">
        <v>712</v>
      </c>
      <c r="E27" t="s">
        <v>1432</v>
      </c>
      <c r="F27" t="s">
        <v>723</v>
      </c>
      <c r="M27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S-PDPO-03F--</v>
      </c>
      <c r="N27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>S-PDPO-03F</v>
      </c>
      <c r="O27" s="14" t="str">
        <f>_01_MSDAT_PLAN[[#This Row],[WBS]]</f>
        <v>4.1.2.3</v>
      </c>
      <c r="P27" t="str">
        <f>_01_MSDAT_PLAN[[#This Row],[Task Name]]</f>
        <v>Level 3</v>
      </c>
      <c r="Q27" t="str">
        <f>_01_MSDAT_PLAN[[#This Row],[Time]]</f>
        <v>10 d</v>
      </c>
      <c r="R27" s="12">
        <f>_01_MSDAT_PLAN[[#This Row],[StartDate]]</f>
        <v>44455</v>
      </c>
      <c r="S27" s="12">
        <f>_01_MSDAT_PLAN[[#This Row],[EndDate]]</f>
        <v>44464</v>
      </c>
      <c r="T27">
        <f>_01_MSDAT_PLAN[[#This Row],[Predecessors]]</f>
        <v>25</v>
      </c>
      <c r="U27">
        <f>_01_MSDAT_PLAN[[#This Row],[Successors]]</f>
        <v>27</v>
      </c>
    </row>
    <row r="28" spans="1:21" x14ac:dyDescent="0.25">
      <c r="A28">
        <f>LEN(_02_CODE_PLAN[[#This Row],[WBS]])-LEN(SUBSTITUTE(_02_CODE_PLAN[[#This Row],[WBS]],".",""))</f>
        <v>3</v>
      </c>
      <c r="B28" t="s">
        <v>711</v>
      </c>
      <c r="C28" t="s">
        <v>741</v>
      </c>
      <c r="D28" t="s">
        <v>712</v>
      </c>
      <c r="E28" t="s">
        <v>1432</v>
      </c>
      <c r="F28" t="s">
        <v>724</v>
      </c>
      <c r="M28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S-PDPO-04F--</v>
      </c>
      <c r="N28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>S-PDPO-04F</v>
      </c>
      <c r="O28" s="14" t="str">
        <f>_01_MSDAT_PLAN[[#This Row],[WBS]]</f>
        <v>4.1.2.4</v>
      </c>
      <c r="P28" t="str">
        <f>_01_MSDAT_PLAN[[#This Row],[Task Name]]</f>
        <v>Level 4</v>
      </c>
      <c r="Q28" t="str">
        <f>_01_MSDAT_PLAN[[#This Row],[Time]]</f>
        <v>10 d</v>
      </c>
      <c r="R28" s="12">
        <f>_01_MSDAT_PLAN[[#This Row],[StartDate]]</f>
        <v>44465</v>
      </c>
      <c r="S28" s="12">
        <f>_01_MSDAT_PLAN[[#This Row],[EndDate]]</f>
        <v>44474</v>
      </c>
      <c r="T28">
        <f>_01_MSDAT_PLAN[[#This Row],[Predecessors]]</f>
        <v>26</v>
      </c>
      <c r="U28" t="str">
        <f>_01_MSDAT_PLAN[[#This Row],[Successors]]</f>
        <v>47FS+28 d</v>
      </c>
    </row>
    <row r="29" spans="1:21" x14ac:dyDescent="0.25">
      <c r="A29">
        <f>LEN(_02_CODE_PLAN[[#This Row],[WBS]])-LEN(SUBSTITUTE(_02_CODE_PLAN[[#This Row],[WBS]],".",""))</f>
        <v>2</v>
      </c>
      <c r="B29" t="s">
        <v>711</v>
      </c>
      <c r="C29" t="s">
        <v>741</v>
      </c>
      <c r="D29" t="s">
        <v>725</v>
      </c>
      <c r="M29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S-TW---</v>
      </c>
      <c r="N29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>S-TW</v>
      </c>
      <c r="O29" s="14" t="str">
        <f>_01_MSDAT_PLAN[[#This Row],[WBS]]</f>
        <v>4.1.3</v>
      </c>
      <c r="P29" t="str">
        <f>_01_MSDAT_PLAN[[#This Row],[Task Name]]</f>
        <v>Tower</v>
      </c>
      <c r="Q29" t="str">
        <f>_01_MSDAT_PLAN[[#This Row],[Time]]</f>
        <v>240 d</v>
      </c>
      <c r="R29" s="12">
        <f>_01_MSDAT_PLAN[[#This Row],[StartDate]]</f>
        <v>44429</v>
      </c>
      <c r="S29" s="12">
        <f>_01_MSDAT_PLAN[[#This Row],[EndDate]]</f>
        <v>44681</v>
      </c>
      <c r="T29">
        <f>_01_MSDAT_PLAN[[#This Row],[Predecessors]]</f>
        <v>0</v>
      </c>
      <c r="U29">
        <f>_01_MSDAT_PLAN[[#This Row],[Successors]]</f>
        <v>0</v>
      </c>
    </row>
    <row r="30" spans="1:21" x14ac:dyDescent="0.25">
      <c r="A30">
        <f>LEN(_02_CODE_PLAN[[#This Row],[WBS]])-LEN(SUBSTITUTE(_02_CODE_PLAN[[#This Row],[WBS]],".",""))</f>
        <v>3</v>
      </c>
      <c r="B30" t="s">
        <v>711</v>
      </c>
      <c r="C30" t="s">
        <v>741</v>
      </c>
      <c r="D30" t="s">
        <v>725</v>
      </c>
      <c r="F30" t="s">
        <v>726</v>
      </c>
      <c r="M30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S-TW-05F--</v>
      </c>
      <c r="N30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>S-TW-05F</v>
      </c>
      <c r="O30" s="14" t="str">
        <f>_01_MSDAT_PLAN[[#This Row],[WBS]]</f>
        <v>4.1.3.1</v>
      </c>
      <c r="P30" t="str">
        <f>_01_MSDAT_PLAN[[#This Row],[Task Name]]</f>
        <v>Level 5</v>
      </c>
      <c r="Q30" t="str">
        <f>_01_MSDAT_PLAN[[#This Row],[Time]]</f>
        <v>44 d</v>
      </c>
      <c r="R30" s="12">
        <f>_01_MSDAT_PLAN[[#This Row],[StartDate]]</f>
        <v>44429</v>
      </c>
      <c r="S30" s="12">
        <f>_01_MSDAT_PLAN[[#This Row],[EndDate]]</f>
        <v>44473</v>
      </c>
      <c r="T30">
        <f>_01_MSDAT_PLAN[[#This Row],[Predecessors]]</f>
        <v>22</v>
      </c>
      <c r="U30" t="str">
        <f>_01_MSDAT_PLAN[[#This Row],[Successors]]</f>
        <v>30,9FF,8SS</v>
      </c>
    </row>
    <row r="31" spans="1:21" x14ac:dyDescent="0.25">
      <c r="A31">
        <f>LEN(_02_CODE_PLAN[[#This Row],[WBS]])-LEN(SUBSTITUTE(_02_CODE_PLAN[[#This Row],[WBS]],".",""))</f>
        <v>3</v>
      </c>
      <c r="B31" t="s">
        <v>711</v>
      </c>
      <c r="C31" t="s">
        <v>741</v>
      </c>
      <c r="D31" t="s">
        <v>725</v>
      </c>
      <c r="F31" t="s">
        <v>727</v>
      </c>
      <c r="M31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S-TW-06F--</v>
      </c>
      <c r="N31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>S-TW-06F</v>
      </c>
      <c r="O31" s="14" t="str">
        <f>_01_MSDAT_PLAN[[#This Row],[WBS]]</f>
        <v>4.1.3.2</v>
      </c>
      <c r="P31" t="str">
        <f>_01_MSDAT_PLAN[[#This Row],[Task Name]]</f>
        <v>Level 6</v>
      </c>
      <c r="Q31" t="str">
        <f>_01_MSDAT_PLAN[[#This Row],[Time]]</f>
        <v>20 d</v>
      </c>
      <c r="R31" s="12">
        <f>_01_MSDAT_PLAN[[#This Row],[StartDate]]</f>
        <v>44474</v>
      </c>
      <c r="S31" s="12">
        <f>_01_MSDAT_PLAN[[#This Row],[EndDate]]</f>
        <v>44493</v>
      </c>
      <c r="T31">
        <f>_01_MSDAT_PLAN[[#This Row],[Predecessors]]</f>
        <v>29</v>
      </c>
      <c r="U31" t="str">
        <f>_01_MSDAT_PLAN[[#This Row],[Successors]]</f>
        <v>31SS+15 d</v>
      </c>
    </row>
    <row r="32" spans="1:21" x14ac:dyDescent="0.25">
      <c r="A32">
        <f>LEN(_02_CODE_PLAN[[#This Row],[WBS]])-LEN(SUBSTITUTE(_02_CODE_PLAN[[#This Row],[WBS]],".",""))</f>
        <v>3</v>
      </c>
      <c r="B32" t="s">
        <v>711</v>
      </c>
      <c r="C32" t="s">
        <v>741</v>
      </c>
      <c r="D32" t="s">
        <v>725</v>
      </c>
      <c r="F32" t="s">
        <v>728</v>
      </c>
      <c r="M32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S-TW-07F--</v>
      </c>
      <c r="N32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>S-TW-07F</v>
      </c>
      <c r="O32" s="15" t="str">
        <f>_01_MSDAT_PLAN[[#This Row],[WBS]]</f>
        <v>4.1.3.3</v>
      </c>
      <c r="P32" t="str">
        <f>_01_MSDAT_PLAN[[#This Row],[Task Name]]</f>
        <v>Level 7</v>
      </c>
      <c r="Q32" t="str">
        <f>_01_MSDAT_PLAN[[#This Row],[Time]]</f>
        <v>20 d</v>
      </c>
      <c r="R32" s="12">
        <f>_01_MSDAT_PLAN[[#This Row],[StartDate]]</f>
        <v>44489</v>
      </c>
      <c r="S32" s="12">
        <f>_01_MSDAT_PLAN[[#This Row],[EndDate]]</f>
        <v>44508</v>
      </c>
      <c r="T32" t="str">
        <f>_01_MSDAT_PLAN[[#This Row],[Predecessors]]</f>
        <v>30SS+15 d</v>
      </c>
      <c r="U32" t="str">
        <f>_01_MSDAT_PLAN[[#This Row],[Successors]]</f>
        <v>32SS+15 d</v>
      </c>
    </row>
    <row r="33" spans="1:21" x14ac:dyDescent="0.25">
      <c r="A33">
        <f>LEN(_02_CODE_PLAN[[#This Row],[WBS]])-LEN(SUBSTITUTE(_02_CODE_PLAN[[#This Row],[WBS]],".",""))</f>
        <v>3</v>
      </c>
      <c r="B33" t="s">
        <v>711</v>
      </c>
      <c r="C33" t="s">
        <v>741</v>
      </c>
      <c r="D33" t="s">
        <v>725</v>
      </c>
      <c r="F33" t="s">
        <v>729</v>
      </c>
      <c r="M33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S-TW-08F--</v>
      </c>
      <c r="N33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>S-TW-08F</v>
      </c>
      <c r="O33" s="15" t="str">
        <f>_01_MSDAT_PLAN[[#This Row],[WBS]]</f>
        <v>4.1.3.4</v>
      </c>
      <c r="P33" t="str">
        <f>_01_MSDAT_PLAN[[#This Row],[Task Name]]</f>
        <v>Level 8</v>
      </c>
      <c r="Q33" t="str">
        <f>_01_MSDAT_PLAN[[#This Row],[Time]]</f>
        <v>20 d</v>
      </c>
      <c r="R33" s="12">
        <f>_01_MSDAT_PLAN[[#This Row],[StartDate]]</f>
        <v>44504</v>
      </c>
      <c r="S33" s="12">
        <f>_01_MSDAT_PLAN[[#This Row],[EndDate]]</f>
        <v>44523</v>
      </c>
      <c r="T33" t="str">
        <f>_01_MSDAT_PLAN[[#This Row],[Predecessors]]</f>
        <v>31SS+15 d</v>
      </c>
      <c r="U33" t="str">
        <f>_01_MSDAT_PLAN[[#This Row],[Successors]]</f>
        <v>33SS+15 d,52FS+7 d</v>
      </c>
    </row>
    <row r="34" spans="1:21" x14ac:dyDescent="0.25">
      <c r="A34">
        <f>LEN(_02_CODE_PLAN[[#This Row],[WBS]])-LEN(SUBSTITUTE(_02_CODE_PLAN[[#This Row],[WBS]],".",""))</f>
        <v>3</v>
      </c>
      <c r="B34" t="s">
        <v>711</v>
      </c>
      <c r="C34" t="s">
        <v>741</v>
      </c>
      <c r="D34" t="s">
        <v>725</v>
      </c>
      <c r="F34" t="s">
        <v>730</v>
      </c>
      <c r="M34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S-TW-09F--</v>
      </c>
      <c r="N34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>S-TW-09F</v>
      </c>
      <c r="O34" s="15" t="str">
        <f>_01_MSDAT_PLAN[[#This Row],[WBS]]</f>
        <v>4.1.3.5</v>
      </c>
      <c r="P34" t="str">
        <f>_01_MSDAT_PLAN[[#This Row],[Task Name]]</f>
        <v>Level 9</v>
      </c>
      <c r="Q34" t="str">
        <f>_01_MSDAT_PLAN[[#This Row],[Time]]</f>
        <v>20 d</v>
      </c>
      <c r="R34" s="12">
        <f>_01_MSDAT_PLAN[[#This Row],[StartDate]]</f>
        <v>44519</v>
      </c>
      <c r="S34" s="12">
        <f>_01_MSDAT_PLAN[[#This Row],[EndDate]]</f>
        <v>44538</v>
      </c>
      <c r="T34" t="str">
        <f>_01_MSDAT_PLAN[[#This Row],[Predecessors]]</f>
        <v>32SS+15 d</v>
      </c>
      <c r="U34" t="str">
        <f>_01_MSDAT_PLAN[[#This Row],[Successors]]</f>
        <v>34SS+15 d,53FS+7 d</v>
      </c>
    </row>
    <row r="35" spans="1:21" x14ac:dyDescent="0.25">
      <c r="A35">
        <f>LEN(_02_CODE_PLAN[[#This Row],[WBS]])-LEN(SUBSTITUTE(_02_CODE_PLAN[[#This Row],[WBS]],".",""))</f>
        <v>3</v>
      </c>
      <c r="B35" t="s">
        <v>711</v>
      </c>
      <c r="C35" t="s">
        <v>741</v>
      </c>
      <c r="D35" t="s">
        <v>725</v>
      </c>
      <c r="F35" t="s">
        <v>731</v>
      </c>
      <c r="M35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S-TW-10F--</v>
      </c>
      <c r="N35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>S-TW-10F</v>
      </c>
      <c r="O35" s="15" t="str">
        <f>_01_MSDAT_PLAN[[#This Row],[WBS]]</f>
        <v>4.1.3.6</v>
      </c>
      <c r="P35" t="str">
        <f>_01_MSDAT_PLAN[[#This Row],[Task Name]]</f>
        <v>Level 10</v>
      </c>
      <c r="Q35" t="str">
        <f>_01_MSDAT_PLAN[[#This Row],[Time]]</f>
        <v>20 d</v>
      </c>
      <c r="R35" s="12">
        <f>_01_MSDAT_PLAN[[#This Row],[StartDate]]</f>
        <v>44534</v>
      </c>
      <c r="S35" s="12">
        <f>_01_MSDAT_PLAN[[#This Row],[EndDate]]</f>
        <v>44553</v>
      </c>
      <c r="T35" t="str">
        <f>_01_MSDAT_PLAN[[#This Row],[Predecessors]]</f>
        <v>33SS+15 d</v>
      </c>
      <c r="U35" t="str">
        <f>_01_MSDAT_PLAN[[#This Row],[Successors]]</f>
        <v>35SS+15 d,54FS+7 d</v>
      </c>
    </row>
    <row r="36" spans="1:21" x14ac:dyDescent="0.25">
      <c r="A36">
        <f>LEN(_02_CODE_PLAN[[#This Row],[WBS]])-LEN(SUBSTITUTE(_02_CODE_PLAN[[#This Row],[WBS]],".",""))</f>
        <v>3</v>
      </c>
      <c r="B36" t="s">
        <v>711</v>
      </c>
      <c r="C36" t="s">
        <v>741</v>
      </c>
      <c r="D36" t="s">
        <v>725</v>
      </c>
      <c r="F36" t="s">
        <v>732</v>
      </c>
      <c r="M36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S-TW-11F--</v>
      </c>
      <c r="N36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>S-TW-11F</v>
      </c>
      <c r="O36" s="15" t="str">
        <f>_01_MSDAT_PLAN[[#This Row],[WBS]]</f>
        <v>4.1.3.7</v>
      </c>
      <c r="P36" t="str">
        <f>_01_MSDAT_PLAN[[#This Row],[Task Name]]</f>
        <v>Level 11</v>
      </c>
      <c r="Q36" t="str">
        <f>_01_MSDAT_PLAN[[#This Row],[Time]]</f>
        <v>20 d</v>
      </c>
      <c r="R36" s="12">
        <f>_01_MSDAT_PLAN[[#This Row],[StartDate]]</f>
        <v>44549</v>
      </c>
      <c r="S36" s="12">
        <f>_01_MSDAT_PLAN[[#This Row],[EndDate]]</f>
        <v>44569</v>
      </c>
      <c r="T36" t="str">
        <f>_01_MSDAT_PLAN[[#This Row],[Predecessors]]</f>
        <v>34SS+15 d</v>
      </c>
      <c r="U36" t="str">
        <f>_01_MSDAT_PLAN[[#This Row],[Successors]]</f>
        <v>36SS+15 d,55FS+7 d</v>
      </c>
    </row>
    <row r="37" spans="1:21" x14ac:dyDescent="0.25">
      <c r="A37">
        <f>LEN(_02_CODE_PLAN[[#This Row],[WBS]])-LEN(SUBSTITUTE(_02_CODE_PLAN[[#This Row],[WBS]],".",""))</f>
        <v>3</v>
      </c>
      <c r="B37" t="s">
        <v>711</v>
      </c>
      <c r="C37" t="s">
        <v>741</v>
      </c>
      <c r="D37" t="s">
        <v>725</v>
      </c>
      <c r="F37" t="s">
        <v>733</v>
      </c>
      <c r="M37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S-TW-12F--</v>
      </c>
      <c r="N37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>S-TW-12F</v>
      </c>
      <c r="O37" s="15" t="str">
        <f>_01_MSDAT_PLAN[[#This Row],[WBS]]</f>
        <v>4.1.3.8</v>
      </c>
      <c r="P37" t="str">
        <f>_01_MSDAT_PLAN[[#This Row],[Task Name]]</f>
        <v>Level 12</v>
      </c>
      <c r="Q37" t="str">
        <f>_01_MSDAT_PLAN[[#This Row],[Time]]</f>
        <v>20 d</v>
      </c>
      <c r="R37" s="12">
        <f>_01_MSDAT_PLAN[[#This Row],[StartDate]]</f>
        <v>44565</v>
      </c>
      <c r="S37" s="12">
        <f>_01_MSDAT_PLAN[[#This Row],[EndDate]]</f>
        <v>44584</v>
      </c>
      <c r="T37" t="str">
        <f>_01_MSDAT_PLAN[[#This Row],[Predecessors]]</f>
        <v>35SS+15 d</v>
      </c>
      <c r="U37" t="str">
        <f>_01_MSDAT_PLAN[[#This Row],[Successors]]</f>
        <v>37SS+15 d,56FS+7 d</v>
      </c>
    </row>
    <row r="38" spans="1:21" x14ac:dyDescent="0.25">
      <c r="A38">
        <f>LEN(_02_CODE_PLAN[[#This Row],[WBS]])-LEN(SUBSTITUTE(_02_CODE_PLAN[[#This Row],[WBS]],".",""))</f>
        <v>3</v>
      </c>
      <c r="B38" t="s">
        <v>711</v>
      </c>
      <c r="C38" t="s">
        <v>741</v>
      </c>
      <c r="D38" t="s">
        <v>725</v>
      </c>
      <c r="F38" t="s">
        <v>734</v>
      </c>
      <c r="M38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S-TW-13F--</v>
      </c>
      <c r="N38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>S-TW-13F</v>
      </c>
      <c r="O38" s="15" t="str">
        <f>_01_MSDAT_PLAN[[#This Row],[WBS]]</f>
        <v>4.1.3.9</v>
      </c>
      <c r="P38" t="str">
        <f>_01_MSDAT_PLAN[[#This Row],[Task Name]]</f>
        <v>Level 13</v>
      </c>
      <c r="Q38" t="str">
        <f>_01_MSDAT_PLAN[[#This Row],[Time]]</f>
        <v>20 d</v>
      </c>
      <c r="R38" s="12">
        <f>_01_MSDAT_PLAN[[#This Row],[StartDate]]</f>
        <v>44580</v>
      </c>
      <c r="S38" s="12">
        <f>_01_MSDAT_PLAN[[#This Row],[EndDate]]</f>
        <v>44609</v>
      </c>
      <c r="T38" t="str">
        <f>_01_MSDAT_PLAN[[#This Row],[Predecessors]]</f>
        <v>36SS+15 d</v>
      </c>
      <c r="U38" t="str">
        <f>_01_MSDAT_PLAN[[#This Row],[Successors]]</f>
        <v>38SS+15 d,57FS+7 d</v>
      </c>
    </row>
    <row r="39" spans="1:21" x14ac:dyDescent="0.25">
      <c r="A39">
        <f>LEN(_02_CODE_PLAN[[#This Row],[WBS]])-LEN(SUBSTITUTE(_02_CODE_PLAN[[#This Row],[WBS]],".",""))</f>
        <v>3</v>
      </c>
      <c r="B39" t="s">
        <v>711</v>
      </c>
      <c r="C39" t="s">
        <v>741</v>
      </c>
      <c r="D39" t="s">
        <v>725</v>
      </c>
      <c r="F39" t="s">
        <v>735</v>
      </c>
      <c r="M39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S-TW-14F--</v>
      </c>
      <c r="N39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>S-TW-14F</v>
      </c>
      <c r="O39" s="15" t="str">
        <f>_01_MSDAT_PLAN[[#This Row],[WBS]]</f>
        <v>4.1.3.10</v>
      </c>
      <c r="P39" t="str">
        <f>_01_MSDAT_PLAN[[#This Row],[Task Name]]</f>
        <v>Level 14</v>
      </c>
      <c r="Q39" t="str">
        <f>_01_MSDAT_PLAN[[#This Row],[Time]]</f>
        <v>20 d</v>
      </c>
      <c r="R39" s="12">
        <f>_01_MSDAT_PLAN[[#This Row],[StartDate]]</f>
        <v>44605</v>
      </c>
      <c r="S39" s="12">
        <f>_01_MSDAT_PLAN[[#This Row],[EndDate]]</f>
        <v>44624</v>
      </c>
      <c r="T39" t="str">
        <f>_01_MSDAT_PLAN[[#This Row],[Predecessors]]</f>
        <v>37SS+15 d</v>
      </c>
      <c r="U39" t="str">
        <f>_01_MSDAT_PLAN[[#This Row],[Successors]]</f>
        <v>39SS+15 d,58FS+7 d</v>
      </c>
    </row>
    <row r="40" spans="1:21" x14ac:dyDescent="0.25">
      <c r="A40">
        <f>LEN(_02_CODE_PLAN[[#This Row],[WBS]])-LEN(SUBSTITUTE(_02_CODE_PLAN[[#This Row],[WBS]],".",""))</f>
        <v>3</v>
      </c>
      <c r="B40" t="s">
        <v>711</v>
      </c>
      <c r="C40" t="s">
        <v>741</v>
      </c>
      <c r="D40" t="s">
        <v>725</v>
      </c>
      <c r="F40" t="s">
        <v>736</v>
      </c>
      <c r="M40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S-TW-15F--</v>
      </c>
      <c r="N40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>S-TW-15F</v>
      </c>
      <c r="O40" s="15" t="str">
        <f>_01_MSDAT_PLAN[[#This Row],[WBS]]</f>
        <v>4.1.3.11</v>
      </c>
      <c r="P40" t="str">
        <f>_01_MSDAT_PLAN[[#This Row],[Task Name]]</f>
        <v>Level 15</v>
      </c>
      <c r="Q40" t="str">
        <f>_01_MSDAT_PLAN[[#This Row],[Time]]</f>
        <v>20 d</v>
      </c>
      <c r="R40" s="12">
        <f>_01_MSDAT_PLAN[[#This Row],[StartDate]]</f>
        <v>44620</v>
      </c>
      <c r="S40" s="12">
        <f>_01_MSDAT_PLAN[[#This Row],[EndDate]]</f>
        <v>44639</v>
      </c>
      <c r="T40" t="str">
        <f>_01_MSDAT_PLAN[[#This Row],[Predecessors]]</f>
        <v>38SS+15 d</v>
      </c>
      <c r="U40" t="str">
        <f>_01_MSDAT_PLAN[[#This Row],[Successors]]</f>
        <v>40SS+15 d,59FS+7 d</v>
      </c>
    </row>
    <row r="41" spans="1:21" x14ac:dyDescent="0.25">
      <c r="A41">
        <f>LEN(_02_CODE_PLAN[[#This Row],[WBS]])-LEN(SUBSTITUTE(_02_CODE_PLAN[[#This Row],[WBS]],".",""))</f>
        <v>3</v>
      </c>
      <c r="B41" t="s">
        <v>711</v>
      </c>
      <c r="C41" t="s">
        <v>741</v>
      </c>
      <c r="D41" t="s">
        <v>725</v>
      </c>
      <c r="F41" t="s">
        <v>737</v>
      </c>
      <c r="M41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S-TW-16F--</v>
      </c>
      <c r="N41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>S-TW-16F</v>
      </c>
      <c r="O41" s="15" t="str">
        <f>_01_MSDAT_PLAN[[#This Row],[WBS]]</f>
        <v>4.1.3.12</v>
      </c>
      <c r="P41" t="str">
        <f>_01_MSDAT_PLAN[[#This Row],[Task Name]]</f>
        <v>Level 16</v>
      </c>
      <c r="Q41" t="str">
        <f>_01_MSDAT_PLAN[[#This Row],[Time]]</f>
        <v>20 d</v>
      </c>
      <c r="R41" s="12">
        <f>_01_MSDAT_PLAN[[#This Row],[StartDate]]</f>
        <v>44635</v>
      </c>
      <c r="S41" s="12">
        <f>_01_MSDAT_PLAN[[#This Row],[EndDate]]</f>
        <v>44654</v>
      </c>
      <c r="T41" t="str">
        <f>_01_MSDAT_PLAN[[#This Row],[Predecessors]]</f>
        <v>39SS+15 d</v>
      </c>
      <c r="U41" t="str">
        <f>_01_MSDAT_PLAN[[#This Row],[Successors]]</f>
        <v>60FS+7 d,41</v>
      </c>
    </row>
    <row r="42" spans="1:21" x14ac:dyDescent="0.25">
      <c r="A42">
        <f>LEN(_02_CODE_PLAN[[#This Row],[WBS]])-LEN(SUBSTITUTE(_02_CODE_PLAN[[#This Row],[WBS]],".",""))</f>
        <v>3</v>
      </c>
      <c r="B42" t="s">
        <v>711</v>
      </c>
      <c r="C42" t="s">
        <v>741</v>
      </c>
      <c r="D42" t="s">
        <v>725</v>
      </c>
      <c r="F42" t="s">
        <v>739</v>
      </c>
      <c r="M42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S-TW-PHF--</v>
      </c>
      <c r="N42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>S-TW-PHF</v>
      </c>
      <c r="O42" s="15" t="str">
        <f>_01_MSDAT_PLAN[[#This Row],[WBS]]</f>
        <v>4.1.3.13</v>
      </c>
      <c r="P42" t="str">
        <f>_01_MSDAT_PLAN[[#This Row],[Task Name]]</f>
        <v>PH Level</v>
      </c>
      <c r="Q42" t="str">
        <f>_01_MSDAT_PLAN[[#This Row],[Time]]</f>
        <v>15 d</v>
      </c>
      <c r="R42" s="12">
        <f>_01_MSDAT_PLAN[[#This Row],[StartDate]]</f>
        <v>44655</v>
      </c>
      <c r="S42" s="12">
        <f>_01_MSDAT_PLAN[[#This Row],[EndDate]]</f>
        <v>44670</v>
      </c>
      <c r="T42">
        <f>_01_MSDAT_PLAN[[#This Row],[Predecessors]]</f>
        <v>40</v>
      </c>
      <c r="U42" t="str">
        <f>_01_MSDAT_PLAN[[#This Row],[Successors]]</f>
        <v>64FS+14 d,72,61FS+7 d,42</v>
      </c>
    </row>
    <row r="43" spans="1:21" x14ac:dyDescent="0.25">
      <c r="A43">
        <f>LEN(_02_CODE_PLAN[[#This Row],[WBS]])-LEN(SUBSTITUTE(_02_CODE_PLAN[[#This Row],[WBS]],".",""))</f>
        <v>3</v>
      </c>
      <c r="B43" t="s">
        <v>711</v>
      </c>
      <c r="C43" t="s">
        <v>741</v>
      </c>
      <c r="D43" t="s">
        <v>725</v>
      </c>
      <c r="F43" t="s">
        <v>740</v>
      </c>
      <c r="M43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S-TW-PHRF--</v>
      </c>
      <c r="N43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>S-TW-PHRF</v>
      </c>
      <c r="O43" s="15" t="str">
        <f>_01_MSDAT_PLAN[[#This Row],[WBS]]</f>
        <v>4.1.3.14</v>
      </c>
      <c r="P43" t="str">
        <f>_01_MSDAT_PLAN[[#This Row],[Task Name]]</f>
        <v>PH Roof Level</v>
      </c>
      <c r="Q43" t="str">
        <f>_01_MSDAT_PLAN[[#This Row],[Time]]</f>
        <v>11 d</v>
      </c>
      <c r="R43" s="12">
        <f>_01_MSDAT_PLAN[[#This Row],[StartDate]]</f>
        <v>44671</v>
      </c>
      <c r="S43" s="12">
        <f>_01_MSDAT_PLAN[[#This Row],[EndDate]]</f>
        <v>44681</v>
      </c>
      <c r="T43">
        <f>_01_MSDAT_PLAN[[#This Row],[Predecessors]]</f>
        <v>41</v>
      </c>
      <c r="U43" t="str">
        <f>_01_MSDAT_PLAN[[#This Row],[Successors]]</f>
        <v>72,65</v>
      </c>
    </row>
    <row r="44" spans="1:21" x14ac:dyDescent="0.25">
      <c r="A44">
        <f>LEN(_02_CODE_PLAN[[#This Row],[WBS]])-LEN(SUBSTITUTE(_02_CODE_PLAN[[#This Row],[WBS]],".",""))</f>
        <v>1</v>
      </c>
      <c r="B44" t="s">
        <v>711</v>
      </c>
      <c r="M44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44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44" s="15">
        <f>_01_MSDAT_PLAN[[#This Row],[WBS]]</f>
        <v>4.2</v>
      </c>
      <c r="P44" t="str">
        <f>_01_MSDAT_PLAN[[#This Row],[Task Name]]</f>
        <v>Finishing works</v>
      </c>
      <c r="Q44" t="str">
        <f>_01_MSDAT_PLAN[[#This Row],[Time]]</f>
        <v>248 d</v>
      </c>
      <c r="R44" s="12">
        <f>_01_MSDAT_PLAN[[#This Row],[StartDate]]</f>
        <v>44503</v>
      </c>
      <c r="S44" s="12">
        <f>_01_MSDAT_PLAN[[#This Row],[EndDate]]</f>
        <v>44763</v>
      </c>
      <c r="T44">
        <f>_01_MSDAT_PLAN[[#This Row],[Predecessors]]</f>
        <v>0</v>
      </c>
      <c r="U44">
        <f>_01_MSDAT_PLAN[[#This Row],[Successors]]</f>
        <v>0</v>
      </c>
    </row>
    <row r="45" spans="1:21" x14ac:dyDescent="0.25">
      <c r="A45">
        <f>LEN(_02_CODE_PLAN[[#This Row],[WBS]])-LEN(SUBSTITUTE(_02_CODE_PLAN[[#This Row],[WBS]],".",""))</f>
        <v>2</v>
      </c>
      <c r="B45" t="s">
        <v>711</v>
      </c>
      <c r="M45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45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45" s="15" t="str">
        <f>_01_MSDAT_PLAN[[#This Row],[WBS]]</f>
        <v>4.2.1</v>
      </c>
      <c r="P45" t="str">
        <f>_01_MSDAT_PLAN[[#This Row],[Task Name]]</f>
        <v>Hoist Dismantle</v>
      </c>
      <c r="Q45" t="str">
        <f>_01_MSDAT_PLAN[[#This Row],[Time]]</f>
        <v>20 d</v>
      </c>
      <c r="R45" s="12">
        <f>_01_MSDAT_PLAN[[#This Row],[StartDate]]</f>
        <v>44743</v>
      </c>
      <c r="S45" s="12">
        <f>_01_MSDAT_PLAN[[#This Row],[EndDate]]</f>
        <v>44762</v>
      </c>
      <c r="T45" t="str">
        <f>_01_MSDAT_PLAN[[#This Row],[Predecessors]]</f>
        <v>63FF</v>
      </c>
      <c r="U45" t="str">
        <f>_01_MSDAT_PLAN[[#This Row],[Successors]]</f>
        <v>75FF+10 d</v>
      </c>
    </row>
    <row r="46" spans="1:21" x14ac:dyDescent="0.25">
      <c r="A46">
        <f>LEN(_02_CODE_PLAN[[#This Row],[WBS]])-LEN(SUBSTITUTE(_02_CODE_PLAN[[#This Row],[WBS]],".",""))</f>
        <v>2</v>
      </c>
      <c r="B46" t="s">
        <v>711</v>
      </c>
      <c r="M46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46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46" s="15" t="str">
        <f>_01_MSDAT_PLAN[[#This Row],[WBS]]</f>
        <v>4.2.2</v>
      </c>
      <c r="P46" t="str">
        <f>_01_MSDAT_PLAN[[#This Row],[Task Name]]</f>
        <v>Tower Crane dismantle</v>
      </c>
      <c r="Q46" t="str">
        <f>_01_MSDAT_PLAN[[#This Row],[Time]]</f>
        <v>20 d</v>
      </c>
      <c r="R46" s="12">
        <f>_01_MSDAT_PLAN[[#This Row],[StartDate]]</f>
        <v>44713</v>
      </c>
      <c r="S46" s="12">
        <f>_01_MSDAT_PLAN[[#This Row],[EndDate]]</f>
        <v>44732</v>
      </c>
      <c r="T46" t="str">
        <f>_01_MSDAT_PLAN[[#This Row],[Predecessors]]</f>
        <v>18FS+30 d</v>
      </c>
      <c r="U46" t="str">
        <f>_01_MSDAT_PLAN[[#This Row],[Successors]]</f>
        <v>75FF+10 d</v>
      </c>
    </row>
    <row r="47" spans="1:21" x14ac:dyDescent="0.25">
      <c r="A47">
        <f>LEN(_02_CODE_PLAN[[#This Row],[WBS]])-LEN(SUBSTITUTE(_02_CODE_PLAN[[#This Row],[WBS]],".",""))</f>
        <v>2</v>
      </c>
      <c r="B47" t="s">
        <v>711</v>
      </c>
      <c r="M47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47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47" s="15" t="str">
        <f>_01_MSDAT_PLAN[[#This Row],[WBS]]</f>
        <v>4.2.3</v>
      </c>
      <c r="P47" t="str">
        <f>_01_MSDAT_PLAN[[#This Row],[Task Name]]</f>
        <v>Podium</v>
      </c>
      <c r="Q47" t="str">
        <f>_01_MSDAT_PLAN[[#This Row],[Time]]</f>
        <v>210 d</v>
      </c>
      <c r="R47" s="12">
        <f>_01_MSDAT_PLAN[[#This Row],[StartDate]]</f>
        <v>44503</v>
      </c>
      <c r="S47" s="12">
        <f>_01_MSDAT_PLAN[[#This Row],[EndDate]]</f>
        <v>44725</v>
      </c>
      <c r="T47">
        <f>_01_MSDAT_PLAN[[#This Row],[Predecessors]]</f>
        <v>0</v>
      </c>
      <c r="U47" t="str">
        <f>_01_MSDAT_PLAN[[#This Row],[Successors]]</f>
        <v>75FF+10 d</v>
      </c>
    </row>
    <row r="48" spans="1:21" x14ac:dyDescent="0.25">
      <c r="A48">
        <f>LEN(_02_CODE_PLAN[[#This Row],[WBS]])-LEN(SUBSTITUTE(_02_CODE_PLAN[[#This Row],[WBS]],".",""))</f>
        <v>3</v>
      </c>
      <c r="B48" t="s">
        <v>711</v>
      </c>
      <c r="M48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48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48" s="15" t="str">
        <f>_01_MSDAT_PLAN[[#This Row],[WBS]]</f>
        <v>4.2.3.1</v>
      </c>
      <c r="P48" t="str">
        <f>_01_MSDAT_PLAN[[#This Row],[Task Name]]</f>
        <v>Level 1</v>
      </c>
      <c r="Q48" t="str">
        <f>_01_MSDAT_PLAN[[#This Row],[Time]]</f>
        <v>120 d</v>
      </c>
      <c r="R48" s="12">
        <f>_01_MSDAT_PLAN[[#This Row],[StartDate]]</f>
        <v>44503</v>
      </c>
      <c r="S48" s="12">
        <f>_01_MSDAT_PLAN[[#This Row],[EndDate]]</f>
        <v>44633</v>
      </c>
      <c r="T48" t="str">
        <f>_01_MSDAT_PLAN[[#This Row],[Predecessors]]</f>
        <v>27FS+28 d</v>
      </c>
      <c r="U48" t="str">
        <f>_01_MSDAT_PLAN[[#This Row],[Successors]]</f>
        <v>48SS+30 d</v>
      </c>
    </row>
    <row r="49" spans="1:21" x14ac:dyDescent="0.25">
      <c r="A49">
        <f>LEN(_02_CODE_PLAN[[#This Row],[WBS]])-LEN(SUBSTITUTE(_02_CODE_PLAN[[#This Row],[WBS]],".",""))</f>
        <v>3</v>
      </c>
      <c r="B49" t="s">
        <v>711</v>
      </c>
      <c r="M49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49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49" s="15" t="str">
        <f>_01_MSDAT_PLAN[[#This Row],[WBS]]</f>
        <v>4.2.3.2</v>
      </c>
      <c r="P49" t="str">
        <f>_01_MSDAT_PLAN[[#This Row],[Task Name]]</f>
        <v>Level 2</v>
      </c>
      <c r="Q49" t="str">
        <f>_01_MSDAT_PLAN[[#This Row],[Time]]</f>
        <v>120 d</v>
      </c>
      <c r="R49" s="12">
        <f>_01_MSDAT_PLAN[[#This Row],[StartDate]]</f>
        <v>44533</v>
      </c>
      <c r="S49" s="12">
        <f>_01_MSDAT_PLAN[[#This Row],[EndDate]]</f>
        <v>44664</v>
      </c>
      <c r="T49" t="str">
        <f>_01_MSDAT_PLAN[[#This Row],[Predecessors]]</f>
        <v>47SS+30 d</v>
      </c>
      <c r="U49" t="str">
        <f>_01_MSDAT_PLAN[[#This Row],[Successors]]</f>
        <v>49SS+30 d</v>
      </c>
    </row>
    <row r="50" spans="1:21" x14ac:dyDescent="0.25">
      <c r="A50">
        <f>LEN(_02_CODE_PLAN[[#This Row],[WBS]])-LEN(SUBSTITUTE(_02_CODE_PLAN[[#This Row],[WBS]],".",""))</f>
        <v>3</v>
      </c>
      <c r="B50" t="s">
        <v>711</v>
      </c>
      <c r="M50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50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50" s="15" t="str">
        <f>_01_MSDAT_PLAN[[#This Row],[WBS]]</f>
        <v>4.2.3.3</v>
      </c>
      <c r="P50" t="str">
        <f>_01_MSDAT_PLAN[[#This Row],[Task Name]]</f>
        <v>Level 3</v>
      </c>
      <c r="Q50" t="str">
        <f>_01_MSDAT_PLAN[[#This Row],[Time]]</f>
        <v>120 d</v>
      </c>
      <c r="R50" s="12">
        <f>_01_MSDAT_PLAN[[#This Row],[StartDate]]</f>
        <v>44564</v>
      </c>
      <c r="S50" s="12">
        <f>_01_MSDAT_PLAN[[#This Row],[EndDate]]</f>
        <v>44695</v>
      </c>
      <c r="T50" t="str">
        <f>_01_MSDAT_PLAN[[#This Row],[Predecessors]]</f>
        <v>48SS+30 d</v>
      </c>
      <c r="U50" t="str">
        <f>_01_MSDAT_PLAN[[#This Row],[Successors]]</f>
        <v>50SS+30 d</v>
      </c>
    </row>
    <row r="51" spans="1:21" x14ac:dyDescent="0.25">
      <c r="A51">
        <f>LEN(_02_CODE_PLAN[[#This Row],[WBS]])-LEN(SUBSTITUTE(_02_CODE_PLAN[[#This Row],[WBS]],".",""))</f>
        <v>3</v>
      </c>
      <c r="B51" t="s">
        <v>711</v>
      </c>
      <c r="M51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51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51" s="15" t="str">
        <f>_01_MSDAT_PLAN[[#This Row],[WBS]]</f>
        <v>4.2.3.4</v>
      </c>
      <c r="P51" t="str">
        <f>_01_MSDAT_PLAN[[#This Row],[Task Name]]</f>
        <v>Level 4</v>
      </c>
      <c r="Q51" t="str">
        <f>_01_MSDAT_PLAN[[#This Row],[Time]]</f>
        <v>120 d</v>
      </c>
      <c r="R51" s="12">
        <f>_01_MSDAT_PLAN[[#This Row],[StartDate]]</f>
        <v>44604</v>
      </c>
      <c r="S51" s="12">
        <f>_01_MSDAT_PLAN[[#This Row],[EndDate]]</f>
        <v>44725</v>
      </c>
      <c r="T51" t="str">
        <f>_01_MSDAT_PLAN[[#This Row],[Predecessors]]</f>
        <v>49SS+30 d</v>
      </c>
      <c r="U51" t="str">
        <f>_01_MSDAT_PLAN[[#This Row],[Successors]]</f>
        <v>68SS+15 d</v>
      </c>
    </row>
    <row r="52" spans="1:21" x14ac:dyDescent="0.25">
      <c r="A52">
        <f>LEN(_02_CODE_PLAN[[#This Row],[WBS]])-LEN(SUBSTITUTE(_02_CODE_PLAN[[#This Row],[WBS]],".",""))</f>
        <v>2</v>
      </c>
      <c r="B52" t="s">
        <v>711</v>
      </c>
      <c r="M52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52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52" s="15" t="str">
        <f>_01_MSDAT_PLAN[[#This Row],[WBS]]</f>
        <v>4.2.4</v>
      </c>
      <c r="P52" t="str">
        <f>_01_MSDAT_PLAN[[#This Row],[Task Name]]</f>
        <v>Tower</v>
      </c>
      <c r="Q52" t="str">
        <f>_01_MSDAT_PLAN[[#This Row],[Time]]</f>
        <v>220 d</v>
      </c>
      <c r="R52" s="12">
        <f>_01_MSDAT_PLAN[[#This Row],[StartDate]]</f>
        <v>44531</v>
      </c>
      <c r="S52" s="12">
        <f>_01_MSDAT_PLAN[[#This Row],[EndDate]]</f>
        <v>44763</v>
      </c>
      <c r="T52">
        <f>_01_MSDAT_PLAN[[#This Row],[Predecessors]]</f>
        <v>0</v>
      </c>
      <c r="U52" t="str">
        <f>_01_MSDAT_PLAN[[#This Row],[Successors]]</f>
        <v>75FF+10 d</v>
      </c>
    </row>
    <row r="53" spans="1:21" x14ac:dyDescent="0.25">
      <c r="A53">
        <f>LEN(_02_CODE_PLAN[[#This Row],[WBS]])-LEN(SUBSTITUTE(_02_CODE_PLAN[[#This Row],[WBS]],".",""))</f>
        <v>3</v>
      </c>
      <c r="B53" t="s">
        <v>711</v>
      </c>
      <c r="M53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53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53" s="15" t="str">
        <f>_01_MSDAT_PLAN[[#This Row],[WBS]]</f>
        <v>4.2.4.1</v>
      </c>
      <c r="P53" t="str">
        <f>_01_MSDAT_PLAN[[#This Row],[Task Name]]</f>
        <v>Level 5</v>
      </c>
      <c r="Q53" t="str">
        <f>_01_MSDAT_PLAN[[#This Row],[Time]]</f>
        <v>100 d</v>
      </c>
      <c r="R53" s="12">
        <f>_01_MSDAT_PLAN[[#This Row],[StartDate]]</f>
        <v>44531</v>
      </c>
      <c r="S53" s="12">
        <f>_01_MSDAT_PLAN[[#This Row],[EndDate]]</f>
        <v>44641</v>
      </c>
      <c r="T53" t="str">
        <f>_01_MSDAT_PLAN[[#This Row],[Predecessors]]</f>
        <v>32FS+7 d</v>
      </c>
      <c r="U53">
        <f>_01_MSDAT_PLAN[[#This Row],[Successors]]</f>
        <v>0</v>
      </c>
    </row>
    <row r="54" spans="1:21" x14ac:dyDescent="0.25">
      <c r="A54">
        <f>LEN(_02_CODE_PLAN[[#This Row],[WBS]])-LEN(SUBSTITUTE(_02_CODE_PLAN[[#This Row],[WBS]],".",""))</f>
        <v>3</v>
      </c>
      <c r="B54" t="s">
        <v>711</v>
      </c>
      <c r="M54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54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54" s="15" t="str">
        <f>_01_MSDAT_PLAN[[#This Row],[WBS]]</f>
        <v>4.2.4.2</v>
      </c>
      <c r="P54" t="str">
        <f>_01_MSDAT_PLAN[[#This Row],[Task Name]]</f>
        <v>Level 6</v>
      </c>
      <c r="Q54" t="str">
        <f>_01_MSDAT_PLAN[[#This Row],[Time]]</f>
        <v>100 d</v>
      </c>
      <c r="R54" s="12">
        <f>_01_MSDAT_PLAN[[#This Row],[StartDate]]</f>
        <v>44546</v>
      </c>
      <c r="S54" s="12">
        <f>_01_MSDAT_PLAN[[#This Row],[EndDate]]</f>
        <v>44656</v>
      </c>
      <c r="T54" t="str">
        <f>_01_MSDAT_PLAN[[#This Row],[Predecessors]]</f>
        <v>33FS+7 d</v>
      </c>
      <c r="U54">
        <f>_01_MSDAT_PLAN[[#This Row],[Successors]]</f>
        <v>0</v>
      </c>
    </row>
    <row r="55" spans="1:21" x14ac:dyDescent="0.25">
      <c r="A55">
        <f>LEN(_02_CODE_PLAN[[#This Row],[WBS]])-LEN(SUBSTITUTE(_02_CODE_PLAN[[#This Row],[WBS]],".",""))</f>
        <v>3</v>
      </c>
      <c r="B55" t="s">
        <v>711</v>
      </c>
      <c r="M55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55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55" s="15" t="str">
        <f>_01_MSDAT_PLAN[[#This Row],[WBS]]</f>
        <v>4.2.4.3</v>
      </c>
      <c r="P55" t="str">
        <f>_01_MSDAT_PLAN[[#This Row],[Task Name]]</f>
        <v>Level 7</v>
      </c>
      <c r="Q55" t="str">
        <f>_01_MSDAT_PLAN[[#This Row],[Time]]</f>
        <v>100 d</v>
      </c>
      <c r="R55" s="12">
        <f>_01_MSDAT_PLAN[[#This Row],[StartDate]]</f>
        <v>44561</v>
      </c>
      <c r="S55" s="12">
        <f>_01_MSDAT_PLAN[[#This Row],[EndDate]]</f>
        <v>44672</v>
      </c>
      <c r="T55" t="str">
        <f>_01_MSDAT_PLAN[[#This Row],[Predecessors]]</f>
        <v>34FS+7 d</v>
      </c>
      <c r="U55">
        <f>_01_MSDAT_PLAN[[#This Row],[Successors]]</f>
        <v>0</v>
      </c>
    </row>
    <row r="56" spans="1:21" x14ac:dyDescent="0.25">
      <c r="A56">
        <f>LEN(_02_CODE_PLAN[[#This Row],[WBS]])-LEN(SUBSTITUTE(_02_CODE_PLAN[[#This Row],[WBS]],".",""))</f>
        <v>3</v>
      </c>
      <c r="B56" t="s">
        <v>711</v>
      </c>
      <c r="M56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56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56" s="15" t="str">
        <f>_01_MSDAT_PLAN[[#This Row],[WBS]]</f>
        <v>4.2.4.4</v>
      </c>
      <c r="P56" t="str">
        <f>_01_MSDAT_PLAN[[#This Row],[Task Name]]</f>
        <v>Level 8</v>
      </c>
      <c r="Q56" t="str">
        <f>_01_MSDAT_PLAN[[#This Row],[Time]]</f>
        <v>100 d</v>
      </c>
      <c r="R56" s="12">
        <f>_01_MSDAT_PLAN[[#This Row],[StartDate]]</f>
        <v>44577</v>
      </c>
      <c r="S56" s="12">
        <f>_01_MSDAT_PLAN[[#This Row],[EndDate]]</f>
        <v>44688</v>
      </c>
      <c r="T56" t="str">
        <f>_01_MSDAT_PLAN[[#This Row],[Predecessors]]</f>
        <v>35FS+7 d</v>
      </c>
      <c r="U56">
        <f>_01_MSDAT_PLAN[[#This Row],[Successors]]</f>
        <v>0</v>
      </c>
    </row>
    <row r="57" spans="1:21" x14ac:dyDescent="0.25">
      <c r="A57">
        <f>LEN(_02_CODE_PLAN[[#This Row],[WBS]])-LEN(SUBSTITUTE(_02_CODE_PLAN[[#This Row],[WBS]],".",""))</f>
        <v>3</v>
      </c>
      <c r="B57" t="s">
        <v>711</v>
      </c>
      <c r="M57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57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57" s="15" t="str">
        <f>_01_MSDAT_PLAN[[#This Row],[WBS]]</f>
        <v>4.2.4.5</v>
      </c>
      <c r="P57" t="str">
        <f>_01_MSDAT_PLAN[[#This Row],[Task Name]]</f>
        <v>Level 9</v>
      </c>
      <c r="Q57" t="str">
        <f>_01_MSDAT_PLAN[[#This Row],[Time]]</f>
        <v>100 d</v>
      </c>
      <c r="R57" s="12">
        <f>_01_MSDAT_PLAN[[#This Row],[StartDate]]</f>
        <v>44602</v>
      </c>
      <c r="S57" s="12">
        <f>_01_MSDAT_PLAN[[#This Row],[EndDate]]</f>
        <v>44703</v>
      </c>
      <c r="T57" t="str">
        <f>_01_MSDAT_PLAN[[#This Row],[Predecessors]]</f>
        <v>36FS+7 d</v>
      </c>
      <c r="U57" t="str">
        <f>_01_MSDAT_PLAN[[#This Row],[Successors]]</f>
        <v>69SS+30 d</v>
      </c>
    </row>
    <row r="58" spans="1:21" x14ac:dyDescent="0.25">
      <c r="A58">
        <f>LEN(_02_CODE_PLAN[[#This Row],[WBS]])-LEN(SUBSTITUTE(_02_CODE_PLAN[[#This Row],[WBS]],".",""))</f>
        <v>3</v>
      </c>
      <c r="B58" t="s">
        <v>711</v>
      </c>
      <c r="M58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58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58" s="15" t="str">
        <f>_01_MSDAT_PLAN[[#This Row],[WBS]]</f>
        <v>4.2.4.6</v>
      </c>
      <c r="P58" t="str">
        <f>_01_MSDAT_PLAN[[#This Row],[Task Name]]</f>
        <v>Level 10</v>
      </c>
      <c r="Q58" t="str">
        <f>_01_MSDAT_PLAN[[#This Row],[Time]]</f>
        <v>100 d</v>
      </c>
      <c r="R58" s="12">
        <f>_01_MSDAT_PLAN[[#This Row],[StartDate]]</f>
        <v>44617</v>
      </c>
      <c r="S58" s="12">
        <f>_01_MSDAT_PLAN[[#This Row],[EndDate]]</f>
        <v>44718</v>
      </c>
      <c r="T58" t="str">
        <f>_01_MSDAT_PLAN[[#This Row],[Predecessors]]</f>
        <v>37FS+7 d</v>
      </c>
      <c r="U58">
        <f>_01_MSDAT_PLAN[[#This Row],[Successors]]</f>
        <v>0</v>
      </c>
    </row>
    <row r="59" spans="1:21" x14ac:dyDescent="0.25">
      <c r="A59" s="1">
        <f>LEN(_02_CODE_PLAN[[#This Row],[WBS]])-LEN(SUBSTITUTE(_02_CODE_PLAN[[#This Row],[WBS]],".",""))</f>
        <v>3</v>
      </c>
      <c r="M59" s="1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59" s="1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59" s="15" t="str">
        <f>_01_MSDAT_PLAN[[#This Row],[WBS]]</f>
        <v>4.2.4.7</v>
      </c>
      <c r="P59" s="1" t="str">
        <f>_01_MSDAT_PLAN[[#This Row],[Task Name]]</f>
        <v>Level 11</v>
      </c>
      <c r="Q59" s="1" t="str">
        <f>_01_MSDAT_PLAN[[#This Row],[Time]]</f>
        <v>100 d</v>
      </c>
      <c r="R59" s="12">
        <f>_01_MSDAT_PLAN[[#This Row],[StartDate]]</f>
        <v>44632</v>
      </c>
      <c r="S59" s="12">
        <f>_01_MSDAT_PLAN[[#This Row],[EndDate]]</f>
        <v>44733</v>
      </c>
      <c r="T59" s="1" t="str">
        <f>_01_MSDAT_PLAN[[#This Row],[Predecessors]]</f>
        <v>38FS+7 d</v>
      </c>
      <c r="U59" s="1">
        <f>_01_MSDAT_PLAN[[#This Row],[Successors]]</f>
        <v>0</v>
      </c>
    </row>
    <row r="60" spans="1:21" x14ac:dyDescent="0.25">
      <c r="A60" s="1">
        <f>LEN(_02_CODE_PLAN[[#This Row],[WBS]])-LEN(SUBSTITUTE(_02_CODE_PLAN[[#This Row],[WBS]],".",""))</f>
        <v>3</v>
      </c>
      <c r="M60" s="1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60" s="1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60" s="15" t="str">
        <f>_01_MSDAT_PLAN[[#This Row],[WBS]]</f>
        <v>4.2.4.8</v>
      </c>
      <c r="P60" s="1" t="str">
        <f>_01_MSDAT_PLAN[[#This Row],[Task Name]]</f>
        <v>Level 12</v>
      </c>
      <c r="Q60" s="1" t="str">
        <f>_01_MSDAT_PLAN[[#This Row],[Time]]</f>
        <v>100 d</v>
      </c>
      <c r="R60" s="12">
        <f>_01_MSDAT_PLAN[[#This Row],[StartDate]]</f>
        <v>44647</v>
      </c>
      <c r="S60" s="12">
        <f>_01_MSDAT_PLAN[[#This Row],[EndDate]]</f>
        <v>44748</v>
      </c>
      <c r="T60" s="1" t="str">
        <f>_01_MSDAT_PLAN[[#This Row],[Predecessors]]</f>
        <v>39FS+7 d</v>
      </c>
      <c r="U60" s="1">
        <f>_01_MSDAT_PLAN[[#This Row],[Successors]]</f>
        <v>0</v>
      </c>
    </row>
    <row r="61" spans="1:21" x14ac:dyDescent="0.25">
      <c r="A61" s="1">
        <f>LEN(_02_CODE_PLAN[[#This Row],[WBS]])-LEN(SUBSTITUTE(_02_CODE_PLAN[[#This Row],[WBS]],".",""))</f>
        <v>3</v>
      </c>
      <c r="M61" s="1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61" s="1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61" s="15" t="str">
        <f>_01_MSDAT_PLAN[[#This Row],[WBS]]</f>
        <v>4.2.4.9</v>
      </c>
      <c r="P61" s="1" t="str">
        <f>_01_MSDAT_PLAN[[#This Row],[Task Name]]</f>
        <v>Level 13</v>
      </c>
      <c r="Q61" s="1" t="str">
        <f>_01_MSDAT_PLAN[[#This Row],[Time]]</f>
        <v>100 d</v>
      </c>
      <c r="R61" s="12">
        <f>_01_MSDAT_PLAN[[#This Row],[StartDate]]</f>
        <v>44663</v>
      </c>
      <c r="S61" s="12">
        <f>_01_MSDAT_PLAN[[#This Row],[EndDate]]</f>
        <v>44763</v>
      </c>
      <c r="T61" s="1" t="str">
        <f>_01_MSDAT_PLAN[[#This Row],[Predecessors]]</f>
        <v>40FS+7 d</v>
      </c>
      <c r="U61" s="1">
        <f>_01_MSDAT_PLAN[[#This Row],[Successors]]</f>
        <v>0</v>
      </c>
    </row>
    <row r="62" spans="1:21" x14ac:dyDescent="0.25">
      <c r="A62" s="1">
        <f>LEN(_02_CODE_PLAN[[#This Row],[WBS]])-LEN(SUBSTITUTE(_02_CODE_PLAN[[#This Row],[WBS]],".",""))</f>
        <v>3</v>
      </c>
      <c r="M62" s="1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62" s="1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62" s="15" t="str">
        <f>_01_MSDAT_PLAN[[#This Row],[WBS]]</f>
        <v>4.2.4.10</v>
      </c>
      <c r="P62" s="1" t="str">
        <f>_01_MSDAT_PLAN[[#This Row],[Task Name]]</f>
        <v>Level 14</v>
      </c>
      <c r="Q62" s="1" t="str">
        <f>_01_MSDAT_PLAN[[#This Row],[Time]]</f>
        <v>70 d</v>
      </c>
      <c r="R62" s="12">
        <f>_01_MSDAT_PLAN[[#This Row],[StartDate]]</f>
        <v>44678</v>
      </c>
      <c r="S62" s="12">
        <f>_01_MSDAT_PLAN[[#This Row],[EndDate]]</f>
        <v>44748</v>
      </c>
      <c r="T62" s="1" t="str">
        <f>_01_MSDAT_PLAN[[#This Row],[Predecessors]]</f>
        <v>41FS+7 d</v>
      </c>
      <c r="U62" s="1" t="str">
        <f>_01_MSDAT_PLAN[[#This Row],[Successors]]</f>
        <v>62SS+7 d,70SS+10 d</v>
      </c>
    </row>
    <row r="63" spans="1:21" x14ac:dyDescent="0.25">
      <c r="A63" s="1">
        <f>LEN(_02_CODE_PLAN[[#This Row],[WBS]])-LEN(SUBSTITUTE(_02_CODE_PLAN[[#This Row],[WBS]],".",""))</f>
        <v>3</v>
      </c>
      <c r="M63" s="1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63" s="1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63" s="15" t="str">
        <f>_01_MSDAT_PLAN[[#This Row],[WBS]]</f>
        <v>4.2.4.11</v>
      </c>
      <c r="P63" s="1" t="str">
        <f>_01_MSDAT_PLAN[[#This Row],[Task Name]]</f>
        <v>Level 15</v>
      </c>
      <c r="Q63" s="1" t="str">
        <f>_01_MSDAT_PLAN[[#This Row],[Time]]</f>
        <v>70 d</v>
      </c>
      <c r="R63" s="12">
        <f>_01_MSDAT_PLAN[[#This Row],[StartDate]]</f>
        <v>44686</v>
      </c>
      <c r="S63" s="12">
        <f>_01_MSDAT_PLAN[[#This Row],[EndDate]]</f>
        <v>44755</v>
      </c>
      <c r="T63" s="1" t="str">
        <f>_01_MSDAT_PLAN[[#This Row],[Predecessors]]</f>
        <v>61SS+7 d</v>
      </c>
      <c r="U63" s="1" t="str">
        <f>_01_MSDAT_PLAN[[#This Row],[Successors]]</f>
        <v>63SS+7 d</v>
      </c>
    </row>
    <row r="64" spans="1:21" x14ac:dyDescent="0.25">
      <c r="A64" s="1">
        <f>LEN(_02_CODE_PLAN[[#This Row],[WBS]])-LEN(SUBSTITUTE(_02_CODE_PLAN[[#This Row],[WBS]],".",""))</f>
        <v>3</v>
      </c>
      <c r="M64" s="1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64" s="1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64" s="15" t="str">
        <f>_01_MSDAT_PLAN[[#This Row],[WBS]]</f>
        <v>4.2.4.12</v>
      </c>
      <c r="P64" s="1" t="str">
        <f>_01_MSDAT_PLAN[[#This Row],[Task Name]]</f>
        <v>Level 16</v>
      </c>
      <c r="Q64" s="1" t="str">
        <f>_01_MSDAT_PLAN[[#This Row],[Time]]</f>
        <v>70 d</v>
      </c>
      <c r="R64" s="12">
        <f>_01_MSDAT_PLAN[[#This Row],[StartDate]]</f>
        <v>44693</v>
      </c>
      <c r="S64" s="12">
        <f>_01_MSDAT_PLAN[[#This Row],[EndDate]]</f>
        <v>44762</v>
      </c>
      <c r="T64" s="1" t="str">
        <f>_01_MSDAT_PLAN[[#This Row],[Predecessors]]</f>
        <v>62SS+7 d</v>
      </c>
      <c r="U64" s="1" t="str">
        <f>_01_MSDAT_PLAN[[#This Row],[Successors]]</f>
        <v>66FF,44FF</v>
      </c>
    </row>
    <row r="65" spans="1:22" x14ac:dyDescent="0.25">
      <c r="A65" s="1">
        <f>LEN(_02_CODE_PLAN[[#This Row],[WBS]])-LEN(SUBSTITUTE(_02_CODE_PLAN[[#This Row],[WBS]],".",""))</f>
        <v>3</v>
      </c>
      <c r="M65" s="1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65" s="1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65" s="15" t="str">
        <f>_01_MSDAT_PLAN[[#This Row],[WBS]]</f>
        <v>4.2.4.13</v>
      </c>
      <c r="P65" s="1" t="str">
        <f>_01_MSDAT_PLAN[[#This Row],[Task Name]]</f>
        <v>PH Level</v>
      </c>
      <c r="Q65" s="1" t="str">
        <f>_01_MSDAT_PLAN[[#This Row],[Time]]</f>
        <v>70 d</v>
      </c>
      <c r="R65" s="12">
        <f>_01_MSDAT_PLAN[[#This Row],[StartDate]]</f>
        <v>44686</v>
      </c>
      <c r="S65" s="12">
        <f>_01_MSDAT_PLAN[[#This Row],[EndDate]]</f>
        <v>44755</v>
      </c>
      <c r="T65" s="1" t="str">
        <f>_01_MSDAT_PLAN[[#This Row],[Predecessors]]</f>
        <v>41FS+14 d</v>
      </c>
      <c r="U65" s="1">
        <f>_01_MSDAT_PLAN[[#This Row],[Successors]]</f>
        <v>0</v>
      </c>
    </row>
    <row r="66" spans="1:22" x14ac:dyDescent="0.25">
      <c r="A66" s="1">
        <f>LEN(_02_CODE_PLAN[[#This Row],[WBS]])-LEN(SUBSTITUTE(_02_CODE_PLAN[[#This Row],[WBS]],".",""))</f>
        <v>3</v>
      </c>
      <c r="M66" s="1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66" s="1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66" s="15" t="str">
        <f>_01_MSDAT_PLAN[[#This Row],[WBS]]</f>
        <v>4.2.4.14</v>
      </c>
      <c r="P66" s="1" t="str">
        <f>_01_MSDAT_PLAN[[#This Row],[Task Name]]</f>
        <v>PH roof Level</v>
      </c>
      <c r="Q66" s="1" t="str">
        <f>_01_MSDAT_PLAN[[#This Row],[Time]]</f>
        <v>50 d</v>
      </c>
      <c r="R66" s="12">
        <f>_01_MSDAT_PLAN[[#This Row],[StartDate]]</f>
        <v>44683</v>
      </c>
      <c r="S66" s="12">
        <f>_01_MSDAT_PLAN[[#This Row],[EndDate]]</f>
        <v>44732</v>
      </c>
      <c r="T66" s="1">
        <f>_01_MSDAT_PLAN[[#This Row],[Predecessors]]</f>
        <v>42</v>
      </c>
      <c r="U66" s="1">
        <f>_01_MSDAT_PLAN[[#This Row],[Successors]]</f>
        <v>0</v>
      </c>
    </row>
    <row r="67" spans="1:22" x14ac:dyDescent="0.25">
      <c r="A67" s="1">
        <f>LEN(_02_CODE_PLAN[[#This Row],[WBS]])-LEN(SUBSTITUTE(_02_CODE_PLAN[[#This Row],[WBS]],".",""))</f>
        <v>2</v>
      </c>
      <c r="M67" s="1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67" s="1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67" s="15" t="str">
        <f>_01_MSDAT_PLAN[[#This Row],[WBS]]</f>
        <v>4.2.5</v>
      </c>
      <c r="P67" s="1" t="str">
        <f>_01_MSDAT_PLAN[[#This Row],[Task Name]]</f>
        <v>Staircase (ST01 and ST02) finishing works</v>
      </c>
      <c r="Q67" s="1" t="str">
        <f>_01_MSDAT_PLAN[[#This Row],[Time]]</f>
        <v>100 d</v>
      </c>
      <c r="R67" s="12">
        <f>_01_MSDAT_PLAN[[#This Row],[StartDate]]</f>
        <v>44662</v>
      </c>
      <c r="S67" s="12">
        <f>_01_MSDAT_PLAN[[#This Row],[EndDate]]</f>
        <v>44762</v>
      </c>
      <c r="T67" s="1" t="str">
        <f>_01_MSDAT_PLAN[[#This Row],[Predecessors]]</f>
        <v>63FF</v>
      </c>
      <c r="U67" s="1" t="str">
        <f>_01_MSDAT_PLAN[[#This Row],[Successors]]</f>
        <v>75FF+10 d</v>
      </c>
    </row>
    <row r="68" spans="1:22" x14ac:dyDescent="0.25">
      <c r="A68" s="1">
        <f>LEN(_02_CODE_PLAN[[#This Row],[WBS]])-LEN(SUBSTITUTE(_02_CODE_PLAN[[#This Row],[WBS]],".",""))</f>
        <v>2</v>
      </c>
      <c r="M68" s="1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68" s="1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68" s="15" t="str">
        <f>_01_MSDAT_PLAN[[#This Row],[WBS]]</f>
        <v>4.2.6</v>
      </c>
      <c r="P68" s="1" t="str">
        <f>_01_MSDAT_PLAN[[#This Row],[Task Name]]</f>
        <v>Dismantle external scaffolding</v>
      </c>
      <c r="Q68" s="1" t="str">
        <f>_01_MSDAT_PLAN[[#This Row],[Time]]</f>
        <v>108 d</v>
      </c>
      <c r="R68" s="12">
        <f>_01_MSDAT_PLAN[[#This Row],[StartDate]]</f>
        <v>44619</v>
      </c>
      <c r="S68" s="12">
        <f>_01_MSDAT_PLAN[[#This Row],[EndDate]]</f>
        <v>44728</v>
      </c>
      <c r="T68" s="1">
        <f>_01_MSDAT_PLAN[[#This Row],[Predecessors]]</f>
        <v>0</v>
      </c>
      <c r="U68" s="1">
        <f>_01_MSDAT_PLAN[[#This Row],[Successors]]</f>
        <v>0</v>
      </c>
    </row>
    <row r="69" spans="1:22" x14ac:dyDescent="0.25">
      <c r="A69" s="1">
        <f>LEN(_02_CODE_PLAN[[#This Row],[WBS]])-LEN(SUBSTITUTE(_02_CODE_PLAN[[#This Row],[WBS]],".",""))</f>
        <v>3</v>
      </c>
      <c r="M69" s="1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69" s="1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69" s="15" t="str">
        <f>_01_MSDAT_PLAN[[#This Row],[WBS]]</f>
        <v>4.2.6.1</v>
      </c>
      <c r="P69" s="1" t="str">
        <f>_01_MSDAT_PLAN[[#This Row],[Task Name]]</f>
        <v>Level 2 to level 5</v>
      </c>
      <c r="Q69" s="1" t="str">
        <f>_01_MSDAT_PLAN[[#This Row],[Time]]</f>
        <v>20 d</v>
      </c>
      <c r="R69" s="12">
        <f>_01_MSDAT_PLAN[[#This Row],[StartDate]]</f>
        <v>44619</v>
      </c>
      <c r="S69" s="12">
        <f>_01_MSDAT_PLAN[[#This Row],[EndDate]]</f>
        <v>44638</v>
      </c>
      <c r="T69" s="1" t="str">
        <f>_01_MSDAT_PLAN[[#This Row],[Predecessors]]</f>
        <v>50SS+15 d</v>
      </c>
      <c r="U69" s="1" t="str">
        <f>_01_MSDAT_PLAN[[#This Row],[Successors]]</f>
        <v>75FF+10 d,69</v>
      </c>
    </row>
    <row r="70" spans="1:22" x14ac:dyDescent="0.25">
      <c r="A70" s="1">
        <f>LEN(_02_CODE_PLAN[[#This Row],[WBS]])-LEN(SUBSTITUTE(_02_CODE_PLAN[[#This Row],[WBS]],".",""))</f>
        <v>3</v>
      </c>
      <c r="M70" s="1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70" s="1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70" s="15" t="str">
        <f>_01_MSDAT_PLAN[[#This Row],[WBS]]</f>
        <v>4.2.6.2</v>
      </c>
      <c r="P70" s="1" t="str">
        <f>_01_MSDAT_PLAN[[#This Row],[Task Name]]</f>
        <v>Level 5 to level 9</v>
      </c>
      <c r="Q70" s="1" t="str">
        <f>_01_MSDAT_PLAN[[#This Row],[Time]]</f>
        <v>20 d</v>
      </c>
      <c r="R70" s="12">
        <f>_01_MSDAT_PLAN[[#This Row],[StartDate]]</f>
        <v>44639</v>
      </c>
      <c r="S70" s="12">
        <f>_01_MSDAT_PLAN[[#This Row],[EndDate]]</f>
        <v>44658</v>
      </c>
      <c r="T70" s="1" t="str">
        <f>_01_MSDAT_PLAN[[#This Row],[Predecessors]]</f>
        <v>68,56SS+30 d</v>
      </c>
      <c r="U70" s="1" t="str">
        <f>_01_MSDAT_PLAN[[#This Row],[Successors]]</f>
        <v>75FF+10 d,70</v>
      </c>
    </row>
    <row r="71" spans="1:22" x14ac:dyDescent="0.25">
      <c r="A71" s="1">
        <f>LEN(_02_CODE_PLAN[[#This Row],[WBS]])-LEN(SUBSTITUTE(_02_CODE_PLAN[[#This Row],[WBS]],".",""))</f>
        <v>3</v>
      </c>
      <c r="M71" s="1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71" s="1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71" s="15" t="str">
        <f>_01_MSDAT_PLAN[[#This Row],[WBS]]</f>
        <v>4.2.6.3</v>
      </c>
      <c r="P71" s="1" t="str">
        <f>_01_MSDAT_PLAN[[#This Row],[Task Name]]</f>
        <v>Level 10 to level 14</v>
      </c>
      <c r="Q71" s="1" t="str">
        <f>_01_MSDAT_PLAN[[#This Row],[Time]]</f>
        <v>20 d</v>
      </c>
      <c r="R71" s="12">
        <f>_01_MSDAT_PLAN[[#This Row],[StartDate]]</f>
        <v>44689</v>
      </c>
      <c r="S71" s="12">
        <f>_01_MSDAT_PLAN[[#This Row],[EndDate]]</f>
        <v>44708</v>
      </c>
      <c r="T71" s="1" t="str">
        <f>_01_MSDAT_PLAN[[#This Row],[Predecessors]]</f>
        <v>61SS+10 d,69</v>
      </c>
      <c r="U71" s="1" t="str">
        <f>_01_MSDAT_PLAN[[#This Row],[Successors]]</f>
        <v>75FF+10 d,71</v>
      </c>
    </row>
    <row r="72" spans="1:22" x14ac:dyDescent="0.25">
      <c r="A72" s="1">
        <f>LEN(_02_CODE_PLAN[[#This Row],[WBS]])-LEN(SUBSTITUTE(_02_CODE_PLAN[[#This Row],[WBS]],".",""))</f>
        <v>3</v>
      </c>
      <c r="M72" s="1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72" s="1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72" s="15" t="str">
        <f>_01_MSDAT_PLAN[[#This Row],[WBS]]</f>
        <v>4.2.6.4</v>
      </c>
      <c r="P72" s="1" t="str">
        <f>_01_MSDAT_PLAN[[#This Row],[Task Name]]</f>
        <v>Level 15 to roof</v>
      </c>
      <c r="Q72" s="1" t="str">
        <f>_01_MSDAT_PLAN[[#This Row],[Time]]</f>
        <v>20 d</v>
      </c>
      <c r="R72" s="12">
        <f>_01_MSDAT_PLAN[[#This Row],[StartDate]]</f>
        <v>44709</v>
      </c>
      <c r="S72" s="12">
        <f>_01_MSDAT_PLAN[[#This Row],[EndDate]]</f>
        <v>44728</v>
      </c>
      <c r="T72" s="1">
        <f>_01_MSDAT_PLAN[[#This Row],[Predecessors]]</f>
        <v>70</v>
      </c>
      <c r="U72" s="1" t="str">
        <f>_01_MSDAT_PLAN[[#This Row],[Successors]]</f>
        <v>75FF+10 d,73,74</v>
      </c>
    </row>
    <row r="73" spans="1:22" x14ac:dyDescent="0.25">
      <c r="A73" s="1">
        <f>LEN(_02_CODE_PLAN[[#This Row],[WBS]])-LEN(SUBSTITUTE(_02_CODE_PLAN[[#This Row],[WBS]],".",""))</f>
        <v>2</v>
      </c>
      <c r="M73" s="1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73" s="1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73" s="15" t="str">
        <f>_01_MSDAT_PLAN[[#This Row],[WBS]]</f>
        <v>4.2.7</v>
      </c>
      <c r="P73" s="1" t="str">
        <f>_01_MSDAT_PLAN[[#This Row],[Task Name]]</f>
        <v>Installation Steel Structure in roof and Building Maintenance Units</v>
      </c>
      <c r="Q73" s="1" t="str">
        <f>_01_MSDAT_PLAN[[#This Row],[Time]]</f>
        <v>30 d</v>
      </c>
      <c r="R73" s="12">
        <f>_01_MSDAT_PLAN[[#This Row],[StartDate]]</f>
        <v>44683</v>
      </c>
      <c r="S73" s="12">
        <f>_01_MSDAT_PLAN[[#This Row],[EndDate]]</f>
        <v>44712</v>
      </c>
      <c r="T73" s="1" t="str">
        <f>_01_MSDAT_PLAN[[#This Row],[Predecessors]]</f>
        <v>42,41</v>
      </c>
      <c r="U73" s="1" t="str">
        <f>_01_MSDAT_PLAN[[#This Row],[Successors]]</f>
        <v>75FF+10 d,11FF</v>
      </c>
    </row>
    <row r="74" spans="1:22" x14ac:dyDescent="0.25">
      <c r="A74" s="1">
        <f>LEN(_02_CODE_PLAN[[#This Row],[WBS]])-LEN(SUBSTITUTE(_02_CODE_PLAN[[#This Row],[WBS]],".",""))</f>
        <v>2</v>
      </c>
      <c r="M74" s="1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74" s="1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74" s="15" t="str">
        <f>_01_MSDAT_PLAN[[#This Row],[WBS]]</f>
        <v>4.2.8</v>
      </c>
      <c r="P74" s="1" t="str">
        <f>_01_MSDAT_PLAN[[#This Row],[Task Name]]</f>
        <v>External Staircase installation and finishing works</v>
      </c>
      <c r="Q74" s="1" t="str">
        <f>_01_MSDAT_PLAN[[#This Row],[Time]]</f>
        <v>35 d</v>
      </c>
      <c r="R74" s="12">
        <f>_01_MSDAT_PLAN[[#This Row],[StartDate]]</f>
        <v>44729</v>
      </c>
      <c r="S74" s="12">
        <f>_01_MSDAT_PLAN[[#This Row],[EndDate]]</f>
        <v>44763</v>
      </c>
      <c r="T74" s="1">
        <f>_01_MSDAT_PLAN[[#This Row],[Predecessors]]</f>
        <v>71</v>
      </c>
      <c r="U74" s="1" t="str">
        <f>_01_MSDAT_PLAN[[#This Row],[Successors]]</f>
        <v>75FF+10 d</v>
      </c>
    </row>
    <row r="75" spans="1:22" x14ac:dyDescent="0.25">
      <c r="A75" s="1">
        <f>LEN(_02_CODE_PLAN[[#This Row],[WBS]])-LEN(SUBSTITUTE(_02_CODE_PLAN[[#This Row],[WBS]],".",""))</f>
        <v>2</v>
      </c>
      <c r="M75" s="1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75" s="1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75" s="15" t="str">
        <f>_01_MSDAT_PLAN[[#This Row],[WBS]]</f>
        <v>4.2.9</v>
      </c>
      <c r="P75" s="1" t="str">
        <f>_01_MSDAT_PLAN[[#This Row],[Task Name]]</f>
        <v>Canopy installation</v>
      </c>
      <c r="Q75" s="1" t="str">
        <f>_01_MSDAT_PLAN[[#This Row],[Time]]</f>
        <v>35 d</v>
      </c>
      <c r="R75" s="12">
        <f>_01_MSDAT_PLAN[[#This Row],[StartDate]]</f>
        <v>44729</v>
      </c>
      <c r="S75" s="12">
        <f>_01_MSDAT_PLAN[[#This Row],[EndDate]]</f>
        <v>44763</v>
      </c>
      <c r="T75" s="1">
        <f>_01_MSDAT_PLAN[[#This Row],[Predecessors]]</f>
        <v>71</v>
      </c>
      <c r="U75" s="1" t="str">
        <f>_01_MSDAT_PLAN[[#This Row],[Successors]]</f>
        <v>75FF+10 d</v>
      </c>
    </row>
    <row r="76" spans="1:22" x14ac:dyDescent="0.25">
      <c r="A76" s="1">
        <f>LEN(_02_CODE_PLAN[[#This Row],[WBS]])-LEN(SUBSTITUTE(_02_CODE_PLAN[[#This Row],[WBS]],".",""))</f>
        <v>1</v>
      </c>
      <c r="M76" s="1" t="str">
        <f>_02_CODE_PLAN[[#This Row],[MÃ BỘ MÔN]]&amp;"-"&amp;_02_CODE_PLAN[[#This Row],[MÃ VOLUME - KHỐI]]&amp;_02_CODE_PLAN[[#This Row],[MÃ ZONE]]&amp;"-"&amp;_02_CODE_PLAN[[#This Row],[MÃ TẦNG]]&amp;"-"&amp;_02_CODE_PLAN[[#This Row],[MÃ THI CÔNG]]&amp;"-"&amp;_02_CODE_PLAN[[#This Row],[MÃ ZONE CÔNG TÁC]]</f>
        <v>----</v>
      </c>
      <c r="N76" s="1" t="str">
        <f>IF(RIGHT(SUBSTITUTE(SUBSTITUTE(SUBSTITUTE(SUBSTITUTE(_02_CODE_PLAN[[#This Row],[WORK ITEM NUMBER COMBINE]],"----",""),"---",""),"--",""),"ZZ-",""),1)="-",LEFT(SUBSTITUTE(SUBSTITUTE(SUBSTITUTE(SUBSTITUTE(_02_CODE_PLAN[[#This Row],[WORK ITEM NUMBER COMBINE]],"----",""),"---",""),"--",""),"ZZ-",""),LEN(SUBSTITUTE(SUBSTITUTE(SUBSTITUTE(SUBSTITUTE(_02_CODE_PLAN[[#This Row],[WORK ITEM NUMBER COMBINE]],"----",""),"---",""),"--",""),"ZZ-",""))-1),SUBSTITUTE(SUBSTITUTE(SUBSTITUTE(SUBSTITUTE(_02_CODE_PLAN[[#This Row],[WORK ITEM NUMBER COMBINE]],"----",""),"---",""),"--",""),"ZZ-",""))</f>
        <v/>
      </c>
      <c r="O76" s="15">
        <f>_01_MSDAT_PLAN[[#This Row],[WBS]]</f>
        <v>4.3</v>
      </c>
      <c r="P76" s="1" t="str">
        <f>_01_MSDAT_PLAN[[#This Row],[Task Name]]</f>
        <v>Defect and Handover</v>
      </c>
      <c r="Q76" s="1" t="str">
        <f>_01_MSDAT_PLAN[[#This Row],[Time]]</f>
        <v>30 d</v>
      </c>
      <c r="R76" s="12">
        <f>_01_MSDAT_PLAN[[#This Row],[StartDate]]</f>
        <v>44744</v>
      </c>
      <c r="S76" s="12">
        <f>_01_MSDAT_PLAN[[#This Row],[EndDate]]</f>
        <v>44773</v>
      </c>
      <c r="T76" s="1" t="str">
        <f>_01_MSDAT_PLAN[[#This Row],[Predecessors]]</f>
        <v>51FF+10 d,46FF+10 d,66FF+10 d,72FF+10 d,73FF+10 d,74FF+10 d,44FF+10 d,45FF+10 d,70FF+10 d,68FF+10 d,69FF+10 d,71FF+10 d</v>
      </c>
      <c r="U76" s="1" t="str">
        <f>_01_MSDAT_PLAN[[#This Row],[Successors]]</f>
        <v>12FF</v>
      </c>
    </row>
    <row r="77" spans="1:22" x14ac:dyDescent="0.25">
      <c r="A77" s="1"/>
      <c r="N77" s="1"/>
      <c r="O77" s="1"/>
      <c r="P77" s="15"/>
      <c r="Q77" s="1"/>
      <c r="R77" s="1"/>
      <c r="U77" s="1"/>
      <c r="V77" s="1"/>
    </row>
    <row r="78" spans="1:22" x14ac:dyDescent="0.25">
      <c r="A78" s="1"/>
      <c r="N78" s="1"/>
      <c r="O78" s="1"/>
      <c r="P78" s="15"/>
      <c r="Q78" s="1"/>
      <c r="R78" s="1"/>
      <c r="U78" s="1"/>
      <c r="V78" s="1"/>
    </row>
    <row r="79" spans="1:22" x14ac:dyDescent="0.25">
      <c r="A79" s="1"/>
      <c r="N79" s="1"/>
      <c r="O79" s="1"/>
      <c r="P79" s="15"/>
      <c r="Q79" s="1"/>
      <c r="R79" s="1"/>
      <c r="U79" s="1"/>
      <c r="V79" s="1"/>
    </row>
    <row r="80" spans="1:22" x14ac:dyDescent="0.25">
      <c r="A80" s="1"/>
      <c r="N80" s="1"/>
      <c r="O80" s="1"/>
      <c r="P80" s="15"/>
      <c r="Q80" s="1"/>
      <c r="R80" s="1"/>
      <c r="U80" s="1"/>
      <c r="V80" s="1"/>
    </row>
    <row r="81" spans="1:22" x14ac:dyDescent="0.25">
      <c r="A81" s="1"/>
      <c r="N81" s="1"/>
      <c r="O81" s="1"/>
      <c r="P81" s="15"/>
      <c r="Q81" s="1"/>
      <c r="R81" s="1"/>
      <c r="U81" s="1"/>
      <c r="V81" s="1"/>
    </row>
    <row r="82" spans="1:22" x14ac:dyDescent="0.25">
      <c r="A82" s="1"/>
      <c r="N82" s="1"/>
      <c r="O82" s="1"/>
      <c r="P82" s="15"/>
      <c r="Q82" s="1"/>
      <c r="R82" s="1"/>
      <c r="U82" s="1"/>
      <c r="V82" s="1"/>
    </row>
    <row r="83" spans="1:22" x14ac:dyDescent="0.25">
      <c r="A83" s="1"/>
      <c r="N83" s="1"/>
      <c r="O83" s="1"/>
      <c r="P83" s="15"/>
      <c r="Q83" s="1"/>
      <c r="R83" s="1"/>
      <c r="U83" s="1"/>
      <c r="V83" s="1"/>
    </row>
    <row r="84" spans="1:22" x14ac:dyDescent="0.25">
      <c r="A84" s="1"/>
      <c r="N84" s="1"/>
      <c r="O84" s="1"/>
      <c r="P84" s="15"/>
      <c r="Q84" s="1"/>
      <c r="R84" s="1"/>
      <c r="U84" s="1"/>
      <c r="V84" s="1"/>
    </row>
    <row r="85" spans="1:22" x14ac:dyDescent="0.25">
      <c r="A85" s="1"/>
      <c r="N85" s="1"/>
      <c r="O85" s="1"/>
      <c r="P85" s="15"/>
      <c r="Q85" s="1"/>
      <c r="R85" s="1"/>
      <c r="U85" s="1"/>
      <c r="V85" s="1"/>
    </row>
    <row r="86" spans="1:22" x14ac:dyDescent="0.25">
      <c r="A86" s="1"/>
      <c r="N86" s="1"/>
      <c r="O86" s="1"/>
      <c r="P86" s="15"/>
      <c r="Q86" s="1"/>
      <c r="R86" s="1"/>
      <c r="U86" s="1"/>
      <c r="V86" s="1"/>
    </row>
    <row r="87" spans="1:22" x14ac:dyDescent="0.25">
      <c r="A87" s="1"/>
      <c r="N87" s="1"/>
      <c r="O87" s="1"/>
      <c r="P87" s="15"/>
      <c r="Q87" s="1"/>
      <c r="R87" s="1"/>
      <c r="U87" s="1"/>
      <c r="V87" s="1"/>
    </row>
    <row r="88" spans="1:22" x14ac:dyDescent="0.25">
      <c r="A88" s="1"/>
      <c r="N88" s="1"/>
      <c r="O88" s="1"/>
      <c r="P88" s="15"/>
      <c r="Q88" s="1"/>
      <c r="R88" s="1"/>
      <c r="U88" s="1"/>
      <c r="V88" s="1"/>
    </row>
    <row r="89" spans="1:22" x14ac:dyDescent="0.25">
      <c r="A89" s="1"/>
      <c r="N89" s="1"/>
      <c r="O89" s="1"/>
      <c r="P89" s="15"/>
      <c r="Q89" s="1"/>
      <c r="R89" s="1"/>
      <c r="U89" s="1"/>
      <c r="V89" s="1"/>
    </row>
    <row r="90" spans="1:22" x14ac:dyDescent="0.25">
      <c r="A90" s="1"/>
      <c r="N90" s="1"/>
      <c r="O90" s="1"/>
      <c r="P90" s="15"/>
      <c r="Q90" s="1"/>
      <c r="R90" s="1"/>
      <c r="U90" s="1"/>
      <c r="V90" s="1"/>
    </row>
    <row r="91" spans="1:22" x14ac:dyDescent="0.25">
      <c r="A91" s="1"/>
      <c r="N91" s="1"/>
      <c r="O91" s="1"/>
      <c r="P91" s="15"/>
      <c r="Q91" s="1"/>
      <c r="R91" s="1"/>
      <c r="U91" s="1"/>
      <c r="V91" s="1"/>
    </row>
    <row r="92" spans="1:22" x14ac:dyDescent="0.25">
      <c r="A92" s="1"/>
      <c r="N92" s="1"/>
      <c r="O92" s="1"/>
      <c r="P92" s="15"/>
      <c r="Q92" s="1"/>
      <c r="R92" s="1"/>
      <c r="U92" s="1"/>
      <c r="V92" s="1"/>
    </row>
    <row r="93" spans="1:22" x14ac:dyDescent="0.25">
      <c r="A93" s="1"/>
      <c r="N93" s="1"/>
      <c r="O93" s="1"/>
      <c r="P93" s="15"/>
      <c r="Q93" s="1"/>
      <c r="R93" s="1"/>
      <c r="U93" s="1"/>
      <c r="V93" s="1"/>
    </row>
    <row r="94" spans="1:22" x14ac:dyDescent="0.25">
      <c r="A94" s="1"/>
      <c r="N94" s="1"/>
      <c r="O94" s="1"/>
      <c r="P94" s="15"/>
      <c r="Q94" s="1"/>
      <c r="R94" s="1"/>
      <c r="U94" s="1"/>
      <c r="V94" s="1"/>
    </row>
    <row r="95" spans="1:22" x14ac:dyDescent="0.25">
      <c r="A95" s="1"/>
      <c r="N95" s="1"/>
      <c r="O95" s="1"/>
      <c r="P95" s="15"/>
      <c r="Q95" s="1"/>
      <c r="R95" s="1"/>
      <c r="U95" s="1"/>
      <c r="V95" s="1"/>
    </row>
    <row r="96" spans="1:22" x14ac:dyDescent="0.25">
      <c r="A96" s="1"/>
      <c r="N96" s="1"/>
      <c r="O96" s="1"/>
      <c r="P96" s="15"/>
      <c r="Q96" s="1"/>
      <c r="R96" s="1"/>
      <c r="U96" s="1"/>
      <c r="V96" s="1"/>
    </row>
    <row r="97" spans="1:22" x14ac:dyDescent="0.25">
      <c r="A97" s="1"/>
      <c r="N97" s="1"/>
      <c r="O97" s="1"/>
      <c r="P97" s="15"/>
      <c r="Q97" s="1"/>
      <c r="R97" s="1"/>
      <c r="U97" s="1"/>
      <c r="V97" s="1"/>
    </row>
    <row r="98" spans="1:22" x14ac:dyDescent="0.25">
      <c r="A98" s="1"/>
      <c r="N98" s="1"/>
      <c r="O98" s="1"/>
      <c r="P98" s="15"/>
      <c r="Q98" s="1"/>
      <c r="R98" s="1"/>
      <c r="U98" s="1"/>
      <c r="V98" s="1"/>
    </row>
    <row r="99" spans="1:22" x14ac:dyDescent="0.25">
      <c r="A99" s="1"/>
      <c r="N99" s="1"/>
      <c r="O99" s="1"/>
      <c r="P99" s="15"/>
      <c r="Q99" s="1"/>
      <c r="R99" s="1"/>
      <c r="U99" s="1"/>
      <c r="V99" s="1"/>
    </row>
    <row r="100" spans="1:22" x14ac:dyDescent="0.25">
      <c r="A100" s="1"/>
      <c r="N100" s="1"/>
      <c r="O100" s="1"/>
      <c r="P100" s="15"/>
      <c r="Q100" s="1"/>
      <c r="R100" s="1"/>
      <c r="U100" s="1"/>
      <c r="V100" s="1"/>
    </row>
    <row r="101" spans="1:22" x14ac:dyDescent="0.25">
      <c r="A101" s="1"/>
      <c r="N101" s="1"/>
      <c r="O101" s="1"/>
      <c r="P101" s="15"/>
      <c r="Q101" s="1"/>
      <c r="R101" s="1"/>
      <c r="U101" s="1"/>
      <c r="V101" s="1"/>
    </row>
    <row r="102" spans="1:22" x14ac:dyDescent="0.25">
      <c r="A102" s="1"/>
      <c r="N102" s="1"/>
      <c r="O102" s="1"/>
      <c r="P102" s="15"/>
      <c r="Q102" s="1"/>
      <c r="R102" s="1"/>
      <c r="U102" s="1"/>
      <c r="V102" s="1"/>
    </row>
    <row r="103" spans="1:22" x14ac:dyDescent="0.25">
      <c r="A103" s="1"/>
      <c r="N103" s="1"/>
      <c r="O103" s="1"/>
      <c r="P103" s="15"/>
      <c r="Q103" s="1"/>
      <c r="R103" s="1"/>
      <c r="U103" s="1"/>
      <c r="V103" s="1"/>
    </row>
    <row r="104" spans="1:22" x14ac:dyDescent="0.25">
      <c r="A104" s="1"/>
      <c r="N104" s="1"/>
      <c r="O104" s="1"/>
      <c r="P104" s="15"/>
      <c r="Q104" s="1"/>
      <c r="R104" s="1"/>
      <c r="U104" s="1"/>
      <c r="V104" s="1"/>
    </row>
    <row r="105" spans="1:22" x14ac:dyDescent="0.25">
      <c r="A105" s="1"/>
      <c r="N105" s="1"/>
      <c r="O105" s="1"/>
      <c r="P105" s="15"/>
      <c r="Q105" s="1"/>
      <c r="R105" s="1"/>
      <c r="U105" s="1"/>
      <c r="V105" s="1"/>
    </row>
    <row r="106" spans="1:22" x14ac:dyDescent="0.25">
      <c r="A106" s="1"/>
      <c r="N106" s="1"/>
      <c r="O106" s="1"/>
      <c r="P106" s="15"/>
      <c r="Q106" s="1"/>
      <c r="R106" s="1"/>
      <c r="U106" s="1"/>
      <c r="V106" s="1"/>
    </row>
    <row r="107" spans="1:22" x14ac:dyDescent="0.25">
      <c r="A107" s="1"/>
      <c r="N107" s="1"/>
      <c r="O107" s="1"/>
      <c r="P107" s="15"/>
      <c r="Q107" s="1"/>
      <c r="R107" s="1"/>
      <c r="U107" s="1"/>
      <c r="V107" s="1"/>
    </row>
    <row r="108" spans="1:22" x14ac:dyDescent="0.25">
      <c r="A108" s="1"/>
      <c r="N108" s="1"/>
      <c r="O108" s="1"/>
      <c r="P108" s="15"/>
      <c r="Q108" s="1"/>
      <c r="R108" s="1"/>
      <c r="U108" s="1"/>
      <c r="V108" s="1"/>
    </row>
    <row r="109" spans="1:22" x14ac:dyDescent="0.25">
      <c r="A109" s="1"/>
      <c r="N109" s="1"/>
      <c r="O109" s="1"/>
      <c r="P109" s="15"/>
      <c r="Q109" s="1"/>
      <c r="R109" s="1"/>
      <c r="U109" s="1"/>
      <c r="V109" s="1"/>
    </row>
    <row r="110" spans="1:22" x14ac:dyDescent="0.25">
      <c r="A110" s="1"/>
      <c r="N110" s="1"/>
      <c r="O110" s="1"/>
      <c r="P110" s="15"/>
      <c r="Q110" s="1"/>
      <c r="R110" s="1"/>
      <c r="U110" s="1"/>
      <c r="V110" s="1"/>
    </row>
    <row r="111" spans="1:22" x14ac:dyDescent="0.25">
      <c r="A111" s="1"/>
      <c r="N111" s="1"/>
      <c r="O111" s="1"/>
      <c r="P111" s="15"/>
      <c r="Q111" s="1"/>
      <c r="R111" s="1"/>
      <c r="U111" s="1"/>
      <c r="V111" s="1"/>
    </row>
    <row r="112" spans="1:22" x14ac:dyDescent="0.25">
      <c r="A112" s="1"/>
      <c r="N112" s="1"/>
      <c r="O112" s="1"/>
      <c r="P112" s="15"/>
      <c r="Q112" s="1"/>
      <c r="R112" s="1"/>
      <c r="U112" s="1"/>
      <c r="V112" s="1"/>
    </row>
    <row r="113" spans="1:22" x14ac:dyDescent="0.25">
      <c r="A113" s="1"/>
      <c r="N113" s="1"/>
      <c r="O113" s="1"/>
      <c r="P113" s="15"/>
      <c r="Q113" s="1"/>
      <c r="R113" s="1"/>
      <c r="U113" s="1"/>
      <c r="V113" s="1"/>
    </row>
    <row r="114" spans="1:22" x14ac:dyDescent="0.25">
      <c r="A114" s="1"/>
      <c r="N114" s="1"/>
      <c r="O114" s="1"/>
      <c r="P114" s="15"/>
      <c r="Q114" s="1"/>
      <c r="R114" s="1"/>
      <c r="U114" s="1"/>
      <c r="V114" s="1"/>
    </row>
    <row r="115" spans="1:22" x14ac:dyDescent="0.25">
      <c r="A115" s="1"/>
      <c r="N115" s="1"/>
      <c r="O115" s="1"/>
      <c r="P115" s="15"/>
      <c r="Q115" s="1"/>
      <c r="R115" s="1"/>
      <c r="U115" s="1"/>
      <c r="V115" s="1"/>
    </row>
    <row r="116" spans="1:22" x14ac:dyDescent="0.25">
      <c r="A116" s="1"/>
      <c r="N116" s="1"/>
      <c r="O116" s="1"/>
      <c r="P116" s="15"/>
      <c r="Q116" s="1"/>
      <c r="R116" s="1"/>
      <c r="U116" s="1"/>
      <c r="V116" s="1"/>
    </row>
    <row r="117" spans="1:22" x14ac:dyDescent="0.25">
      <c r="A117" s="1"/>
      <c r="N117" s="1"/>
      <c r="O117" s="1"/>
      <c r="P117" s="15"/>
      <c r="Q117" s="1"/>
      <c r="R117" s="1"/>
      <c r="U117" s="1"/>
      <c r="V117" s="1"/>
    </row>
    <row r="118" spans="1:22" x14ac:dyDescent="0.25">
      <c r="A118" s="1"/>
      <c r="N118" s="1"/>
      <c r="O118" s="1"/>
      <c r="P118" s="15"/>
      <c r="Q118" s="1"/>
      <c r="R118" s="1"/>
      <c r="U118" s="1"/>
      <c r="V118" s="1"/>
    </row>
    <row r="119" spans="1:22" x14ac:dyDescent="0.25">
      <c r="A119" s="1"/>
      <c r="N119" s="1"/>
      <c r="O119" s="1"/>
      <c r="P119" s="15"/>
      <c r="Q119" s="1"/>
      <c r="R119" s="1"/>
      <c r="U119" s="1"/>
      <c r="V119" s="1"/>
    </row>
    <row r="120" spans="1:22" x14ac:dyDescent="0.25">
      <c r="P120" s="15"/>
    </row>
    <row r="121" spans="1:22" x14ac:dyDescent="0.25">
      <c r="P121" s="15"/>
    </row>
    <row r="122" spans="1:22" x14ac:dyDescent="0.25">
      <c r="P122" s="15"/>
    </row>
    <row r="123" spans="1:22" x14ac:dyDescent="0.25">
      <c r="P123" s="15"/>
    </row>
    <row r="124" spans="1:22" x14ac:dyDescent="0.25">
      <c r="P124" s="15"/>
    </row>
    <row r="125" spans="1:22" x14ac:dyDescent="0.25">
      <c r="P125" s="15"/>
    </row>
    <row r="126" spans="1:22" x14ac:dyDescent="0.25">
      <c r="P126" s="15"/>
    </row>
    <row r="127" spans="1:22" x14ac:dyDescent="0.25">
      <c r="P127" s="15"/>
    </row>
    <row r="128" spans="1:22" x14ac:dyDescent="0.25">
      <c r="P128" s="15"/>
    </row>
    <row r="129" spans="16:16" x14ac:dyDescent="0.25">
      <c r="P129" s="15"/>
    </row>
    <row r="130" spans="16:16" x14ac:dyDescent="0.25">
      <c r="P130" s="15"/>
    </row>
    <row r="131" spans="16:16" x14ac:dyDescent="0.25">
      <c r="P131" s="15"/>
    </row>
    <row r="132" spans="16:16" x14ac:dyDescent="0.25">
      <c r="P132" s="15"/>
    </row>
    <row r="133" spans="16:16" x14ac:dyDescent="0.25">
      <c r="P133" s="15"/>
    </row>
    <row r="134" spans="16:16" x14ac:dyDescent="0.25">
      <c r="P134" s="15"/>
    </row>
    <row r="135" spans="16:16" x14ac:dyDescent="0.25">
      <c r="P135" s="15"/>
    </row>
    <row r="136" spans="16:16" x14ac:dyDescent="0.25">
      <c r="P136" s="15"/>
    </row>
    <row r="137" spans="16:16" x14ac:dyDescent="0.25">
      <c r="P137" s="15"/>
    </row>
    <row r="138" spans="16:16" x14ac:dyDescent="0.25">
      <c r="P138" s="15"/>
    </row>
    <row r="139" spans="16:16" x14ac:dyDescent="0.25">
      <c r="P139" s="15"/>
    </row>
    <row r="140" spans="16:16" x14ac:dyDescent="0.25">
      <c r="P140" s="15"/>
    </row>
    <row r="141" spans="16:16" x14ac:dyDescent="0.25">
      <c r="P141" s="15"/>
    </row>
    <row r="142" spans="16:16" x14ac:dyDescent="0.25">
      <c r="P142" s="15"/>
    </row>
    <row r="143" spans="16:16" x14ac:dyDescent="0.25">
      <c r="P143" s="15"/>
    </row>
    <row r="144" spans="16:16" x14ac:dyDescent="0.25">
      <c r="P144" s="15"/>
    </row>
    <row r="145" spans="16:16" x14ac:dyDescent="0.25">
      <c r="P145" s="15"/>
    </row>
    <row r="146" spans="16:16" x14ac:dyDescent="0.25">
      <c r="P146" s="15"/>
    </row>
    <row r="147" spans="16:16" x14ac:dyDescent="0.25">
      <c r="P147" s="15"/>
    </row>
    <row r="148" spans="16:16" x14ac:dyDescent="0.25">
      <c r="P148" s="15"/>
    </row>
    <row r="149" spans="16:16" x14ac:dyDescent="0.25">
      <c r="P149" s="15"/>
    </row>
    <row r="150" spans="16:16" x14ac:dyDescent="0.25">
      <c r="P150" s="15"/>
    </row>
    <row r="151" spans="16:16" x14ac:dyDescent="0.25">
      <c r="P151" s="15"/>
    </row>
    <row r="152" spans="16:16" x14ac:dyDescent="0.25">
      <c r="P152" s="15"/>
    </row>
    <row r="153" spans="16:16" x14ac:dyDescent="0.25">
      <c r="P153" s="15"/>
    </row>
    <row r="154" spans="16:16" x14ac:dyDescent="0.25">
      <c r="P154" s="15"/>
    </row>
    <row r="155" spans="16:16" x14ac:dyDescent="0.25">
      <c r="P155" s="15"/>
    </row>
    <row r="156" spans="16:16" x14ac:dyDescent="0.25">
      <c r="P156" s="15"/>
    </row>
    <row r="157" spans="16:16" x14ac:dyDescent="0.25">
      <c r="P157" s="15"/>
    </row>
    <row r="158" spans="16:16" x14ac:dyDescent="0.25">
      <c r="P158" s="15"/>
    </row>
    <row r="159" spans="16:16" x14ac:dyDescent="0.25">
      <c r="P159" s="15"/>
    </row>
    <row r="160" spans="16:16" x14ac:dyDescent="0.25">
      <c r="P160" s="15"/>
    </row>
    <row r="161" spans="16:16" x14ac:dyDescent="0.25">
      <c r="P161" s="15"/>
    </row>
    <row r="162" spans="16:16" x14ac:dyDescent="0.25">
      <c r="P162" s="15"/>
    </row>
    <row r="163" spans="16:16" x14ac:dyDescent="0.25">
      <c r="P163" s="15"/>
    </row>
    <row r="164" spans="16:16" x14ac:dyDescent="0.25">
      <c r="P164" s="15"/>
    </row>
    <row r="165" spans="16:16" x14ac:dyDescent="0.25">
      <c r="P165" s="15"/>
    </row>
    <row r="166" spans="16:16" x14ac:dyDescent="0.25">
      <c r="P166" s="15"/>
    </row>
    <row r="167" spans="16:16" x14ac:dyDescent="0.25">
      <c r="P167" s="15"/>
    </row>
    <row r="168" spans="16:16" x14ac:dyDescent="0.25">
      <c r="P168" s="15"/>
    </row>
    <row r="169" spans="16:16" x14ac:dyDescent="0.25">
      <c r="P169" s="15"/>
    </row>
    <row r="170" spans="16:16" x14ac:dyDescent="0.25">
      <c r="P170" s="15"/>
    </row>
    <row r="171" spans="16:16" x14ac:dyDescent="0.25">
      <c r="P171" s="15"/>
    </row>
    <row r="172" spans="16:16" x14ac:dyDescent="0.25">
      <c r="P172" s="15"/>
    </row>
    <row r="173" spans="16:16" x14ac:dyDescent="0.25">
      <c r="P173" s="15"/>
    </row>
    <row r="174" spans="16:16" x14ac:dyDescent="0.25">
      <c r="P174" s="15"/>
    </row>
    <row r="175" spans="16:16" x14ac:dyDescent="0.25">
      <c r="P175" s="15"/>
    </row>
    <row r="176" spans="16:16" x14ac:dyDescent="0.25">
      <c r="P176" s="15"/>
    </row>
    <row r="177" spans="16:16" x14ac:dyDescent="0.25">
      <c r="P177" s="15"/>
    </row>
    <row r="178" spans="16:16" x14ac:dyDescent="0.25">
      <c r="P178" s="15"/>
    </row>
    <row r="179" spans="16:16" x14ac:dyDescent="0.25">
      <c r="P179" s="15"/>
    </row>
    <row r="180" spans="16:16" x14ac:dyDescent="0.25">
      <c r="P180" s="15"/>
    </row>
    <row r="181" spans="16:16" x14ac:dyDescent="0.25">
      <c r="P181" s="15"/>
    </row>
    <row r="182" spans="16:16" x14ac:dyDescent="0.25">
      <c r="P182" s="15"/>
    </row>
    <row r="183" spans="16:16" x14ac:dyDescent="0.25">
      <c r="P183" s="15"/>
    </row>
    <row r="184" spans="16:16" x14ac:dyDescent="0.25">
      <c r="P184" s="15"/>
    </row>
    <row r="185" spans="16:16" x14ac:dyDescent="0.25">
      <c r="P185" s="15"/>
    </row>
    <row r="186" spans="16:16" x14ac:dyDescent="0.25">
      <c r="P186" s="15"/>
    </row>
    <row r="187" spans="16:16" x14ac:dyDescent="0.25">
      <c r="P187" s="15"/>
    </row>
    <row r="188" spans="16:16" x14ac:dyDescent="0.25">
      <c r="P188" s="15"/>
    </row>
    <row r="189" spans="16:16" x14ac:dyDescent="0.25">
      <c r="P189" s="15"/>
    </row>
    <row r="190" spans="16:16" x14ac:dyDescent="0.25">
      <c r="P190" s="15"/>
    </row>
    <row r="191" spans="16:16" x14ac:dyDescent="0.25">
      <c r="P191" s="15"/>
    </row>
    <row r="192" spans="16:16" x14ac:dyDescent="0.25">
      <c r="P192" s="15"/>
    </row>
    <row r="193" spans="16:16" x14ac:dyDescent="0.25">
      <c r="P193" s="15"/>
    </row>
    <row r="194" spans="16:16" x14ac:dyDescent="0.25">
      <c r="P194" s="15"/>
    </row>
    <row r="195" spans="16:16" x14ac:dyDescent="0.25">
      <c r="P195" s="15"/>
    </row>
    <row r="196" spans="16:16" x14ac:dyDescent="0.25">
      <c r="P196" s="15"/>
    </row>
    <row r="197" spans="16:16" x14ac:dyDescent="0.25">
      <c r="P197" s="15"/>
    </row>
    <row r="198" spans="16:16" x14ac:dyDescent="0.25">
      <c r="P198" s="15"/>
    </row>
    <row r="199" spans="16:16" x14ac:dyDescent="0.25">
      <c r="P199" s="15"/>
    </row>
    <row r="200" spans="16:16" x14ac:dyDescent="0.25">
      <c r="P200" s="15"/>
    </row>
    <row r="201" spans="16:16" x14ac:dyDescent="0.25">
      <c r="P201" s="15"/>
    </row>
    <row r="202" spans="16:16" x14ac:dyDescent="0.25">
      <c r="P202" s="15"/>
    </row>
    <row r="203" spans="16:16" x14ac:dyDescent="0.25">
      <c r="P203" s="15"/>
    </row>
    <row r="204" spans="16:16" x14ac:dyDescent="0.25">
      <c r="P204" s="15"/>
    </row>
    <row r="205" spans="16:16" x14ac:dyDescent="0.25">
      <c r="P205" s="15"/>
    </row>
    <row r="206" spans="16:16" x14ac:dyDescent="0.25">
      <c r="P206" s="15"/>
    </row>
    <row r="207" spans="16:16" x14ac:dyDescent="0.25">
      <c r="P207" s="15"/>
    </row>
    <row r="208" spans="16:16" x14ac:dyDescent="0.25">
      <c r="P208" s="15"/>
    </row>
    <row r="209" spans="16:16" x14ac:dyDescent="0.25">
      <c r="P209" s="15"/>
    </row>
    <row r="210" spans="16:16" x14ac:dyDescent="0.25">
      <c r="P210" s="15"/>
    </row>
    <row r="211" spans="16:16" x14ac:dyDescent="0.25">
      <c r="P211" s="15"/>
    </row>
    <row r="212" spans="16:16" x14ac:dyDescent="0.25">
      <c r="P212" s="15"/>
    </row>
    <row r="213" spans="16:16" x14ac:dyDescent="0.25">
      <c r="P213" s="15"/>
    </row>
    <row r="214" spans="16:16" x14ac:dyDescent="0.25">
      <c r="P214" s="15"/>
    </row>
    <row r="215" spans="16:16" x14ac:dyDescent="0.25">
      <c r="P215" s="15"/>
    </row>
    <row r="216" spans="16:16" x14ac:dyDescent="0.25">
      <c r="P216" s="15"/>
    </row>
    <row r="217" spans="16:16" x14ac:dyDescent="0.25">
      <c r="P217" s="15"/>
    </row>
    <row r="218" spans="16:16" x14ac:dyDescent="0.25">
      <c r="P218" s="15"/>
    </row>
    <row r="219" spans="16:16" x14ac:dyDescent="0.25">
      <c r="P219" s="15"/>
    </row>
    <row r="220" spans="16:16" x14ac:dyDescent="0.25">
      <c r="P220" s="15"/>
    </row>
    <row r="221" spans="16:16" x14ac:dyDescent="0.25">
      <c r="P221" s="15"/>
    </row>
    <row r="222" spans="16:16" x14ac:dyDescent="0.25">
      <c r="P222" s="15"/>
    </row>
    <row r="223" spans="16:16" x14ac:dyDescent="0.25">
      <c r="P223" s="15"/>
    </row>
    <row r="224" spans="16:16" x14ac:dyDescent="0.25">
      <c r="P224" s="15"/>
    </row>
    <row r="225" spans="16:16" x14ac:dyDescent="0.25">
      <c r="P225" s="15"/>
    </row>
    <row r="226" spans="16:16" x14ac:dyDescent="0.25">
      <c r="P226" s="15"/>
    </row>
    <row r="227" spans="16:16" x14ac:dyDescent="0.25">
      <c r="P227" s="15"/>
    </row>
    <row r="228" spans="16:16" x14ac:dyDescent="0.25">
      <c r="P228" s="15"/>
    </row>
    <row r="229" spans="16:16" x14ac:dyDescent="0.25">
      <c r="P229" s="15"/>
    </row>
    <row r="230" spans="16:16" x14ac:dyDescent="0.25">
      <c r="P230" s="15"/>
    </row>
    <row r="231" spans="16:16" x14ac:dyDescent="0.25">
      <c r="P231" s="15"/>
    </row>
    <row r="232" spans="16:16" x14ac:dyDescent="0.25">
      <c r="P232" s="15"/>
    </row>
    <row r="233" spans="16:16" x14ac:dyDescent="0.25">
      <c r="P233" s="15"/>
    </row>
    <row r="234" spans="16:16" x14ac:dyDescent="0.25">
      <c r="P234" s="15"/>
    </row>
    <row r="235" spans="16:16" x14ac:dyDescent="0.25">
      <c r="P235" s="15"/>
    </row>
    <row r="236" spans="16:16" x14ac:dyDescent="0.25">
      <c r="P236" s="15"/>
    </row>
    <row r="237" spans="16:16" x14ac:dyDescent="0.25">
      <c r="P237" s="15"/>
    </row>
    <row r="238" spans="16:16" x14ac:dyDescent="0.25">
      <c r="P238" s="15"/>
    </row>
    <row r="239" spans="16:16" x14ac:dyDescent="0.25">
      <c r="P239" s="15"/>
    </row>
    <row r="240" spans="16:16" x14ac:dyDescent="0.25">
      <c r="P240" s="15"/>
    </row>
    <row r="241" spans="16:16" x14ac:dyDescent="0.25">
      <c r="P241" s="15"/>
    </row>
    <row r="242" spans="16:16" x14ac:dyDescent="0.25">
      <c r="P242" s="15"/>
    </row>
    <row r="243" spans="16:16" x14ac:dyDescent="0.25">
      <c r="P243" s="15"/>
    </row>
    <row r="244" spans="16:16" x14ac:dyDescent="0.25">
      <c r="P244" s="15"/>
    </row>
    <row r="245" spans="16:16" x14ac:dyDescent="0.25">
      <c r="P245" s="15"/>
    </row>
    <row r="246" spans="16:16" x14ac:dyDescent="0.25">
      <c r="P246" s="15"/>
    </row>
    <row r="247" spans="16:16" x14ac:dyDescent="0.25">
      <c r="P247" s="15"/>
    </row>
    <row r="248" spans="16:16" x14ac:dyDescent="0.25">
      <c r="P248" s="15"/>
    </row>
    <row r="249" spans="16:16" x14ac:dyDescent="0.25">
      <c r="P249" s="15"/>
    </row>
    <row r="250" spans="16:16" x14ac:dyDescent="0.25">
      <c r="P250" s="15"/>
    </row>
    <row r="251" spans="16:16" x14ac:dyDescent="0.25">
      <c r="P251" s="15"/>
    </row>
    <row r="252" spans="16:16" x14ac:dyDescent="0.25">
      <c r="P252" s="15"/>
    </row>
    <row r="253" spans="16:16" x14ac:dyDescent="0.25">
      <c r="P253" s="15"/>
    </row>
    <row r="254" spans="16:16" x14ac:dyDescent="0.25">
      <c r="P254" s="15"/>
    </row>
    <row r="255" spans="16:16" x14ac:dyDescent="0.25">
      <c r="P255" s="15"/>
    </row>
    <row r="256" spans="16:16" x14ac:dyDescent="0.25">
      <c r="P256" s="15"/>
    </row>
    <row r="257" spans="16:16" x14ac:dyDescent="0.25">
      <c r="P257" s="15"/>
    </row>
    <row r="258" spans="16:16" x14ac:dyDescent="0.25">
      <c r="P258" s="15"/>
    </row>
    <row r="259" spans="16:16" x14ac:dyDescent="0.25">
      <c r="P259" s="15"/>
    </row>
    <row r="260" spans="16:16" x14ac:dyDescent="0.25">
      <c r="P260" s="15"/>
    </row>
    <row r="261" spans="16:16" x14ac:dyDescent="0.25">
      <c r="P261" s="15"/>
    </row>
    <row r="262" spans="16:16" x14ac:dyDescent="0.25">
      <c r="P262" s="15"/>
    </row>
    <row r="263" spans="16:16" x14ac:dyDescent="0.25">
      <c r="P263" s="15"/>
    </row>
    <row r="264" spans="16:16" x14ac:dyDescent="0.25">
      <c r="P264" s="15"/>
    </row>
    <row r="265" spans="16:16" x14ac:dyDescent="0.25">
      <c r="P265" s="15"/>
    </row>
    <row r="266" spans="16:16" x14ac:dyDescent="0.25">
      <c r="P266" s="15"/>
    </row>
    <row r="267" spans="16:16" x14ac:dyDescent="0.25">
      <c r="P267" s="15"/>
    </row>
    <row r="268" spans="16:16" x14ac:dyDescent="0.25">
      <c r="P268" s="15"/>
    </row>
    <row r="269" spans="16:16" x14ac:dyDescent="0.25">
      <c r="P269" s="15"/>
    </row>
    <row r="270" spans="16:16" x14ac:dyDescent="0.25">
      <c r="P270" s="15"/>
    </row>
    <row r="271" spans="16:16" x14ac:dyDescent="0.25">
      <c r="P271" s="15"/>
    </row>
    <row r="272" spans="16:16" x14ac:dyDescent="0.25">
      <c r="P272" s="15"/>
    </row>
    <row r="273" spans="16:16" x14ac:dyDescent="0.25">
      <c r="P273" s="15"/>
    </row>
    <row r="274" spans="16:16" x14ac:dyDescent="0.25">
      <c r="P274" s="15"/>
    </row>
    <row r="275" spans="16:16" x14ac:dyDescent="0.25">
      <c r="P275" s="15"/>
    </row>
    <row r="276" spans="16:16" x14ac:dyDescent="0.25">
      <c r="P276" s="15"/>
    </row>
    <row r="277" spans="16:16" x14ac:dyDescent="0.25">
      <c r="P277" s="15"/>
    </row>
    <row r="278" spans="16:16" x14ac:dyDescent="0.25">
      <c r="P278" s="15"/>
    </row>
    <row r="279" spans="16:16" x14ac:dyDescent="0.25">
      <c r="P279" s="15"/>
    </row>
    <row r="280" spans="16:16" x14ac:dyDescent="0.25">
      <c r="P280" s="15"/>
    </row>
    <row r="281" spans="16:16" x14ac:dyDescent="0.25">
      <c r="P281" s="15"/>
    </row>
    <row r="282" spans="16:16" x14ac:dyDescent="0.25">
      <c r="P282" s="15"/>
    </row>
    <row r="283" spans="16:16" x14ac:dyDescent="0.25">
      <c r="P283" s="15"/>
    </row>
    <row r="284" spans="16:16" x14ac:dyDescent="0.25">
      <c r="P284" s="15"/>
    </row>
    <row r="285" spans="16:16" x14ac:dyDescent="0.25">
      <c r="P285" s="15"/>
    </row>
    <row r="286" spans="16:16" x14ac:dyDescent="0.25">
      <c r="P286" s="15"/>
    </row>
    <row r="287" spans="16:16" x14ac:dyDescent="0.25">
      <c r="P287" s="15"/>
    </row>
    <row r="288" spans="16:16" x14ac:dyDescent="0.25">
      <c r="P288" s="15"/>
    </row>
    <row r="289" spans="16:16" x14ac:dyDescent="0.25">
      <c r="P289" s="15"/>
    </row>
    <row r="290" spans="16:16" x14ac:dyDescent="0.25">
      <c r="P290" s="15"/>
    </row>
    <row r="291" spans="16:16" x14ac:dyDescent="0.25">
      <c r="P291" s="15"/>
    </row>
    <row r="292" spans="16:16" x14ac:dyDescent="0.25">
      <c r="P292" s="15"/>
    </row>
    <row r="293" spans="16:16" x14ac:dyDescent="0.25">
      <c r="P293" s="15"/>
    </row>
    <row r="294" spans="16:16" x14ac:dyDescent="0.25">
      <c r="P294" s="15"/>
    </row>
    <row r="295" spans="16:16" x14ac:dyDescent="0.25">
      <c r="P295" s="15"/>
    </row>
    <row r="296" spans="16:16" x14ac:dyDescent="0.25">
      <c r="P296" s="15"/>
    </row>
    <row r="297" spans="16:16" x14ac:dyDescent="0.25">
      <c r="P297" s="15"/>
    </row>
    <row r="298" spans="16:16" x14ac:dyDescent="0.25">
      <c r="P298" s="15"/>
    </row>
    <row r="299" spans="16:16" x14ac:dyDescent="0.25">
      <c r="P299" s="15"/>
    </row>
    <row r="300" spans="16:16" x14ac:dyDescent="0.25">
      <c r="P300" s="15"/>
    </row>
    <row r="301" spans="16:16" x14ac:dyDescent="0.25">
      <c r="P301" s="15"/>
    </row>
    <row r="302" spans="16:16" x14ac:dyDescent="0.25">
      <c r="P302" s="15"/>
    </row>
    <row r="303" spans="16:16" x14ac:dyDescent="0.25">
      <c r="P303" s="15"/>
    </row>
    <row r="304" spans="16:16" x14ac:dyDescent="0.25">
      <c r="P304" s="15"/>
    </row>
    <row r="305" spans="16:16" x14ac:dyDescent="0.25">
      <c r="P305" s="15"/>
    </row>
    <row r="306" spans="16:16" x14ac:dyDescent="0.25">
      <c r="P306" s="15"/>
    </row>
    <row r="307" spans="16:16" x14ac:dyDescent="0.25">
      <c r="P307" s="15"/>
    </row>
    <row r="308" spans="16:16" x14ac:dyDescent="0.25">
      <c r="P308" s="15"/>
    </row>
    <row r="309" spans="16:16" x14ac:dyDescent="0.25">
      <c r="P309" s="15"/>
    </row>
    <row r="310" spans="16:16" x14ac:dyDescent="0.25">
      <c r="P310" s="15"/>
    </row>
    <row r="311" spans="16:16" x14ac:dyDescent="0.25">
      <c r="P311" s="15"/>
    </row>
    <row r="312" spans="16:16" x14ac:dyDescent="0.25">
      <c r="P312" s="15"/>
    </row>
    <row r="313" spans="16:16" x14ac:dyDescent="0.25">
      <c r="P313" s="15"/>
    </row>
    <row r="314" spans="16:16" x14ac:dyDescent="0.25">
      <c r="P314" s="15"/>
    </row>
    <row r="315" spans="16:16" x14ac:dyDescent="0.25">
      <c r="P315" s="15"/>
    </row>
    <row r="316" spans="16:16" x14ac:dyDescent="0.25">
      <c r="P316" s="15"/>
    </row>
    <row r="317" spans="16:16" x14ac:dyDescent="0.25">
      <c r="P317" s="15"/>
    </row>
    <row r="318" spans="16:16" x14ac:dyDescent="0.25">
      <c r="P318" s="15"/>
    </row>
    <row r="319" spans="16:16" x14ac:dyDescent="0.25">
      <c r="P319" s="15"/>
    </row>
    <row r="320" spans="16:16" x14ac:dyDescent="0.25">
      <c r="P320" s="15"/>
    </row>
    <row r="321" spans="16:16" x14ac:dyDescent="0.25">
      <c r="P321" s="15"/>
    </row>
    <row r="322" spans="16:16" x14ac:dyDescent="0.25">
      <c r="P322" s="15"/>
    </row>
    <row r="323" spans="16:16" x14ac:dyDescent="0.25">
      <c r="P323" s="15"/>
    </row>
    <row r="324" spans="16:16" x14ac:dyDescent="0.25">
      <c r="P324" s="15"/>
    </row>
    <row r="325" spans="16:16" x14ac:dyDescent="0.25">
      <c r="P325" s="15"/>
    </row>
    <row r="326" spans="16:16" x14ac:dyDescent="0.25">
      <c r="P326" s="15"/>
    </row>
    <row r="327" spans="16:16" x14ac:dyDescent="0.25">
      <c r="P327" s="15"/>
    </row>
    <row r="328" spans="16:16" x14ac:dyDescent="0.25">
      <c r="P328" s="15"/>
    </row>
    <row r="329" spans="16:16" x14ac:dyDescent="0.25">
      <c r="P329" s="15"/>
    </row>
    <row r="330" spans="16:16" x14ac:dyDescent="0.25">
      <c r="P330" s="15"/>
    </row>
    <row r="331" spans="16:16" x14ac:dyDescent="0.25">
      <c r="P331" s="15"/>
    </row>
    <row r="332" spans="16:16" x14ac:dyDescent="0.25">
      <c r="P332" s="15"/>
    </row>
    <row r="333" spans="16:16" x14ac:dyDescent="0.25">
      <c r="P333" s="15"/>
    </row>
    <row r="334" spans="16:16" x14ac:dyDescent="0.25">
      <c r="P334" s="15"/>
    </row>
    <row r="335" spans="16:16" x14ac:dyDescent="0.25">
      <c r="P335" s="15"/>
    </row>
    <row r="336" spans="16:16" x14ac:dyDescent="0.25">
      <c r="P336" s="15"/>
    </row>
    <row r="337" spans="16:16" x14ac:dyDescent="0.25">
      <c r="P337" s="15"/>
    </row>
    <row r="338" spans="16:16" x14ac:dyDescent="0.25">
      <c r="P338" s="15"/>
    </row>
    <row r="339" spans="16:16" x14ac:dyDescent="0.25">
      <c r="P339" s="15"/>
    </row>
    <row r="340" spans="16:16" x14ac:dyDescent="0.25">
      <c r="P340" s="15"/>
    </row>
    <row r="341" spans="16:16" x14ac:dyDescent="0.25">
      <c r="P341" s="15"/>
    </row>
    <row r="342" spans="16:16" x14ac:dyDescent="0.25">
      <c r="P342" s="15"/>
    </row>
    <row r="343" spans="16:16" x14ac:dyDescent="0.25">
      <c r="P343" s="15"/>
    </row>
    <row r="344" spans="16:16" x14ac:dyDescent="0.25">
      <c r="P344" s="15"/>
    </row>
    <row r="345" spans="16:16" x14ac:dyDescent="0.25">
      <c r="P345" s="15"/>
    </row>
    <row r="346" spans="16:16" x14ac:dyDescent="0.25">
      <c r="P346" s="15"/>
    </row>
  </sheetData>
  <phoneticPr fontId="4" type="noConversion"/>
  <conditionalFormatting sqref="N2:N76">
    <cfRule type="duplicateValues" dxfId="12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8DEF-2B78-42DF-A9CF-D99FA70D188D}">
  <dimension ref="A1:F36"/>
  <sheetViews>
    <sheetView workbookViewId="0">
      <selection activeCell="H19" sqref="H19"/>
    </sheetView>
  </sheetViews>
  <sheetFormatPr defaultRowHeight="15" x14ac:dyDescent="0.25"/>
  <sheetData>
    <row r="1" spans="1:6" x14ac:dyDescent="0.25">
      <c r="A1" s="2" t="s">
        <v>711</v>
      </c>
      <c r="B1" s="3" t="s">
        <v>741</v>
      </c>
      <c r="C1" s="3"/>
      <c r="D1" s="3"/>
      <c r="E1" s="3"/>
      <c r="F1" s="3"/>
    </row>
    <row r="2" spans="1:6" x14ac:dyDescent="0.25">
      <c r="A2" s="4" t="s">
        <v>711</v>
      </c>
      <c r="B2" s="5" t="s">
        <v>741</v>
      </c>
      <c r="C2" s="5" t="s">
        <v>712</v>
      </c>
      <c r="D2" s="5"/>
      <c r="E2" s="5"/>
      <c r="F2" s="5"/>
    </row>
    <row r="3" spans="1:6" x14ac:dyDescent="0.25">
      <c r="A3" s="2" t="s">
        <v>711</v>
      </c>
      <c r="B3" s="3" t="s">
        <v>741</v>
      </c>
      <c r="C3" s="3" t="s">
        <v>712</v>
      </c>
      <c r="D3" s="3" t="s">
        <v>713</v>
      </c>
      <c r="E3" s="3"/>
      <c r="F3" s="3"/>
    </row>
    <row r="4" spans="1:6" x14ac:dyDescent="0.25">
      <c r="A4" s="4" t="s">
        <v>711</v>
      </c>
      <c r="B4" s="5" t="s">
        <v>741</v>
      </c>
      <c r="C4" s="5" t="s">
        <v>712</v>
      </c>
      <c r="D4" s="5" t="s">
        <v>713</v>
      </c>
      <c r="E4" s="5" t="s">
        <v>714</v>
      </c>
      <c r="F4" s="5" t="s">
        <v>742</v>
      </c>
    </row>
    <row r="5" spans="1:6" x14ac:dyDescent="0.25">
      <c r="A5" s="2" t="s">
        <v>711</v>
      </c>
      <c r="B5" s="3" t="s">
        <v>741</v>
      </c>
      <c r="C5" s="3" t="s">
        <v>712</v>
      </c>
      <c r="D5" s="3" t="s">
        <v>713</v>
      </c>
      <c r="E5" s="3" t="s">
        <v>716</v>
      </c>
      <c r="F5" s="3" t="s">
        <v>743</v>
      </c>
    </row>
    <row r="6" spans="1:6" x14ac:dyDescent="0.25">
      <c r="A6" s="4" t="s">
        <v>711</v>
      </c>
      <c r="B6" s="5" t="s">
        <v>741</v>
      </c>
      <c r="C6" s="5" t="s">
        <v>712</v>
      </c>
      <c r="D6" s="5" t="s">
        <v>713</v>
      </c>
      <c r="E6" s="5" t="s">
        <v>716</v>
      </c>
      <c r="F6" s="5" t="s">
        <v>744</v>
      </c>
    </row>
    <row r="7" spans="1:6" x14ac:dyDescent="0.25">
      <c r="A7" s="2" t="s">
        <v>711</v>
      </c>
      <c r="B7" s="3" t="s">
        <v>741</v>
      </c>
      <c r="C7" s="3" t="s">
        <v>712</v>
      </c>
      <c r="D7" s="3" t="s">
        <v>713</v>
      </c>
      <c r="E7" s="3" t="s">
        <v>716</v>
      </c>
      <c r="F7" s="3" t="s">
        <v>745</v>
      </c>
    </row>
    <row r="8" spans="1:6" x14ac:dyDescent="0.25">
      <c r="A8" s="4" t="s">
        <v>711</v>
      </c>
      <c r="B8" s="5" t="s">
        <v>741</v>
      </c>
      <c r="C8" s="5" t="s">
        <v>712</v>
      </c>
      <c r="D8" s="5" t="s">
        <v>713</v>
      </c>
      <c r="E8" s="5" t="s">
        <v>716</v>
      </c>
      <c r="F8" s="5" t="s">
        <v>746</v>
      </c>
    </row>
    <row r="9" spans="1:6" x14ac:dyDescent="0.25">
      <c r="A9" s="2" t="s">
        <v>711</v>
      </c>
      <c r="B9" s="3" t="s">
        <v>741</v>
      </c>
      <c r="C9" s="3" t="s">
        <v>712</v>
      </c>
      <c r="D9" s="3" t="s">
        <v>713</v>
      </c>
      <c r="E9" s="3" t="s">
        <v>721</v>
      </c>
      <c r="F9" s="3" t="s">
        <v>742</v>
      </c>
    </row>
    <row r="10" spans="1:6" x14ac:dyDescent="0.25">
      <c r="A10" s="4" t="s">
        <v>711</v>
      </c>
      <c r="B10" s="5" t="s">
        <v>741</v>
      </c>
      <c r="C10" s="5" t="s">
        <v>712</v>
      </c>
      <c r="D10" s="5" t="s">
        <v>713</v>
      </c>
      <c r="E10" s="5" t="s">
        <v>714</v>
      </c>
      <c r="F10" s="5" t="s">
        <v>747</v>
      </c>
    </row>
    <row r="11" spans="1:6" x14ac:dyDescent="0.25">
      <c r="A11" s="2" t="s">
        <v>711</v>
      </c>
      <c r="B11" s="3" t="s">
        <v>741</v>
      </c>
      <c r="C11" s="3" t="s">
        <v>712</v>
      </c>
      <c r="D11" s="3" t="s">
        <v>713</v>
      </c>
      <c r="E11" s="3" t="s">
        <v>716</v>
      </c>
      <c r="F11" s="3" t="s">
        <v>748</v>
      </c>
    </row>
    <row r="12" spans="1:6" x14ac:dyDescent="0.25">
      <c r="A12" s="4" t="s">
        <v>711</v>
      </c>
      <c r="B12" s="5" t="s">
        <v>741</v>
      </c>
      <c r="C12" s="5" t="s">
        <v>712</v>
      </c>
      <c r="D12" s="5" t="s">
        <v>713</v>
      </c>
      <c r="E12" s="5" t="s">
        <v>716</v>
      </c>
      <c r="F12" s="5" t="s">
        <v>749</v>
      </c>
    </row>
    <row r="13" spans="1:6" x14ac:dyDescent="0.25">
      <c r="A13" s="2" t="s">
        <v>711</v>
      </c>
      <c r="B13" s="3" t="s">
        <v>741</v>
      </c>
      <c r="C13" s="3" t="s">
        <v>712</v>
      </c>
      <c r="D13" s="3" t="s">
        <v>713</v>
      </c>
      <c r="E13" s="3" t="s">
        <v>716</v>
      </c>
      <c r="F13" s="3" t="s">
        <v>750</v>
      </c>
    </row>
    <row r="14" spans="1:6" x14ac:dyDescent="0.25">
      <c r="A14" s="4" t="s">
        <v>711</v>
      </c>
      <c r="B14" s="5" t="s">
        <v>741</v>
      </c>
      <c r="C14" s="5" t="s">
        <v>712</v>
      </c>
      <c r="D14" s="5" t="s">
        <v>713</v>
      </c>
      <c r="E14" s="5" t="s">
        <v>716</v>
      </c>
      <c r="F14" s="5" t="s">
        <v>751</v>
      </c>
    </row>
    <row r="15" spans="1:6" x14ac:dyDescent="0.25">
      <c r="A15" s="2" t="s">
        <v>711</v>
      </c>
      <c r="B15" s="3" t="s">
        <v>741</v>
      </c>
      <c r="C15" s="3" t="s">
        <v>712</v>
      </c>
      <c r="D15" s="3" t="s">
        <v>713</v>
      </c>
      <c r="E15" s="3" t="s">
        <v>721</v>
      </c>
      <c r="F15" s="3" t="s">
        <v>747</v>
      </c>
    </row>
    <row r="16" spans="1:6" x14ac:dyDescent="0.25">
      <c r="A16" s="4" t="s">
        <v>711</v>
      </c>
      <c r="B16" s="5" t="s">
        <v>741</v>
      </c>
      <c r="C16" s="5" t="s">
        <v>712</v>
      </c>
      <c r="D16" s="5" t="s">
        <v>713</v>
      </c>
      <c r="E16" s="5" t="s">
        <v>714</v>
      </c>
      <c r="F16" s="5" t="s">
        <v>752</v>
      </c>
    </row>
    <row r="17" spans="1:6" x14ac:dyDescent="0.25">
      <c r="A17" s="2" t="s">
        <v>711</v>
      </c>
      <c r="B17" s="3" t="s">
        <v>741</v>
      </c>
      <c r="C17" s="3" t="s">
        <v>712</v>
      </c>
      <c r="D17" s="3" t="s">
        <v>713</v>
      </c>
      <c r="E17" s="3" t="s">
        <v>716</v>
      </c>
      <c r="F17" s="3" t="s">
        <v>753</v>
      </c>
    </row>
    <row r="18" spans="1:6" x14ac:dyDescent="0.25">
      <c r="A18" s="4" t="s">
        <v>711</v>
      </c>
      <c r="B18" s="5" t="s">
        <v>741</v>
      </c>
      <c r="C18" s="5" t="s">
        <v>712</v>
      </c>
      <c r="D18" s="5" t="s">
        <v>713</v>
      </c>
      <c r="E18" s="5" t="s">
        <v>716</v>
      </c>
      <c r="F18" s="5" t="s">
        <v>754</v>
      </c>
    </row>
    <row r="19" spans="1:6" x14ac:dyDescent="0.25">
      <c r="A19" s="2" t="s">
        <v>711</v>
      </c>
      <c r="B19" s="3" t="s">
        <v>741</v>
      </c>
      <c r="C19" s="3" t="s">
        <v>712</v>
      </c>
      <c r="D19" s="3" t="s">
        <v>713</v>
      </c>
      <c r="E19" s="3" t="s">
        <v>716</v>
      </c>
      <c r="F19" s="3" t="s">
        <v>755</v>
      </c>
    </row>
    <row r="20" spans="1:6" x14ac:dyDescent="0.25">
      <c r="A20" s="4" t="s">
        <v>711</v>
      </c>
      <c r="B20" s="5" t="s">
        <v>741</v>
      </c>
      <c r="C20" s="5" t="s">
        <v>712</v>
      </c>
      <c r="D20" s="5" t="s">
        <v>713</v>
      </c>
      <c r="E20" s="5" t="s">
        <v>716</v>
      </c>
      <c r="F20" s="5" t="s">
        <v>756</v>
      </c>
    </row>
    <row r="21" spans="1:6" x14ac:dyDescent="0.25">
      <c r="A21" s="2" t="s">
        <v>711</v>
      </c>
      <c r="B21" s="3" t="s">
        <v>741</v>
      </c>
      <c r="C21" s="3" t="s">
        <v>712</v>
      </c>
      <c r="D21" s="3" t="s">
        <v>713</v>
      </c>
      <c r="E21" s="3" t="s">
        <v>721</v>
      </c>
      <c r="F21" s="3" t="s">
        <v>752</v>
      </c>
    </row>
    <row r="22" spans="1:6" x14ac:dyDescent="0.25">
      <c r="A22" s="4" t="s">
        <v>711</v>
      </c>
      <c r="B22" s="5" t="s">
        <v>741</v>
      </c>
      <c r="C22" s="5" t="s">
        <v>712</v>
      </c>
      <c r="D22" s="5" t="s">
        <v>713</v>
      </c>
      <c r="E22" s="5" t="s">
        <v>714</v>
      </c>
      <c r="F22" s="5" t="s">
        <v>757</v>
      </c>
    </row>
    <row r="23" spans="1:6" x14ac:dyDescent="0.25">
      <c r="A23" s="2" t="s">
        <v>711</v>
      </c>
      <c r="B23" s="3" t="s">
        <v>741</v>
      </c>
      <c r="C23" s="3" t="s">
        <v>712</v>
      </c>
      <c r="D23" s="3" t="s">
        <v>713</v>
      </c>
      <c r="E23" s="3" t="s">
        <v>722</v>
      </c>
      <c r="F23" s="3" t="s">
        <v>758</v>
      </c>
    </row>
    <row r="24" spans="1:6" x14ac:dyDescent="0.25">
      <c r="A24" s="4" t="s">
        <v>711</v>
      </c>
      <c r="B24" s="5" t="s">
        <v>741</v>
      </c>
      <c r="C24" s="5" t="s">
        <v>712</v>
      </c>
      <c r="D24" s="5" t="s">
        <v>713</v>
      </c>
      <c r="E24" s="5" t="s">
        <v>722</v>
      </c>
      <c r="F24" s="5" t="s">
        <v>759</v>
      </c>
    </row>
    <row r="25" spans="1:6" x14ac:dyDescent="0.25">
      <c r="A25" s="2" t="s">
        <v>711</v>
      </c>
      <c r="B25" s="3" t="s">
        <v>741</v>
      </c>
      <c r="C25" s="3" t="s">
        <v>712</v>
      </c>
      <c r="D25" s="3" t="s">
        <v>713</v>
      </c>
      <c r="E25" s="3" t="s">
        <v>722</v>
      </c>
      <c r="F25" s="3" t="s">
        <v>760</v>
      </c>
    </row>
    <row r="26" spans="1:6" x14ac:dyDescent="0.25">
      <c r="A26" s="4" t="s">
        <v>711</v>
      </c>
      <c r="B26" s="5" t="s">
        <v>741</v>
      </c>
      <c r="C26" s="5" t="s">
        <v>712</v>
      </c>
      <c r="D26" s="5" t="s">
        <v>713</v>
      </c>
      <c r="E26" s="5" t="s">
        <v>722</v>
      </c>
      <c r="F26" s="5" t="s">
        <v>761</v>
      </c>
    </row>
    <row r="27" spans="1:6" x14ac:dyDescent="0.25">
      <c r="A27" s="2" t="s">
        <v>711</v>
      </c>
      <c r="B27" s="3" t="s">
        <v>741</v>
      </c>
      <c r="C27" s="3" t="s">
        <v>712</v>
      </c>
      <c r="D27" s="3" t="s">
        <v>713</v>
      </c>
      <c r="E27" s="3" t="s">
        <v>722</v>
      </c>
      <c r="F27" s="3" t="s">
        <v>752</v>
      </c>
    </row>
    <row r="28" spans="1:6" x14ac:dyDescent="0.25">
      <c r="A28" s="4" t="s">
        <v>711</v>
      </c>
      <c r="B28" s="5" t="s">
        <v>741</v>
      </c>
      <c r="C28" s="5" t="s">
        <v>712</v>
      </c>
      <c r="D28" s="5" t="s">
        <v>713</v>
      </c>
      <c r="E28" s="5" t="s">
        <v>722</v>
      </c>
      <c r="F28" s="5" t="s">
        <v>753</v>
      </c>
    </row>
    <row r="29" spans="1:6" x14ac:dyDescent="0.25">
      <c r="A29" s="2" t="s">
        <v>711</v>
      </c>
      <c r="B29" s="3" t="s">
        <v>741</v>
      </c>
      <c r="C29" s="3" t="s">
        <v>712</v>
      </c>
      <c r="D29" s="3" t="s">
        <v>713</v>
      </c>
      <c r="E29" s="3" t="s">
        <v>722</v>
      </c>
      <c r="F29" s="3" t="s">
        <v>754</v>
      </c>
    </row>
    <row r="30" spans="1:6" x14ac:dyDescent="0.25">
      <c r="A30" s="4" t="s">
        <v>711</v>
      </c>
      <c r="B30" s="5" t="s">
        <v>741</v>
      </c>
      <c r="C30" s="5" t="s">
        <v>712</v>
      </c>
      <c r="D30" s="5" t="s">
        <v>713</v>
      </c>
      <c r="E30" s="5" t="s">
        <v>722</v>
      </c>
      <c r="F30" s="5" t="s">
        <v>755</v>
      </c>
    </row>
    <row r="31" spans="1:6" x14ac:dyDescent="0.25">
      <c r="A31" s="2" t="s">
        <v>711</v>
      </c>
      <c r="B31" s="3" t="s">
        <v>741</v>
      </c>
      <c r="C31" s="3" t="s">
        <v>712</v>
      </c>
      <c r="D31" s="3" t="s">
        <v>713</v>
      </c>
      <c r="E31" s="3" t="s">
        <v>722</v>
      </c>
      <c r="F31" s="3" t="s">
        <v>756</v>
      </c>
    </row>
    <row r="32" spans="1:6" x14ac:dyDescent="0.25">
      <c r="A32" s="4" t="s">
        <v>711</v>
      </c>
      <c r="B32" s="5" t="s">
        <v>741</v>
      </c>
      <c r="C32" s="5" t="s">
        <v>712</v>
      </c>
      <c r="D32" s="5" t="s">
        <v>713</v>
      </c>
      <c r="E32" s="5" t="s">
        <v>722</v>
      </c>
      <c r="F32" s="5" t="s">
        <v>747</v>
      </c>
    </row>
    <row r="33" spans="1:6" x14ac:dyDescent="0.25">
      <c r="A33" s="2" t="s">
        <v>711</v>
      </c>
      <c r="B33" s="3" t="s">
        <v>741</v>
      </c>
      <c r="C33" s="3" t="s">
        <v>712</v>
      </c>
      <c r="D33" s="3" t="s">
        <v>713</v>
      </c>
      <c r="E33" s="3" t="s">
        <v>722</v>
      </c>
      <c r="F33" s="3" t="s">
        <v>748</v>
      </c>
    </row>
    <row r="34" spans="1:6" x14ac:dyDescent="0.25">
      <c r="A34" s="4" t="s">
        <v>711</v>
      </c>
      <c r="B34" s="5" t="s">
        <v>741</v>
      </c>
      <c r="C34" s="5" t="s">
        <v>712</v>
      </c>
      <c r="D34" s="5" t="s">
        <v>713</v>
      </c>
      <c r="E34" s="5" t="s">
        <v>722</v>
      </c>
      <c r="F34" s="5" t="s">
        <v>749</v>
      </c>
    </row>
    <row r="35" spans="1:6" x14ac:dyDescent="0.25">
      <c r="A35" s="2" t="s">
        <v>711</v>
      </c>
      <c r="B35" s="3" t="s">
        <v>741</v>
      </c>
      <c r="C35" s="3" t="s">
        <v>712</v>
      </c>
      <c r="D35" s="3" t="s">
        <v>713</v>
      </c>
      <c r="E35" s="3" t="s">
        <v>722</v>
      </c>
      <c r="F35" s="3" t="s">
        <v>750</v>
      </c>
    </row>
    <row r="36" spans="1:6" x14ac:dyDescent="0.25">
      <c r="A36" s="4" t="s">
        <v>711</v>
      </c>
      <c r="B36" s="5" t="s">
        <v>741</v>
      </c>
      <c r="C36" s="5" t="s">
        <v>712</v>
      </c>
      <c r="D36" s="5" t="s">
        <v>713</v>
      </c>
      <c r="E36" s="5" t="s">
        <v>722</v>
      </c>
      <c r="F36" s="5" t="s">
        <v>751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BE63E8B9A28D4CA8F1FB9359C6500A" ma:contentTypeVersion="14" ma:contentTypeDescription="Create a new document." ma:contentTypeScope="" ma:versionID="601a3cfa1ce0263f21cae949328ea367">
  <xsd:schema xmlns:xsd="http://www.w3.org/2001/XMLSchema" xmlns:xs="http://www.w3.org/2001/XMLSchema" xmlns:p="http://schemas.microsoft.com/office/2006/metadata/properties" xmlns:ns3="44c9de3e-8095-4836-b734-30da2b6526a8" xmlns:ns4="cd14fb1a-f5a0-44be-b357-31f47990a432" targetNamespace="http://schemas.microsoft.com/office/2006/metadata/properties" ma:root="true" ma:fieldsID="a41b11a333c9a9af8c96653d9ee993cc" ns3:_="" ns4:_="">
    <xsd:import namespace="44c9de3e-8095-4836-b734-30da2b6526a8"/>
    <xsd:import namespace="cd14fb1a-f5a0-44be-b357-31f47990a4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c9de3e-8095-4836-b734-30da2b6526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4fb1a-f5a0-44be-b357-31f47990a4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1 3 e 8 d 3 1 1 - 1 f 8 c - 4 c 8 9 - 8 1 b f - a 0 8 a 5 9 3 c 8 d 2 0 "   x m l n s = " h t t p : / / s c h e m a s . m i c r o s o f t . c o m / D a t a M a s h u p " > A A A A A A A G A A B Q S w M E F A A C A A g A W m g 9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W m g 9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p o P V N u U q X / + g I A A H I T A A A T A B w A R m 9 y b X V s Y X M v U 2 V j d G l v b j E u b S C i G A A o o B Q A A A A A A A A A A A A A A A A A A A A A A A A A A A D t V l 1 v 2 j A U f U f i P 1 i p J i V a y A h 7 6 D 7 E A 6 V F r f o x h N F a i a L K T b w S 4 d g o d j o q x H / f N Q k L g V D 6 g V A f A C k k t r n n 3 H v s 3 C O p p w L B E U 5 + 3 Z / l U r k k B y S i P j o w q m 7 l E h 8 3 u p V u p 9 E 8 N 1 A d M a r K J Q Q f L O L I o z B y M v Y o c 6 5 F N L w X Y m i 2 A k a d p u C K c i V N 4 / z H 7 d 1 1 6 x R h f H t z g W 9 u M a 7 M g z Y q N b f 6 v X b o j J k c G 5 a N e M y Y j V Q U U 8 t O Q A 6 M h f V 3 e E C p 0 i Q S 7 E n v T N G w v k z S P g + 4 X z e S x f 1 p 7 5 g o 0 v 8 f r x 2 J U C h I 7 p Q S n 0 Z S h + u S e + C c z q T j Z h G 0 j X r p q g Z j 2 C O M R L K u + f Y z w s 0 B 4 Q 8 Q v / s 0 o m 4 W v R s R L v + I K G w K F o d c z 2 q M F T r 2 Z G J c H 2 G A U r A E E f 4 0 t d H E 6 B I 5 R F c k p P M J R c c q m Q k K B r E i k V o Z b Q U 8 k I O V 4 T Z o T T 0 q p d D 4 e V w c e w U z 0 y z d D g 3 F I / A / Y o Q P U U f 8 X a g o p g x 2 l R 4 z l + t i I 0 q 8 A e J C o Y t A K u d M n o Q j 9 W T O H p K Y l 0 R 5 g 4 A / a J G l 2 a G e i H y n F V D m / y Y s h u r d W Z q h k e y b q W V l p B q + D 0 j N W C o R Z n R g N C m + W U j b R k n Z Y L / Q O T 9 9 r w v s 6 B v z w I e r g k f z K g 7 v a e S 0 Q L 0 u l N H U F w e P W K D M x f v e L G A f E T m r N i D A N 3 2 w 9 A 2 D d K 2 J O 1 1 Y 8 S V b M a l N r c + 1 a r V q o x 0 B u q D s r r C q G u u b j S C 7 6 j r x 3 G L 1 c v p C 2 B P u b 1 O 1 5 J z s U r b 3 I r 5 K t / e C z Y R z D 5 9 X r r Z Z O f 0 W M B q e i g n b + s F L w q K d n 7 / t 4 L 5 K z u 1 A v u Q 0 f t 2 s a S 3 T d M u H M k 1 z 9 2 d z S 8 B v 0 X Q r J 7 V A 1 M V e v N G i 5 H e A 9 i e f U F O E I 3 C C W t w 2 B S v G F X m A A P C P I m / w S w 1 o h J K o K / Y g H V 5 y C I C T 2 q C c 9 Z m 7 n T y F Z Q e T d y 2 5 r r 7 Q K g p e P U s 7 N 5 c K u A + q T f F K G u l U l k d x 2 h s S W k f y x Y l O r X I p 4 O v 5 r j H 2 7 Y v G 1 U f 3 9 T O O e 1 u / t / V 7 W 7 + 3 9 X t b v 2 t b / 8 o 2 v m T x n 2 9 7 b + j c H 6 E r v 6 c P / w N Q S w E C L Q A U A A I A C A B a a D 1 T h y C / J K Q A A A D 1 A A A A E g A A A A A A A A A A A A A A A A A A A A A A Q 2 9 u Z m l n L 1 B h Y 2 t h Z 2 U u e G 1 s U E s B A i 0 A F A A C A A g A W m g 9 U w / K 6 a u k A A A A 6 Q A A A B M A A A A A A A A A A A A A A A A A 8 A A A A F t D b 2 5 0 Z W 5 0 X 1 R 5 c G V z X S 5 4 b W x Q S w E C L Q A U A A I A C A B a a D 1 T b l K l / / o C A A B y E w A A E w A A A A A A A A A A A A A A A A D h A Q A A R m 9 y b X V s Y X M v U 2 V j d G l v b j E u b V B L B Q Y A A A A A A w A D A M I A A A A o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I w A A A A A A A F A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M S 1 N U 0 R B V C 1 Q T E F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w M V 9 N U 0 R B V F 9 Q T E F O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b H V t b l R 5 c G V z I i B W Y W x 1 Z T 0 i c 0 F B W U d B Q U F B Q U E 9 P S I g L z 4 8 R W 5 0 c n k g V H l w Z T 0 i R m l s b E x h c 3 R V c G R h d G V k I i B W Y W x 1 Z T 0 i Z D I w M j E t M D k t M j l U M D Y 6 M D I 6 N T E u N D A 5 O T Y y N V o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Q 2 9 s d W 1 u T m F t Z X M i I F Z h b H V l P S J z W y Z x d W 9 0 O 1 d C U y Z x d W 9 0 O y w m c X V v d D t U Y X N r I E 5 h b W U m c X V v d D s s J n F 1 b 3 Q 7 V G l t Z S Z x d W 9 0 O y w m c X V v d D t T d G F y d E R h d G U m c X V v d D s s J n F 1 b 3 Q 7 R W 5 k R G F 0 Z S Z x d W 9 0 O y w m c X V v d D t Q c m V k Z W N l c 3 N v c n M m c X V v d D s s J n F 1 b 3 Q 7 U 3 V j Y 2 V z c 2 9 y c y Z x d W 9 0 O 1 0 i I C 8 + P E V u d H J 5 I F R 5 c G U 9 I k Z p b G x D b 3 V u d C I g V m F s d W U 9 I m w 3 N S I g L z 4 8 R W 5 0 c n k g V H l w Z T 0 i U X V l c n l J R C I g V m F s d W U 9 I n N l N D R m N D c x M C 0 z Y z k w L T Q 0 Z j Y t Y m Z j N y 0 0 N z F l O D Z k N m N m Y z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t T V N E Q V Q t U E x B T i 9 B d X R v U m V t b 3 Z l Z E N v b H V t b n M x L n t X Q l M s M H 0 m c X V v d D s s J n F 1 b 3 Q 7 U 2 V j d G l v b j E v M D E t T V N E Q V Q t U E x B T i 9 B d X R v U m V t b 3 Z l Z E N v b H V t b n M x L n t U Y X N r I E 5 h b W U s M X 0 m c X V v d D s s J n F 1 b 3 Q 7 U 2 V j d G l v b j E v M D E t T V N E Q V Q t U E x B T i 9 B d X R v U m V t b 3 Z l Z E N v b H V t b n M x L n t U a W 1 l L D J 9 J n F 1 b 3 Q 7 L C Z x d W 9 0 O 1 N l Y 3 R p b 2 4 x L z A x L U 1 T R E F U L V B M Q U 4 v Q X V 0 b 1 J l b W 9 2 Z W R D b 2 x 1 b W 5 z M S 5 7 U 3 R h c n R E Y X R l L D N 9 J n F 1 b 3 Q 7 L C Z x d W 9 0 O 1 N l Y 3 R p b 2 4 x L z A x L U 1 T R E F U L V B M Q U 4 v Q X V 0 b 1 J l b W 9 2 Z W R D b 2 x 1 b W 5 z M S 5 7 R W 5 k R G F 0 Z S w 0 f S Z x d W 9 0 O y w m c X V v d D t T Z W N 0 a W 9 u M S 8 w M S 1 N U 0 R B V C 1 Q T E F O L 0 F 1 d G 9 S Z W 1 v d m V k Q 2 9 s d W 1 u c z E u e 1 B y Z W R l Y 2 V z c 2 9 y c y w 1 f S Z x d W 9 0 O y w m c X V v d D t T Z W N 0 a W 9 u M S 8 w M S 1 N U 0 R B V C 1 Q T E F O L 0 F 1 d G 9 S Z W 1 v d m V k Q 2 9 s d W 1 u c z E u e 1 N 1 Y 2 N l c 3 N v c n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D E t T V N E Q V Q t U E x B T i 9 B d X R v U m V t b 3 Z l Z E N v b H V t b n M x L n t X Q l M s M H 0 m c X V v d D s s J n F 1 b 3 Q 7 U 2 V j d G l v b j E v M D E t T V N E Q V Q t U E x B T i 9 B d X R v U m V t b 3 Z l Z E N v b H V t b n M x L n t U Y X N r I E 5 h b W U s M X 0 m c X V v d D s s J n F 1 b 3 Q 7 U 2 V j d G l v b j E v M D E t T V N E Q V Q t U E x B T i 9 B d X R v U m V t b 3 Z l Z E N v b H V t b n M x L n t U a W 1 l L D J 9 J n F 1 b 3 Q 7 L C Z x d W 9 0 O 1 N l Y 3 R p b 2 4 x L z A x L U 1 T R E F U L V B M Q U 4 v Q X V 0 b 1 J l b W 9 2 Z W R D b 2 x 1 b W 5 z M S 5 7 U 3 R h c n R E Y X R l L D N 9 J n F 1 b 3 Q 7 L C Z x d W 9 0 O 1 N l Y 3 R p b 2 4 x L z A x L U 1 T R E F U L V B M Q U 4 v Q X V 0 b 1 J l b W 9 2 Z W R D b 2 x 1 b W 5 z M S 5 7 R W 5 k R G F 0 Z S w 0 f S Z x d W 9 0 O y w m c X V v d D t T Z W N 0 a W 9 u M S 8 w M S 1 N U 0 R B V C 1 Q T E F O L 0 F 1 d G 9 S Z W 1 v d m V k Q 2 9 s d W 1 u c z E u e 1 B y Z W R l Y 2 V z c 2 9 y c y w 1 f S Z x d W 9 0 O y w m c X V v d D t T Z W N 0 a W 9 u M S 8 w M S 1 N U 0 R B V C 1 Q T E F O L 0 F 1 d G 9 S Z W 1 v d m V k Q 2 9 s d W 1 u c z E u e 1 N 1 Y 2 N l c 3 N v c n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L U 1 T R E F U L V B M Q U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t T V N E Q V Q t U E x B T i 9 T U y 0 w M S 1 N U 0 R B V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U 1 T R E F U L V B M Q U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t T V N E Q V Q t U E x B T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1 N U 0 R B V C 1 Q T E F O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1 N U 0 R B V C 1 Q T E F O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t T V N E Q V Q t U E x B T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1 N U 0 R B V C 1 Q T E F O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1 N U 0 R B V C 1 Q T E F O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1 N U 0 R B V C 1 U U k F D S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D F f T V N E Q V R f V F J B Q 0 s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s d W 1 u V H l w Z X M i I F Z h b H V l P S J z Q U F Z R 0 F B Q U V B Q U F B Q U E 9 P S I g L z 4 8 R W 5 0 c n k g V H l w Z T 0 i R m l s b E V y c m 9 y Q 2 9 1 b n Q i I F Z h b H V l P S J s N D E 1 I i A v P j x F b n R y e S B U e X B l P S J M b 2 F k Z W R U b 0 F u Y W x 5 c 2 l z U 2 V y d m l j Z X M i I F Z h b H V l P S J s M C I g L z 4 8 R W 5 0 c n k g V H l w Z T 0 i R m l s b E x h c 3 R V c G R h d G V k I i B W Y W x 1 Z T 0 i Z D I w M j E t M D k t M j l U M D Y 6 M D I 6 N T I u N D U 2 N j Q 4 N l o i I C 8 + P E V u d H J 5 I F R 5 c G U 9 I k Z p b G x D b 2 x 1 b W 5 O Y W 1 l c y I g V m F s d W U 9 I n N b J n F 1 b 3 Q 7 V 0 J T J n F 1 b 3 Q 7 L C Z x d W 9 0 O 1 R h c 2 s g T m F t Z S Z x d W 9 0 O y w m c X V v d D t U a W 1 l J n F 1 b 3 Q 7 L C Z x d W 9 0 O 1 N 0 Y X J 0 R G F 0 Z S Z x d W 9 0 O y w m c X V v d D t F b m R E Y X R l J n F 1 b 3 Q 7 L C Z x d W 9 0 O y U g Q 2 9 t c G x l d G U m c X V v d D s s J n F 1 b 3 Q 7 U H J l Z G V j Z X N z b 3 J z J n F 1 b 3 Q 7 L C Z x d W 9 0 O 1 N 1 Y 2 N l c 3 N v c n M m c X V v d D s s J n F 1 b 3 Q 7 Q W N 0 d W F s U 3 R h c n R E Y X R l J n F 1 b 3 Q 7 L C Z x d W 9 0 O 0 F j d H V h b E V u Z E R h d G U m c X V v d D t d I i A v P j x F b n R y e S B U e X B l P S J G a W x s U 3 R h d H V z I i B W Y W x 1 Z T 0 i c 0 N v b X B s Z X R l I i A v P j x F b n R y e S B U e X B l P S J R d W V y e U l E I i B W Y W x 1 Z T 0 i c 2 U w Z m Y 5 N G Y 4 L W Q x M 2 U t N G U z M i 0 5 N j g w L W U 0 Z j l h M T U w O D k y Z S I g L z 4 8 R W 5 0 c n k g V H l w Z T 0 i R m l s b E N v d W 5 0 I i B W Y W x 1 Z T 0 i b D U 4 N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L U 1 T R E F U L V R S Q U N L L 0 F 1 d G 9 S Z W 1 v d m V k Q 2 9 s d W 1 u c z E u e 1 d C U y w w f S Z x d W 9 0 O y w m c X V v d D t T Z W N 0 a W 9 u M S 8 w M S 1 N U 0 R B V C 1 U U k F D S y 9 B d X R v U m V t b 3 Z l Z E N v b H V t b n M x L n t U Y X N r I E 5 h b W U s M X 0 m c X V v d D s s J n F 1 b 3 Q 7 U 2 V j d G l v b j E v M D E t T V N E Q V Q t V F J B Q 0 s v Q X V 0 b 1 J l b W 9 2 Z W R D b 2 x 1 b W 5 z M S 5 7 V G l t Z S w y f S Z x d W 9 0 O y w m c X V v d D t T Z W N 0 a W 9 u M S 8 w M S 1 N U 0 R B V C 1 U U k F D S y 9 B d X R v U m V t b 3 Z l Z E N v b H V t b n M x L n t T d G F y d E R h d G U s M 3 0 m c X V v d D s s J n F 1 b 3 Q 7 U 2 V j d G l v b j E v M D E t T V N E Q V Q t V F J B Q 0 s v Q X V 0 b 1 J l b W 9 2 Z W R D b 2 x 1 b W 5 z M S 5 7 R W 5 k R G F 0 Z S w 0 f S Z x d W 9 0 O y w m c X V v d D t T Z W N 0 a W 9 u M S 8 w M S 1 N U 0 R B V C 1 U U k F D S y 9 B d X R v U m V t b 3 Z l Z E N v b H V t b n M x L n s l I E N v b X B s Z X R l L D V 9 J n F 1 b 3 Q 7 L C Z x d W 9 0 O 1 N l Y 3 R p b 2 4 x L z A x L U 1 T R E F U L V R S Q U N L L 0 F 1 d G 9 S Z W 1 v d m V k Q 2 9 s d W 1 u c z E u e 1 B y Z W R l Y 2 V z c 2 9 y c y w 2 f S Z x d W 9 0 O y w m c X V v d D t T Z W N 0 a W 9 u M S 8 w M S 1 N U 0 R B V C 1 U U k F D S y 9 B d X R v U m V t b 3 Z l Z E N v b H V t b n M x L n t T d W N j Z X N z b 3 J z L D d 9 J n F 1 b 3 Q 7 L C Z x d W 9 0 O 1 N l Y 3 R p b 2 4 x L z A x L U 1 T R E F U L V R S Q U N L L 0 F 1 d G 9 S Z W 1 v d m V k Q 2 9 s d W 1 u c z E u e 0 F j d H V h b F N 0 Y X J 0 R G F 0 Z S w 4 f S Z x d W 9 0 O y w m c X V v d D t T Z W N 0 a W 9 u M S 8 w M S 1 N U 0 R B V C 1 U U k F D S y 9 B d X R v U m V t b 3 Z l Z E N v b H V t b n M x L n t B Y 3 R 1 Y W x F b m R E Y X R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w M S 1 N U 0 R B V C 1 U U k F D S y 9 B d X R v U m V t b 3 Z l Z E N v b H V t b n M x L n t X Q l M s M H 0 m c X V v d D s s J n F 1 b 3 Q 7 U 2 V j d G l v b j E v M D E t T V N E Q V Q t V F J B Q 0 s v Q X V 0 b 1 J l b W 9 2 Z W R D b 2 x 1 b W 5 z M S 5 7 V G F z a y B O Y W 1 l L D F 9 J n F 1 b 3 Q 7 L C Z x d W 9 0 O 1 N l Y 3 R p b 2 4 x L z A x L U 1 T R E F U L V R S Q U N L L 0 F 1 d G 9 S Z W 1 v d m V k Q 2 9 s d W 1 u c z E u e 1 R p b W U s M n 0 m c X V v d D s s J n F 1 b 3 Q 7 U 2 V j d G l v b j E v M D E t T V N E Q V Q t V F J B Q 0 s v Q X V 0 b 1 J l b W 9 2 Z W R D b 2 x 1 b W 5 z M S 5 7 U 3 R h c n R E Y X R l L D N 9 J n F 1 b 3 Q 7 L C Z x d W 9 0 O 1 N l Y 3 R p b 2 4 x L z A x L U 1 T R E F U L V R S Q U N L L 0 F 1 d G 9 S Z W 1 v d m V k Q 2 9 s d W 1 u c z E u e 0 V u Z E R h d G U s N H 0 m c X V v d D s s J n F 1 b 3 Q 7 U 2 V j d G l v b j E v M D E t T V N E Q V Q t V F J B Q 0 s v Q X V 0 b 1 J l b W 9 2 Z W R D b 2 x 1 b W 5 z M S 5 7 J S B D b 2 1 w b G V 0 Z S w 1 f S Z x d W 9 0 O y w m c X V v d D t T Z W N 0 a W 9 u M S 8 w M S 1 N U 0 R B V C 1 U U k F D S y 9 B d X R v U m V t b 3 Z l Z E N v b H V t b n M x L n t Q c m V k Z W N l c 3 N v c n M s N n 0 m c X V v d D s s J n F 1 b 3 Q 7 U 2 V j d G l v b j E v M D E t T V N E Q V Q t V F J B Q 0 s v Q X V 0 b 1 J l b W 9 2 Z W R D b 2 x 1 b W 5 z M S 5 7 U 3 V j Y 2 V z c 2 9 y c y w 3 f S Z x d W 9 0 O y w m c X V v d D t T Z W N 0 a W 9 u M S 8 w M S 1 N U 0 R B V C 1 U U k F D S y 9 B d X R v U m V t b 3 Z l Z E N v b H V t b n M x L n t B Y 3 R 1 Y W x T d G F y d E R h d G U s O H 0 m c X V v d D s s J n F 1 b 3 Q 7 U 2 V j d G l v b j E v M D E t T V N E Q V Q t V F J B Q 0 s v Q X V 0 b 1 J l b W 9 2 Z W R D b 2 x 1 b W 5 z M S 5 7 Q W N 0 d W F s R W 5 k R G F 0 Z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S 1 N U 0 R B V C 1 U U k F D S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1 N U 0 R B V C 1 U U k F D S y 9 T U y 0 w M S 1 N U 0 R B V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U 1 T R E F U L V R S Q U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U 1 T R E F U L V R S Q U N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U 1 T R E F U L V R S Q U N L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1 N U 0 R B V C 1 U U k F D S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U 1 T R E F U L V R S Q U N L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U 1 T R E F U L V R S Q U N L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U 1 T R E F U L V R S Q U N L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U 1 T R E F U L V R S Q U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t T V N E Q V Q t V F J B Q 0 s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L U 1 T R E F U L V R S Q U N L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q d r U H K / p U 6 D n 4 + E V h t 5 / Q A A A A A C A A A A A A A Q Z g A A A A E A A C A A A A C 0 h H T n m z 7 f z q 2 s 0 Q m k R r t x u f a k u R J b f G i a u K 7 8 W 8 Z e a Q A A A A A O g A A A A A I A A C A A A A C D w P w x L h h c x g 8 s C g l R b C 8 u c z o 5 q O 5 z c 1 Z T B B J J E a w f N F A A A A D b r L 6 W 0 b + Q H 8 N z 5 c K k x r b X v j x m o / 7 r u Z U D / N 0 9 r S D F 2 x Y 3 e a A m y K x S m U J + d 9 i A b w x d x P 9 3 U 6 V z u e D 8 G R g w 1 Q N v v H n 4 D h 5 W n 0 W S A p 7 n / z D C v k A A A A A 9 t w p L d b Y k i 5 1 G m y q 2 m i m 0 6 v v l V M W l 8 r + W Y g 6 C 5 O e / e L E n o 5 s e 6 8 Q + d 9 3 M m g q A e r N 9 j n v C n 0 H T 9 a / Y J Q P K c 6 e 9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B32078-DB9F-41A8-969A-4F865750EDB3}">
  <ds:schemaRefs>
    <ds:schemaRef ds:uri="http://purl.org/dc/terms/"/>
    <ds:schemaRef ds:uri="cd14fb1a-f5a0-44be-b357-31f47990a432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4c9de3e-8095-4836-b734-30da2b6526a8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FCC27EC-E6D8-45AB-99C3-322F069D34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c9de3e-8095-4836-b734-30da2b6526a8"/>
    <ds:schemaRef ds:uri="cd14fb1a-f5a0-44be-b357-31f47990a4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16E4BD-4310-4194-912E-F03DCC08BFA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61ECDD1-79C1-41C4-8A0A-B6D2739B47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01-MSDAT-TRACKING</vt:lpstr>
      <vt:lpstr>02-CODE-TRACK</vt:lpstr>
      <vt:lpstr>01-MSDAT-PLAN</vt:lpstr>
      <vt:lpstr>02-CODE-PLAN</vt:lpstr>
      <vt:lpstr>BAK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2021-09-08T05:28:56Z</dcterms:created>
  <dcterms:modified xsi:type="dcterms:W3CDTF">2021-10-01T10:55:18Z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0x01010046BE63E8B9A28D4CA8F1FB9359C6500A</vt:lpwstr>
  </property>
</Properties>
</file>