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fico108-my.sharepoint.com/personal/tvpduy_cofico_com_vn/Documents/+WFH/py_qr_code/"/>
    </mc:Choice>
  </mc:AlternateContent>
  <xr:revisionPtr revIDLastSave="8" documentId="8_{87688D23-9082-411D-8B28-AC7BA20F687B}" xr6:coauthVersionLast="46" xr6:coauthVersionMax="46" xr10:uidLastSave="{091C6F94-9E78-4E47-8439-F6EFA89FDEAC}"/>
  <bookViews>
    <workbookView xWindow="-120" yWindow="-120" windowWidth="29040" windowHeight="15840" activeTab="1" xr2:uid="{ADD22F12-DFD8-46CB-A899-C438915FCCA7}"/>
  </bookViews>
  <sheets>
    <sheet name="Theo dõi &amp; kiểm soát" sheetId="1" r:id="rId1"/>
    <sheet name="DATA" sheetId="3" r:id="rId2"/>
    <sheet name="Sheet3" sheetId="4" r:id="rId3"/>
    <sheet name="Sheet1" sheetId="2" state="hidden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0" i="4" l="1"/>
  <c r="B11" i="4" s="1"/>
  <c r="J35" i="3"/>
  <c r="K35" i="3" s="1"/>
  <c r="J36" i="3" l="1"/>
  <c r="K36" i="3" s="1"/>
  <c r="J37" i="3"/>
  <c r="K37" i="3" s="1"/>
  <c r="J38" i="3"/>
  <c r="K38" i="3" s="1"/>
  <c r="J39" i="3"/>
  <c r="K39" i="3" s="1"/>
  <c r="J13" i="3"/>
  <c r="K13" i="3" s="1"/>
  <c r="J31" i="3"/>
  <c r="K31" i="3" s="1"/>
  <c r="J8" i="3"/>
  <c r="K8" i="3" s="1"/>
  <c r="J26" i="3"/>
  <c r="K26" i="3" s="1"/>
  <c r="J15" i="3"/>
  <c r="K15" i="3" s="1"/>
  <c r="J6" i="3"/>
  <c r="K6" i="3" s="1"/>
  <c r="J12" i="3"/>
  <c r="K12" i="3" s="1"/>
  <c r="J18" i="3"/>
  <c r="K18" i="3" s="1"/>
  <c r="J24" i="3"/>
  <c r="K24" i="3" s="1"/>
  <c r="J30" i="3"/>
  <c r="K30" i="3" s="1"/>
  <c r="J7" i="3"/>
  <c r="K7" i="3" s="1"/>
  <c r="J19" i="3"/>
  <c r="K19" i="3" s="1"/>
  <c r="J25" i="3"/>
  <c r="K25" i="3" s="1"/>
  <c r="J14" i="3"/>
  <c r="K14" i="3" s="1"/>
  <c r="J32" i="3"/>
  <c r="K32" i="3" s="1"/>
  <c r="J9" i="3"/>
  <c r="K9" i="3" s="1"/>
  <c r="J21" i="3"/>
  <c r="K21" i="3" s="1"/>
  <c r="J27" i="3"/>
  <c r="K27" i="3" s="1"/>
  <c r="J4" i="3"/>
  <c r="K4" i="3" s="1"/>
  <c r="J10" i="3"/>
  <c r="K10" i="3" s="1"/>
  <c r="J16" i="3"/>
  <c r="K16" i="3" s="1"/>
  <c r="J22" i="3"/>
  <c r="K22" i="3" s="1"/>
  <c r="J28" i="3"/>
  <c r="K28" i="3" s="1"/>
  <c r="J34" i="3"/>
  <c r="K34" i="3" s="1"/>
  <c r="J40" i="3"/>
  <c r="K40" i="3" s="1"/>
  <c r="J41" i="3"/>
  <c r="K41" i="3" s="1"/>
  <c r="J2" i="3"/>
  <c r="K2" i="3" s="1"/>
  <c r="J20" i="3"/>
  <c r="K20" i="3" s="1"/>
  <c r="J3" i="3"/>
  <c r="K3" i="3" s="1"/>
  <c r="J33" i="3"/>
  <c r="K33" i="3" s="1"/>
  <c r="J5" i="3"/>
  <c r="K5" i="3" s="1"/>
  <c r="J11" i="3"/>
  <c r="K11" i="3" s="1"/>
  <c r="J17" i="3"/>
  <c r="K17" i="3" s="1"/>
  <c r="J23" i="3"/>
  <c r="K23" i="3" s="1"/>
  <c r="J29" i="3"/>
  <c r="K29" i="3" s="1"/>
  <c r="S2" i="1"/>
  <c r="K12" i="1" l="1"/>
  <c r="K18" i="1"/>
  <c r="L18" i="1" s="1"/>
  <c r="K41" i="1"/>
  <c r="K33" i="1"/>
  <c r="K29" i="1"/>
  <c r="K21" i="1"/>
  <c r="K44" i="1"/>
  <c r="K36" i="1"/>
  <c r="K32" i="1"/>
  <c r="K24" i="1"/>
  <c r="K20" i="1"/>
  <c r="K42" i="1"/>
  <c r="K38" i="1"/>
  <c r="K34" i="1"/>
  <c r="L34" i="1" s="1"/>
  <c r="K30" i="1"/>
  <c r="K26" i="1"/>
  <c r="K22" i="1"/>
  <c r="K37" i="1"/>
  <c r="K25" i="1"/>
  <c r="K40" i="1"/>
  <c r="K28" i="1"/>
  <c r="K43" i="1"/>
  <c r="K39" i="1"/>
  <c r="L39" i="1" s="1"/>
  <c r="K35" i="1"/>
  <c r="K31" i="1"/>
  <c r="L31" i="1" s="1"/>
  <c r="K27" i="1"/>
  <c r="K23" i="1"/>
  <c r="K19" i="1"/>
  <c r="K6" i="1"/>
  <c r="L6" i="1" s="1"/>
  <c r="K16" i="1"/>
  <c r="K9" i="1"/>
  <c r="K17" i="1"/>
  <c r="K5" i="1"/>
  <c r="K13" i="1"/>
  <c r="K8" i="1"/>
  <c r="K15" i="1"/>
  <c r="K11" i="1"/>
  <c r="K7" i="1"/>
  <c r="K14" i="1"/>
  <c r="K10" i="1"/>
  <c r="L5" i="1" l="1"/>
  <c r="L43" i="1"/>
  <c r="L26" i="1"/>
  <c r="L44" i="1"/>
  <c r="L42" i="1"/>
  <c r="L40" i="1"/>
  <c r="L38" i="1"/>
  <c r="L36" i="1"/>
  <c r="L32" i="1"/>
  <c r="L30" i="1"/>
  <c r="L28" i="1"/>
  <c r="L25" i="1"/>
  <c r="L23" i="1"/>
  <c r="L21" i="1"/>
  <c r="L19" i="1"/>
  <c r="L41" i="1"/>
  <c r="L37" i="1"/>
  <c r="L35" i="1"/>
  <c r="L33" i="1"/>
  <c r="L29" i="1"/>
  <c r="L27" i="1"/>
  <c r="L24" i="1"/>
  <c r="L22" i="1"/>
  <c r="L20" i="1"/>
  <c r="L15" i="1"/>
  <c r="L16" i="1"/>
  <c r="L17" i="1"/>
  <c r="L14" i="1"/>
  <c r="L13" i="1"/>
  <c r="L12" i="1"/>
  <c r="L11" i="1"/>
  <c r="L9" i="1"/>
  <c r="L8" i="1"/>
  <c r="L7" i="1"/>
  <c r="L10" i="1"/>
</calcChain>
</file>

<file path=xl/sharedStrings.xml><?xml version="1.0" encoding="utf-8"?>
<sst xmlns="http://schemas.openxmlformats.org/spreadsheetml/2006/main" count="760" uniqueCount="149">
  <si>
    <t>Stt</t>
  </si>
  <si>
    <t>Tên thiết bị</t>
  </si>
  <si>
    <t>Quy cách</t>
  </si>
  <si>
    <t>Đơn vị tính</t>
  </si>
  <si>
    <t>Mã thiết bị</t>
  </si>
  <si>
    <t>Đang sử dụng</t>
  </si>
  <si>
    <t>Nhà cung cấp</t>
  </si>
  <si>
    <t>DANH MỤC THEO DÕI VÀ KIỂM SOÁT THIẾT BỊ TẠI VĂN PHÒNG</t>
  </si>
  <si>
    <t>Tình trạng hoạt động</t>
  </si>
  <si>
    <t>Ngày tính KH</t>
  </si>
  <si>
    <t>Khấu hao (KH)</t>
  </si>
  <si>
    <t>Bố trí/ lắp đặt tại</t>
  </si>
  <si>
    <t>Tình trạng KH</t>
  </si>
  <si>
    <t>Ngày hết KH</t>
  </si>
  <si>
    <t>Update:</t>
  </si>
  <si>
    <t>Ngày KH còn lại</t>
  </si>
  <si>
    <t>Chờ sửa chữa</t>
  </si>
  <si>
    <t>Chờ hủy/ thanh lý</t>
  </si>
  <si>
    <t>Đơn giá mua</t>
  </si>
  <si>
    <t>Ngày nhập vào</t>
  </si>
  <si>
    <t>Ngày lắp đặt mới</t>
  </si>
  <si>
    <t>Ngày bắt đầu bảo hành</t>
  </si>
  <si>
    <t>Hạn bảo hành (tháng)</t>
  </si>
  <si>
    <t>Đơn vị bảo hành</t>
  </si>
  <si>
    <t>Ngày xác định</t>
  </si>
  <si>
    <t>Máy Lạnh</t>
  </si>
  <si>
    <t>Panasonic 2HP</t>
  </si>
  <si>
    <t>Bộ</t>
  </si>
  <si>
    <t>ESC</t>
  </si>
  <si>
    <t>Panasonic 1,5HP</t>
  </si>
  <si>
    <t>Daikin 2HP</t>
  </si>
  <si>
    <t>Daikin 1.5HP</t>
  </si>
  <si>
    <t>Toshiba 2HP</t>
  </si>
  <si>
    <t>Reetech 5HP</t>
  </si>
  <si>
    <t>LG 1.5HP</t>
  </si>
  <si>
    <t xml:space="preserve">Máy Phát Điện </t>
  </si>
  <si>
    <t>C 150</t>
  </si>
  <si>
    <t>VC 44</t>
  </si>
  <si>
    <t>Cái</t>
  </si>
  <si>
    <t>Phòng Máy Phát Điện</t>
  </si>
  <si>
    <t>Phòng Tài Xế</t>
  </si>
  <si>
    <t>Phòng Đấu Thầu</t>
  </si>
  <si>
    <t>Phòng Họp C</t>
  </si>
  <si>
    <t>Phòng An Toàn</t>
  </si>
  <si>
    <t>Phòng Lễ Tân</t>
  </si>
  <si>
    <t>Phòng Mua Hàng</t>
  </si>
  <si>
    <t>Công Ty CFC</t>
  </si>
  <si>
    <t>Phòng Thương Mại</t>
  </si>
  <si>
    <t>Phòng Văn Phòng Chủ Tịch</t>
  </si>
  <si>
    <t>Phòng Giám Đốc Thương Mại</t>
  </si>
  <si>
    <t>Phòng Tổng Giám Đốc</t>
  </si>
  <si>
    <t>Phòng Họp A</t>
  </si>
  <si>
    <t>Phòng Chủ Tịch Điều Hành</t>
  </si>
  <si>
    <t>Phòng Kế Toán</t>
  </si>
  <si>
    <t>Phòng IT</t>
  </si>
  <si>
    <t>Phòng Sever</t>
  </si>
  <si>
    <t>Phòng Hợp Đồng</t>
  </si>
  <si>
    <t>Phòng Tài Chính</t>
  </si>
  <si>
    <t>Phòng Giám Đốc Điều Hành</t>
  </si>
  <si>
    <t>Phòng Nhân Sự</t>
  </si>
  <si>
    <t>Phòng Quản Lý Chi Phí</t>
  </si>
  <si>
    <t>Phòng QL.Hệ Thống-Hành Chính</t>
  </si>
  <si>
    <t>Phòng Khối USD</t>
  </si>
  <si>
    <t>Phòng PMO</t>
  </si>
  <si>
    <t>Phòng Họp B</t>
  </si>
  <si>
    <t>13.700.000</t>
  </si>
  <si>
    <t>Công Ty TNHH TM-DV Kỹ Nghệ Đại Đông Dương</t>
  </si>
  <si>
    <t>17/08/2018</t>
  </si>
  <si>
    <t>9.350.000</t>
  </si>
  <si>
    <t>21/12/2017</t>
  </si>
  <si>
    <t>Daikin (Máy Đứng) 3HP</t>
  </si>
  <si>
    <t>31/12/2017</t>
  </si>
  <si>
    <t>Tần suất bảo trì</t>
  </si>
  <si>
    <t>Mô phỏng 3D tòa nhà văn phòng Công ty (kết cấu &amp; kiến trúc).</t>
  </si>
  <si>
    <t>Thông báo thời gian bảo trì định kỳ thiết bị.</t>
  </si>
  <si>
    <t>Giám sát camera an ninh 24/7.</t>
  </si>
  <si>
    <t>Góp ý &amp; phản hồi của các Phòng về sự cố hoặc cải tiến dịch vụ.</t>
  </si>
  <si>
    <t>Mô phỏng 3D các thiết bị được lắp đặt &amp; bố trí tại khu vực công cộng &amp; các Phòng.</t>
  </si>
  <si>
    <t>Truy xuất thông tin các thiết bị được lắp đặt &amp; bố trí khu vực công cộng &amp; các Phòng (các trường thông tin như excel file).</t>
  </si>
  <si>
    <t xml:space="preserve">MPD01 </t>
  </si>
  <si>
    <t>MPD02</t>
  </si>
  <si>
    <t>MLA001</t>
  </si>
  <si>
    <t>MLA002</t>
  </si>
  <si>
    <t>MLA003</t>
  </si>
  <si>
    <t>MLA004</t>
  </si>
  <si>
    <t>MLA005</t>
  </si>
  <si>
    <t>MLA006</t>
  </si>
  <si>
    <t>MLA007</t>
  </si>
  <si>
    <t>MLA008</t>
  </si>
  <si>
    <t>MLA009</t>
  </si>
  <si>
    <t>MLA010</t>
  </si>
  <si>
    <t>MLA011</t>
  </si>
  <si>
    <t>MLA012</t>
  </si>
  <si>
    <t>MLA013</t>
  </si>
  <si>
    <t>MLA014</t>
  </si>
  <si>
    <t>MLA015</t>
  </si>
  <si>
    <t>MLA016</t>
  </si>
  <si>
    <t>MLA017</t>
  </si>
  <si>
    <t>MLA018</t>
  </si>
  <si>
    <t>MLA019</t>
  </si>
  <si>
    <t>MLA020</t>
  </si>
  <si>
    <t>MLA021</t>
  </si>
  <si>
    <t>MLA022</t>
  </si>
  <si>
    <t>MLA023</t>
  </si>
  <si>
    <t>MLA024</t>
  </si>
  <si>
    <t>MLA025</t>
  </si>
  <si>
    <t>MLA026</t>
  </si>
  <si>
    <t>MLA027</t>
  </si>
  <si>
    <t>MLA028</t>
  </si>
  <si>
    <t>MLA029</t>
  </si>
  <si>
    <t>MLA030</t>
  </si>
  <si>
    <t>MLA031</t>
  </si>
  <si>
    <t>MLA032</t>
  </si>
  <si>
    <t>MLA033</t>
  </si>
  <si>
    <t>MLA034</t>
  </si>
  <si>
    <t>MLA035</t>
  </si>
  <si>
    <t>MLA036</t>
  </si>
  <si>
    <t>MLA037</t>
  </si>
  <si>
    <t>MLA038</t>
  </si>
  <si>
    <t>A</t>
  </si>
  <si>
    <t>B</t>
  </si>
  <si>
    <t>Một số thuận lợi hiện nay trong việc vận hành văn phòng:</t>
  </si>
  <si>
    <t>…</t>
  </si>
  <si>
    <t>Một số khó khăn hiện nay trong việc vận hành văn phòng:</t>
  </si>
  <si>
    <t>Một số yêu cầu của Phòng Quản lý HT-HC khi phát triển phần mềm ứng dụng vận hành văn phòng FM BIM Ez:</t>
  </si>
  <si>
    <t>Tuần/Tháng</t>
  </si>
  <si>
    <t>Quý</t>
  </si>
  <si>
    <t>Kết cấu và kiến trúc tòa nhà</t>
  </si>
  <si>
    <t>Hệ thống điều hòa và thông gió</t>
  </si>
  <si>
    <t>Hệ thống điện và chiếu sáng</t>
  </si>
  <si>
    <t>Hệ thống PCCC</t>
  </si>
  <si>
    <t>Hệ thống cấp và thoát nước</t>
  </si>
  <si>
    <t>Hệ thống camera an ninh</t>
  </si>
  <si>
    <t>Hồ sơ thiết bị (TSCĐ)</t>
  </si>
  <si>
    <t>C</t>
  </si>
  <si>
    <t>No</t>
  </si>
  <si>
    <t>CAD</t>
  </si>
  <si>
    <t>PDF</t>
  </si>
  <si>
    <t>Yes</t>
  </si>
  <si>
    <t>Bản vẽ</t>
  </si>
  <si>
    <t>từ 2018</t>
  </si>
  <si>
    <t>Hệ thống điện và nước củ/lâu năm, không có bản vẽ hiện trạng &gt;&gt;&gt; khó khăn kiểm soát vận hành, sửa chữa/thay thế.</t>
  </si>
  <si>
    <t>Máy móc, thiết bị không có hồ sơ theo dõi (đầu vào) &gt;&gt;&gt; không chủ động được trong việc thay thế, thanh lý,…</t>
  </si>
  <si>
    <t>Mặt bằng rộng thuận lợi cho công tác bảo trì và ứng phó PCCC.</t>
  </si>
  <si>
    <t>Hỗ trợ các đơn vị bên ngoài (cung cấp dịch vụ) đảm bảo công tác bảo trì, vận hành hiệu quả,…</t>
  </si>
  <si>
    <t>Tình trạng hoạt động-Đang sử dụng</t>
  </si>
  <si>
    <t>Tình trạng hoạt động-Chờ sửa chữa</t>
  </si>
  <si>
    <t>Tình trạng hoạt động-Chờ hủy/ thanh lý</t>
  </si>
  <si>
    <t>Tình trạng hoạt động-Ngày xác định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</si>
</sst>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??_);_(@_)"/>
    <numFmt numFmtId="166" formatCode="dd/mm/yy"/>
    <numFmt numFmtId="167" formatCode="dd/mm/yyyy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4"/>
      <color theme="1"/>
      <name val="Arial"/>
      <family val="2"/>
    </font>
    <font>
      <sz val="10"/>
      <color theme="1"/>
      <name val="Arial"/>
      <family val="2"/>
    </font>
    <font>
      <sz val="11"/>
      <color theme="0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0000"/>
      <name val="Arial"/>
      <family val="2"/>
    </font>
    <font>
      <sz val="11"/>
      <color rgb="FFFF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F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5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165" fontId="1" fillId="0" borderId="0" xfId="1" applyNumberFormat="1" applyFont="1" applyAlignment="1">
      <alignment horizontal="center" vertical="center"/>
    </xf>
    <xf numFmtId="166" fontId="1" fillId="0" borderId="1" xfId="0" applyNumberFormat="1" applyFont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165" fontId="1" fillId="3" borderId="0" xfId="1" applyNumberFormat="1" applyFont="1" applyFill="1" applyAlignment="1">
      <alignment horizontal="center" vertical="center"/>
    </xf>
    <xf numFmtId="166" fontId="1" fillId="3" borderId="0" xfId="0" applyNumberFormat="1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4" fillId="5" borderId="2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166" fontId="1" fillId="5" borderId="1" xfId="0" applyNumberFormat="1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167" fontId="6" fillId="3" borderId="0" xfId="0" applyNumberFormat="1" applyFont="1" applyFill="1" applyAlignment="1">
      <alignment horizontal="center" vertical="center"/>
    </xf>
    <xf numFmtId="0" fontId="5" fillId="0" borderId="0" xfId="0" applyFont="1" applyAlignment="1">
      <alignment vertical="center"/>
    </xf>
    <xf numFmtId="0" fontId="4" fillId="0" borderId="1" xfId="0" applyFont="1" applyFill="1" applyBorder="1" applyAlignment="1">
      <alignment horizontal="center" vertical="center" wrapText="1"/>
    </xf>
    <xf numFmtId="0" fontId="1" fillId="0" borderId="0" xfId="0" applyFont="1"/>
    <xf numFmtId="0" fontId="4" fillId="2" borderId="0" xfId="0" applyFont="1" applyFill="1" applyAlignment="1">
      <alignment horizontal="center" vertical="center"/>
    </xf>
    <xf numFmtId="0" fontId="4" fillId="2" borderId="0" xfId="0" applyFont="1" applyFill="1"/>
    <xf numFmtId="0" fontId="4" fillId="0" borderId="0" xfId="0" applyFont="1"/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7" fillId="0" borderId="1" xfId="0" applyFont="1" applyBorder="1" applyAlignment="1">
      <alignment horizontal="left" vertical="center"/>
    </xf>
    <xf numFmtId="165" fontId="7" fillId="0" borderId="1" xfId="1" applyNumberFormat="1" applyFont="1" applyBorder="1" applyAlignment="1">
      <alignment horizontal="center" vertical="center"/>
    </xf>
    <xf numFmtId="167" fontId="7" fillId="0" borderId="1" xfId="0" applyNumberFormat="1" applyFont="1" applyBorder="1" applyAlignment="1">
      <alignment horizontal="center" vertical="center"/>
    </xf>
    <xf numFmtId="166" fontId="7" fillId="5" borderId="1" xfId="0" applyNumberFormat="1" applyFont="1" applyFill="1" applyBorder="1" applyAlignment="1">
      <alignment horizontal="center" vertical="center"/>
    </xf>
    <xf numFmtId="164" fontId="7" fillId="0" borderId="1" xfId="1" applyFont="1" applyBorder="1" applyAlignment="1">
      <alignment horizontal="center" vertical="center"/>
    </xf>
    <xf numFmtId="166" fontId="7" fillId="0" borderId="1" xfId="0" applyNumberFormat="1" applyFont="1" applyBorder="1" applyAlignment="1">
      <alignment horizontal="center" vertical="center"/>
    </xf>
    <xf numFmtId="0" fontId="4" fillId="6" borderId="2" xfId="0" applyFont="1" applyFill="1" applyBorder="1" applyAlignment="1">
      <alignment horizontal="center" vertical="center" wrapText="1"/>
    </xf>
    <xf numFmtId="0" fontId="4" fillId="6" borderId="3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4" fillId="6" borderId="4" xfId="0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165" fontId="4" fillId="6" borderId="2" xfId="1" applyNumberFormat="1" applyFont="1" applyFill="1" applyBorder="1" applyAlignment="1">
      <alignment horizontal="center" vertical="center" wrapText="1"/>
    </xf>
    <xf numFmtId="165" fontId="4" fillId="6" borderId="3" xfId="1" applyNumberFormat="1" applyFont="1" applyFill="1" applyBorder="1" applyAlignment="1">
      <alignment horizontal="center" vertical="center" wrapText="1"/>
    </xf>
    <xf numFmtId="0" fontId="4" fillId="7" borderId="2" xfId="0" applyFont="1" applyFill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/>
    </xf>
    <xf numFmtId="0" fontId="9" fillId="7" borderId="2" xfId="0" applyFont="1" applyFill="1" applyBorder="1" applyAlignment="1">
      <alignment horizontal="center" vertical="center" wrapText="1"/>
    </xf>
    <xf numFmtId="0" fontId="9" fillId="7" borderId="3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top" wrapText="1"/>
    </xf>
    <xf numFmtId="0" fontId="8" fillId="0" borderId="1" xfId="0" applyFont="1" applyBorder="1" applyAlignment="1">
      <alignment vertical="top" wrapText="1"/>
    </xf>
    <xf numFmtId="167" fontId="7" fillId="4" borderId="1" xfId="0" applyNumberFormat="1" applyFont="1" applyFill="1" applyBorder="1" applyAlignment="1">
      <alignment horizontal="center" vertical="center"/>
    </xf>
    <xf numFmtId="164" fontId="10" fillId="0" borderId="1" xfId="1" applyFont="1" applyBorder="1" applyAlignment="1">
      <alignment horizontal="center" vertical="center"/>
    </xf>
    <xf numFmtId="166" fontId="10" fillId="0" borderId="1" xfId="0" applyNumberFormat="1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10"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66675</xdr:rowOff>
    </xdr:from>
    <xdr:to>
      <xdr:col>1</xdr:col>
      <xdr:colOff>1301187</xdr:colOff>
      <xdr:row>0</xdr:row>
      <xdr:rowOff>498675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3AF5D17-2A49-48B0-8D3A-7B36B25818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2875" y="66675"/>
          <a:ext cx="1463112" cy="43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BF442-C21A-453B-810F-802F4CD06D0D}">
  <sheetPr>
    <pageSetUpPr fitToPage="1"/>
  </sheetPr>
  <dimension ref="A1:Y62"/>
  <sheetViews>
    <sheetView showGridLines="0" zoomScale="85" zoomScaleNormal="85" workbookViewId="0">
      <pane xSplit="3" ySplit="4" topLeftCell="D5" activePane="bottomRight" state="frozen"/>
      <selection pane="topRight" activeCell="D1" sqref="D1"/>
      <selection pane="bottomLeft" activeCell="A5" sqref="A5"/>
      <selection pane="bottomRight" activeCell="K29" sqref="K29"/>
    </sheetView>
  </sheetViews>
  <sheetFormatPr defaultRowHeight="14.25" x14ac:dyDescent="0.25"/>
  <cols>
    <col min="1" max="1" width="4.5703125" style="1" customWidth="1"/>
    <col min="2" max="2" width="23.5703125" style="18" customWidth="1"/>
    <col min="3" max="3" width="23.5703125" style="1" customWidth="1"/>
    <col min="4" max="4" width="8.28515625" style="1" customWidth="1"/>
    <col min="5" max="5" width="9.5703125" style="18" customWidth="1"/>
    <col min="6" max="6" width="10.28515625" style="7" customWidth="1"/>
    <col min="7" max="7" width="11.5703125" style="1" customWidth="1"/>
    <col min="8" max="8" width="1.42578125" style="12" customWidth="1"/>
    <col min="9" max="10" width="14.28515625" style="1" customWidth="1"/>
    <col min="11" max="11" width="10.42578125" style="1" customWidth="1"/>
    <col min="12" max="12" width="15.140625" style="1" customWidth="1"/>
    <col min="13" max="13" width="1.42578125" style="12" customWidth="1"/>
    <col min="14" max="14" width="8.28515625" style="1" customWidth="1"/>
    <col min="15" max="15" width="32.5703125" style="18" bestFit="1" customWidth="1"/>
    <col min="16" max="16" width="12.28515625" style="18" bestFit="1" customWidth="1"/>
    <col min="17" max="17" width="10.28515625" style="1" customWidth="1"/>
    <col min="18" max="18" width="11.28515625" style="1" customWidth="1"/>
    <col min="19" max="19" width="11.140625" style="1" customWidth="1"/>
    <col min="20" max="20" width="12.140625" style="1" customWidth="1"/>
    <col min="21" max="21" width="1.42578125" style="12" customWidth="1"/>
    <col min="22" max="22" width="9.140625" style="1"/>
    <col min="23" max="23" width="12.28515625" style="1" customWidth="1"/>
    <col min="24" max="24" width="10.85546875" style="1" customWidth="1"/>
    <col min="25" max="25" width="10.5703125" style="1" customWidth="1"/>
    <col min="26" max="16384" width="9.140625" style="1"/>
  </cols>
  <sheetData>
    <row r="1" spans="1:25" ht="48" customHeight="1" x14ac:dyDescent="0.25">
      <c r="C1" s="22" t="s">
        <v>7</v>
      </c>
      <c r="H1" s="16"/>
      <c r="M1" s="16"/>
      <c r="U1" s="16"/>
    </row>
    <row r="2" spans="1:25" x14ac:dyDescent="0.25">
      <c r="A2" s="9"/>
      <c r="B2" s="19"/>
      <c r="C2" s="9"/>
      <c r="D2" s="9"/>
      <c r="E2" s="19"/>
      <c r="F2" s="10"/>
      <c r="G2" s="9"/>
      <c r="H2" s="9"/>
      <c r="I2" s="9"/>
      <c r="J2" s="9"/>
      <c r="K2" s="9"/>
      <c r="L2" s="9"/>
      <c r="M2" s="9"/>
      <c r="N2" s="9"/>
      <c r="O2" s="19"/>
      <c r="P2" s="19"/>
      <c r="Q2" s="9"/>
      <c r="R2" s="9" t="s">
        <v>14</v>
      </c>
      <c r="S2" s="21">
        <f ca="1">TODAY()</f>
        <v>44539</v>
      </c>
      <c r="T2" s="11"/>
      <c r="U2" s="9"/>
      <c r="V2" s="9"/>
      <c r="W2" s="9"/>
      <c r="X2" s="9"/>
      <c r="Y2" s="9"/>
    </row>
    <row r="3" spans="1:25" ht="30" customHeight="1" x14ac:dyDescent="0.25">
      <c r="A3" s="42" t="s">
        <v>0</v>
      </c>
      <c r="B3" s="42" t="s">
        <v>1</v>
      </c>
      <c r="C3" s="46" t="s">
        <v>2</v>
      </c>
      <c r="D3" s="36" t="s">
        <v>3</v>
      </c>
      <c r="E3" s="48" t="s">
        <v>6</v>
      </c>
      <c r="F3" s="44" t="s">
        <v>18</v>
      </c>
      <c r="G3" s="36" t="s">
        <v>19</v>
      </c>
      <c r="H3" s="13"/>
      <c r="I3" s="50" t="s">
        <v>10</v>
      </c>
      <c r="J3" s="50"/>
      <c r="K3" s="50"/>
      <c r="L3" s="50"/>
      <c r="M3" s="13"/>
      <c r="N3" s="36" t="s">
        <v>4</v>
      </c>
      <c r="O3" s="36" t="s">
        <v>11</v>
      </c>
      <c r="P3" s="36" t="s">
        <v>72</v>
      </c>
      <c r="Q3" s="39" t="s">
        <v>8</v>
      </c>
      <c r="R3" s="40"/>
      <c r="S3" s="40"/>
      <c r="T3" s="41"/>
      <c r="U3" s="13"/>
      <c r="V3" s="38" t="s">
        <v>20</v>
      </c>
      <c r="W3" s="38" t="s">
        <v>21</v>
      </c>
      <c r="X3" s="38" t="s">
        <v>22</v>
      </c>
      <c r="Y3" s="38" t="s">
        <v>23</v>
      </c>
    </row>
    <row r="4" spans="1:25" ht="31.5" customHeight="1" x14ac:dyDescent="0.25">
      <c r="A4" s="43"/>
      <c r="B4" s="43"/>
      <c r="C4" s="47"/>
      <c r="D4" s="37"/>
      <c r="E4" s="49"/>
      <c r="F4" s="45"/>
      <c r="G4" s="37"/>
      <c r="H4" s="14"/>
      <c r="I4" s="51" t="s">
        <v>9</v>
      </c>
      <c r="J4" s="51" t="s">
        <v>13</v>
      </c>
      <c r="K4" s="51" t="s">
        <v>15</v>
      </c>
      <c r="L4" s="51" t="s">
        <v>12</v>
      </c>
      <c r="M4" s="14"/>
      <c r="N4" s="37"/>
      <c r="O4" s="37"/>
      <c r="P4" s="37"/>
      <c r="Q4" s="17" t="s">
        <v>5</v>
      </c>
      <c r="R4" s="5" t="s">
        <v>16</v>
      </c>
      <c r="S4" s="6" t="s">
        <v>17</v>
      </c>
      <c r="T4" s="23" t="s">
        <v>24</v>
      </c>
      <c r="U4" s="14"/>
      <c r="V4" s="38"/>
      <c r="W4" s="38"/>
      <c r="X4" s="38"/>
      <c r="Y4" s="38"/>
    </row>
    <row r="5" spans="1:25" x14ac:dyDescent="0.25">
      <c r="A5" s="2">
        <v>1</v>
      </c>
      <c r="B5" s="20" t="s">
        <v>25</v>
      </c>
      <c r="C5" s="2" t="s">
        <v>26</v>
      </c>
      <c r="D5" s="2" t="s">
        <v>27</v>
      </c>
      <c r="E5" s="30"/>
      <c r="F5" s="31"/>
      <c r="G5" s="32" t="s">
        <v>71</v>
      </c>
      <c r="H5" s="33"/>
      <c r="I5" s="54" t="s">
        <v>71</v>
      </c>
      <c r="J5" s="54">
        <v>44196</v>
      </c>
      <c r="K5" s="55">
        <f ca="1">J5-S2</f>
        <v>-343</v>
      </c>
      <c r="L5" s="4" t="str">
        <f ca="1">IF(K5&gt;0,"Còn khấu hao", "Hết khấu hao")</f>
        <v>Hết khấu hao</v>
      </c>
      <c r="M5" s="15"/>
      <c r="N5" s="2" t="s">
        <v>81</v>
      </c>
      <c r="O5" s="20" t="s">
        <v>40</v>
      </c>
      <c r="P5" s="20" t="s">
        <v>126</v>
      </c>
      <c r="Q5" s="2">
        <v>1</v>
      </c>
      <c r="R5" s="2"/>
      <c r="S5" s="2"/>
      <c r="T5" s="8">
        <v>44536</v>
      </c>
      <c r="U5" s="15"/>
      <c r="V5" s="4"/>
      <c r="W5" s="4"/>
      <c r="X5" s="4"/>
      <c r="Y5" s="4"/>
    </row>
    <row r="6" spans="1:25" x14ac:dyDescent="0.25">
      <c r="A6" s="3">
        <v>2</v>
      </c>
      <c r="B6" s="20" t="s">
        <v>25</v>
      </c>
      <c r="C6" s="4" t="s">
        <v>26</v>
      </c>
      <c r="D6" s="4" t="s">
        <v>27</v>
      </c>
      <c r="E6" s="30"/>
      <c r="F6" s="31"/>
      <c r="G6" s="32" t="s">
        <v>71</v>
      </c>
      <c r="H6" s="33"/>
      <c r="I6" s="54" t="s">
        <v>71</v>
      </c>
      <c r="J6" s="54">
        <v>44196</v>
      </c>
      <c r="K6" s="55">
        <f ca="1">J6-S2</f>
        <v>-343</v>
      </c>
      <c r="L6" s="4" t="str">
        <f ca="1">IF(K6&gt;0,"Còn khấu hao", "Hết khấu hao")</f>
        <v>Hết khấu hao</v>
      </c>
      <c r="M6" s="15"/>
      <c r="N6" s="4" t="s">
        <v>82</v>
      </c>
      <c r="O6" s="20" t="s">
        <v>41</v>
      </c>
      <c r="P6" s="20" t="s">
        <v>126</v>
      </c>
      <c r="Q6" s="2">
        <v>1</v>
      </c>
      <c r="R6" s="2"/>
      <c r="S6" s="2"/>
      <c r="T6" s="8">
        <v>44536</v>
      </c>
      <c r="U6" s="15"/>
      <c r="V6" s="4"/>
      <c r="W6" s="4"/>
      <c r="X6" s="4"/>
      <c r="Y6" s="4"/>
    </row>
    <row r="7" spans="1:25" x14ac:dyDescent="0.25">
      <c r="A7" s="3">
        <v>3</v>
      </c>
      <c r="B7" s="20" t="s">
        <v>25</v>
      </c>
      <c r="C7" s="4" t="s">
        <v>26</v>
      </c>
      <c r="D7" s="4" t="s">
        <v>27</v>
      </c>
      <c r="E7" s="30"/>
      <c r="F7" s="31"/>
      <c r="G7" s="32" t="s">
        <v>71</v>
      </c>
      <c r="H7" s="33"/>
      <c r="I7" s="54" t="s">
        <v>71</v>
      </c>
      <c r="J7" s="54">
        <v>44196</v>
      </c>
      <c r="K7" s="55">
        <f t="shared" ref="K7:K44" ca="1" si="0">J7-$S$2</f>
        <v>-343</v>
      </c>
      <c r="L7" s="4" t="str">
        <f t="shared" ref="L7:L11" ca="1" si="1">IF(K7&gt;0,"Còn khấu hao", "Hết khấu hao")</f>
        <v>Hết khấu hao</v>
      </c>
      <c r="M7" s="15"/>
      <c r="N7" s="4" t="s">
        <v>83</v>
      </c>
      <c r="O7" s="20" t="s">
        <v>42</v>
      </c>
      <c r="P7" s="20" t="s">
        <v>126</v>
      </c>
      <c r="Q7" s="2">
        <v>1</v>
      </c>
      <c r="R7" s="2"/>
      <c r="S7" s="2"/>
      <c r="T7" s="8">
        <v>44536</v>
      </c>
      <c r="U7" s="15"/>
      <c r="V7" s="4"/>
      <c r="W7" s="4"/>
      <c r="X7" s="4"/>
      <c r="Y7" s="4"/>
    </row>
    <row r="8" spans="1:25" x14ac:dyDescent="0.25">
      <c r="A8" s="3">
        <v>4</v>
      </c>
      <c r="B8" s="20" t="s">
        <v>25</v>
      </c>
      <c r="C8" s="4" t="s">
        <v>26</v>
      </c>
      <c r="D8" s="4" t="s">
        <v>27</v>
      </c>
      <c r="E8" s="30"/>
      <c r="F8" s="31"/>
      <c r="G8" s="32" t="s">
        <v>71</v>
      </c>
      <c r="H8" s="33"/>
      <c r="I8" s="54" t="s">
        <v>71</v>
      </c>
      <c r="J8" s="54">
        <v>44196</v>
      </c>
      <c r="K8" s="55">
        <f t="shared" ca="1" si="0"/>
        <v>-343</v>
      </c>
      <c r="L8" s="4" t="str">
        <f t="shared" ca="1" si="1"/>
        <v>Hết khấu hao</v>
      </c>
      <c r="M8" s="15"/>
      <c r="N8" s="4" t="s">
        <v>84</v>
      </c>
      <c r="O8" s="20" t="s">
        <v>28</v>
      </c>
      <c r="P8" s="20" t="s">
        <v>126</v>
      </c>
      <c r="Q8" s="2">
        <v>1</v>
      </c>
      <c r="R8" s="2"/>
      <c r="S8" s="2"/>
      <c r="T8" s="8">
        <v>44536</v>
      </c>
      <c r="U8" s="15"/>
      <c r="V8" s="4"/>
      <c r="W8" s="4"/>
      <c r="X8" s="4"/>
      <c r="Y8" s="4"/>
    </row>
    <row r="9" spans="1:25" x14ac:dyDescent="0.25">
      <c r="A9" s="3">
        <v>5</v>
      </c>
      <c r="B9" s="20" t="s">
        <v>25</v>
      </c>
      <c r="C9" s="4" t="s">
        <v>26</v>
      </c>
      <c r="D9" s="4" t="s">
        <v>27</v>
      </c>
      <c r="E9" s="30"/>
      <c r="F9" s="31"/>
      <c r="G9" s="32" t="s">
        <v>71</v>
      </c>
      <c r="H9" s="33"/>
      <c r="I9" s="54" t="s">
        <v>71</v>
      </c>
      <c r="J9" s="54">
        <v>44196</v>
      </c>
      <c r="K9" s="55">
        <f t="shared" ca="1" si="0"/>
        <v>-343</v>
      </c>
      <c r="L9" s="4" t="str">
        <f t="shared" ca="1" si="1"/>
        <v>Hết khấu hao</v>
      </c>
      <c r="M9" s="15"/>
      <c r="N9" s="4" t="s">
        <v>85</v>
      </c>
      <c r="O9" s="20" t="s">
        <v>28</v>
      </c>
      <c r="P9" s="20" t="s">
        <v>126</v>
      </c>
      <c r="Q9" s="2">
        <v>1</v>
      </c>
      <c r="R9" s="2"/>
      <c r="S9" s="2"/>
      <c r="T9" s="8">
        <v>44536</v>
      </c>
      <c r="U9" s="15"/>
      <c r="V9" s="4"/>
      <c r="W9" s="4"/>
      <c r="X9" s="4"/>
      <c r="Y9" s="4"/>
    </row>
    <row r="10" spans="1:25" x14ac:dyDescent="0.25">
      <c r="A10" s="3">
        <v>6</v>
      </c>
      <c r="B10" s="20" t="s">
        <v>25</v>
      </c>
      <c r="C10" s="4" t="s">
        <v>26</v>
      </c>
      <c r="D10" s="4" t="s">
        <v>27</v>
      </c>
      <c r="E10" s="30"/>
      <c r="F10" s="31"/>
      <c r="G10" s="32" t="s">
        <v>71</v>
      </c>
      <c r="H10" s="33"/>
      <c r="I10" s="54" t="s">
        <v>71</v>
      </c>
      <c r="J10" s="54">
        <v>44196</v>
      </c>
      <c r="K10" s="55">
        <f t="shared" ca="1" si="0"/>
        <v>-343</v>
      </c>
      <c r="L10" s="4" t="str">
        <f t="shared" ca="1" si="1"/>
        <v>Hết khấu hao</v>
      </c>
      <c r="M10" s="15"/>
      <c r="N10" s="4" t="s">
        <v>86</v>
      </c>
      <c r="O10" s="20" t="s">
        <v>28</v>
      </c>
      <c r="P10" s="20" t="s">
        <v>126</v>
      </c>
      <c r="Q10" s="2">
        <v>1</v>
      </c>
      <c r="R10" s="2"/>
      <c r="S10" s="2"/>
      <c r="T10" s="8">
        <v>44536</v>
      </c>
      <c r="U10" s="15"/>
      <c r="V10" s="4"/>
      <c r="W10" s="4"/>
      <c r="X10" s="4"/>
      <c r="Y10" s="4"/>
    </row>
    <row r="11" spans="1:25" x14ac:dyDescent="0.25">
      <c r="A11" s="4">
        <v>7</v>
      </c>
      <c r="B11" s="20" t="s">
        <v>25</v>
      </c>
      <c r="C11" s="4" t="s">
        <v>26</v>
      </c>
      <c r="D11" s="4" t="s">
        <v>27</v>
      </c>
      <c r="E11" s="30"/>
      <c r="F11" s="31"/>
      <c r="G11" s="32" t="s">
        <v>71</v>
      </c>
      <c r="H11" s="33"/>
      <c r="I11" s="54" t="s">
        <v>71</v>
      </c>
      <c r="J11" s="54">
        <v>44196</v>
      </c>
      <c r="K11" s="55">
        <f t="shared" ca="1" si="0"/>
        <v>-343</v>
      </c>
      <c r="L11" s="4" t="str">
        <f t="shared" ca="1" si="1"/>
        <v>Hết khấu hao</v>
      </c>
      <c r="M11" s="15"/>
      <c r="N11" s="4" t="s">
        <v>87</v>
      </c>
      <c r="O11" s="20" t="s">
        <v>28</v>
      </c>
      <c r="P11" s="20" t="s">
        <v>126</v>
      </c>
      <c r="Q11" s="4">
        <v>1</v>
      </c>
      <c r="R11" s="2"/>
      <c r="S11" s="2"/>
      <c r="T11" s="8">
        <v>44536</v>
      </c>
      <c r="U11" s="15"/>
      <c r="V11" s="4"/>
      <c r="W11" s="4"/>
      <c r="X11" s="4"/>
      <c r="Y11" s="4"/>
    </row>
    <row r="12" spans="1:25" x14ac:dyDescent="0.25">
      <c r="A12" s="4">
        <v>8</v>
      </c>
      <c r="B12" s="20" t="s">
        <v>25</v>
      </c>
      <c r="C12" s="4" t="s">
        <v>26</v>
      </c>
      <c r="D12" s="4" t="s">
        <v>27</v>
      </c>
      <c r="E12" s="30"/>
      <c r="F12" s="31"/>
      <c r="G12" s="32" t="s">
        <v>71</v>
      </c>
      <c r="H12" s="33"/>
      <c r="I12" s="54" t="s">
        <v>71</v>
      </c>
      <c r="J12" s="54">
        <v>44196</v>
      </c>
      <c r="K12" s="55">
        <f t="shared" ca="1" si="0"/>
        <v>-343</v>
      </c>
      <c r="L12" s="4" t="str">
        <f ca="1">IF(K12&gt;0,"Còn khấu hao", "Hết khấu hao")</f>
        <v>Hết khấu hao</v>
      </c>
      <c r="M12" s="15"/>
      <c r="N12" s="4" t="s">
        <v>88</v>
      </c>
      <c r="O12" s="20" t="s">
        <v>28</v>
      </c>
      <c r="P12" s="20" t="s">
        <v>126</v>
      </c>
      <c r="Q12" s="4">
        <v>1</v>
      </c>
      <c r="R12" s="4"/>
      <c r="S12" s="4"/>
      <c r="T12" s="8">
        <v>44536</v>
      </c>
      <c r="U12" s="15"/>
      <c r="V12" s="4"/>
      <c r="W12" s="4"/>
      <c r="X12" s="4"/>
      <c r="Y12" s="4"/>
    </row>
    <row r="13" spans="1:25" x14ac:dyDescent="0.25">
      <c r="A13" s="4">
        <v>9</v>
      </c>
      <c r="B13" s="20" t="s">
        <v>25</v>
      </c>
      <c r="C13" s="4" t="s">
        <v>26</v>
      </c>
      <c r="D13" s="4" t="s">
        <v>27</v>
      </c>
      <c r="E13" s="30"/>
      <c r="F13" s="31"/>
      <c r="G13" s="32" t="s">
        <v>71</v>
      </c>
      <c r="H13" s="33"/>
      <c r="I13" s="54" t="s">
        <v>71</v>
      </c>
      <c r="J13" s="54">
        <v>44196</v>
      </c>
      <c r="K13" s="55">
        <f t="shared" ca="1" si="0"/>
        <v>-343</v>
      </c>
      <c r="L13" s="4" t="str">
        <f t="shared" ref="L13:L44" ca="1" si="2">IF(K13&gt;0,"Còn khấu hao", "Hết khấu hao")</f>
        <v>Hết khấu hao</v>
      </c>
      <c r="M13" s="15"/>
      <c r="N13" s="4" t="s">
        <v>89</v>
      </c>
      <c r="O13" s="20" t="s">
        <v>28</v>
      </c>
      <c r="P13" s="20" t="s">
        <v>126</v>
      </c>
      <c r="Q13" s="4"/>
      <c r="R13" s="4">
        <v>1</v>
      </c>
      <c r="S13" s="4"/>
      <c r="T13" s="8">
        <v>44536</v>
      </c>
      <c r="U13" s="15"/>
      <c r="V13" s="4"/>
      <c r="W13" s="4"/>
      <c r="X13" s="4"/>
      <c r="Y13" s="4"/>
    </row>
    <row r="14" spans="1:25" x14ac:dyDescent="0.25">
      <c r="A14" s="4">
        <v>10</v>
      </c>
      <c r="B14" s="20" t="s">
        <v>25</v>
      </c>
      <c r="C14" s="4" t="s">
        <v>29</v>
      </c>
      <c r="D14" s="4" t="s">
        <v>27</v>
      </c>
      <c r="E14" s="30"/>
      <c r="F14" s="31"/>
      <c r="G14" s="32" t="s">
        <v>71</v>
      </c>
      <c r="H14" s="33"/>
      <c r="I14" s="54" t="s">
        <v>71</v>
      </c>
      <c r="J14" s="54">
        <v>44196</v>
      </c>
      <c r="K14" s="55">
        <f t="shared" ca="1" si="0"/>
        <v>-343</v>
      </c>
      <c r="L14" s="4" t="str">
        <f t="shared" ca="1" si="2"/>
        <v>Hết khấu hao</v>
      </c>
      <c r="M14" s="15"/>
      <c r="N14" s="4" t="s">
        <v>90</v>
      </c>
      <c r="O14" s="20" t="s">
        <v>43</v>
      </c>
      <c r="P14" s="20" t="s">
        <v>126</v>
      </c>
      <c r="Q14" s="4">
        <v>1</v>
      </c>
      <c r="R14" s="4"/>
      <c r="S14" s="4"/>
      <c r="T14" s="8">
        <v>44536</v>
      </c>
      <c r="U14" s="15"/>
      <c r="V14" s="4"/>
      <c r="W14" s="4"/>
      <c r="X14" s="4"/>
      <c r="Y14" s="4"/>
    </row>
    <row r="15" spans="1:25" x14ac:dyDescent="0.25">
      <c r="A15" s="4">
        <v>11</v>
      </c>
      <c r="B15" s="20" t="s">
        <v>25</v>
      </c>
      <c r="C15" s="4" t="s">
        <v>29</v>
      </c>
      <c r="D15" s="4" t="s">
        <v>27</v>
      </c>
      <c r="E15" s="30"/>
      <c r="F15" s="31"/>
      <c r="G15" s="32" t="s">
        <v>71</v>
      </c>
      <c r="H15" s="33"/>
      <c r="I15" s="54" t="s">
        <v>71</v>
      </c>
      <c r="J15" s="54">
        <v>44196</v>
      </c>
      <c r="K15" s="55">
        <f t="shared" ca="1" si="0"/>
        <v>-343</v>
      </c>
      <c r="L15" s="4" t="str">
        <f t="shared" ca="1" si="2"/>
        <v>Hết khấu hao</v>
      </c>
      <c r="M15" s="15"/>
      <c r="N15" s="4" t="s">
        <v>91</v>
      </c>
      <c r="O15" s="20" t="s">
        <v>44</v>
      </c>
      <c r="P15" s="20" t="s">
        <v>126</v>
      </c>
      <c r="Q15" s="4">
        <v>1</v>
      </c>
      <c r="R15" s="4"/>
      <c r="S15" s="4"/>
      <c r="T15" s="8">
        <v>44536</v>
      </c>
      <c r="U15" s="15"/>
      <c r="V15" s="4"/>
      <c r="W15" s="4"/>
      <c r="X15" s="4"/>
      <c r="Y15" s="4"/>
    </row>
    <row r="16" spans="1:25" x14ac:dyDescent="0.25">
      <c r="A16" s="4">
        <v>12</v>
      </c>
      <c r="B16" s="20" t="s">
        <v>25</v>
      </c>
      <c r="C16" s="4" t="s">
        <v>30</v>
      </c>
      <c r="D16" s="4" t="s">
        <v>27</v>
      </c>
      <c r="E16" s="30"/>
      <c r="F16" s="31"/>
      <c r="G16" s="32" t="s">
        <v>71</v>
      </c>
      <c r="H16" s="33"/>
      <c r="I16" s="54" t="s">
        <v>71</v>
      </c>
      <c r="J16" s="54">
        <v>44196</v>
      </c>
      <c r="K16" s="55">
        <f t="shared" ca="1" si="0"/>
        <v>-343</v>
      </c>
      <c r="L16" s="4" t="str">
        <f t="shared" ca="1" si="2"/>
        <v>Hết khấu hao</v>
      </c>
      <c r="M16" s="15"/>
      <c r="N16" s="4" t="s">
        <v>92</v>
      </c>
      <c r="O16" s="20" t="s">
        <v>45</v>
      </c>
      <c r="P16" s="20" t="s">
        <v>126</v>
      </c>
      <c r="Q16" s="4">
        <v>1</v>
      </c>
      <c r="R16" s="4"/>
      <c r="S16" s="4"/>
      <c r="T16" s="8">
        <v>44536</v>
      </c>
      <c r="U16" s="15"/>
      <c r="V16" s="4"/>
      <c r="W16" s="4"/>
      <c r="X16" s="4"/>
      <c r="Y16" s="4"/>
    </row>
    <row r="17" spans="1:25" x14ac:dyDescent="0.25">
      <c r="A17" s="4">
        <v>13</v>
      </c>
      <c r="B17" s="20" t="s">
        <v>25</v>
      </c>
      <c r="C17" s="4" t="s">
        <v>30</v>
      </c>
      <c r="D17" s="4" t="s">
        <v>27</v>
      </c>
      <c r="E17" s="30"/>
      <c r="F17" s="31"/>
      <c r="G17" s="32" t="s">
        <v>71</v>
      </c>
      <c r="H17" s="33"/>
      <c r="I17" s="54" t="s">
        <v>71</v>
      </c>
      <c r="J17" s="54">
        <v>44196</v>
      </c>
      <c r="K17" s="55">
        <f t="shared" ca="1" si="0"/>
        <v>-343</v>
      </c>
      <c r="L17" s="4" t="str">
        <f t="shared" ca="1" si="2"/>
        <v>Hết khấu hao</v>
      </c>
      <c r="M17" s="15"/>
      <c r="N17" s="4" t="s">
        <v>93</v>
      </c>
      <c r="O17" s="20" t="s">
        <v>46</v>
      </c>
      <c r="P17" s="20" t="s">
        <v>126</v>
      </c>
      <c r="Q17" s="4">
        <v>1</v>
      </c>
      <c r="R17" s="4"/>
      <c r="S17" s="4"/>
      <c r="T17" s="8">
        <v>44536</v>
      </c>
      <c r="U17" s="15"/>
      <c r="V17" s="4"/>
      <c r="W17" s="4"/>
      <c r="X17" s="4"/>
      <c r="Y17" s="4"/>
    </row>
    <row r="18" spans="1:25" x14ac:dyDescent="0.25">
      <c r="A18" s="4">
        <v>14</v>
      </c>
      <c r="B18" s="20" t="s">
        <v>25</v>
      </c>
      <c r="C18" s="4" t="s">
        <v>30</v>
      </c>
      <c r="D18" s="4" t="s">
        <v>27</v>
      </c>
      <c r="E18" s="30"/>
      <c r="F18" s="31"/>
      <c r="G18" s="32" t="s">
        <v>71</v>
      </c>
      <c r="H18" s="33"/>
      <c r="I18" s="54" t="s">
        <v>71</v>
      </c>
      <c r="J18" s="54">
        <v>44196</v>
      </c>
      <c r="K18" s="55">
        <f t="shared" ca="1" si="0"/>
        <v>-343</v>
      </c>
      <c r="L18" s="4" t="str">
        <f t="shared" ca="1" si="2"/>
        <v>Hết khấu hao</v>
      </c>
      <c r="M18" s="15"/>
      <c r="N18" s="4" t="s">
        <v>94</v>
      </c>
      <c r="O18" s="20" t="s">
        <v>41</v>
      </c>
      <c r="P18" s="20" t="s">
        <v>126</v>
      </c>
      <c r="Q18" s="4">
        <v>1</v>
      </c>
      <c r="R18" s="4"/>
      <c r="S18" s="4"/>
      <c r="T18" s="8">
        <v>44536</v>
      </c>
      <c r="U18" s="15"/>
      <c r="V18" s="4"/>
      <c r="W18" s="4"/>
      <c r="X18" s="4"/>
      <c r="Y18" s="4"/>
    </row>
    <row r="19" spans="1:25" x14ac:dyDescent="0.25">
      <c r="A19" s="4">
        <v>15</v>
      </c>
      <c r="B19" s="20" t="s">
        <v>25</v>
      </c>
      <c r="C19" s="4" t="s">
        <v>30</v>
      </c>
      <c r="D19" s="4" t="s">
        <v>27</v>
      </c>
      <c r="E19" s="30"/>
      <c r="F19" s="31"/>
      <c r="G19" s="32" t="s">
        <v>71</v>
      </c>
      <c r="H19" s="33"/>
      <c r="I19" s="54" t="s">
        <v>71</v>
      </c>
      <c r="J19" s="54">
        <v>44196</v>
      </c>
      <c r="K19" s="55">
        <f t="shared" ca="1" si="0"/>
        <v>-343</v>
      </c>
      <c r="L19" s="4" t="str">
        <f t="shared" ca="1" si="2"/>
        <v>Hết khấu hao</v>
      </c>
      <c r="M19" s="15"/>
      <c r="N19" s="4" t="s">
        <v>95</v>
      </c>
      <c r="O19" s="20" t="s">
        <v>47</v>
      </c>
      <c r="P19" s="20" t="s">
        <v>126</v>
      </c>
      <c r="Q19" s="4">
        <v>1</v>
      </c>
      <c r="R19" s="4"/>
      <c r="S19" s="4"/>
      <c r="T19" s="8">
        <v>44536</v>
      </c>
      <c r="U19" s="15"/>
      <c r="V19" s="4"/>
      <c r="W19" s="4"/>
      <c r="X19" s="4"/>
      <c r="Y19" s="4"/>
    </row>
    <row r="20" spans="1:25" x14ac:dyDescent="0.25">
      <c r="A20" s="4">
        <v>16</v>
      </c>
      <c r="B20" s="20" t="s">
        <v>25</v>
      </c>
      <c r="C20" s="4" t="s">
        <v>30</v>
      </c>
      <c r="D20" s="4" t="s">
        <v>27</v>
      </c>
      <c r="E20" s="30"/>
      <c r="F20" s="31"/>
      <c r="G20" s="32" t="s">
        <v>71</v>
      </c>
      <c r="H20" s="33"/>
      <c r="I20" s="54" t="s">
        <v>71</v>
      </c>
      <c r="J20" s="54">
        <v>44196</v>
      </c>
      <c r="K20" s="55">
        <f t="shared" ca="1" si="0"/>
        <v>-343</v>
      </c>
      <c r="L20" s="4" t="str">
        <f t="shared" ca="1" si="2"/>
        <v>Hết khấu hao</v>
      </c>
      <c r="M20" s="15"/>
      <c r="N20" s="4" t="s">
        <v>96</v>
      </c>
      <c r="O20" s="20" t="s">
        <v>48</v>
      </c>
      <c r="P20" s="20" t="s">
        <v>126</v>
      </c>
      <c r="Q20" s="4">
        <v>1</v>
      </c>
      <c r="R20" s="4"/>
      <c r="S20" s="4"/>
      <c r="T20" s="8">
        <v>44536</v>
      </c>
      <c r="U20" s="15"/>
      <c r="V20" s="4"/>
      <c r="W20" s="4"/>
      <c r="X20" s="4"/>
      <c r="Y20" s="4"/>
    </row>
    <row r="21" spans="1:25" x14ac:dyDescent="0.25">
      <c r="A21" s="4">
        <v>17</v>
      </c>
      <c r="B21" s="20" t="s">
        <v>25</v>
      </c>
      <c r="C21" s="4" t="s">
        <v>30</v>
      </c>
      <c r="D21" s="4" t="s">
        <v>27</v>
      </c>
      <c r="E21" s="30"/>
      <c r="F21" s="31"/>
      <c r="G21" s="32" t="s">
        <v>71</v>
      </c>
      <c r="H21" s="33"/>
      <c r="I21" s="54" t="s">
        <v>71</v>
      </c>
      <c r="J21" s="54">
        <v>44196</v>
      </c>
      <c r="K21" s="55">
        <f t="shared" ca="1" si="0"/>
        <v>-343</v>
      </c>
      <c r="L21" s="4" t="str">
        <f t="shared" ca="1" si="2"/>
        <v>Hết khấu hao</v>
      </c>
      <c r="M21" s="15"/>
      <c r="N21" s="4" t="s">
        <v>97</v>
      </c>
      <c r="O21" s="20" t="s">
        <v>49</v>
      </c>
      <c r="P21" s="20" t="s">
        <v>126</v>
      </c>
      <c r="Q21" s="4">
        <v>1</v>
      </c>
      <c r="R21" s="4"/>
      <c r="S21" s="4"/>
      <c r="T21" s="8">
        <v>44536</v>
      </c>
      <c r="U21" s="15"/>
      <c r="V21" s="4"/>
      <c r="W21" s="4"/>
      <c r="X21" s="4"/>
      <c r="Y21" s="4"/>
    </row>
    <row r="22" spans="1:25" x14ac:dyDescent="0.25">
      <c r="A22" s="4">
        <v>18</v>
      </c>
      <c r="B22" s="20" t="s">
        <v>25</v>
      </c>
      <c r="C22" s="4" t="s">
        <v>30</v>
      </c>
      <c r="D22" s="4" t="s">
        <v>27</v>
      </c>
      <c r="E22" s="30"/>
      <c r="F22" s="31"/>
      <c r="G22" s="32" t="s">
        <v>71</v>
      </c>
      <c r="H22" s="33"/>
      <c r="I22" s="54" t="s">
        <v>71</v>
      </c>
      <c r="J22" s="54">
        <v>44196</v>
      </c>
      <c r="K22" s="55">
        <f t="shared" ca="1" si="0"/>
        <v>-343</v>
      </c>
      <c r="L22" s="4" t="str">
        <f t="shared" ca="1" si="2"/>
        <v>Hết khấu hao</v>
      </c>
      <c r="M22" s="15"/>
      <c r="N22" s="4" t="s">
        <v>98</v>
      </c>
      <c r="O22" s="20" t="s">
        <v>50</v>
      </c>
      <c r="P22" s="20" t="s">
        <v>126</v>
      </c>
      <c r="Q22" s="4">
        <v>1</v>
      </c>
      <c r="R22" s="4"/>
      <c r="S22" s="4"/>
      <c r="T22" s="8">
        <v>44536</v>
      </c>
      <c r="U22" s="15"/>
      <c r="V22" s="4"/>
      <c r="W22" s="4"/>
      <c r="X22" s="4"/>
      <c r="Y22" s="4"/>
    </row>
    <row r="23" spans="1:25" x14ac:dyDescent="0.25">
      <c r="A23" s="4">
        <v>19</v>
      </c>
      <c r="B23" s="20" t="s">
        <v>25</v>
      </c>
      <c r="C23" s="4" t="s">
        <v>30</v>
      </c>
      <c r="D23" s="4" t="s">
        <v>27</v>
      </c>
      <c r="E23" s="30"/>
      <c r="F23" s="31"/>
      <c r="G23" s="32" t="s">
        <v>71</v>
      </c>
      <c r="H23" s="33"/>
      <c r="I23" s="54" t="s">
        <v>71</v>
      </c>
      <c r="J23" s="54">
        <v>44196</v>
      </c>
      <c r="K23" s="55">
        <f t="shared" ca="1" si="0"/>
        <v>-343</v>
      </c>
      <c r="L23" s="4" t="str">
        <f t="shared" ca="1" si="2"/>
        <v>Hết khấu hao</v>
      </c>
      <c r="M23" s="15"/>
      <c r="N23" s="4" t="s">
        <v>99</v>
      </c>
      <c r="O23" s="20" t="s">
        <v>51</v>
      </c>
      <c r="P23" s="20" t="s">
        <v>126</v>
      </c>
      <c r="Q23" s="4">
        <v>1</v>
      </c>
      <c r="R23" s="4"/>
      <c r="S23" s="4"/>
      <c r="T23" s="8">
        <v>44536</v>
      </c>
      <c r="U23" s="15"/>
      <c r="V23" s="4"/>
      <c r="W23" s="4"/>
      <c r="X23" s="4"/>
      <c r="Y23" s="4"/>
    </row>
    <row r="24" spans="1:25" x14ac:dyDescent="0.25">
      <c r="A24" s="4">
        <v>20</v>
      </c>
      <c r="B24" s="20" t="s">
        <v>25</v>
      </c>
      <c r="C24" s="4" t="s">
        <v>30</v>
      </c>
      <c r="D24" s="4" t="s">
        <v>27</v>
      </c>
      <c r="E24" s="30"/>
      <c r="F24" s="31"/>
      <c r="G24" s="32" t="s">
        <v>71</v>
      </c>
      <c r="H24" s="33"/>
      <c r="I24" s="54" t="s">
        <v>71</v>
      </c>
      <c r="J24" s="54">
        <v>44196</v>
      </c>
      <c r="K24" s="55">
        <f t="shared" ca="1" si="0"/>
        <v>-343</v>
      </c>
      <c r="L24" s="4" t="str">
        <f t="shared" ca="1" si="2"/>
        <v>Hết khấu hao</v>
      </c>
      <c r="M24" s="15"/>
      <c r="N24" s="4" t="s">
        <v>100</v>
      </c>
      <c r="O24" s="20" t="s">
        <v>51</v>
      </c>
      <c r="P24" s="20" t="s">
        <v>126</v>
      </c>
      <c r="Q24" s="4">
        <v>1</v>
      </c>
      <c r="R24" s="4"/>
      <c r="S24" s="4"/>
      <c r="T24" s="8">
        <v>44536</v>
      </c>
      <c r="U24" s="15"/>
      <c r="V24" s="4"/>
      <c r="W24" s="4"/>
      <c r="X24" s="4"/>
      <c r="Y24" s="4"/>
    </row>
    <row r="25" spans="1:25" x14ac:dyDescent="0.25">
      <c r="A25" s="4">
        <v>21</v>
      </c>
      <c r="B25" s="20" t="s">
        <v>25</v>
      </c>
      <c r="C25" s="4" t="s">
        <v>30</v>
      </c>
      <c r="D25" s="4" t="s">
        <v>27</v>
      </c>
      <c r="E25" s="30"/>
      <c r="F25" s="31"/>
      <c r="G25" s="32" t="s">
        <v>71</v>
      </c>
      <c r="H25" s="33"/>
      <c r="I25" s="54" t="s">
        <v>71</v>
      </c>
      <c r="J25" s="54">
        <v>44196</v>
      </c>
      <c r="K25" s="55">
        <f t="shared" ca="1" si="0"/>
        <v>-343</v>
      </c>
      <c r="L25" s="4" t="str">
        <f t="shared" ca="1" si="2"/>
        <v>Hết khấu hao</v>
      </c>
      <c r="M25" s="15"/>
      <c r="N25" s="4" t="s">
        <v>101</v>
      </c>
      <c r="O25" s="20" t="s">
        <v>52</v>
      </c>
      <c r="P25" s="20" t="s">
        <v>126</v>
      </c>
      <c r="Q25" s="4">
        <v>1</v>
      </c>
      <c r="R25" s="4"/>
      <c r="S25" s="4"/>
      <c r="T25" s="8">
        <v>44536</v>
      </c>
      <c r="U25" s="15"/>
      <c r="V25" s="4"/>
      <c r="W25" s="4"/>
      <c r="X25" s="4"/>
      <c r="Y25" s="4"/>
    </row>
    <row r="26" spans="1:25" x14ac:dyDescent="0.25">
      <c r="A26" s="4">
        <v>22</v>
      </c>
      <c r="B26" s="20" t="s">
        <v>25</v>
      </c>
      <c r="C26" s="4" t="s">
        <v>30</v>
      </c>
      <c r="D26" s="4" t="s">
        <v>27</v>
      </c>
      <c r="E26" s="30"/>
      <c r="F26" s="31"/>
      <c r="G26" s="32" t="s">
        <v>71</v>
      </c>
      <c r="H26" s="33"/>
      <c r="I26" s="54" t="s">
        <v>71</v>
      </c>
      <c r="J26" s="54">
        <v>44196</v>
      </c>
      <c r="K26" s="55">
        <f t="shared" ca="1" si="0"/>
        <v>-343</v>
      </c>
      <c r="L26" s="4" t="str">
        <f t="shared" ca="1" si="2"/>
        <v>Hết khấu hao</v>
      </c>
      <c r="M26" s="15"/>
      <c r="N26" s="4" t="s">
        <v>102</v>
      </c>
      <c r="O26" s="20" t="s">
        <v>53</v>
      </c>
      <c r="P26" s="20" t="s">
        <v>126</v>
      </c>
      <c r="Q26" s="4">
        <v>1</v>
      </c>
      <c r="R26" s="4"/>
      <c r="S26" s="4"/>
      <c r="T26" s="8">
        <v>44537</v>
      </c>
      <c r="U26" s="15"/>
      <c r="V26" s="4"/>
      <c r="W26" s="4"/>
      <c r="X26" s="4"/>
      <c r="Y26" s="4"/>
    </row>
    <row r="27" spans="1:25" x14ac:dyDescent="0.25">
      <c r="A27" s="4">
        <v>23</v>
      </c>
      <c r="B27" s="20" t="s">
        <v>25</v>
      </c>
      <c r="C27" s="4" t="s">
        <v>30</v>
      </c>
      <c r="D27" s="4" t="s">
        <v>27</v>
      </c>
      <c r="E27" s="30"/>
      <c r="F27" s="31"/>
      <c r="G27" s="32" t="s">
        <v>71</v>
      </c>
      <c r="H27" s="33"/>
      <c r="I27" s="54" t="s">
        <v>71</v>
      </c>
      <c r="J27" s="54">
        <v>44196</v>
      </c>
      <c r="K27" s="55">
        <f t="shared" ca="1" si="0"/>
        <v>-343</v>
      </c>
      <c r="L27" s="4" t="str">
        <f t="shared" ca="1" si="2"/>
        <v>Hết khấu hao</v>
      </c>
      <c r="M27" s="15"/>
      <c r="N27" s="4" t="s">
        <v>103</v>
      </c>
      <c r="O27" s="20" t="s">
        <v>54</v>
      </c>
      <c r="P27" s="20" t="s">
        <v>126</v>
      </c>
      <c r="Q27" s="4">
        <v>1</v>
      </c>
      <c r="R27" s="4"/>
      <c r="S27" s="4"/>
      <c r="T27" s="8">
        <v>44536</v>
      </c>
      <c r="U27" s="15"/>
      <c r="V27" s="4"/>
      <c r="W27" s="4"/>
      <c r="X27" s="4"/>
      <c r="Y27" s="4"/>
    </row>
    <row r="28" spans="1:25" x14ac:dyDescent="0.25">
      <c r="A28" s="4">
        <v>24</v>
      </c>
      <c r="B28" s="20" t="s">
        <v>25</v>
      </c>
      <c r="C28" s="4" t="s">
        <v>31</v>
      </c>
      <c r="D28" s="4" t="s">
        <v>27</v>
      </c>
      <c r="E28" s="30"/>
      <c r="F28" s="31"/>
      <c r="G28" s="32" t="s">
        <v>71</v>
      </c>
      <c r="H28" s="33"/>
      <c r="I28" s="54" t="s">
        <v>71</v>
      </c>
      <c r="J28" s="54">
        <v>44196</v>
      </c>
      <c r="K28" s="55">
        <f t="shared" ca="1" si="0"/>
        <v>-343</v>
      </c>
      <c r="L28" s="4" t="str">
        <f t="shared" ca="1" si="2"/>
        <v>Hết khấu hao</v>
      </c>
      <c r="M28" s="15"/>
      <c r="N28" s="4" t="s">
        <v>104</v>
      </c>
      <c r="O28" s="20" t="s">
        <v>28</v>
      </c>
      <c r="P28" s="20" t="s">
        <v>126</v>
      </c>
      <c r="Q28" s="4">
        <v>1</v>
      </c>
      <c r="R28" s="4"/>
      <c r="S28" s="4"/>
      <c r="T28" s="8">
        <v>44536</v>
      </c>
      <c r="U28" s="15"/>
      <c r="V28" s="4"/>
      <c r="W28" s="4"/>
      <c r="X28" s="4"/>
      <c r="Y28" s="4"/>
    </row>
    <row r="29" spans="1:25" x14ac:dyDescent="0.25">
      <c r="A29" s="4">
        <v>25</v>
      </c>
      <c r="B29" s="20" t="s">
        <v>25</v>
      </c>
      <c r="C29" s="4" t="s">
        <v>31</v>
      </c>
      <c r="D29" s="4" t="s">
        <v>27</v>
      </c>
      <c r="E29" s="30"/>
      <c r="F29" s="31"/>
      <c r="G29" s="32" t="s">
        <v>71</v>
      </c>
      <c r="H29" s="33"/>
      <c r="I29" s="54" t="s">
        <v>71</v>
      </c>
      <c r="J29" s="54">
        <v>44196</v>
      </c>
      <c r="K29" s="55">
        <f t="shared" ca="1" si="0"/>
        <v>-343</v>
      </c>
      <c r="L29" s="4" t="str">
        <f t="shared" ca="1" si="2"/>
        <v>Hết khấu hao</v>
      </c>
      <c r="M29" s="15"/>
      <c r="N29" s="4" t="s">
        <v>105</v>
      </c>
      <c r="O29" s="20" t="s">
        <v>55</v>
      </c>
      <c r="P29" s="20" t="s">
        <v>126</v>
      </c>
      <c r="Q29" s="4">
        <v>1</v>
      </c>
      <c r="R29" s="4"/>
      <c r="S29" s="4"/>
      <c r="T29" s="8">
        <v>44536</v>
      </c>
      <c r="U29" s="15"/>
      <c r="V29" s="4"/>
      <c r="W29" s="4"/>
      <c r="X29" s="4"/>
      <c r="Y29" s="4"/>
    </row>
    <row r="30" spans="1:25" x14ac:dyDescent="0.25">
      <c r="A30" s="4">
        <v>26</v>
      </c>
      <c r="B30" s="20" t="s">
        <v>25</v>
      </c>
      <c r="C30" s="4" t="s">
        <v>31</v>
      </c>
      <c r="D30" s="4" t="s">
        <v>27</v>
      </c>
      <c r="E30" s="30"/>
      <c r="F30" s="31"/>
      <c r="G30" s="32" t="s">
        <v>71</v>
      </c>
      <c r="H30" s="33"/>
      <c r="I30" s="54" t="s">
        <v>71</v>
      </c>
      <c r="J30" s="54">
        <v>44196</v>
      </c>
      <c r="K30" s="55">
        <f t="shared" ca="1" si="0"/>
        <v>-343</v>
      </c>
      <c r="L30" s="4" t="str">
        <f t="shared" ca="1" si="2"/>
        <v>Hết khấu hao</v>
      </c>
      <c r="M30" s="15"/>
      <c r="N30" s="4" t="s">
        <v>106</v>
      </c>
      <c r="O30" s="20" t="s">
        <v>47</v>
      </c>
      <c r="P30" s="20" t="s">
        <v>126</v>
      </c>
      <c r="Q30" s="4">
        <v>1</v>
      </c>
      <c r="R30" s="4"/>
      <c r="S30" s="4"/>
      <c r="T30" s="8">
        <v>44536</v>
      </c>
      <c r="U30" s="15"/>
      <c r="V30" s="4"/>
      <c r="W30" s="4"/>
      <c r="X30" s="4"/>
      <c r="Y30" s="4"/>
    </row>
    <row r="31" spans="1:25" x14ac:dyDescent="0.25">
      <c r="A31" s="4">
        <v>27</v>
      </c>
      <c r="B31" s="20" t="s">
        <v>25</v>
      </c>
      <c r="C31" s="4" t="s">
        <v>31</v>
      </c>
      <c r="D31" s="4" t="s">
        <v>27</v>
      </c>
      <c r="E31" s="30" t="s">
        <v>66</v>
      </c>
      <c r="F31" s="31" t="s">
        <v>68</v>
      </c>
      <c r="G31" s="32" t="s">
        <v>69</v>
      </c>
      <c r="H31" s="33"/>
      <c r="I31" s="54" t="s">
        <v>69</v>
      </c>
      <c r="J31" s="54">
        <v>44196</v>
      </c>
      <c r="K31" s="55">
        <f t="shared" ca="1" si="0"/>
        <v>-343</v>
      </c>
      <c r="L31" s="4" t="str">
        <f t="shared" ca="1" si="2"/>
        <v>Hết khấu hao</v>
      </c>
      <c r="M31" s="15"/>
      <c r="N31" s="4" t="s">
        <v>107</v>
      </c>
      <c r="O31" s="20" t="s">
        <v>56</v>
      </c>
      <c r="P31" s="20" t="s">
        <v>126</v>
      </c>
      <c r="Q31" s="4">
        <v>1</v>
      </c>
      <c r="R31" s="4"/>
      <c r="S31" s="4"/>
      <c r="T31" s="8">
        <v>44536</v>
      </c>
      <c r="U31" s="15"/>
      <c r="V31" s="4"/>
      <c r="W31" s="4"/>
      <c r="X31" s="4"/>
      <c r="Y31" s="4"/>
    </row>
    <row r="32" spans="1:25" x14ac:dyDescent="0.25">
      <c r="A32" s="4">
        <v>28</v>
      </c>
      <c r="B32" s="20" t="s">
        <v>25</v>
      </c>
      <c r="C32" s="4" t="s">
        <v>31</v>
      </c>
      <c r="D32" s="4" t="s">
        <v>27</v>
      </c>
      <c r="E32" s="30"/>
      <c r="F32" s="31"/>
      <c r="G32" s="32" t="s">
        <v>71</v>
      </c>
      <c r="H32" s="33"/>
      <c r="I32" s="54" t="s">
        <v>69</v>
      </c>
      <c r="J32" s="54">
        <v>44196</v>
      </c>
      <c r="K32" s="55">
        <f t="shared" ca="1" si="0"/>
        <v>-343</v>
      </c>
      <c r="L32" s="4" t="str">
        <f t="shared" ca="1" si="2"/>
        <v>Hết khấu hao</v>
      </c>
      <c r="M32" s="15"/>
      <c r="N32" s="4" t="s">
        <v>108</v>
      </c>
      <c r="O32" s="20" t="s">
        <v>46</v>
      </c>
      <c r="P32" s="20" t="s">
        <v>126</v>
      </c>
      <c r="Q32" s="4">
        <v>1</v>
      </c>
      <c r="R32" s="4"/>
      <c r="S32" s="4"/>
      <c r="T32" s="8">
        <v>44536</v>
      </c>
      <c r="U32" s="15"/>
      <c r="V32" s="4"/>
      <c r="W32" s="4"/>
      <c r="X32" s="4"/>
      <c r="Y32" s="4"/>
    </row>
    <row r="33" spans="1:25" x14ac:dyDescent="0.25">
      <c r="A33" s="4">
        <v>29</v>
      </c>
      <c r="B33" s="20" t="s">
        <v>25</v>
      </c>
      <c r="C33" s="4" t="s">
        <v>31</v>
      </c>
      <c r="D33" s="4" t="s">
        <v>27</v>
      </c>
      <c r="E33" s="30"/>
      <c r="F33" s="31"/>
      <c r="G33" s="32" t="s">
        <v>71</v>
      </c>
      <c r="H33" s="33"/>
      <c r="I33" s="54" t="s">
        <v>69</v>
      </c>
      <c r="J33" s="54">
        <v>44196</v>
      </c>
      <c r="K33" s="55">
        <f t="shared" ca="1" si="0"/>
        <v>-343</v>
      </c>
      <c r="L33" s="4" t="str">
        <f t="shared" ca="1" si="2"/>
        <v>Hết khấu hao</v>
      </c>
      <c r="M33" s="15"/>
      <c r="N33" s="4" t="s">
        <v>109</v>
      </c>
      <c r="O33" s="20" t="s">
        <v>57</v>
      </c>
      <c r="P33" s="20" t="s">
        <v>126</v>
      </c>
      <c r="Q33" s="4">
        <v>1</v>
      </c>
      <c r="R33" s="4"/>
      <c r="S33" s="4"/>
      <c r="T33" s="8">
        <v>44536</v>
      </c>
      <c r="U33" s="15"/>
      <c r="V33" s="4"/>
      <c r="W33" s="4"/>
      <c r="X33" s="4"/>
      <c r="Y33" s="4"/>
    </row>
    <row r="34" spans="1:25" x14ac:dyDescent="0.25">
      <c r="A34" s="4">
        <v>30</v>
      </c>
      <c r="B34" s="20" t="s">
        <v>25</v>
      </c>
      <c r="C34" s="4" t="s">
        <v>32</v>
      </c>
      <c r="D34" s="4" t="s">
        <v>27</v>
      </c>
      <c r="E34" s="30" t="s">
        <v>66</v>
      </c>
      <c r="F34" s="31" t="s">
        <v>65</v>
      </c>
      <c r="G34" s="32">
        <v>43322</v>
      </c>
      <c r="H34" s="33"/>
      <c r="I34" s="54">
        <v>43381</v>
      </c>
      <c r="J34" s="54">
        <v>44112</v>
      </c>
      <c r="K34" s="55">
        <f t="shared" ca="1" si="0"/>
        <v>-427</v>
      </c>
      <c r="L34" s="4" t="str">
        <f ca="1">IF(K34&gt;0,"Còn khấu hao", "Hết khấu hao")</f>
        <v>Hết khấu hao</v>
      </c>
      <c r="M34" s="15"/>
      <c r="N34" s="4" t="s">
        <v>110</v>
      </c>
      <c r="O34" s="20" t="s">
        <v>58</v>
      </c>
      <c r="P34" s="20" t="s">
        <v>126</v>
      </c>
      <c r="Q34" s="4">
        <v>1</v>
      </c>
      <c r="R34" s="4"/>
      <c r="S34" s="4"/>
      <c r="T34" s="8">
        <v>44536</v>
      </c>
      <c r="U34" s="15"/>
      <c r="V34" s="4"/>
      <c r="W34" s="4"/>
      <c r="X34" s="4"/>
      <c r="Y34" s="4"/>
    </row>
    <row r="35" spans="1:25" x14ac:dyDescent="0.25">
      <c r="A35" s="4">
        <v>31</v>
      </c>
      <c r="B35" s="20" t="s">
        <v>25</v>
      </c>
      <c r="C35" s="4" t="s">
        <v>32</v>
      </c>
      <c r="D35" s="4" t="s">
        <v>27</v>
      </c>
      <c r="E35" s="30"/>
      <c r="F35" s="31"/>
      <c r="G35" s="32" t="s">
        <v>71</v>
      </c>
      <c r="H35" s="33"/>
      <c r="I35" s="54" t="s">
        <v>71</v>
      </c>
      <c r="J35" s="54">
        <v>44196</v>
      </c>
      <c r="K35" s="55">
        <f t="shared" ca="1" si="0"/>
        <v>-343</v>
      </c>
      <c r="L35" s="4" t="str">
        <f t="shared" ca="1" si="2"/>
        <v>Hết khấu hao</v>
      </c>
      <c r="M35" s="15"/>
      <c r="N35" s="4" t="s">
        <v>111</v>
      </c>
      <c r="O35" s="20" t="s">
        <v>59</v>
      </c>
      <c r="P35" s="20" t="s">
        <v>126</v>
      </c>
      <c r="Q35" s="4">
        <v>1</v>
      </c>
      <c r="R35" s="4"/>
      <c r="S35" s="4"/>
      <c r="T35" s="8">
        <v>44536</v>
      </c>
      <c r="U35" s="15"/>
      <c r="V35" s="4"/>
      <c r="W35" s="4"/>
      <c r="X35" s="4"/>
      <c r="Y35" s="4"/>
    </row>
    <row r="36" spans="1:25" x14ac:dyDescent="0.25">
      <c r="A36" s="4">
        <v>32</v>
      </c>
      <c r="B36" s="20" t="s">
        <v>25</v>
      </c>
      <c r="C36" s="4" t="s">
        <v>32</v>
      </c>
      <c r="D36" s="4" t="s">
        <v>27</v>
      </c>
      <c r="E36" s="30"/>
      <c r="F36" s="31"/>
      <c r="G36" s="32" t="s">
        <v>71</v>
      </c>
      <c r="H36" s="33"/>
      <c r="I36" s="54" t="s">
        <v>71</v>
      </c>
      <c r="J36" s="54">
        <v>44196</v>
      </c>
      <c r="K36" s="55">
        <f t="shared" ca="1" si="0"/>
        <v>-343</v>
      </c>
      <c r="L36" s="4" t="str">
        <f t="shared" ca="1" si="2"/>
        <v>Hết khấu hao</v>
      </c>
      <c r="M36" s="15"/>
      <c r="N36" s="4" t="s">
        <v>112</v>
      </c>
      <c r="O36" s="20" t="s">
        <v>60</v>
      </c>
      <c r="P36" s="20" t="s">
        <v>126</v>
      </c>
      <c r="Q36" s="4">
        <v>1</v>
      </c>
      <c r="R36" s="4"/>
      <c r="S36" s="4"/>
      <c r="T36" s="8">
        <v>44536</v>
      </c>
      <c r="U36" s="15"/>
      <c r="V36" s="4"/>
      <c r="W36" s="4"/>
      <c r="X36" s="4"/>
      <c r="Y36" s="4"/>
    </row>
    <row r="37" spans="1:25" x14ac:dyDescent="0.25">
      <c r="A37" s="4">
        <v>33</v>
      </c>
      <c r="B37" s="20" t="s">
        <v>25</v>
      </c>
      <c r="C37" s="4" t="s">
        <v>32</v>
      </c>
      <c r="D37" s="4" t="s">
        <v>27</v>
      </c>
      <c r="E37" s="30"/>
      <c r="F37" s="31"/>
      <c r="G37" s="32" t="s">
        <v>71</v>
      </c>
      <c r="H37" s="33"/>
      <c r="I37" s="54" t="s">
        <v>71</v>
      </c>
      <c r="J37" s="54">
        <v>44196</v>
      </c>
      <c r="K37" s="55">
        <f t="shared" ca="1" si="0"/>
        <v>-343</v>
      </c>
      <c r="L37" s="4" t="str">
        <f t="shared" ca="1" si="2"/>
        <v>Hết khấu hao</v>
      </c>
      <c r="M37" s="15"/>
      <c r="N37" s="4" t="s">
        <v>113</v>
      </c>
      <c r="O37" s="20" t="s">
        <v>61</v>
      </c>
      <c r="P37" s="20" t="s">
        <v>126</v>
      </c>
      <c r="Q37" s="4">
        <v>1</v>
      </c>
      <c r="R37" s="4"/>
      <c r="S37" s="4"/>
      <c r="T37" s="8">
        <v>44536</v>
      </c>
      <c r="U37" s="15"/>
      <c r="V37" s="4"/>
      <c r="W37" s="4"/>
      <c r="X37" s="4"/>
      <c r="Y37" s="4"/>
    </row>
    <row r="38" spans="1:25" x14ac:dyDescent="0.25">
      <c r="A38" s="4">
        <v>34</v>
      </c>
      <c r="B38" s="20" t="s">
        <v>25</v>
      </c>
      <c r="C38" s="4" t="s">
        <v>32</v>
      </c>
      <c r="D38" s="4" t="s">
        <v>27</v>
      </c>
      <c r="E38" s="30"/>
      <c r="F38" s="31"/>
      <c r="G38" s="32" t="s">
        <v>71</v>
      </c>
      <c r="H38" s="33"/>
      <c r="I38" s="54" t="s">
        <v>71</v>
      </c>
      <c r="J38" s="54">
        <v>44196</v>
      </c>
      <c r="K38" s="55">
        <f t="shared" ca="1" si="0"/>
        <v>-343</v>
      </c>
      <c r="L38" s="4" t="str">
        <f ca="1">IF(K38&gt;0,"Còn khấu hao", "Hết khấu hao")</f>
        <v>Hết khấu hao</v>
      </c>
      <c r="M38" s="15"/>
      <c r="N38" s="4" t="s">
        <v>114</v>
      </c>
      <c r="O38" s="20" t="s">
        <v>55</v>
      </c>
      <c r="P38" s="20" t="s">
        <v>126</v>
      </c>
      <c r="Q38" s="4">
        <v>1</v>
      </c>
      <c r="R38" s="4"/>
      <c r="S38" s="4"/>
      <c r="T38" s="8">
        <v>44536</v>
      </c>
      <c r="U38" s="15"/>
      <c r="V38" s="4"/>
      <c r="W38" s="4"/>
      <c r="X38" s="4"/>
      <c r="Y38" s="4"/>
    </row>
    <row r="39" spans="1:25" x14ac:dyDescent="0.25">
      <c r="A39" s="4">
        <v>35</v>
      </c>
      <c r="B39" s="20" t="s">
        <v>25</v>
      </c>
      <c r="C39" s="4" t="s">
        <v>32</v>
      </c>
      <c r="D39" s="4" t="s">
        <v>27</v>
      </c>
      <c r="E39" s="30" t="s">
        <v>66</v>
      </c>
      <c r="F39" s="31" t="s">
        <v>65</v>
      </c>
      <c r="G39" s="32" t="s">
        <v>67</v>
      </c>
      <c r="H39" s="33"/>
      <c r="I39" s="54" t="s">
        <v>67</v>
      </c>
      <c r="J39" s="54">
        <v>44060</v>
      </c>
      <c r="K39" s="55">
        <f t="shared" ca="1" si="0"/>
        <v>-479</v>
      </c>
      <c r="L39" s="4" t="str">
        <f ca="1">IF(K39&gt;0,"Còn khấu hao", "Hết khấu hao")</f>
        <v>Hết khấu hao</v>
      </c>
      <c r="M39" s="15"/>
      <c r="N39" s="4" t="s">
        <v>115</v>
      </c>
      <c r="O39" s="20" t="s">
        <v>62</v>
      </c>
      <c r="P39" s="20" t="s">
        <v>126</v>
      </c>
      <c r="Q39" s="4">
        <v>1</v>
      </c>
      <c r="R39" s="4"/>
      <c r="S39" s="4"/>
      <c r="T39" s="8">
        <v>44536</v>
      </c>
      <c r="U39" s="15"/>
      <c r="V39" s="4"/>
      <c r="W39" s="4"/>
      <c r="X39" s="4"/>
      <c r="Y39" s="4"/>
    </row>
    <row r="40" spans="1:25" x14ac:dyDescent="0.25">
      <c r="A40" s="4">
        <v>36</v>
      </c>
      <c r="B40" s="20" t="s">
        <v>25</v>
      </c>
      <c r="C40" s="4" t="s">
        <v>33</v>
      </c>
      <c r="D40" s="4" t="s">
        <v>27</v>
      </c>
      <c r="E40" s="30"/>
      <c r="F40" s="31"/>
      <c r="G40" s="32" t="s">
        <v>71</v>
      </c>
      <c r="H40" s="33"/>
      <c r="I40" s="54" t="s">
        <v>71</v>
      </c>
      <c r="J40" s="54">
        <v>44196</v>
      </c>
      <c r="K40" s="55">
        <f t="shared" ca="1" si="0"/>
        <v>-343</v>
      </c>
      <c r="L40" s="4" t="str">
        <f t="shared" ca="1" si="2"/>
        <v>Hết khấu hao</v>
      </c>
      <c r="M40" s="15"/>
      <c r="N40" s="4" t="s">
        <v>116</v>
      </c>
      <c r="O40" s="20" t="s">
        <v>63</v>
      </c>
      <c r="P40" s="20" t="s">
        <v>126</v>
      </c>
      <c r="Q40" s="4">
        <v>1</v>
      </c>
      <c r="R40" s="4"/>
      <c r="S40" s="4"/>
      <c r="T40" s="8">
        <v>44536</v>
      </c>
      <c r="U40" s="15"/>
      <c r="V40" s="4"/>
      <c r="W40" s="4"/>
      <c r="X40" s="4"/>
      <c r="Y40" s="4"/>
    </row>
    <row r="41" spans="1:25" x14ac:dyDescent="0.25">
      <c r="A41" s="4">
        <v>37</v>
      </c>
      <c r="B41" s="20" t="s">
        <v>25</v>
      </c>
      <c r="C41" s="4" t="s">
        <v>70</v>
      </c>
      <c r="D41" s="4" t="s">
        <v>27</v>
      </c>
      <c r="E41" s="30"/>
      <c r="F41" s="31"/>
      <c r="G41" s="32" t="s">
        <v>71</v>
      </c>
      <c r="H41" s="33"/>
      <c r="I41" s="54" t="s">
        <v>71</v>
      </c>
      <c r="J41" s="54">
        <v>44196</v>
      </c>
      <c r="K41" s="55">
        <f t="shared" ca="1" si="0"/>
        <v>-343</v>
      </c>
      <c r="L41" s="4" t="str">
        <f t="shared" ca="1" si="2"/>
        <v>Hết khấu hao</v>
      </c>
      <c r="M41" s="15"/>
      <c r="N41" s="4" t="s">
        <v>117</v>
      </c>
      <c r="O41" s="20" t="s">
        <v>64</v>
      </c>
      <c r="P41" s="20" t="s">
        <v>126</v>
      </c>
      <c r="Q41" s="4">
        <v>1</v>
      </c>
      <c r="R41" s="4"/>
      <c r="S41" s="4"/>
      <c r="T41" s="8">
        <v>44536</v>
      </c>
      <c r="U41" s="15"/>
      <c r="V41" s="4"/>
      <c r="W41" s="4"/>
      <c r="X41" s="4"/>
      <c r="Y41" s="4"/>
    </row>
    <row r="42" spans="1:25" x14ac:dyDescent="0.25">
      <c r="A42" s="4">
        <v>38</v>
      </c>
      <c r="B42" s="20" t="s">
        <v>25</v>
      </c>
      <c r="C42" s="4" t="s">
        <v>34</v>
      </c>
      <c r="D42" s="4" t="s">
        <v>27</v>
      </c>
      <c r="E42" s="30"/>
      <c r="F42" s="31"/>
      <c r="G42" s="32" t="s">
        <v>71</v>
      </c>
      <c r="H42" s="33"/>
      <c r="I42" s="54" t="s">
        <v>71</v>
      </c>
      <c r="J42" s="54">
        <v>44196</v>
      </c>
      <c r="K42" s="55">
        <f t="shared" ca="1" si="0"/>
        <v>-343</v>
      </c>
      <c r="L42" s="4" t="str">
        <f t="shared" ca="1" si="2"/>
        <v>Hết khấu hao</v>
      </c>
      <c r="M42" s="15"/>
      <c r="N42" s="4" t="s">
        <v>118</v>
      </c>
      <c r="O42" s="20" t="s">
        <v>53</v>
      </c>
      <c r="P42" s="20" t="s">
        <v>126</v>
      </c>
      <c r="Q42" s="4">
        <v>1</v>
      </c>
      <c r="R42" s="4"/>
      <c r="S42" s="4"/>
      <c r="T42" s="8">
        <v>44536</v>
      </c>
      <c r="U42" s="15"/>
      <c r="V42" s="4"/>
      <c r="W42" s="4"/>
      <c r="X42" s="4"/>
      <c r="Y42" s="4"/>
    </row>
    <row r="43" spans="1:25" x14ac:dyDescent="0.25">
      <c r="A43" s="4">
        <v>39</v>
      </c>
      <c r="B43" s="20" t="s">
        <v>35</v>
      </c>
      <c r="C43" s="4" t="s">
        <v>36</v>
      </c>
      <c r="D43" s="4" t="s">
        <v>38</v>
      </c>
      <c r="E43" s="30"/>
      <c r="F43" s="31"/>
      <c r="G43" s="32">
        <v>40360</v>
      </c>
      <c r="H43" s="33"/>
      <c r="I43" s="54">
        <v>40360</v>
      </c>
      <c r="J43" s="54">
        <v>44013</v>
      </c>
      <c r="K43" s="55">
        <f t="shared" ca="1" si="0"/>
        <v>-526</v>
      </c>
      <c r="L43" s="4" t="str">
        <f t="shared" ca="1" si="2"/>
        <v>Hết khấu hao</v>
      </c>
      <c r="M43" s="15"/>
      <c r="N43" s="4" t="s">
        <v>79</v>
      </c>
      <c r="O43" s="20" t="s">
        <v>39</v>
      </c>
      <c r="P43" s="20" t="s">
        <v>125</v>
      </c>
      <c r="Q43" s="4">
        <v>1</v>
      </c>
      <c r="R43" s="4"/>
      <c r="S43" s="4"/>
      <c r="T43" s="8">
        <v>44536</v>
      </c>
      <c r="U43" s="15"/>
      <c r="V43" s="4"/>
      <c r="W43" s="4"/>
      <c r="X43" s="4"/>
      <c r="Y43" s="4"/>
    </row>
    <row r="44" spans="1:25" x14ac:dyDescent="0.25">
      <c r="A44" s="4">
        <v>40</v>
      </c>
      <c r="B44" s="20" t="s">
        <v>35</v>
      </c>
      <c r="C44" s="4" t="s">
        <v>37</v>
      </c>
      <c r="D44" s="4" t="s">
        <v>38</v>
      </c>
      <c r="E44" s="30"/>
      <c r="F44" s="31"/>
      <c r="G44" s="32">
        <v>41456</v>
      </c>
      <c r="H44" s="33"/>
      <c r="I44" s="54">
        <v>41456</v>
      </c>
      <c r="J44" s="54">
        <v>44013</v>
      </c>
      <c r="K44" s="55">
        <f t="shared" ca="1" si="0"/>
        <v>-526</v>
      </c>
      <c r="L44" s="4" t="str">
        <f t="shared" ca="1" si="2"/>
        <v>Hết khấu hao</v>
      </c>
      <c r="M44" s="15"/>
      <c r="N44" s="4" t="s">
        <v>80</v>
      </c>
      <c r="O44" s="20" t="s">
        <v>39</v>
      </c>
      <c r="P44" s="20" t="s">
        <v>125</v>
      </c>
      <c r="Q44" s="4">
        <v>1</v>
      </c>
      <c r="R44" s="4"/>
      <c r="S44" s="4"/>
      <c r="T44" s="8">
        <v>44536</v>
      </c>
      <c r="U44" s="15"/>
      <c r="V44" s="4"/>
      <c r="W44" s="4"/>
      <c r="X44" s="4"/>
      <c r="Y44" s="4"/>
    </row>
    <row r="45" spans="1:25" x14ac:dyDescent="0.25">
      <c r="A45" s="4"/>
      <c r="B45" s="20"/>
      <c r="C45" s="4"/>
      <c r="D45" s="4"/>
      <c r="E45" s="30"/>
      <c r="F45" s="31"/>
      <c r="G45" s="32"/>
      <c r="H45" s="33"/>
      <c r="I45" s="54"/>
      <c r="J45" s="54"/>
      <c r="K45" s="55"/>
      <c r="L45" s="4"/>
      <c r="M45" s="15"/>
      <c r="N45" s="4"/>
      <c r="O45" s="20"/>
      <c r="P45" s="20"/>
      <c r="Q45" s="4"/>
      <c r="R45" s="4"/>
      <c r="S45" s="4"/>
      <c r="T45" s="8"/>
      <c r="U45" s="15"/>
      <c r="V45" s="4"/>
      <c r="W45" s="4"/>
      <c r="X45" s="4"/>
      <c r="Y45" s="4"/>
    </row>
    <row r="46" spans="1:25" x14ac:dyDescent="0.25">
      <c r="A46" s="4"/>
      <c r="B46" s="20"/>
      <c r="C46" s="4"/>
      <c r="D46" s="4"/>
      <c r="E46" s="30"/>
      <c r="F46" s="31"/>
      <c r="G46" s="32"/>
      <c r="H46" s="33"/>
      <c r="I46" s="54"/>
      <c r="J46" s="54"/>
      <c r="K46" s="55"/>
      <c r="L46" s="4"/>
      <c r="M46" s="15"/>
      <c r="N46" s="4"/>
      <c r="O46" s="20"/>
      <c r="P46" s="20"/>
      <c r="Q46" s="4"/>
      <c r="R46" s="4"/>
      <c r="S46" s="4"/>
      <c r="T46" s="8"/>
      <c r="U46" s="15"/>
      <c r="V46" s="4"/>
      <c r="W46" s="4"/>
      <c r="X46" s="4"/>
      <c r="Y46" s="4"/>
    </row>
    <row r="47" spans="1:25" x14ac:dyDescent="0.25">
      <c r="A47" s="4"/>
      <c r="B47" s="20"/>
      <c r="C47" s="4"/>
      <c r="D47" s="4"/>
      <c r="E47" s="30"/>
      <c r="F47" s="31"/>
      <c r="G47" s="32"/>
      <c r="H47" s="33"/>
      <c r="I47" s="54"/>
      <c r="J47" s="54"/>
      <c r="K47" s="55"/>
      <c r="L47" s="4"/>
      <c r="M47" s="15"/>
      <c r="N47" s="4"/>
      <c r="O47" s="20"/>
      <c r="P47" s="20"/>
      <c r="Q47" s="4"/>
      <c r="R47" s="4"/>
      <c r="S47" s="4"/>
      <c r="T47" s="8"/>
      <c r="U47" s="15"/>
      <c r="V47" s="4"/>
      <c r="W47" s="4"/>
      <c r="X47" s="4"/>
      <c r="Y47" s="4"/>
    </row>
    <row r="48" spans="1:25" x14ac:dyDescent="0.25">
      <c r="A48" s="4"/>
      <c r="B48" s="20"/>
      <c r="C48" s="4"/>
      <c r="D48" s="4"/>
      <c r="E48" s="30"/>
      <c r="F48" s="31"/>
      <c r="G48" s="32"/>
      <c r="H48" s="33"/>
      <c r="I48" s="54"/>
      <c r="J48" s="54"/>
      <c r="K48" s="55"/>
      <c r="L48" s="4"/>
      <c r="M48" s="15"/>
      <c r="N48" s="4"/>
      <c r="O48" s="20"/>
      <c r="P48" s="20"/>
      <c r="Q48" s="4"/>
      <c r="R48" s="4"/>
      <c r="S48" s="4"/>
      <c r="T48" s="8"/>
      <c r="U48" s="15"/>
      <c r="V48" s="4"/>
      <c r="W48" s="4"/>
      <c r="X48" s="4"/>
      <c r="Y48" s="4"/>
    </row>
    <row r="49" spans="1:25" x14ac:dyDescent="0.25">
      <c r="A49" s="2"/>
      <c r="B49" s="20"/>
      <c r="C49" s="2"/>
      <c r="D49" s="2"/>
      <c r="E49" s="30"/>
      <c r="F49" s="31"/>
      <c r="G49" s="32"/>
      <c r="H49" s="33"/>
      <c r="I49" s="54"/>
      <c r="J49" s="54"/>
      <c r="K49" s="55"/>
      <c r="L49" s="4"/>
      <c r="M49" s="15"/>
      <c r="N49" s="2"/>
      <c r="O49" s="20"/>
      <c r="P49" s="20"/>
      <c r="Q49" s="2"/>
      <c r="R49" s="2"/>
      <c r="S49" s="2"/>
      <c r="T49" s="8"/>
      <c r="U49" s="15"/>
      <c r="V49" s="4"/>
      <c r="W49" s="4"/>
      <c r="X49" s="4"/>
      <c r="Y49" s="4"/>
    </row>
    <row r="50" spans="1:25" x14ac:dyDescent="0.25">
      <c r="A50" s="2"/>
      <c r="B50" s="20"/>
      <c r="C50" s="2"/>
      <c r="D50" s="2"/>
      <c r="E50" s="30"/>
      <c r="F50" s="31"/>
      <c r="G50" s="32"/>
      <c r="H50" s="33"/>
      <c r="I50" s="54"/>
      <c r="J50" s="54"/>
      <c r="K50" s="55"/>
      <c r="L50" s="4"/>
      <c r="M50" s="15"/>
      <c r="N50" s="2"/>
      <c r="O50" s="20"/>
      <c r="P50" s="20"/>
      <c r="Q50" s="2"/>
      <c r="R50" s="2"/>
      <c r="S50" s="2"/>
      <c r="T50" s="8"/>
      <c r="U50" s="15"/>
      <c r="V50" s="4"/>
      <c r="W50" s="4"/>
      <c r="X50" s="4"/>
      <c r="Y50" s="4"/>
    </row>
    <row r="51" spans="1:25" x14ac:dyDescent="0.25">
      <c r="A51" s="2"/>
      <c r="B51" s="20"/>
      <c r="C51" s="2"/>
      <c r="D51" s="2"/>
      <c r="E51" s="30"/>
      <c r="F51" s="31"/>
      <c r="G51" s="32"/>
      <c r="H51" s="33"/>
      <c r="I51" s="54"/>
      <c r="J51" s="54"/>
      <c r="K51" s="55"/>
      <c r="L51" s="4"/>
      <c r="M51" s="15"/>
      <c r="N51" s="2"/>
      <c r="O51" s="20"/>
      <c r="P51" s="20"/>
      <c r="Q51" s="2"/>
      <c r="R51" s="2"/>
      <c r="S51" s="2"/>
      <c r="T51" s="8"/>
      <c r="U51" s="15"/>
      <c r="V51" s="4"/>
      <c r="W51" s="4"/>
      <c r="X51" s="4"/>
      <c r="Y51" s="4"/>
    </row>
    <row r="52" spans="1:25" x14ac:dyDescent="0.25">
      <c r="A52" s="2"/>
      <c r="B52" s="20"/>
      <c r="C52" s="2"/>
      <c r="D52" s="2"/>
      <c r="E52" s="30"/>
      <c r="F52" s="31"/>
      <c r="G52" s="32"/>
      <c r="H52" s="33"/>
      <c r="I52" s="54"/>
      <c r="J52" s="54"/>
      <c r="K52" s="55"/>
      <c r="L52" s="4"/>
      <c r="M52" s="15"/>
      <c r="N52" s="2"/>
      <c r="O52" s="20"/>
      <c r="P52" s="20"/>
      <c r="Q52" s="2"/>
      <c r="R52" s="2"/>
      <c r="S52" s="2"/>
      <c r="T52" s="8"/>
      <c r="U52" s="15"/>
      <c r="V52" s="4"/>
      <c r="W52" s="4"/>
      <c r="X52" s="4"/>
      <c r="Y52" s="4"/>
    </row>
    <row r="53" spans="1:25" x14ac:dyDescent="0.25">
      <c r="A53" s="2"/>
      <c r="B53" s="20"/>
      <c r="C53" s="2"/>
      <c r="D53" s="2"/>
      <c r="E53" s="30"/>
      <c r="F53" s="31"/>
      <c r="G53" s="32"/>
      <c r="H53" s="33"/>
      <c r="I53" s="54"/>
      <c r="J53" s="54"/>
      <c r="K53" s="55"/>
      <c r="L53" s="4"/>
      <c r="M53" s="15"/>
      <c r="N53" s="2"/>
      <c r="O53" s="20"/>
      <c r="P53" s="20"/>
      <c r="Q53" s="2"/>
      <c r="R53" s="2"/>
      <c r="S53" s="2"/>
      <c r="T53" s="8"/>
      <c r="U53" s="15"/>
      <c r="V53" s="4"/>
      <c r="W53" s="4"/>
      <c r="X53" s="4"/>
      <c r="Y53" s="4"/>
    </row>
    <row r="54" spans="1:25" x14ac:dyDescent="0.25">
      <c r="A54" s="2"/>
      <c r="B54" s="20"/>
      <c r="C54" s="2"/>
      <c r="D54" s="2"/>
      <c r="E54" s="30"/>
      <c r="F54" s="31"/>
      <c r="G54" s="32"/>
      <c r="H54" s="33"/>
      <c r="I54" s="54"/>
      <c r="J54" s="54"/>
      <c r="K54" s="55"/>
      <c r="L54" s="4"/>
      <c r="M54" s="15"/>
      <c r="N54" s="2"/>
      <c r="O54" s="20"/>
      <c r="P54" s="20"/>
      <c r="Q54" s="2"/>
      <c r="R54" s="2"/>
      <c r="S54" s="2"/>
      <c r="T54" s="8"/>
      <c r="U54" s="15"/>
      <c r="V54" s="4"/>
      <c r="W54" s="4"/>
      <c r="X54" s="4"/>
      <c r="Y54" s="4"/>
    </row>
    <row r="55" spans="1:25" x14ac:dyDescent="0.25">
      <c r="A55" s="2"/>
      <c r="B55" s="20"/>
      <c r="C55" s="2"/>
      <c r="D55" s="2"/>
      <c r="E55" s="30"/>
      <c r="F55" s="31"/>
      <c r="G55" s="32"/>
      <c r="H55" s="33"/>
      <c r="I55" s="54"/>
      <c r="J55" s="54"/>
      <c r="K55" s="55"/>
      <c r="L55" s="4"/>
      <c r="M55" s="15"/>
      <c r="N55" s="2"/>
      <c r="O55" s="20"/>
      <c r="P55" s="20"/>
      <c r="Q55" s="2"/>
      <c r="R55" s="2"/>
      <c r="S55" s="2"/>
      <c r="T55" s="8"/>
      <c r="U55" s="15"/>
      <c r="V55" s="4"/>
      <c r="W55" s="4"/>
      <c r="X55" s="4"/>
      <c r="Y55" s="4"/>
    </row>
    <row r="56" spans="1:25" x14ac:dyDescent="0.25">
      <c r="A56" s="2"/>
      <c r="B56" s="20"/>
      <c r="C56" s="2"/>
      <c r="D56" s="2"/>
      <c r="E56" s="30"/>
      <c r="F56" s="31"/>
      <c r="G56" s="32"/>
      <c r="H56" s="33"/>
      <c r="I56" s="54"/>
      <c r="J56" s="54"/>
      <c r="K56" s="55"/>
      <c r="L56" s="4"/>
      <c r="M56" s="15"/>
      <c r="N56" s="2"/>
      <c r="O56" s="20"/>
      <c r="P56" s="20"/>
      <c r="Q56" s="2"/>
      <c r="R56" s="2"/>
      <c r="S56" s="2"/>
      <c r="T56" s="8"/>
      <c r="U56" s="15"/>
      <c r="V56" s="4"/>
      <c r="W56" s="4"/>
      <c r="X56" s="4"/>
      <c r="Y56" s="4"/>
    </row>
    <row r="57" spans="1:25" x14ac:dyDescent="0.25">
      <c r="A57" s="2"/>
      <c r="B57" s="20"/>
      <c r="C57" s="2"/>
      <c r="D57" s="2"/>
      <c r="E57" s="30"/>
      <c r="F57" s="31"/>
      <c r="G57" s="32"/>
      <c r="H57" s="33"/>
      <c r="I57" s="54"/>
      <c r="J57" s="54"/>
      <c r="K57" s="56"/>
      <c r="L57" s="4"/>
      <c r="M57" s="15"/>
      <c r="N57" s="2"/>
      <c r="O57" s="20"/>
      <c r="P57" s="20"/>
      <c r="Q57" s="2"/>
      <c r="R57" s="2"/>
      <c r="S57" s="2"/>
      <c r="T57" s="8"/>
      <c r="U57" s="15"/>
      <c r="V57" s="4"/>
      <c r="W57" s="4"/>
      <c r="X57" s="4"/>
      <c r="Y57" s="4"/>
    </row>
    <row r="58" spans="1:25" x14ac:dyDescent="0.25">
      <c r="A58" s="2"/>
      <c r="B58" s="20"/>
      <c r="C58" s="2"/>
      <c r="D58" s="2"/>
      <c r="E58" s="30"/>
      <c r="F58" s="31"/>
      <c r="G58" s="32"/>
      <c r="H58" s="33"/>
      <c r="I58" s="54"/>
      <c r="J58" s="54"/>
      <c r="K58" s="56"/>
      <c r="L58" s="4"/>
      <c r="M58" s="15"/>
      <c r="N58" s="2"/>
      <c r="O58" s="20"/>
      <c r="P58" s="20"/>
      <c r="Q58" s="2"/>
      <c r="R58" s="2"/>
      <c r="S58" s="2"/>
      <c r="T58" s="8"/>
      <c r="U58" s="15"/>
      <c r="V58" s="4"/>
      <c r="W58" s="4"/>
      <c r="X58" s="4"/>
      <c r="Y58" s="4"/>
    </row>
    <row r="59" spans="1:25" x14ac:dyDescent="0.25">
      <c r="A59" s="2"/>
      <c r="B59" s="20"/>
      <c r="C59" s="2"/>
      <c r="D59" s="2"/>
      <c r="E59" s="30"/>
      <c r="F59" s="31"/>
      <c r="G59" s="32"/>
      <c r="H59" s="33"/>
      <c r="I59" s="54"/>
      <c r="J59" s="54"/>
      <c r="K59" s="56"/>
      <c r="L59" s="4"/>
      <c r="M59" s="15"/>
      <c r="N59" s="2"/>
      <c r="O59" s="20"/>
      <c r="P59" s="20"/>
      <c r="Q59" s="2"/>
      <c r="R59" s="2"/>
      <c r="S59" s="2"/>
      <c r="T59" s="8"/>
      <c r="U59" s="15"/>
      <c r="V59" s="4"/>
      <c r="W59" s="4"/>
      <c r="X59" s="4"/>
      <c r="Y59" s="4"/>
    </row>
    <row r="60" spans="1:25" x14ac:dyDescent="0.25">
      <c r="A60" s="2"/>
      <c r="B60" s="20"/>
      <c r="C60" s="2"/>
      <c r="D60" s="2"/>
      <c r="E60" s="30"/>
      <c r="F60" s="31"/>
      <c r="G60" s="32"/>
      <c r="H60" s="33"/>
      <c r="I60" s="54"/>
      <c r="J60" s="54"/>
      <c r="K60" s="56"/>
      <c r="L60" s="4"/>
      <c r="M60" s="15"/>
      <c r="N60" s="2"/>
      <c r="O60" s="20"/>
      <c r="P60" s="20"/>
      <c r="Q60" s="2"/>
      <c r="R60" s="2"/>
      <c r="S60" s="2"/>
      <c r="T60" s="8"/>
      <c r="U60" s="15"/>
      <c r="V60" s="4"/>
      <c r="W60" s="4"/>
      <c r="X60" s="4"/>
      <c r="Y60" s="4"/>
    </row>
    <row r="61" spans="1:25" x14ac:dyDescent="0.25">
      <c r="A61" s="2"/>
      <c r="B61" s="20"/>
      <c r="C61" s="2"/>
      <c r="D61" s="2"/>
      <c r="E61" s="30"/>
      <c r="F61" s="31"/>
      <c r="G61" s="32"/>
      <c r="H61" s="33"/>
      <c r="I61" s="54"/>
      <c r="J61" s="54"/>
      <c r="K61" s="56"/>
      <c r="L61" s="4"/>
      <c r="M61" s="15"/>
      <c r="N61" s="2"/>
      <c r="O61" s="20"/>
      <c r="P61" s="20"/>
      <c r="Q61" s="2"/>
      <c r="R61" s="2"/>
      <c r="S61" s="2"/>
      <c r="T61" s="8"/>
      <c r="U61" s="15"/>
      <c r="V61" s="4"/>
      <c r="W61" s="4"/>
      <c r="X61" s="4"/>
      <c r="Y61" s="4"/>
    </row>
    <row r="62" spans="1:25" x14ac:dyDescent="0.25">
      <c r="A62" s="2"/>
      <c r="B62" s="20"/>
      <c r="C62" s="2"/>
      <c r="D62" s="2"/>
      <c r="E62" s="30"/>
      <c r="F62" s="31"/>
      <c r="G62" s="32"/>
      <c r="H62" s="33"/>
      <c r="I62" s="54"/>
      <c r="J62" s="54"/>
      <c r="K62" s="56"/>
      <c r="L62" s="4"/>
      <c r="M62" s="15"/>
      <c r="N62" s="2"/>
      <c r="O62" s="20"/>
      <c r="P62" s="20"/>
      <c r="Q62" s="2"/>
      <c r="R62" s="2"/>
      <c r="S62" s="2"/>
      <c r="T62" s="8"/>
      <c r="U62" s="15"/>
      <c r="V62" s="4"/>
      <c r="W62" s="4"/>
      <c r="X62" s="4"/>
      <c r="Y62" s="4"/>
    </row>
  </sheetData>
  <mergeCells count="16">
    <mergeCell ref="O3:O4"/>
    <mergeCell ref="E3:E4"/>
    <mergeCell ref="F3:F4"/>
    <mergeCell ref="G3:G4"/>
    <mergeCell ref="I3:L3"/>
    <mergeCell ref="A3:A4"/>
    <mergeCell ref="N3:N4"/>
    <mergeCell ref="D3:D4"/>
    <mergeCell ref="C3:C4"/>
    <mergeCell ref="B3:B4"/>
    <mergeCell ref="P3:P4"/>
    <mergeCell ref="V3:V4"/>
    <mergeCell ref="W3:W4"/>
    <mergeCell ref="X3:X4"/>
    <mergeCell ref="Y3:Y4"/>
    <mergeCell ref="Q3:T3"/>
  </mergeCells>
  <phoneticPr fontId="2" type="noConversion"/>
  <conditionalFormatting sqref="L5:L62">
    <cfRule type="containsText" dxfId="9" priority="1" operator="containsText" text="Còn Khấu hao">
      <formula>NOT(ISERROR(SEARCH("Còn Khấu hao",L5)))</formula>
    </cfRule>
    <cfRule type="containsText" dxfId="8" priority="2" operator="containsText" text="Hết khấu hao">
      <formula>NOT(ISERROR(SEARCH("Hết khấu hao",L5)))</formula>
    </cfRule>
  </conditionalFormatting>
  <printOptions horizontalCentered="1"/>
  <pageMargins left="0.39370078740157483" right="0.39370078740157483" top="0.39370078740157483" bottom="0.39370078740157483" header="0.31496062992125984" footer="0.31496062992125984"/>
  <pageSetup paperSize="9" scale="47"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E868B-D857-42C8-924D-62C1F133DDAB}">
  <sheetPr>
    <pageSetUpPr fitToPage="1"/>
  </sheetPr>
  <dimension ref="A1:V59"/>
  <sheetViews>
    <sheetView showGridLines="0" tabSelected="1" zoomScale="85" zoomScaleNormal="85" workbookViewId="0">
      <pane xSplit="3" ySplit="1" topLeftCell="D2" activePane="bottomRight" state="frozen"/>
      <selection pane="topRight" activeCell="D1" sqref="D1"/>
      <selection pane="bottomLeft" activeCell="A5" sqref="A5"/>
      <selection pane="bottomRight" activeCell="F11" sqref="F11"/>
    </sheetView>
  </sheetViews>
  <sheetFormatPr defaultRowHeight="14.25" x14ac:dyDescent="0.25"/>
  <cols>
    <col min="1" max="1" width="17.28515625" style="1" customWidth="1"/>
    <col min="2" max="2" width="23.5703125" style="18" customWidth="1"/>
    <col min="3" max="3" width="23.5703125" style="1" customWidth="1"/>
    <col min="4" max="4" width="8.28515625" style="1" customWidth="1"/>
    <col min="5" max="5" width="9.5703125" style="18" customWidth="1"/>
    <col min="6" max="6" width="10.28515625" style="7" customWidth="1"/>
    <col min="7" max="7" width="11.5703125" style="1" customWidth="1"/>
    <col min="8" max="10" width="10.42578125" style="1" customWidth="1"/>
    <col min="11" max="11" width="18.140625" style="1" customWidth="1"/>
    <col min="12" max="12" width="8.28515625" style="1" customWidth="1"/>
    <col min="13" max="13" width="32.5703125" style="18" bestFit="1" customWidth="1"/>
    <col min="14" max="14" width="12.28515625" style="18" bestFit="1" customWidth="1"/>
    <col min="15" max="15" width="10.28515625" style="1" customWidth="1"/>
    <col min="16" max="16" width="11.28515625" style="1" customWidth="1"/>
    <col min="17" max="17" width="11.140625" style="1" customWidth="1"/>
    <col min="18" max="18" width="12.140625" style="1" customWidth="1"/>
    <col min="19" max="19" width="9.140625" style="1"/>
    <col min="20" max="20" width="12.28515625" style="1" customWidth="1"/>
    <col min="21" max="21" width="10.85546875" style="1" customWidth="1"/>
    <col min="22" max="22" width="10.5703125" style="1" customWidth="1"/>
    <col min="23" max="16384" width="9.140625" style="1"/>
  </cols>
  <sheetData>
    <row r="1" spans="1:22" customFormat="1" ht="31.5" customHeight="1" x14ac:dyDescent="0.25">
      <c r="A1" s="52" t="s">
        <v>0</v>
      </c>
      <c r="B1" s="52" t="s">
        <v>1</v>
      </c>
      <c r="C1" s="52" t="s">
        <v>2</v>
      </c>
      <c r="D1" s="52" t="s">
        <v>3</v>
      </c>
      <c r="E1" s="52" t="s">
        <v>6</v>
      </c>
      <c r="F1" s="52" t="s">
        <v>18</v>
      </c>
      <c r="G1" s="52" t="s">
        <v>19</v>
      </c>
      <c r="H1" s="52" t="s">
        <v>9</v>
      </c>
      <c r="I1" s="52" t="s">
        <v>13</v>
      </c>
      <c r="J1" s="52" t="s">
        <v>15</v>
      </c>
      <c r="K1" s="52" t="s">
        <v>12</v>
      </c>
      <c r="L1" s="53" t="s">
        <v>4</v>
      </c>
      <c r="M1" s="53" t="s">
        <v>11</v>
      </c>
      <c r="N1" s="53" t="s">
        <v>72</v>
      </c>
      <c r="O1" s="52" t="s">
        <v>145</v>
      </c>
      <c r="P1" s="52" t="s">
        <v>146</v>
      </c>
      <c r="Q1" s="52" t="s">
        <v>147</v>
      </c>
      <c r="R1" s="52" t="s">
        <v>148</v>
      </c>
      <c r="S1" s="53" t="s">
        <v>20</v>
      </c>
      <c r="T1" s="53" t="s">
        <v>21</v>
      </c>
      <c r="U1" s="53" t="s">
        <v>22</v>
      </c>
      <c r="V1" s="53" t="s">
        <v>23</v>
      </c>
    </row>
    <row r="2" spans="1:22" x14ac:dyDescent="0.25">
      <c r="A2" s="4">
        <v>1</v>
      </c>
      <c r="B2" s="20" t="s">
        <v>25</v>
      </c>
      <c r="C2" s="4" t="s">
        <v>26</v>
      </c>
      <c r="D2" s="4" t="s">
        <v>27</v>
      </c>
      <c r="E2" s="30"/>
      <c r="F2" s="31"/>
      <c r="G2" s="32" t="s">
        <v>71</v>
      </c>
      <c r="H2" s="32" t="s">
        <v>71</v>
      </c>
      <c r="I2" s="32">
        <v>44196</v>
      </c>
      <c r="J2" s="34" t="e">
        <f>I2-#REF!</f>
        <v>#REF!</v>
      </c>
      <c r="K2" s="4" t="e">
        <f>IF(J2&gt;0,"Còn khấu hao", "Hết khấu hao")</f>
        <v>#REF!</v>
      </c>
      <c r="L2" s="4" t="s">
        <v>81</v>
      </c>
      <c r="M2" s="20" t="s">
        <v>40</v>
      </c>
      <c r="N2" s="20" t="s">
        <v>126</v>
      </c>
      <c r="O2" s="4">
        <v>1</v>
      </c>
      <c r="P2" s="4"/>
      <c r="Q2" s="4"/>
      <c r="R2" s="8">
        <v>44536</v>
      </c>
      <c r="S2" s="4"/>
      <c r="T2" s="4"/>
      <c r="U2" s="4"/>
      <c r="V2" s="4"/>
    </row>
    <row r="3" spans="1:22" x14ac:dyDescent="0.25">
      <c r="A3" s="4">
        <v>2</v>
      </c>
      <c r="B3" s="20" t="s">
        <v>25</v>
      </c>
      <c r="C3" s="4" t="s">
        <v>26</v>
      </c>
      <c r="D3" s="4" t="s">
        <v>27</v>
      </c>
      <c r="E3" s="30"/>
      <c r="F3" s="31"/>
      <c r="G3" s="32" t="s">
        <v>71</v>
      </c>
      <c r="H3" s="32" t="s">
        <v>71</v>
      </c>
      <c r="I3" s="32">
        <v>44196</v>
      </c>
      <c r="J3" s="34" t="e">
        <f>I3-#REF!</f>
        <v>#REF!</v>
      </c>
      <c r="K3" s="4" t="e">
        <f>IF(J3&gt;0,"Còn khấu hao", "Hết khấu hao")</f>
        <v>#REF!</v>
      </c>
      <c r="L3" s="4" t="s">
        <v>82</v>
      </c>
      <c r="M3" s="20" t="s">
        <v>41</v>
      </c>
      <c r="N3" s="20" t="s">
        <v>126</v>
      </c>
      <c r="O3" s="4">
        <v>1</v>
      </c>
      <c r="P3" s="4"/>
      <c r="Q3" s="4"/>
      <c r="R3" s="8">
        <v>44536</v>
      </c>
      <c r="S3" s="4"/>
      <c r="T3" s="4"/>
      <c r="U3" s="4"/>
      <c r="V3" s="4"/>
    </row>
    <row r="4" spans="1:22" x14ac:dyDescent="0.25">
      <c r="A4" s="4">
        <v>3</v>
      </c>
      <c r="B4" s="20" t="s">
        <v>25</v>
      </c>
      <c r="C4" s="4" t="s">
        <v>26</v>
      </c>
      <c r="D4" s="4" t="s">
        <v>27</v>
      </c>
      <c r="E4" s="30"/>
      <c r="F4" s="31"/>
      <c r="G4" s="32" t="s">
        <v>71</v>
      </c>
      <c r="H4" s="32" t="s">
        <v>71</v>
      </c>
      <c r="I4" s="32">
        <v>44196</v>
      </c>
      <c r="J4" s="34" t="e">
        <f>I4-#REF!</f>
        <v>#REF!</v>
      </c>
      <c r="K4" s="4" t="e">
        <f t="shared" ref="K4:K8" si="0">IF(J4&gt;0,"Còn khấu hao", "Hết khấu hao")</f>
        <v>#REF!</v>
      </c>
      <c r="L4" s="4" t="s">
        <v>83</v>
      </c>
      <c r="M4" s="20" t="s">
        <v>42</v>
      </c>
      <c r="N4" s="20" t="s">
        <v>126</v>
      </c>
      <c r="O4" s="4">
        <v>1</v>
      </c>
      <c r="P4" s="4"/>
      <c r="Q4" s="4"/>
      <c r="R4" s="8">
        <v>44536</v>
      </c>
      <c r="S4" s="4"/>
      <c r="T4" s="4"/>
      <c r="U4" s="4"/>
      <c r="V4" s="4"/>
    </row>
    <row r="5" spans="1:22" x14ac:dyDescent="0.25">
      <c r="A5" s="4">
        <v>4</v>
      </c>
      <c r="B5" s="20" t="s">
        <v>25</v>
      </c>
      <c r="C5" s="4" t="s">
        <v>26</v>
      </c>
      <c r="D5" s="4" t="s">
        <v>27</v>
      </c>
      <c r="E5" s="30"/>
      <c r="F5" s="31"/>
      <c r="G5" s="32" t="s">
        <v>71</v>
      </c>
      <c r="H5" s="32" t="s">
        <v>71</v>
      </c>
      <c r="I5" s="32">
        <v>44196</v>
      </c>
      <c r="J5" s="34" t="e">
        <f>I5-#REF!</f>
        <v>#REF!</v>
      </c>
      <c r="K5" s="4" t="e">
        <f t="shared" si="0"/>
        <v>#REF!</v>
      </c>
      <c r="L5" s="4" t="s">
        <v>84</v>
      </c>
      <c r="M5" s="20" t="s">
        <v>28</v>
      </c>
      <c r="N5" s="20" t="s">
        <v>126</v>
      </c>
      <c r="O5" s="4">
        <v>1</v>
      </c>
      <c r="P5" s="4"/>
      <c r="Q5" s="4"/>
      <c r="R5" s="8">
        <v>44536</v>
      </c>
      <c r="S5" s="4"/>
      <c r="T5" s="4"/>
      <c r="U5" s="4"/>
      <c r="V5" s="4"/>
    </row>
    <row r="6" spans="1:22" x14ac:dyDescent="0.25">
      <c r="A6" s="4">
        <v>5</v>
      </c>
      <c r="B6" s="20" t="s">
        <v>25</v>
      </c>
      <c r="C6" s="4" t="s">
        <v>26</v>
      </c>
      <c r="D6" s="4" t="s">
        <v>27</v>
      </c>
      <c r="E6" s="30"/>
      <c r="F6" s="31"/>
      <c r="G6" s="32" t="s">
        <v>71</v>
      </c>
      <c r="H6" s="32" t="s">
        <v>71</v>
      </c>
      <c r="I6" s="32">
        <v>44196</v>
      </c>
      <c r="J6" s="34" t="e">
        <f>I6-#REF!</f>
        <v>#REF!</v>
      </c>
      <c r="K6" s="4" t="e">
        <f t="shared" si="0"/>
        <v>#REF!</v>
      </c>
      <c r="L6" s="4" t="s">
        <v>85</v>
      </c>
      <c r="M6" s="20" t="s">
        <v>28</v>
      </c>
      <c r="N6" s="20" t="s">
        <v>126</v>
      </c>
      <c r="O6" s="4">
        <v>1</v>
      </c>
      <c r="P6" s="4"/>
      <c r="Q6" s="4"/>
      <c r="R6" s="8">
        <v>44536</v>
      </c>
      <c r="S6" s="4"/>
      <c r="T6" s="4"/>
      <c r="U6" s="4"/>
      <c r="V6" s="4"/>
    </row>
    <row r="7" spans="1:22" x14ac:dyDescent="0.25">
      <c r="A7" s="4">
        <v>6</v>
      </c>
      <c r="B7" s="20" t="s">
        <v>25</v>
      </c>
      <c r="C7" s="4" t="s">
        <v>26</v>
      </c>
      <c r="D7" s="4" t="s">
        <v>27</v>
      </c>
      <c r="E7" s="30"/>
      <c r="F7" s="31"/>
      <c r="G7" s="32" t="s">
        <v>71</v>
      </c>
      <c r="H7" s="32" t="s">
        <v>71</v>
      </c>
      <c r="I7" s="32">
        <v>44196</v>
      </c>
      <c r="J7" s="34" t="e">
        <f>I7-#REF!</f>
        <v>#REF!</v>
      </c>
      <c r="K7" s="4" t="e">
        <f t="shared" si="0"/>
        <v>#REF!</v>
      </c>
      <c r="L7" s="4" t="s">
        <v>86</v>
      </c>
      <c r="M7" s="20" t="s">
        <v>28</v>
      </c>
      <c r="N7" s="20" t="s">
        <v>126</v>
      </c>
      <c r="O7" s="4">
        <v>1</v>
      </c>
      <c r="P7" s="4"/>
      <c r="Q7" s="4"/>
      <c r="R7" s="8">
        <v>44536</v>
      </c>
      <c r="S7" s="4"/>
      <c r="T7" s="4"/>
      <c r="U7" s="4"/>
      <c r="V7" s="4"/>
    </row>
    <row r="8" spans="1:22" x14ac:dyDescent="0.25">
      <c r="A8" s="4">
        <v>7</v>
      </c>
      <c r="B8" s="20" t="s">
        <v>25</v>
      </c>
      <c r="C8" s="4" t="s">
        <v>26</v>
      </c>
      <c r="D8" s="4" t="s">
        <v>27</v>
      </c>
      <c r="E8" s="30"/>
      <c r="F8" s="31"/>
      <c r="G8" s="32" t="s">
        <v>71</v>
      </c>
      <c r="H8" s="32" t="s">
        <v>71</v>
      </c>
      <c r="I8" s="32">
        <v>44196</v>
      </c>
      <c r="J8" s="34" t="e">
        <f>I8-#REF!</f>
        <v>#REF!</v>
      </c>
      <c r="K8" s="4" t="e">
        <f t="shared" si="0"/>
        <v>#REF!</v>
      </c>
      <c r="L8" s="4" t="s">
        <v>87</v>
      </c>
      <c r="M8" s="20" t="s">
        <v>28</v>
      </c>
      <c r="N8" s="20" t="s">
        <v>126</v>
      </c>
      <c r="O8" s="4">
        <v>1</v>
      </c>
      <c r="P8" s="4"/>
      <c r="Q8" s="4"/>
      <c r="R8" s="8">
        <v>44536</v>
      </c>
      <c r="S8" s="4"/>
      <c r="T8" s="4"/>
      <c r="U8" s="4"/>
      <c r="V8" s="4"/>
    </row>
    <row r="9" spans="1:22" x14ac:dyDescent="0.25">
      <c r="A9" s="4">
        <v>8</v>
      </c>
      <c r="B9" s="20" t="s">
        <v>25</v>
      </c>
      <c r="C9" s="4" t="s">
        <v>26</v>
      </c>
      <c r="D9" s="4" t="s">
        <v>27</v>
      </c>
      <c r="E9" s="30"/>
      <c r="F9" s="31"/>
      <c r="G9" s="32" t="s">
        <v>71</v>
      </c>
      <c r="H9" s="32" t="s">
        <v>71</v>
      </c>
      <c r="I9" s="32">
        <v>44196</v>
      </c>
      <c r="J9" s="34" t="e">
        <f>I9-#REF!</f>
        <v>#REF!</v>
      </c>
      <c r="K9" s="4" t="e">
        <f>IF(J9&gt;0,"Còn khấu hao", "Hết khấu hao")</f>
        <v>#REF!</v>
      </c>
      <c r="L9" s="4" t="s">
        <v>88</v>
      </c>
      <c r="M9" s="20" t="s">
        <v>28</v>
      </c>
      <c r="N9" s="20" t="s">
        <v>126</v>
      </c>
      <c r="O9" s="4">
        <v>1</v>
      </c>
      <c r="P9" s="4"/>
      <c r="Q9" s="4"/>
      <c r="R9" s="8">
        <v>44536</v>
      </c>
      <c r="S9" s="4"/>
      <c r="T9" s="4"/>
      <c r="U9" s="4"/>
      <c r="V9" s="4"/>
    </row>
    <row r="10" spans="1:22" x14ac:dyDescent="0.25">
      <c r="A10" s="4">
        <v>9</v>
      </c>
      <c r="B10" s="20" t="s">
        <v>25</v>
      </c>
      <c r="C10" s="4" t="s">
        <v>26</v>
      </c>
      <c r="D10" s="4" t="s">
        <v>27</v>
      </c>
      <c r="E10" s="30"/>
      <c r="F10" s="31"/>
      <c r="G10" s="32" t="s">
        <v>71</v>
      </c>
      <c r="H10" s="32" t="s">
        <v>71</v>
      </c>
      <c r="I10" s="32">
        <v>44196</v>
      </c>
      <c r="J10" s="34" t="e">
        <f>I10-#REF!</f>
        <v>#REF!</v>
      </c>
      <c r="K10" s="4" t="e">
        <f t="shared" ref="K10:K41" si="1">IF(J10&gt;0,"Còn khấu hao", "Hết khấu hao")</f>
        <v>#REF!</v>
      </c>
      <c r="L10" s="4" t="s">
        <v>89</v>
      </c>
      <c r="M10" s="20" t="s">
        <v>28</v>
      </c>
      <c r="N10" s="20" t="s">
        <v>126</v>
      </c>
      <c r="O10" s="4"/>
      <c r="P10" s="4">
        <v>1</v>
      </c>
      <c r="Q10" s="4"/>
      <c r="R10" s="8">
        <v>44536</v>
      </c>
      <c r="S10" s="4"/>
      <c r="T10" s="4"/>
      <c r="U10" s="4"/>
      <c r="V10" s="4"/>
    </row>
    <row r="11" spans="1:22" x14ac:dyDescent="0.25">
      <c r="A11" s="4">
        <v>10</v>
      </c>
      <c r="B11" s="20" t="s">
        <v>25</v>
      </c>
      <c r="C11" s="4" t="s">
        <v>29</v>
      </c>
      <c r="D11" s="4" t="s">
        <v>27</v>
      </c>
      <c r="E11" s="30"/>
      <c r="F11" s="31"/>
      <c r="G11" s="32" t="s">
        <v>71</v>
      </c>
      <c r="H11" s="32" t="s">
        <v>71</v>
      </c>
      <c r="I11" s="32">
        <v>44196</v>
      </c>
      <c r="J11" s="34" t="e">
        <f>I11-#REF!</f>
        <v>#REF!</v>
      </c>
      <c r="K11" s="4" t="e">
        <f t="shared" si="1"/>
        <v>#REF!</v>
      </c>
      <c r="L11" s="4" t="s">
        <v>90</v>
      </c>
      <c r="M11" s="20" t="s">
        <v>43</v>
      </c>
      <c r="N11" s="20" t="s">
        <v>126</v>
      </c>
      <c r="O11" s="4">
        <v>1</v>
      </c>
      <c r="P11" s="4"/>
      <c r="Q11" s="4"/>
      <c r="R11" s="8">
        <v>44536</v>
      </c>
      <c r="S11" s="4"/>
      <c r="T11" s="4"/>
      <c r="U11" s="4"/>
      <c r="V11" s="4"/>
    </row>
    <row r="12" spans="1:22" x14ac:dyDescent="0.25">
      <c r="A12" s="4">
        <v>11</v>
      </c>
      <c r="B12" s="20" t="s">
        <v>25</v>
      </c>
      <c r="C12" s="4" t="s">
        <v>29</v>
      </c>
      <c r="D12" s="4" t="s">
        <v>27</v>
      </c>
      <c r="E12" s="30"/>
      <c r="F12" s="31"/>
      <c r="G12" s="32" t="s">
        <v>71</v>
      </c>
      <c r="H12" s="32" t="s">
        <v>71</v>
      </c>
      <c r="I12" s="32">
        <v>44196</v>
      </c>
      <c r="J12" s="34" t="e">
        <f>I12-#REF!</f>
        <v>#REF!</v>
      </c>
      <c r="K12" s="4" t="e">
        <f t="shared" si="1"/>
        <v>#REF!</v>
      </c>
      <c r="L12" s="4" t="s">
        <v>91</v>
      </c>
      <c r="M12" s="20" t="s">
        <v>44</v>
      </c>
      <c r="N12" s="20" t="s">
        <v>126</v>
      </c>
      <c r="O12" s="4">
        <v>1</v>
      </c>
      <c r="P12" s="4"/>
      <c r="Q12" s="4"/>
      <c r="R12" s="8">
        <v>44536</v>
      </c>
      <c r="S12" s="4"/>
      <c r="T12" s="4"/>
      <c r="U12" s="4"/>
      <c r="V12" s="4"/>
    </row>
    <row r="13" spans="1:22" x14ac:dyDescent="0.25">
      <c r="A13" s="4">
        <v>12</v>
      </c>
      <c r="B13" s="20" t="s">
        <v>25</v>
      </c>
      <c r="C13" s="4" t="s">
        <v>30</v>
      </c>
      <c r="D13" s="4" t="s">
        <v>27</v>
      </c>
      <c r="E13" s="30"/>
      <c r="F13" s="31"/>
      <c r="G13" s="32" t="s">
        <v>71</v>
      </c>
      <c r="H13" s="32" t="s">
        <v>71</v>
      </c>
      <c r="I13" s="32">
        <v>44196</v>
      </c>
      <c r="J13" s="34" t="e">
        <f>I13-#REF!</f>
        <v>#REF!</v>
      </c>
      <c r="K13" s="4" t="e">
        <f t="shared" si="1"/>
        <v>#REF!</v>
      </c>
      <c r="L13" s="4" t="s">
        <v>92</v>
      </c>
      <c r="M13" s="20" t="s">
        <v>45</v>
      </c>
      <c r="N13" s="20" t="s">
        <v>126</v>
      </c>
      <c r="O13" s="4">
        <v>1</v>
      </c>
      <c r="P13" s="4"/>
      <c r="Q13" s="4"/>
      <c r="R13" s="8">
        <v>44536</v>
      </c>
      <c r="S13" s="4"/>
      <c r="T13" s="4"/>
      <c r="U13" s="4"/>
      <c r="V13" s="4"/>
    </row>
    <row r="14" spans="1:22" x14ac:dyDescent="0.25">
      <c r="A14" s="4">
        <v>13</v>
      </c>
      <c r="B14" s="20" t="s">
        <v>25</v>
      </c>
      <c r="C14" s="4" t="s">
        <v>30</v>
      </c>
      <c r="D14" s="4" t="s">
        <v>27</v>
      </c>
      <c r="E14" s="30"/>
      <c r="F14" s="31"/>
      <c r="G14" s="32" t="s">
        <v>71</v>
      </c>
      <c r="H14" s="32" t="s">
        <v>71</v>
      </c>
      <c r="I14" s="32">
        <v>44196</v>
      </c>
      <c r="J14" s="34" t="e">
        <f>I14-#REF!</f>
        <v>#REF!</v>
      </c>
      <c r="K14" s="4" t="e">
        <f t="shared" si="1"/>
        <v>#REF!</v>
      </c>
      <c r="L14" s="4" t="s">
        <v>93</v>
      </c>
      <c r="M14" s="20" t="s">
        <v>46</v>
      </c>
      <c r="N14" s="20" t="s">
        <v>126</v>
      </c>
      <c r="O14" s="4">
        <v>1</v>
      </c>
      <c r="P14" s="4"/>
      <c r="Q14" s="4"/>
      <c r="R14" s="8">
        <v>44536</v>
      </c>
      <c r="S14" s="4"/>
      <c r="T14" s="4"/>
      <c r="U14" s="4"/>
      <c r="V14" s="4"/>
    </row>
    <row r="15" spans="1:22" x14ac:dyDescent="0.25">
      <c r="A15" s="4">
        <v>14</v>
      </c>
      <c r="B15" s="20" t="s">
        <v>25</v>
      </c>
      <c r="C15" s="4" t="s">
        <v>30</v>
      </c>
      <c r="D15" s="4" t="s">
        <v>27</v>
      </c>
      <c r="E15" s="30"/>
      <c r="F15" s="31"/>
      <c r="G15" s="32" t="s">
        <v>71</v>
      </c>
      <c r="H15" s="32" t="s">
        <v>71</v>
      </c>
      <c r="I15" s="32">
        <v>44196</v>
      </c>
      <c r="J15" s="34" t="e">
        <f>I15-#REF!</f>
        <v>#REF!</v>
      </c>
      <c r="K15" s="4" t="e">
        <f t="shared" si="1"/>
        <v>#REF!</v>
      </c>
      <c r="L15" s="4" t="s">
        <v>94</v>
      </c>
      <c r="M15" s="20" t="s">
        <v>41</v>
      </c>
      <c r="N15" s="20" t="s">
        <v>126</v>
      </c>
      <c r="O15" s="4">
        <v>1</v>
      </c>
      <c r="P15" s="4"/>
      <c r="Q15" s="4"/>
      <c r="R15" s="8">
        <v>44536</v>
      </c>
      <c r="S15" s="4"/>
      <c r="T15" s="4"/>
      <c r="U15" s="4"/>
      <c r="V15" s="4"/>
    </row>
    <row r="16" spans="1:22" x14ac:dyDescent="0.25">
      <c r="A16" s="4">
        <v>15</v>
      </c>
      <c r="B16" s="20" t="s">
        <v>25</v>
      </c>
      <c r="C16" s="4" t="s">
        <v>30</v>
      </c>
      <c r="D16" s="4" t="s">
        <v>27</v>
      </c>
      <c r="E16" s="30"/>
      <c r="F16" s="31"/>
      <c r="G16" s="32" t="s">
        <v>71</v>
      </c>
      <c r="H16" s="32" t="s">
        <v>71</v>
      </c>
      <c r="I16" s="32">
        <v>44196</v>
      </c>
      <c r="J16" s="34" t="e">
        <f>I16-#REF!</f>
        <v>#REF!</v>
      </c>
      <c r="K16" s="4" t="e">
        <f t="shared" si="1"/>
        <v>#REF!</v>
      </c>
      <c r="L16" s="4" t="s">
        <v>95</v>
      </c>
      <c r="M16" s="20" t="s">
        <v>47</v>
      </c>
      <c r="N16" s="20" t="s">
        <v>126</v>
      </c>
      <c r="O16" s="4">
        <v>1</v>
      </c>
      <c r="P16" s="4"/>
      <c r="Q16" s="4"/>
      <c r="R16" s="8">
        <v>44536</v>
      </c>
      <c r="S16" s="4"/>
      <c r="T16" s="4"/>
      <c r="U16" s="4"/>
      <c r="V16" s="4"/>
    </row>
    <row r="17" spans="1:22" x14ac:dyDescent="0.25">
      <c r="A17" s="4">
        <v>16</v>
      </c>
      <c r="B17" s="20" t="s">
        <v>25</v>
      </c>
      <c r="C17" s="4" t="s">
        <v>30</v>
      </c>
      <c r="D17" s="4" t="s">
        <v>27</v>
      </c>
      <c r="E17" s="30"/>
      <c r="F17" s="31"/>
      <c r="G17" s="32" t="s">
        <v>71</v>
      </c>
      <c r="H17" s="32" t="s">
        <v>71</v>
      </c>
      <c r="I17" s="32">
        <v>44196</v>
      </c>
      <c r="J17" s="34" t="e">
        <f>I17-#REF!</f>
        <v>#REF!</v>
      </c>
      <c r="K17" s="4" t="e">
        <f t="shared" si="1"/>
        <v>#REF!</v>
      </c>
      <c r="L17" s="4" t="s">
        <v>96</v>
      </c>
      <c r="M17" s="20" t="s">
        <v>48</v>
      </c>
      <c r="N17" s="20" t="s">
        <v>126</v>
      </c>
      <c r="O17" s="4">
        <v>1</v>
      </c>
      <c r="P17" s="4"/>
      <c r="Q17" s="4"/>
      <c r="R17" s="8">
        <v>44536</v>
      </c>
      <c r="S17" s="4"/>
      <c r="T17" s="4"/>
      <c r="U17" s="4"/>
      <c r="V17" s="4"/>
    </row>
    <row r="18" spans="1:22" x14ac:dyDescent="0.25">
      <c r="A18" s="4">
        <v>17</v>
      </c>
      <c r="B18" s="20" t="s">
        <v>25</v>
      </c>
      <c r="C18" s="4" t="s">
        <v>30</v>
      </c>
      <c r="D18" s="4" t="s">
        <v>27</v>
      </c>
      <c r="E18" s="30"/>
      <c r="F18" s="31"/>
      <c r="G18" s="32" t="s">
        <v>71</v>
      </c>
      <c r="H18" s="32" t="s">
        <v>71</v>
      </c>
      <c r="I18" s="32">
        <v>44196</v>
      </c>
      <c r="J18" s="34" t="e">
        <f>I18-#REF!</f>
        <v>#REF!</v>
      </c>
      <c r="K18" s="4" t="e">
        <f t="shared" si="1"/>
        <v>#REF!</v>
      </c>
      <c r="L18" s="4" t="s">
        <v>97</v>
      </c>
      <c r="M18" s="20" t="s">
        <v>49</v>
      </c>
      <c r="N18" s="20" t="s">
        <v>126</v>
      </c>
      <c r="O18" s="4">
        <v>1</v>
      </c>
      <c r="P18" s="4"/>
      <c r="Q18" s="4"/>
      <c r="R18" s="8">
        <v>44536</v>
      </c>
      <c r="S18" s="4"/>
      <c r="T18" s="4"/>
      <c r="U18" s="4"/>
      <c r="V18" s="4"/>
    </row>
    <row r="19" spans="1:22" x14ac:dyDescent="0.25">
      <c r="A19" s="4">
        <v>18</v>
      </c>
      <c r="B19" s="20" t="s">
        <v>25</v>
      </c>
      <c r="C19" s="4" t="s">
        <v>30</v>
      </c>
      <c r="D19" s="4" t="s">
        <v>27</v>
      </c>
      <c r="E19" s="30"/>
      <c r="F19" s="31"/>
      <c r="G19" s="32" t="s">
        <v>71</v>
      </c>
      <c r="H19" s="32" t="s">
        <v>71</v>
      </c>
      <c r="I19" s="32">
        <v>44196</v>
      </c>
      <c r="J19" s="34" t="e">
        <f>I19-#REF!</f>
        <v>#REF!</v>
      </c>
      <c r="K19" s="4" t="e">
        <f t="shared" si="1"/>
        <v>#REF!</v>
      </c>
      <c r="L19" s="4" t="s">
        <v>98</v>
      </c>
      <c r="M19" s="20" t="s">
        <v>50</v>
      </c>
      <c r="N19" s="20" t="s">
        <v>126</v>
      </c>
      <c r="O19" s="4">
        <v>1</v>
      </c>
      <c r="P19" s="4"/>
      <c r="Q19" s="4"/>
      <c r="R19" s="8">
        <v>44536</v>
      </c>
      <c r="S19" s="4"/>
      <c r="T19" s="4"/>
      <c r="U19" s="4"/>
      <c r="V19" s="4"/>
    </row>
    <row r="20" spans="1:22" x14ac:dyDescent="0.25">
      <c r="A20" s="4">
        <v>19</v>
      </c>
      <c r="B20" s="20" t="s">
        <v>25</v>
      </c>
      <c r="C20" s="4" t="s">
        <v>30</v>
      </c>
      <c r="D20" s="4" t="s">
        <v>27</v>
      </c>
      <c r="E20" s="30"/>
      <c r="F20" s="31"/>
      <c r="G20" s="32" t="s">
        <v>71</v>
      </c>
      <c r="H20" s="32" t="s">
        <v>71</v>
      </c>
      <c r="I20" s="32">
        <v>44196</v>
      </c>
      <c r="J20" s="34" t="e">
        <f>I20-#REF!</f>
        <v>#REF!</v>
      </c>
      <c r="K20" s="4" t="e">
        <f t="shared" si="1"/>
        <v>#REF!</v>
      </c>
      <c r="L20" s="4" t="s">
        <v>99</v>
      </c>
      <c r="M20" s="20" t="s">
        <v>51</v>
      </c>
      <c r="N20" s="20" t="s">
        <v>126</v>
      </c>
      <c r="O20" s="4">
        <v>1</v>
      </c>
      <c r="P20" s="4"/>
      <c r="Q20" s="4"/>
      <c r="R20" s="8">
        <v>44536</v>
      </c>
      <c r="S20" s="4"/>
      <c r="T20" s="4"/>
      <c r="U20" s="4"/>
      <c r="V20" s="4"/>
    </row>
    <row r="21" spans="1:22" x14ac:dyDescent="0.25">
      <c r="A21" s="4">
        <v>20</v>
      </c>
      <c r="B21" s="20" t="s">
        <v>25</v>
      </c>
      <c r="C21" s="4" t="s">
        <v>30</v>
      </c>
      <c r="D21" s="4" t="s">
        <v>27</v>
      </c>
      <c r="E21" s="30"/>
      <c r="F21" s="31"/>
      <c r="G21" s="32" t="s">
        <v>71</v>
      </c>
      <c r="H21" s="32" t="s">
        <v>71</v>
      </c>
      <c r="I21" s="32">
        <v>44196</v>
      </c>
      <c r="J21" s="34" t="e">
        <f>I21-#REF!</f>
        <v>#REF!</v>
      </c>
      <c r="K21" s="4" t="e">
        <f t="shared" si="1"/>
        <v>#REF!</v>
      </c>
      <c r="L21" s="4" t="s">
        <v>100</v>
      </c>
      <c r="M21" s="20" t="s">
        <v>51</v>
      </c>
      <c r="N21" s="20" t="s">
        <v>126</v>
      </c>
      <c r="O21" s="4">
        <v>1</v>
      </c>
      <c r="P21" s="4"/>
      <c r="Q21" s="4"/>
      <c r="R21" s="8">
        <v>44536</v>
      </c>
      <c r="S21" s="4"/>
      <c r="T21" s="4"/>
      <c r="U21" s="4"/>
      <c r="V21" s="4"/>
    </row>
    <row r="22" spans="1:22" x14ac:dyDescent="0.25">
      <c r="A22" s="4">
        <v>21</v>
      </c>
      <c r="B22" s="20" t="s">
        <v>25</v>
      </c>
      <c r="C22" s="4" t="s">
        <v>30</v>
      </c>
      <c r="D22" s="4" t="s">
        <v>27</v>
      </c>
      <c r="E22" s="30"/>
      <c r="F22" s="31"/>
      <c r="G22" s="32" t="s">
        <v>71</v>
      </c>
      <c r="H22" s="32" t="s">
        <v>71</v>
      </c>
      <c r="I22" s="32">
        <v>44196</v>
      </c>
      <c r="J22" s="34" t="e">
        <f>I22-#REF!</f>
        <v>#REF!</v>
      </c>
      <c r="K22" s="4" t="e">
        <f t="shared" si="1"/>
        <v>#REF!</v>
      </c>
      <c r="L22" s="4" t="s">
        <v>101</v>
      </c>
      <c r="M22" s="20" t="s">
        <v>52</v>
      </c>
      <c r="N22" s="20" t="s">
        <v>126</v>
      </c>
      <c r="O22" s="4">
        <v>1</v>
      </c>
      <c r="P22" s="4"/>
      <c r="Q22" s="4"/>
      <c r="R22" s="8">
        <v>44536</v>
      </c>
      <c r="S22" s="4"/>
      <c r="T22" s="4"/>
      <c r="U22" s="4"/>
      <c r="V22" s="4"/>
    </row>
    <row r="23" spans="1:22" x14ac:dyDescent="0.25">
      <c r="A23" s="4">
        <v>22</v>
      </c>
      <c r="B23" s="20" t="s">
        <v>25</v>
      </c>
      <c r="C23" s="4" t="s">
        <v>30</v>
      </c>
      <c r="D23" s="4" t="s">
        <v>27</v>
      </c>
      <c r="E23" s="30"/>
      <c r="F23" s="31"/>
      <c r="G23" s="32" t="s">
        <v>71</v>
      </c>
      <c r="H23" s="32" t="s">
        <v>71</v>
      </c>
      <c r="I23" s="32">
        <v>44196</v>
      </c>
      <c r="J23" s="34" t="e">
        <f>I23-#REF!</f>
        <v>#REF!</v>
      </c>
      <c r="K23" s="4" t="e">
        <f t="shared" si="1"/>
        <v>#REF!</v>
      </c>
      <c r="L23" s="4" t="s">
        <v>102</v>
      </c>
      <c r="M23" s="20" t="s">
        <v>53</v>
      </c>
      <c r="N23" s="20" t="s">
        <v>126</v>
      </c>
      <c r="O23" s="4">
        <v>1</v>
      </c>
      <c r="P23" s="4"/>
      <c r="Q23" s="4"/>
      <c r="R23" s="8">
        <v>44537</v>
      </c>
      <c r="S23" s="4"/>
      <c r="T23" s="4"/>
      <c r="U23" s="4"/>
      <c r="V23" s="4"/>
    </row>
    <row r="24" spans="1:22" x14ac:dyDescent="0.25">
      <c r="A24" s="4">
        <v>23</v>
      </c>
      <c r="B24" s="20" t="s">
        <v>25</v>
      </c>
      <c r="C24" s="4" t="s">
        <v>30</v>
      </c>
      <c r="D24" s="4" t="s">
        <v>27</v>
      </c>
      <c r="E24" s="30"/>
      <c r="F24" s="31"/>
      <c r="G24" s="32" t="s">
        <v>71</v>
      </c>
      <c r="H24" s="32" t="s">
        <v>71</v>
      </c>
      <c r="I24" s="32">
        <v>44196</v>
      </c>
      <c r="J24" s="34" t="e">
        <f>I24-#REF!</f>
        <v>#REF!</v>
      </c>
      <c r="K24" s="4" t="e">
        <f t="shared" si="1"/>
        <v>#REF!</v>
      </c>
      <c r="L24" s="4" t="s">
        <v>103</v>
      </c>
      <c r="M24" s="20" t="s">
        <v>54</v>
      </c>
      <c r="N24" s="20" t="s">
        <v>126</v>
      </c>
      <c r="O24" s="4">
        <v>1</v>
      </c>
      <c r="P24" s="4"/>
      <c r="Q24" s="4"/>
      <c r="R24" s="8">
        <v>44536</v>
      </c>
      <c r="S24" s="4"/>
      <c r="T24" s="4"/>
      <c r="U24" s="4"/>
      <c r="V24" s="4"/>
    </row>
    <row r="25" spans="1:22" x14ac:dyDescent="0.25">
      <c r="A25" s="4">
        <v>24</v>
      </c>
      <c r="B25" s="20" t="s">
        <v>25</v>
      </c>
      <c r="C25" s="4" t="s">
        <v>31</v>
      </c>
      <c r="D25" s="4" t="s">
        <v>27</v>
      </c>
      <c r="E25" s="30"/>
      <c r="F25" s="31"/>
      <c r="G25" s="32" t="s">
        <v>71</v>
      </c>
      <c r="H25" s="32" t="s">
        <v>71</v>
      </c>
      <c r="I25" s="32">
        <v>44196</v>
      </c>
      <c r="J25" s="34" t="e">
        <f>I25-#REF!</f>
        <v>#REF!</v>
      </c>
      <c r="K25" s="4" t="e">
        <f t="shared" si="1"/>
        <v>#REF!</v>
      </c>
      <c r="L25" s="4" t="s">
        <v>104</v>
      </c>
      <c r="M25" s="20" t="s">
        <v>28</v>
      </c>
      <c r="N25" s="20" t="s">
        <v>126</v>
      </c>
      <c r="O25" s="4">
        <v>1</v>
      </c>
      <c r="P25" s="4"/>
      <c r="Q25" s="4"/>
      <c r="R25" s="8">
        <v>44536</v>
      </c>
      <c r="S25" s="4"/>
      <c r="T25" s="4"/>
      <c r="U25" s="4"/>
      <c r="V25" s="4"/>
    </row>
    <row r="26" spans="1:22" x14ac:dyDescent="0.25">
      <c r="A26" s="4">
        <v>25</v>
      </c>
      <c r="B26" s="20" t="s">
        <v>25</v>
      </c>
      <c r="C26" s="4" t="s">
        <v>31</v>
      </c>
      <c r="D26" s="4" t="s">
        <v>27</v>
      </c>
      <c r="E26" s="30"/>
      <c r="F26" s="31"/>
      <c r="G26" s="32" t="s">
        <v>71</v>
      </c>
      <c r="H26" s="32" t="s">
        <v>71</v>
      </c>
      <c r="I26" s="32">
        <v>44196</v>
      </c>
      <c r="J26" s="34" t="e">
        <f>I26-#REF!</f>
        <v>#REF!</v>
      </c>
      <c r="K26" s="4" t="e">
        <f t="shared" si="1"/>
        <v>#REF!</v>
      </c>
      <c r="L26" s="4" t="s">
        <v>105</v>
      </c>
      <c r="M26" s="20" t="s">
        <v>55</v>
      </c>
      <c r="N26" s="20" t="s">
        <v>126</v>
      </c>
      <c r="O26" s="4">
        <v>1</v>
      </c>
      <c r="P26" s="4"/>
      <c r="Q26" s="4"/>
      <c r="R26" s="8">
        <v>44536</v>
      </c>
      <c r="S26" s="4"/>
      <c r="T26" s="4"/>
      <c r="U26" s="4"/>
      <c r="V26" s="4"/>
    </row>
    <row r="27" spans="1:22" x14ac:dyDescent="0.25">
      <c r="A27" s="4">
        <v>26</v>
      </c>
      <c r="B27" s="20" t="s">
        <v>25</v>
      </c>
      <c r="C27" s="4" t="s">
        <v>31</v>
      </c>
      <c r="D27" s="4" t="s">
        <v>27</v>
      </c>
      <c r="E27" s="30"/>
      <c r="F27" s="31"/>
      <c r="G27" s="32" t="s">
        <v>71</v>
      </c>
      <c r="H27" s="32" t="s">
        <v>71</v>
      </c>
      <c r="I27" s="32">
        <v>44196</v>
      </c>
      <c r="J27" s="34" t="e">
        <f>I27-#REF!</f>
        <v>#REF!</v>
      </c>
      <c r="K27" s="4" t="e">
        <f t="shared" si="1"/>
        <v>#REF!</v>
      </c>
      <c r="L27" s="4" t="s">
        <v>106</v>
      </c>
      <c r="M27" s="20" t="s">
        <v>47</v>
      </c>
      <c r="N27" s="20" t="s">
        <v>126</v>
      </c>
      <c r="O27" s="4">
        <v>1</v>
      </c>
      <c r="P27" s="4"/>
      <c r="Q27" s="4"/>
      <c r="R27" s="8">
        <v>44536</v>
      </c>
      <c r="S27" s="4"/>
      <c r="T27" s="4"/>
      <c r="U27" s="4"/>
      <c r="V27" s="4"/>
    </row>
    <row r="28" spans="1:22" x14ac:dyDescent="0.25">
      <c r="A28" s="4">
        <v>27</v>
      </c>
      <c r="B28" s="20" t="s">
        <v>25</v>
      </c>
      <c r="C28" s="4" t="s">
        <v>31</v>
      </c>
      <c r="D28" s="4" t="s">
        <v>27</v>
      </c>
      <c r="E28" s="30" t="s">
        <v>66</v>
      </c>
      <c r="F28" s="31" t="s">
        <v>68</v>
      </c>
      <c r="G28" s="32" t="s">
        <v>69</v>
      </c>
      <c r="H28" s="32" t="s">
        <v>69</v>
      </c>
      <c r="I28" s="32">
        <v>44196</v>
      </c>
      <c r="J28" s="34" t="e">
        <f>I28-#REF!</f>
        <v>#REF!</v>
      </c>
      <c r="K28" s="4" t="e">
        <f t="shared" si="1"/>
        <v>#REF!</v>
      </c>
      <c r="L28" s="4" t="s">
        <v>107</v>
      </c>
      <c r="M28" s="20" t="s">
        <v>56</v>
      </c>
      <c r="N28" s="20" t="s">
        <v>126</v>
      </c>
      <c r="O28" s="4">
        <v>1</v>
      </c>
      <c r="P28" s="4"/>
      <c r="Q28" s="4"/>
      <c r="R28" s="8">
        <v>44536</v>
      </c>
      <c r="S28" s="4"/>
      <c r="T28" s="4"/>
      <c r="U28" s="4"/>
      <c r="V28" s="4"/>
    </row>
    <row r="29" spans="1:22" x14ac:dyDescent="0.25">
      <c r="A29" s="4">
        <v>28</v>
      </c>
      <c r="B29" s="20" t="s">
        <v>25</v>
      </c>
      <c r="C29" s="4" t="s">
        <v>31</v>
      </c>
      <c r="D29" s="4" t="s">
        <v>27</v>
      </c>
      <c r="E29" s="30"/>
      <c r="F29" s="31"/>
      <c r="G29" s="32" t="s">
        <v>71</v>
      </c>
      <c r="H29" s="32" t="s">
        <v>69</v>
      </c>
      <c r="I29" s="32">
        <v>44196</v>
      </c>
      <c r="J29" s="34" t="e">
        <f>I29-#REF!</f>
        <v>#REF!</v>
      </c>
      <c r="K29" s="4" t="e">
        <f t="shared" si="1"/>
        <v>#REF!</v>
      </c>
      <c r="L29" s="4" t="s">
        <v>108</v>
      </c>
      <c r="M29" s="20" t="s">
        <v>46</v>
      </c>
      <c r="N29" s="20" t="s">
        <v>126</v>
      </c>
      <c r="O29" s="4">
        <v>1</v>
      </c>
      <c r="P29" s="4"/>
      <c r="Q29" s="4"/>
      <c r="R29" s="8">
        <v>44536</v>
      </c>
      <c r="S29" s="4"/>
      <c r="T29" s="4"/>
      <c r="U29" s="4"/>
      <c r="V29" s="4"/>
    </row>
    <row r="30" spans="1:22" x14ac:dyDescent="0.25">
      <c r="A30" s="4">
        <v>29</v>
      </c>
      <c r="B30" s="20" t="s">
        <v>25</v>
      </c>
      <c r="C30" s="4" t="s">
        <v>31</v>
      </c>
      <c r="D30" s="4" t="s">
        <v>27</v>
      </c>
      <c r="E30" s="30"/>
      <c r="F30" s="31"/>
      <c r="G30" s="32" t="s">
        <v>71</v>
      </c>
      <c r="H30" s="32" t="s">
        <v>69</v>
      </c>
      <c r="I30" s="32">
        <v>44196</v>
      </c>
      <c r="J30" s="34" t="e">
        <f>I30-#REF!</f>
        <v>#REF!</v>
      </c>
      <c r="K30" s="4" t="e">
        <f t="shared" si="1"/>
        <v>#REF!</v>
      </c>
      <c r="L30" s="4" t="s">
        <v>109</v>
      </c>
      <c r="M30" s="20" t="s">
        <v>57</v>
      </c>
      <c r="N30" s="20" t="s">
        <v>126</v>
      </c>
      <c r="O30" s="4">
        <v>1</v>
      </c>
      <c r="P30" s="4"/>
      <c r="Q30" s="4"/>
      <c r="R30" s="8">
        <v>44536</v>
      </c>
      <c r="S30" s="4"/>
      <c r="T30" s="4"/>
      <c r="U30" s="4"/>
      <c r="V30" s="4"/>
    </row>
    <row r="31" spans="1:22" x14ac:dyDescent="0.25">
      <c r="A31" s="4">
        <v>30</v>
      </c>
      <c r="B31" s="20" t="s">
        <v>25</v>
      </c>
      <c r="C31" s="4" t="s">
        <v>32</v>
      </c>
      <c r="D31" s="4" t="s">
        <v>27</v>
      </c>
      <c r="E31" s="30" t="s">
        <v>66</v>
      </c>
      <c r="F31" s="31" t="s">
        <v>65</v>
      </c>
      <c r="G31" s="32">
        <v>43322</v>
      </c>
      <c r="H31" s="32">
        <v>43381</v>
      </c>
      <c r="I31" s="32">
        <v>44112</v>
      </c>
      <c r="J31" s="34" t="e">
        <f>I31-#REF!</f>
        <v>#REF!</v>
      </c>
      <c r="K31" s="4" t="e">
        <f>IF(J31&gt;0,"Còn khấu hao", "Hết khấu hao")</f>
        <v>#REF!</v>
      </c>
      <c r="L31" s="4" t="s">
        <v>110</v>
      </c>
      <c r="M31" s="20" t="s">
        <v>58</v>
      </c>
      <c r="N31" s="20" t="s">
        <v>126</v>
      </c>
      <c r="O31" s="4">
        <v>1</v>
      </c>
      <c r="P31" s="4"/>
      <c r="Q31" s="4"/>
      <c r="R31" s="8">
        <v>44536</v>
      </c>
      <c r="S31" s="4"/>
      <c r="T31" s="4"/>
      <c r="U31" s="4"/>
      <c r="V31" s="4"/>
    </row>
    <row r="32" spans="1:22" x14ac:dyDescent="0.25">
      <c r="A32" s="4">
        <v>31</v>
      </c>
      <c r="B32" s="20" t="s">
        <v>25</v>
      </c>
      <c r="C32" s="4" t="s">
        <v>32</v>
      </c>
      <c r="D32" s="4" t="s">
        <v>27</v>
      </c>
      <c r="E32" s="30"/>
      <c r="F32" s="31"/>
      <c r="G32" s="32" t="s">
        <v>71</v>
      </c>
      <c r="H32" s="32" t="s">
        <v>71</v>
      </c>
      <c r="I32" s="32">
        <v>44196</v>
      </c>
      <c r="J32" s="34" t="e">
        <f>I32-#REF!</f>
        <v>#REF!</v>
      </c>
      <c r="K32" s="4" t="e">
        <f t="shared" si="1"/>
        <v>#REF!</v>
      </c>
      <c r="L32" s="4" t="s">
        <v>111</v>
      </c>
      <c r="M32" s="20" t="s">
        <v>59</v>
      </c>
      <c r="N32" s="20" t="s">
        <v>126</v>
      </c>
      <c r="O32" s="4">
        <v>1</v>
      </c>
      <c r="P32" s="4"/>
      <c r="Q32" s="4"/>
      <c r="R32" s="8">
        <v>44536</v>
      </c>
      <c r="S32" s="4"/>
      <c r="T32" s="4"/>
      <c r="U32" s="4"/>
      <c r="V32" s="4"/>
    </row>
    <row r="33" spans="1:22" x14ac:dyDescent="0.25">
      <c r="A33" s="4">
        <v>32</v>
      </c>
      <c r="B33" s="20" t="s">
        <v>25</v>
      </c>
      <c r="C33" s="4" t="s">
        <v>32</v>
      </c>
      <c r="D33" s="4" t="s">
        <v>27</v>
      </c>
      <c r="E33" s="30"/>
      <c r="F33" s="31"/>
      <c r="G33" s="32" t="s">
        <v>71</v>
      </c>
      <c r="H33" s="32" t="s">
        <v>71</v>
      </c>
      <c r="I33" s="32">
        <v>44196</v>
      </c>
      <c r="J33" s="34" t="e">
        <f>I33-#REF!</f>
        <v>#REF!</v>
      </c>
      <c r="K33" s="4" t="e">
        <f t="shared" si="1"/>
        <v>#REF!</v>
      </c>
      <c r="L33" s="4" t="s">
        <v>112</v>
      </c>
      <c r="M33" s="20" t="s">
        <v>60</v>
      </c>
      <c r="N33" s="20" t="s">
        <v>126</v>
      </c>
      <c r="O33" s="4">
        <v>1</v>
      </c>
      <c r="P33" s="4"/>
      <c r="Q33" s="4"/>
      <c r="R33" s="8">
        <v>44536</v>
      </c>
      <c r="S33" s="4"/>
      <c r="T33" s="4"/>
      <c r="U33" s="4"/>
      <c r="V33" s="4"/>
    </row>
    <row r="34" spans="1:22" x14ac:dyDescent="0.25">
      <c r="A34" s="4">
        <v>33</v>
      </c>
      <c r="B34" s="20" t="s">
        <v>25</v>
      </c>
      <c r="C34" s="4" t="s">
        <v>32</v>
      </c>
      <c r="D34" s="4" t="s">
        <v>27</v>
      </c>
      <c r="E34" s="30"/>
      <c r="F34" s="31"/>
      <c r="G34" s="32" t="s">
        <v>71</v>
      </c>
      <c r="H34" s="32" t="s">
        <v>71</v>
      </c>
      <c r="I34" s="32">
        <v>44196</v>
      </c>
      <c r="J34" s="34" t="e">
        <f>I34-#REF!</f>
        <v>#REF!</v>
      </c>
      <c r="K34" s="4" t="e">
        <f t="shared" si="1"/>
        <v>#REF!</v>
      </c>
      <c r="L34" s="4" t="s">
        <v>113</v>
      </c>
      <c r="M34" s="20" t="s">
        <v>61</v>
      </c>
      <c r="N34" s="20" t="s">
        <v>126</v>
      </c>
      <c r="O34" s="4">
        <v>1</v>
      </c>
      <c r="P34" s="4"/>
      <c r="Q34" s="4"/>
      <c r="R34" s="8">
        <v>44536</v>
      </c>
      <c r="S34" s="4"/>
      <c r="T34" s="4"/>
      <c r="U34" s="4"/>
      <c r="V34" s="4"/>
    </row>
    <row r="35" spans="1:22" x14ac:dyDescent="0.25">
      <c r="A35" s="4">
        <v>34</v>
      </c>
      <c r="B35" s="20" t="s">
        <v>25</v>
      </c>
      <c r="C35" s="4" t="s">
        <v>32</v>
      </c>
      <c r="D35" s="4" t="s">
        <v>27</v>
      </c>
      <c r="E35" s="30"/>
      <c r="F35" s="31"/>
      <c r="G35" s="32" t="s">
        <v>71</v>
      </c>
      <c r="H35" s="32" t="s">
        <v>71</v>
      </c>
      <c r="I35" s="32">
        <v>44196</v>
      </c>
      <c r="J35" s="34" t="e">
        <f>I35-#REF!</f>
        <v>#REF!</v>
      </c>
      <c r="K35" s="4" t="e">
        <f>IF(J35&gt;0,"Còn khấu hao", "Hết khấu hao")</f>
        <v>#REF!</v>
      </c>
      <c r="L35" s="4" t="s">
        <v>114</v>
      </c>
      <c r="M35" s="20" t="s">
        <v>55</v>
      </c>
      <c r="N35" s="20" t="s">
        <v>126</v>
      </c>
      <c r="O35" s="4">
        <v>1</v>
      </c>
      <c r="P35" s="4"/>
      <c r="Q35" s="4"/>
      <c r="R35" s="8">
        <v>44536</v>
      </c>
      <c r="S35" s="4"/>
      <c r="T35" s="4"/>
      <c r="U35" s="4"/>
      <c r="V35" s="4"/>
    </row>
    <row r="36" spans="1:22" x14ac:dyDescent="0.25">
      <c r="A36" s="4">
        <v>35</v>
      </c>
      <c r="B36" s="20" t="s">
        <v>25</v>
      </c>
      <c r="C36" s="4" t="s">
        <v>32</v>
      </c>
      <c r="D36" s="4" t="s">
        <v>27</v>
      </c>
      <c r="E36" s="30" t="s">
        <v>66</v>
      </c>
      <c r="F36" s="31" t="s">
        <v>65</v>
      </c>
      <c r="G36" s="32" t="s">
        <v>67</v>
      </c>
      <c r="H36" s="32" t="s">
        <v>67</v>
      </c>
      <c r="I36" s="32">
        <v>44060</v>
      </c>
      <c r="J36" s="34" t="e">
        <f>I36-#REF!</f>
        <v>#REF!</v>
      </c>
      <c r="K36" s="4" t="e">
        <f>IF(J36&gt;0,"Còn khấu hao", "Hết khấu hao")</f>
        <v>#REF!</v>
      </c>
      <c r="L36" s="4" t="s">
        <v>115</v>
      </c>
      <c r="M36" s="20" t="s">
        <v>62</v>
      </c>
      <c r="N36" s="20" t="s">
        <v>126</v>
      </c>
      <c r="O36" s="4">
        <v>1</v>
      </c>
      <c r="P36" s="4"/>
      <c r="Q36" s="4"/>
      <c r="R36" s="8">
        <v>44536</v>
      </c>
      <c r="S36" s="4"/>
      <c r="T36" s="4"/>
      <c r="U36" s="4"/>
      <c r="V36" s="4"/>
    </row>
    <row r="37" spans="1:22" x14ac:dyDescent="0.25">
      <c r="A37" s="4">
        <v>36</v>
      </c>
      <c r="B37" s="20" t="s">
        <v>25</v>
      </c>
      <c r="C37" s="4" t="s">
        <v>33</v>
      </c>
      <c r="D37" s="4" t="s">
        <v>27</v>
      </c>
      <c r="E37" s="30"/>
      <c r="F37" s="31"/>
      <c r="G37" s="32" t="s">
        <v>71</v>
      </c>
      <c r="H37" s="32" t="s">
        <v>71</v>
      </c>
      <c r="I37" s="32">
        <v>44196</v>
      </c>
      <c r="J37" s="34" t="e">
        <f>I37-#REF!</f>
        <v>#REF!</v>
      </c>
      <c r="K37" s="4" t="e">
        <f t="shared" si="1"/>
        <v>#REF!</v>
      </c>
      <c r="L37" s="4" t="s">
        <v>116</v>
      </c>
      <c r="M37" s="20" t="s">
        <v>63</v>
      </c>
      <c r="N37" s="20" t="s">
        <v>126</v>
      </c>
      <c r="O37" s="4">
        <v>1</v>
      </c>
      <c r="P37" s="4"/>
      <c r="Q37" s="4"/>
      <c r="R37" s="8">
        <v>44536</v>
      </c>
      <c r="S37" s="4"/>
      <c r="T37" s="4"/>
      <c r="U37" s="4"/>
      <c r="V37" s="4"/>
    </row>
    <row r="38" spans="1:22" x14ac:dyDescent="0.25">
      <c r="A38" s="4">
        <v>37</v>
      </c>
      <c r="B38" s="20" t="s">
        <v>25</v>
      </c>
      <c r="C38" s="4" t="s">
        <v>70</v>
      </c>
      <c r="D38" s="4" t="s">
        <v>27</v>
      </c>
      <c r="E38" s="30"/>
      <c r="F38" s="31"/>
      <c r="G38" s="32" t="s">
        <v>71</v>
      </c>
      <c r="H38" s="32" t="s">
        <v>71</v>
      </c>
      <c r="I38" s="32">
        <v>44196</v>
      </c>
      <c r="J38" s="34" t="e">
        <f>I38-#REF!</f>
        <v>#REF!</v>
      </c>
      <c r="K38" s="4" t="e">
        <f t="shared" si="1"/>
        <v>#REF!</v>
      </c>
      <c r="L38" s="4" t="s">
        <v>117</v>
      </c>
      <c r="M38" s="20" t="s">
        <v>64</v>
      </c>
      <c r="N38" s="20" t="s">
        <v>126</v>
      </c>
      <c r="O38" s="4">
        <v>1</v>
      </c>
      <c r="P38" s="4"/>
      <c r="Q38" s="4"/>
      <c r="R38" s="8">
        <v>44536</v>
      </c>
      <c r="S38" s="4"/>
      <c r="T38" s="4"/>
      <c r="U38" s="4"/>
      <c r="V38" s="4"/>
    </row>
    <row r="39" spans="1:22" x14ac:dyDescent="0.25">
      <c r="A39" s="4">
        <v>38</v>
      </c>
      <c r="B39" s="20" t="s">
        <v>25</v>
      </c>
      <c r="C39" s="4" t="s">
        <v>34</v>
      </c>
      <c r="D39" s="4" t="s">
        <v>27</v>
      </c>
      <c r="E39" s="30"/>
      <c r="F39" s="31"/>
      <c r="G39" s="32" t="s">
        <v>71</v>
      </c>
      <c r="H39" s="32" t="s">
        <v>71</v>
      </c>
      <c r="I39" s="32">
        <v>44196</v>
      </c>
      <c r="J39" s="34" t="e">
        <f>I39-#REF!</f>
        <v>#REF!</v>
      </c>
      <c r="K39" s="4" t="e">
        <f t="shared" si="1"/>
        <v>#REF!</v>
      </c>
      <c r="L39" s="4" t="s">
        <v>118</v>
      </c>
      <c r="M39" s="20" t="s">
        <v>53</v>
      </c>
      <c r="N39" s="20" t="s">
        <v>126</v>
      </c>
      <c r="O39" s="4">
        <v>1</v>
      </c>
      <c r="P39" s="4"/>
      <c r="Q39" s="4"/>
      <c r="R39" s="8">
        <v>44536</v>
      </c>
      <c r="S39" s="4"/>
      <c r="T39" s="4"/>
      <c r="U39" s="4"/>
      <c r="V39" s="4"/>
    </row>
    <row r="40" spans="1:22" x14ac:dyDescent="0.25">
      <c r="A40" s="4">
        <v>39</v>
      </c>
      <c r="B40" s="20" t="s">
        <v>35</v>
      </c>
      <c r="C40" s="4" t="s">
        <v>36</v>
      </c>
      <c r="D40" s="4" t="s">
        <v>38</v>
      </c>
      <c r="E40" s="30"/>
      <c r="F40" s="31"/>
      <c r="G40" s="32">
        <v>40360</v>
      </c>
      <c r="H40" s="32">
        <v>40360</v>
      </c>
      <c r="I40" s="32">
        <v>44013</v>
      </c>
      <c r="J40" s="34" t="e">
        <f>I40-#REF!</f>
        <v>#REF!</v>
      </c>
      <c r="K40" s="4" t="e">
        <f t="shared" si="1"/>
        <v>#REF!</v>
      </c>
      <c r="L40" s="4" t="s">
        <v>79</v>
      </c>
      <c r="M40" s="20" t="s">
        <v>39</v>
      </c>
      <c r="N40" s="20" t="s">
        <v>125</v>
      </c>
      <c r="O40" s="4">
        <v>1</v>
      </c>
      <c r="P40" s="4"/>
      <c r="Q40" s="4"/>
      <c r="R40" s="8">
        <v>44536</v>
      </c>
      <c r="S40" s="4"/>
      <c r="T40" s="4"/>
      <c r="U40" s="4"/>
      <c r="V40" s="4"/>
    </row>
    <row r="41" spans="1:22" x14ac:dyDescent="0.25">
      <c r="A41" s="4">
        <v>40</v>
      </c>
      <c r="B41" s="20" t="s">
        <v>35</v>
      </c>
      <c r="C41" s="4" t="s">
        <v>37</v>
      </c>
      <c r="D41" s="4" t="s">
        <v>38</v>
      </c>
      <c r="E41" s="30"/>
      <c r="F41" s="31"/>
      <c r="G41" s="32">
        <v>41456</v>
      </c>
      <c r="H41" s="32">
        <v>41456</v>
      </c>
      <c r="I41" s="32">
        <v>44013</v>
      </c>
      <c r="J41" s="34" t="e">
        <f>I41-#REF!</f>
        <v>#REF!</v>
      </c>
      <c r="K41" s="4" t="e">
        <f t="shared" si="1"/>
        <v>#REF!</v>
      </c>
      <c r="L41" s="4" t="s">
        <v>80</v>
      </c>
      <c r="M41" s="20" t="s">
        <v>39</v>
      </c>
      <c r="N41" s="20" t="s">
        <v>125</v>
      </c>
      <c r="O41" s="4">
        <v>1</v>
      </c>
      <c r="P41" s="4"/>
      <c r="Q41" s="4"/>
      <c r="R41" s="8">
        <v>44536</v>
      </c>
      <c r="S41" s="4"/>
      <c r="T41" s="4"/>
      <c r="U41" s="4"/>
      <c r="V41" s="4"/>
    </row>
    <row r="42" spans="1:22" x14ac:dyDescent="0.25">
      <c r="A42" s="4"/>
      <c r="B42" s="20"/>
      <c r="C42" s="4"/>
      <c r="D42" s="4"/>
      <c r="E42" s="30"/>
      <c r="F42" s="31"/>
      <c r="G42" s="32"/>
      <c r="H42" s="32"/>
      <c r="I42" s="32"/>
      <c r="J42" s="34"/>
      <c r="K42" s="4"/>
      <c r="L42" s="4"/>
      <c r="M42" s="20"/>
      <c r="N42" s="20"/>
      <c r="O42" s="4"/>
      <c r="P42" s="4"/>
      <c r="Q42" s="4"/>
      <c r="R42" s="8"/>
      <c r="S42" s="4"/>
      <c r="T42" s="4"/>
      <c r="U42" s="4"/>
      <c r="V42" s="4"/>
    </row>
    <row r="43" spans="1:22" x14ac:dyDescent="0.25">
      <c r="A43" s="4"/>
      <c r="B43" s="20"/>
      <c r="C43" s="4"/>
      <c r="D43" s="4"/>
      <c r="E43" s="30"/>
      <c r="F43" s="31"/>
      <c r="G43" s="32"/>
      <c r="H43" s="32"/>
      <c r="I43" s="32"/>
      <c r="J43" s="34"/>
      <c r="K43" s="4"/>
      <c r="L43" s="4"/>
      <c r="M43" s="20"/>
      <c r="N43" s="20"/>
      <c r="O43" s="4"/>
      <c r="P43" s="4"/>
      <c r="Q43" s="4"/>
      <c r="R43" s="8"/>
      <c r="S43" s="4"/>
      <c r="T43" s="4"/>
      <c r="U43" s="4"/>
      <c r="V43" s="4"/>
    </row>
    <row r="44" spans="1:22" x14ac:dyDescent="0.25">
      <c r="A44" s="4"/>
      <c r="B44" s="20"/>
      <c r="C44" s="4"/>
      <c r="D44" s="4"/>
      <c r="E44" s="30"/>
      <c r="F44" s="31"/>
      <c r="G44" s="32"/>
      <c r="H44" s="32"/>
      <c r="I44" s="32"/>
      <c r="J44" s="34"/>
      <c r="K44" s="4"/>
      <c r="L44" s="4"/>
      <c r="M44" s="20"/>
      <c r="N44" s="20"/>
      <c r="O44" s="4"/>
      <c r="P44" s="4"/>
      <c r="Q44" s="4"/>
      <c r="R44" s="8"/>
      <c r="S44" s="4"/>
      <c r="T44" s="4"/>
      <c r="U44" s="4"/>
      <c r="V44" s="4"/>
    </row>
    <row r="45" spans="1:22" x14ac:dyDescent="0.25">
      <c r="A45" s="4"/>
      <c r="B45" s="20"/>
      <c r="C45" s="4"/>
      <c r="D45" s="4"/>
      <c r="E45" s="30"/>
      <c r="F45" s="31"/>
      <c r="G45" s="32"/>
      <c r="H45" s="32"/>
      <c r="I45" s="32"/>
      <c r="J45" s="34"/>
      <c r="K45" s="4"/>
      <c r="L45" s="4"/>
      <c r="M45" s="20"/>
      <c r="N45" s="20"/>
      <c r="O45" s="4"/>
      <c r="P45" s="4"/>
      <c r="Q45" s="4"/>
      <c r="R45" s="8"/>
      <c r="S45" s="4"/>
      <c r="T45" s="4"/>
      <c r="U45" s="4"/>
      <c r="V45" s="4"/>
    </row>
    <row r="46" spans="1:22" x14ac:dyDescent="0.25">
      <c r="A46" s="4"/>
      <c r="B46" s="20"/>
      <c r="C46" s="4"/>
      <c r="D46" s="4"/>
      <c r="E46" s="30"/>
      <c r="F46" s="31"/>
      <c r="G46" s="32"/>
      <c r="H46" s="32"/>
      <c r="I46" s="32"/>
      <c r="J46" s="34"/>
      <c r="K46" s="4"/>
      <c r="L46" s="4"/>
      <c r="M46" s="20"/>
      <c r="N46" s="20"/>
      <c r="O46" s="4"/>
      <c r="P46" s="4"/>
      <c r="Q46" s="4"/>
      <c r="R46" s="8"/>
      <c r="S46" s="4"/>
      <c r="T46" s="4"/>
      <c r="U46" s="4"/>
      <c r="V46" s="4"/>
    </row>
    <row r="47" spans="1:22" x14ac:dyDescent="0.25">
      <c r="A47" s="4"/>
      <c r="B47" s="20"/>
      <c r="C47" s="4"/>
      <c r="D47" s="4"/>
      <c r="E47" s="30"/>
      <c r="F47" s="31"/>
      <c r="G47" s="32"/>
      <c r="H47" s="32"/>
      <c r="I47" s="32"/>
      <c r="J47" s="34"/>
      <c r="K47" s="4"/>
      <c r="L47" s="4"/>
      <c r="M47" s="20"/>
      <c r="N47" s="20"/>
      <c r="O47" s="4"/>
      <c r="P47" s="4"/>
      <c r="Q47" s="4"/>
      <c r="R47" s="8"/>
      <c r="S47" s="4"/>
      <c r="T47" s="4"/>
      <c r="U47" s="4"/>
      <c r="V47" s="4"/>
    </row>
    <row r="48" spans="1:22" x14ac:dyDescent="0.25">
      <c r="A48" s="4"/>
      <c r="B48" s="20"/>
      <c r="C48" s="4"/>
      <c r="D48" s="4"/>
      <c r="E48" s="30"/>
      <c r="F48" s="31"/>
      <c r="G48" s="32"/>
      <c r="H48" s="32"/>
      <c r="I48" s="32"/>
      <c r="J48" s="34"/>
      <c r="K48" s="4"/>
      <c r="L48" s="4"/>
      <c r="M48" s="20"/>
      <c r="N48" s="20"/>
      <c r="O48" s="4"/>
      <c r="P48" s="4"/>
      <c r="Q48" s="4"/>
      <c r="R48" s="8"/>
      <c r="S48" s="4"/>
      <c r="T48" s="4"/>
      <c r="U48" s="4"/>
      <c r="V48" s="4"/>
    </row>
    <row r="49" spans="1:22" x14ac:dyDescent="0.25">
      <c r="A49" s="4"/>
      <c r="B49" s="20"/>
      <c r="C49" s="4"/>
      <c r="D49" s="4"/>
      <c r="E49" s="30"/>
      <c r="F49" s="31"/>
      <c r="G49" s="32"/>
      <c r="H49" s="32"/>
      <c r="I49" s="32"/>
      <c r="J49" s="34"/>
      <c r="K49" s="4"/>
      <c r="L49" s="4"/>
      <c r="M49" s="20"/>
      <c r="N49" s="20"/>
      <c r="O49" s="4"/>
      <c r="P49" s="4"/>
      <c r="Q49" s="4"/>
      <c r="R49" s="8"/>
      <c r="S49" s="4"/>
      <c r="T49" s="4"/>
      <c r="U49" s="4"/>
      <c r="V49" s="4"/>
    </row>
    <row r="50" spans="1:22" x14ac:dyDescent="0.25">
      <c r="A50" s="4"/>
      <c r="B50" s="20"/>
      <c r="C50" s="4"/>
      <c r="D50" s="4"/>
      <c r="E50" s="30"/>
      <c r="F50" s="31"/>
      <c r="G50" s="32"/>
      <c r="H50" s="32"/>
      <c r="I50" s="32"/>
      <c r="J50" s="34"/>
      <c r="K50" s="4"/>
      <c r="L50" s="4"/>
      <c r="M50" s="20"/>
      <c r="N50" s="20"/>
      <c r="O50" s="4"/>
      <c r="P50" s="4"/>
      <c r="Q50" s="4"/>
      <c r="R50" s="8"/>
      <c r="S50" s="4"/>
      <c r="T50" s="4"/>
      <c r="U50" s="4"/>
      <c r="V50" s="4"/>
    </row>
    <row r="51" spans="1:22" x14ac:dyDescent="0.25">
      <c r="A51" s="4"/>
      <c r="B51" s="20"/>
      <c r="C51" s="4"/>
      <c r="D51" s="4"/>
      <c r="E51" s="30"/>
      <c r="F51" s="31"/>
      <c r="G51" s="32"/>
      <c r="H51" s="32"/>
      <c r="I51" s="32"/>
      <c r="J51" s="34"/>
      <c r="K51" s="4"/>
      <c r="L51" s="4"/>
      <c r="M51" s="20"/>
      <c r="N51" s="20"/>
      <c r="O51" s="4"/>
      <c r="P51" s="4"/>
      <c r="Q51" s="4"/>
      <c r="R51" s="8"/>
      <c r="S51" s="4"/>
      <c r="T51" s="4"/>
      <c r="U51" s="4"/>
      <c r="V51" s="4"/>
    </row>
    <row r="52" spans="1:22" x14ac:dyDescent="0.25">
      <c r="A52" s="4"/>
      <c r="B52" s="20"/>
      <c r="C52" s="4"/>
      <c r="D52" s="4"/>
      <c r="E52" s="30"/>
      <c r="F52" s="31"/>
      <c r="G52" s="32"/>
      <c r="H52" s="32"/>
      <c r="I52" s="32"/>
      <c r="J52" s="34"/>
      <c r="K52" s="4"/>
      <c r="L52" s="4"/>
      <c r="M52" s="20"/>
      <c r="N52" s="20"/>
      <c r="O52" s="4"/>
      <c r="P52" s="4"/>
      <c r="Q52" s="4"/>
      <c r="R52" s="8"/>
      <c r="S52" s="4"/>
      <c r="T52" s="4"/>
      <c r="U52" s="4"/>
      <c r="V52" s="4"/>
    </row>
    <row r="53" spans="1:22" x14ac:dyDescent="0.25">
      <c r="A53" s="4"/>
      <c r="B53" s="20"/>
      <c r="C53" s="4"/>
      <c r="D53" s="4"/>
      <c r="E53" s="30"/>
      <c r="F53" s="31"/>
      <c r="G53" s="32"/>
      <c r="H53" s="32"/>
      <c r="I53" s="32"/>
      <c r="J53" s="34"/>
      <c r="K53" s="4"/>
      <c r="L53" s="4"/>
      <c r="M53" s="20"/>
      <c r="N53" s="20"/>
      <c r="O53" s="4"/>
      <c r="P53" s="4"/>
      <c r="Q53" s="4"/>
      <c r="R53" s="8"/>
      <c r="S53" s="4"/>
      <c r="T53" s="4"/>
      <c r="U53" s="4"/>
      <c r="V53" s="4"/>
    </row>
    <row r="54" spans="1:22" x14ac:dyDescent="0.25">
      <c r="A54" s="4"/>
      <c r="B54" s="20"/>
      <c r="C54" s="4"/>
      <c r="D54" s="4"/>
      <c r="E54" s="30"/>
      <c r="F54" s="31"/>
      <c r="G54" s="32"/>
      <c r="H54" s="32"/>
      <c r="I54" s="32"/>
      <c r="J54" s="35"/>
      <c r="K54" s="4"/>
      <c r="L54" s="4"/>
      <c r="M54" s="20"/>
      <c r="N54" s="20"/>
      <c r="O54" s="4"/>
      <c r="P54" s="4"/>
      <c r="Q54" s="4"/>
      <c r="R54" s="8"/>
      <c r="S54" s="4"/>
      <c r="T54" s="4"/>
      <c r="U54" s="4"/>
      <c r="V54" s="4"/>
    </row>
    <row r="55" spans="1:22" x14ac:dyDescent="0.25">
      <c r="A55" s="4"/>
      <c r="B55" s="20"/>
      <c r="C55" s="4"/>
      <c r="D55" s="4"/>
      <c r="E55" s="30"/>
      <c r="F55" s="31"/>
      <c r="G55" s="32"/>
      <c r="H55" s="32"/>
      <c r="I55" s="32"/>
      <c r="J55" s="35"/>
      <c r="K55" s="4"/>
      <c r="L55" s="4"/>
      <c r="M55" s="20"/>
      <c r="N55" s="20"/>
      <c r="O55" s="4"/>
      <c r="P55" s="4"/>
      <c r="Q55" s="4"/>
      <c r="R55" s="8"/>
      <c r="S55" s="4"/>
      <c r="T55" s="4"/>
      <c r="U55" s="4"/>
      <c r="V55" s="4"/>
    </row>
    <row r="56" spans="1:22" x14ac:dyDescent="0.25">
      <c r="A56" s="4"/>
      <c r="B56" s="20"/>
      <c r="C56" s="4"/>
      <c r="D56" s="4"/>
      <c r="E56" s="30"/>
      <c r="F56" s="31"/>
      <c r="G56" s="32"/>
      <c r="H56" s="32"/>
      <c r="I56" s="32"/>
      <c r="J56" s="35"/>
      <c r="K56" s="4"/>
      <c r="L56" s="4"/>
      <c r="M56" s="20"/>
      <c r="N56" s="20"/>
      <c r="O56" s="4"/>
      <c r="P56" s="4"/>
      <c r="Q56" s="4"/>
      <c r="R56" s="8"/>
      <c r="S56" s="4"/>
      <c r="T56" s="4"/>
      <c r="U56" s="4"/>
      <c r="V56" s="4"/>
    </row>
    <row r="57" spans="1:22" x14ac:dyDescent="0.25">
      <c r="A57" s="4"/>
      <c r="B57" s="20"/>
      <c r="C57" s="4"/>
      <c r="D57" s="4"/>
      <c r="E57" s="30"/>
      <c r="F57" s="31"/>
      <c r="G57" s="32"/>
      <c r="H57" s="32"/>
      <c r="I57" s="32"/>
      <c r="J57" s="35"/>
      <c r="K57" s="4"/>
      <c r="L57" s="4"/>
      <c r="M57" s="20"/>
      <c r="N57" s="20"/>
      <c r="O57" s="4"/>
      <c r="P57" s="4"/>
      <c r="Q57" s="4"/>
      <c r="R57" s="8"/>
      <c r="S57" s="4"/>
      <c r="T57" s="4"/>
      <c r="U57" s="4"/>
      <c r="V57" s="4"/>
    </row>
    <row r="58" spans="1:22" x14ac:dyDescent="0.25">
      <c r="A58" s="4"/>
      <c r="B58" s="20"/>
      <c r="C58" s="4"/>
      <c r="D58" s="4"/>
      <c r="E58" s="30"/>
      <c r="F58" s="31"/>
      <c r="G58" s="32"/>
      <c r="H58" s="32"/>
      <c r="I58" s="32"/>
      <c r="J58" s="35"/>
      <c r="K58" s="4"/>
      <c r="L58" s="4"/>
      <c r="M58" s="20"/>
      <c r="N58" s="20"/>
      <c r="O58" s="4"/>
      <c r="P58" s="4"/>
      <c r="Q58" s="4"/>
      <c r="R58" s="8"/>
      <c r="S58" s="4"/>
      <c r="T58" s="4"/>
      <c r="U58" s="4"/>
      <c r="V58" s="4"/>
    </row>
    <row r="59" spans="1:22" x14ac:dyDescent="0.25">
      <c r="A59" s="4"/>
      <c r="B59" s="20"/>
      <c r="C59" s="4"/>
      <c r="D59" s="4"/>
      <c r="E59" s="30"/>
      <c r="F59" s="31"/>
      <c r="G59" s="32"/>
      <c r="H59" s="32"/>
      <c r="I59" s="32"/>
      <c r="J59" s="35"/>
      <c r="K59" s="4"/>
      <c r="L59" s="4"/>
      <c r="M59" s="20"/>
      <c r="N59" s="20"/>
      <c r="O59" s="4"/>
      <c r="P59" s="4"/>
      <c r="Q59" s="4"/>
      <c r="R59" s="8"/>
      <c r="S59" s="4"/>
      <c r="T59" s="4"/>
      <c r="U59" s="4"/>
      <c r="V59" s="4"/>
    </row>
  </sheetData>
  <conditionalFormatting sqref="K2:K59">
    <cfRule type="containsText" dxfId="7" priority="1" operator="containsText" text="Còn Khấu hao">
      <formula>NOT(ISERROR(SEARCH("Còn Khấu hao",K2)))</formula>
    </cfRule>
    <cfRule type="containsText" dxfId="6" priority="2" operator="containsText" text="Hết khấu hao">
      <formula>NOT(ISERROR(SEARCH("Hết khấu hao",K2)))</formula>
    </cfRule>
  </conditionalFormatting>
  <printOptions horizontalCentered="1"/>
  <pageMargins left="0.39370078740157483" right="0.39370078740157483" top="0.39370078740157483" bottom="0.39370078740157483" header="0.31496062992125984" footer="0.31496062992125984"/>
  <pageSetup paperSize="9" scale="47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69B85-B058-49D1-88A1-C333493A853A}">
  <dimension ref="A1:B22"/>
  <sheetViews>
    <sheetView workbookViewId="0">
      <selection sqref="A1:B22"/>
    </sheetView>
  </sheetViews>
  <sheetFormatPr defaultRowHeight="15" x14ac:dyDescent="0.25"/>
  <cols>
    <col min="1" max="1" width="15.7109375" customWidth="1"/>
    <col min="2" max="2" width="31.7109375" customWidth="1"/>
  </cols>
  <sheetData>
    <row r="1" spans="1:2" x14ac:dyDescent="0.25">
      <c r="A1" s="52" t="s">
        <v>0</v>
      </c>
      <c r="B1" s="4">
        <v>1</v>
      </c>
    </row>
    <row r="2" spans="1:2" ht="30" x14ac:dyDescent="0.25">
      <c r="A2" s="52" t="s">
        <v>1</v>
      </c>
      <c r="B2" s="20" t="s">
        <v>25</v>
      </c>
    </row>
    <row r="3" spans="1:2" x14ac:dyDescent="0.25">
      <c r="A3" s="52" t="s">
        <v>2</v>
      </c>
      <c r="B3" s="4" t="s">
        <v>26</v>
      </c>
    </row>
    <row r="4" spans="1:2" ht="30" x14ac:dyDescent="0.25">
      <c r="A4" s="52" t="s">
        <v>3</v>
      </c>
      <c r="B4" s="4" t="s">
        <v>27</v>
      </c>
    </row>
    <row r="5" spans="1:2" ht="30" x14ac:dyDescent="0.25">
      <c r="A5" s="52" t="s">
        <v>6</v>
      </c>
      <c r="B5" s="30"/>
    </row>
    <row r="6" spans="1:2" ht="30" x14ac:dyDescent="0.25">
      <c r="A6" s="52" t="s">
        <v>18</v>
      </c>
      <c r="B6" s="31"/>
    </row>
    <row r="7" spans="1:2" ht="30" x14ac:dyDescent="0.25">
      <c r="A7" s="52" t="s">
        <v>19</v>
      </c>
      <c r="B7" s="32" t="s">
        <v>71</v>
      </c>
    </row>
    <row r="8" spans="1:2" ht="30" x14ac:dyDescent="0.25">
      <c r="A8" s="52" t="s">
        <v>9</v>
      </c>
      <c r="B8" s="32" t="s">
        <v>71</v>
      </c>
    </row>
    <row r="9" spans="1:2" ht="30" x14ac:dyDescent="0.25">
      <c r="A9" s="52" t="s">
        <v>13</v>
      </c>
      <c r="B9" s="32">
        <v>44196</v>
      </c>
    </row>
    <row r="10" spans="1:2" ht="30" x14ac:dyDescent="0.25">
      <c r="A10" s="52" t="s">
        <v>15</v>
      </c>
      <c r="B10" s="34" t="e">
        <f>B9-#REF!</f>
        <v>#REF!</v>
      </c>
    </row>
    <row r="11" spans="1:2" ht="30" x14ac:dyDescent="0.25">
      <c r="A11" s="52" t="s">
        <v>12</v>
      </c>
      <c r="B11" s="4" t="e">
        <f>IF(B10&gt;0,"Còn khấu hao", "Hết khấu hao")</f>
        <v>#REF!</v>
      </c>
    </row>
    <row r="12" spans="1:2" ht="30" x14ac:dyDescent="0.25">
      <c r="A12" s="53" t="s">
        <v>4</v>
      </c>
      <c r="B12" s="4" t="s">
        <v>81</v>
      </c>
    </row>
    <row r="13" spans="1:2" ht="45" x14ac:dyDescent="0.25">
      <c r="A13" s="53" t="s">
        <v>11</v>
      </c>
      <c r="B13" s="20" t="s">
        <v>40</v>
      </c>
    </row>
    <row r="14" spans="1:2" ht="30" x14ac:dyDescent="0.25">
      <c r="A14" s="53" t="s">
        <v>72</v>
      </c>
      <c r="B14" s="20" t="s">
        <v>126</v>
      </c>
    </row>
    <row r="15" spans="1:2" ht="30" x14ac:dyDescent="0.25">
      <c r="A15" s="52" t="s">
        <v>5</v>
      </c>
      <c r="B15" s="4">
        <v>1</v>
      </c>
    </row>
    <row r="16" spans="1:2" ht="30" x14ac:dyDescent="0.25">
      <c r="A16" s="52" t="s">
        <v>16</v>
      </c>
      <c r="B16" s="4"/>
    </row>
    <row r="17" spans="1:2" ht="45" x14ac:dyDescent="0.25">
      <c r="A17" s="52" t="s">
        <v>17</v>
      </c>
      <c r="B17" s="4"/>
    </row>
    <row r="18" spans="1:2" ht="30" x14ac:dyDescent="0.25">
      <c r="A18" s="52" t="s">
        <v>24</v>
      </c>
      <c r="B18" s="8">
        <v>44536</v>
      </c>
    </row>
    <row r="19" spans="1:2" ht="30" x14ac:dyDescent="0.25">
      <c r="A19" s="53" t="s">
        <v>20</v>
      </c>
      <c r="B19" s="4"/>
    </row>
    <row r="20" spans="1:2" ht="45" x14ac:dyDescent="0.25">
      <c r="A20" s="53" t="s">
        <v>21</v>
      </c>
      <c r="B20" s="4"/>
    </row>
    <row r="21" spans="1:2" ht="45" x14ac:dyDescent="0.25">
      <c r="A21" s="53" t="s">
        <v>22</v>
      </c>
      <c r="B21" s="4"/>
    </row>
    <row r="22" spans="1:2" ht="30" x14ac:dyDescent="0.25">
      <c r="A22" s="53" t="s">
        <v>23</v>
      </c>
      <c r="B22" s="4"/>
    </row>
  </sheetData>
  <conditionalFormatting sqref="B11">
    <cfRule type="containsText" dxfId="5" priority="1" operator="containsText" text="Còn Khấu hao">
      <formula>NOT(ISERROR(SEARCH("Còn Khấu hao",B11)))</formula>
    </cfRule>
    <cfRule type="containsText" dxfId="4" priority="2" operator="containsText" text="Hết khấu hao">
      <formula>NOT(ISERROR(SEARCH("Hết khấu hao",B11)))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3B9A2-BAD2-42B8-B952-32B5291EED6F}">
  <dimension ref="A1:H19"/>
  <sheetViews>
    <sheetView workbookViewId="0">
      <selection activeCell="B19" sqref="B19"/>
    </sheetView>
  </sheetViews>
  <sheetFormatPr defaultRowHeight="14.25" x14ac:dyDescent="0.2"/>
  <cols>
    <col min="1" max="1" width="3.85546875" style="1" customWidth="1"/>
    <col min="2" max="2" width="117" style="24" bestFit="1" customWidth="1"/>
    <col min="3" max="4" width="9.140625" style="24"/>
    <col min="5" max="5" width="30.140625" style="24" bestFit="1" customWidth="1"/>
    <col min="6" max="6" width="5.42578125" style="24" bestFit="1" customWidth="1"/>
    <col min="7" max="7" width="5.28515625" style="24" bestFit="1" customWidth="1"/>
    <col min="8" max="8" width="9.140625" style="29"/>
    <col min="9" max="16384" width="9.140625" style="24"/>
  </cols>
  <sheetData>
    <row r="1" spans="1:8" ht="13.5" customHeight="1" x14ac:dyDescent="0.2"/>
    <row r="2" spans="1:8" s="27" customFormat="1" ht="15" x14ac:dyDescent="0.25">
      <c r="A2" s="25" t="s">
        <v>119</v>
      </c>
      <c r="B2" s="26" t="s">
        <v>123</v>
      </c>
      <c r="E2" s="28" t="s">
        <v>139</v>
      </c>
      <c r="F2" s="28" t="s">
        <v>136</v>
      </c>
      <c r="G2" s="28" t="s">
        <v>137</v>
      </c>
      <c r="H2" s="28"/>
    </row>
    <row r="3" spans="1:8" x14ac:dyDescent="0.2">
      <c r="A3" s="1">
        <v>1</v>
      </c>
      <c r="B3" s="24" t="s">
        <v>141</v>
      </c>
      <c r="E3" s="24" t="s">
        <v>127</v>
      </c>
      <c r="F3" s="24" t="s">
        <v>135</v>
      </c>
      <c r="G3" s="24" t="s">
        <v>138</v>
      </c>
    </row>
    <row r="4" spans="1:8" x14ac:dyDescent="0.2">
      <c r="A4" s="1">
        <v>2</v>
      </c>
      <c r="B4" s="24" t="s">
        <v>142</v>
      </c>
      <c r="E4" s="24" t="s">
        <v>129</v>
      </c>
      <c r="F4" s="24" t="s">
        <v>135</v>
      </c>
      <c r="G4" s="24" t="s">
        <v>138</v>
      </c>
    </row>
    <row r="5" spans="1:8" x14ac:dyDescent="0.2">
      <c r="A5" s="1">
        <v>3</v>
      </c>
      <c r="E5" s="24" t="s">
        <v>128</v>
      </c>
      <c r="F5" s="24" t="s">
        <v>135</v>
      </c>
      <c r="G5" s="24" t="s">
        <v>138</v>
      </c>
    </row>
    <row r="6" spans="1:8" x14ac:dyDescent="0.2">
      <c r="A6" s="1" t="s">
        <v>122</v>
      </c>
      <c r="E6" s="24" t="s">
        <v>130</v>
      </c>
      <c r="F6" s="24" t="s">
        <v>135</v>
      </c>
      <c r="G6" s="24" t="s">
        <v>138</v>
      </c>
    </row>
    <row r="7" spans="1:8" s="27" customFormat="1" ht="15" x14ac:dyDescent="0.25">
      <c r="A7" s="25" t="s">
        <v>120</v>
      </c>
      <c r="B7" s="26" t="s">
        <v>121</v>
      </c>
      <c r="E7" s="24" t="s">
        <v>131</v>
      </c>
      <c r="F7" s="24" t="s">
        <v>135</v>
      </c>
      <c r="G7" s="24" t="s">
        <v>135</v>
      </c>
      <c r="H7" s="28"/>
    </row>
    <row r="8" spans="1:8" x14ac:dyDescent="0.2">
      <c r="A8" s="1">
        <v>1</v>
      </c>
      <c r="B8" s="24" t="s">
        <v>143</v>
      </c>
      <c r="E8" s="24" t="s">
        <v>132</v>
      </c>
      <c r="F8" s="24" t="s">
        <v>135</v>
      </c>
      <c r="G8" s="24" t="s">
        <v>135</v>
      </c>
    </row>
    <row r="9" spans="1:8" x14ac:dyDescent="0.2">
      <c r="A9" s="1">
        <v>2</v>
      </c>
      <c r="B9" s="24" t="s">
        <v>144</v>
      </c>
      <c r="E9" s="24" t="s">
        <v>133</v>
      </c>
      <c r="H9" s="29" t="s">
        <v>140</v>
      </c>
    </row>
    <row r="10" spans="1:8" x14ac:dyDescent="0.2">
      <c r="A10" s="1">
        <v>3</v>
      </c>
    </row>
    <row r="11" spans="1:8" x14ac:dyDescent="0.2">
      <c r="A11" s="1" t="s">
        <v>122</v>
      </c>
    </row>
    <row r="12" spans="1:8" ht="15" x14ac:dyDescent="0.25">
      <c r="A12" s="25" t="s">
        <v>134</v>
      </c>
      <c r="B12" s="26" t="s">
        <v>124</v>
      </c>
    </row>
    <row r="13" spans="1:8" x14ac:dyDescent="0.2">
      <c r="A13" s="1">
        <v>1</v>
      </c>
      <c r="B13" s="24" t="s">
        <v>73</v>
      </c>
    </row>
    <row r="14" spans="1:8" x14ac:dyDescent="0.2">
      <c r="A14" s="1">
        <v>2</v>
      </c>
      <c r="B14" s="24" t="s">
        <v>77</v>
      </c>
    </row>
    <row r="15" spans="1:8" x14ac:dyDescent="0.2">
      <c r="A15" s="1">
        <v>3</v>
      </c>
      <c r="B15" s="24" t="s">
        <v>78</v>
      </c>
    </row>
    <row r="16" spans="1:8" x14ac:dyDescent="0.2">
      <c r="A16" s="1">
        <v>4</v>
      </c>
      <c r="B16" s="24" t="s">
        <v>74</v>
      </c>
    </row>
    <row r="17" spans="1:2" x14ac:dyDescent="0.2">
      <c r="A17" s="1">
        <v>5</v>
      </c>
      <c r="B17" s="24" t="s">
        <v>76</v>
      </c>
    </row>
    <row r="18" spans="1:2" x14ac:dyDescent="0.2">
      <c r="A18" s="1">
        <v>6</v>
      </c>
      <c r="B18" s="24" t="s">
        <v>75</v>
      </c>
    </row>
    <row r="19" spans="1:2" x14ac:dyDescent="0.2">
      <c r="A19" s="1" t="s">
        <v>122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Theo dõi &amp; kiểm soát</vt:lpstr>
      <vt:lpstr>DATA</vt:lpstr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Thien Tran</dc:creator>
  <cp:lastModifiedBy>Duy Tran Vo Phuong</cp:lastModifiedBy>
  <cp:lastPrinted>2021-12-08T04:11:10Z</cp:lastPrinted>
  <dcterms:created xsi:type="dcterms:W3CDTF">2021-12-01T08:25:19Z</dcterms:created>
  <dcterms:modified xsi:type="dcterms:W3CDTF">2021-12-09T08:37:14Z</dcterms:modified>
</cp:coreProperties>
</file>