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NGHIEN CUU\_Github\py_dynamo_revit\rebar\"/>
    </mc:Choice>
  </mc:AlternateContent>
  <xr:revisionPtr revIDLastSave="0" documentId="13_ncr:1_{361CB1A3-9B51-41FA-B84C-7AF1641022A4}" xr6:coauthVersionLast="47" xr6:coauthVersionMax="47" xr10:uidLastSave="{00000000-0000-0000-0000-000000000000}"/>
  <bookViews>
    <workbookView xWindow="-120" yWindow="-120" windowWidth="29040" windowHeight="15840" activeTab="1" xr2:uid="{CDFD8CC1-D913-4672-B143-E36C5BB6941E}"/>
  </bookViews>
  <sheets>
    <sheet name="Rebar Weight" sheetId="1" r:id="rId1"/>
    <sheet name="Rebar Att" sheetId="3" r:id="rId2"/>
    <sheet name="Category Rebar Inf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B7" i="3" s="1"/>
  <c r="F7" i="3" s="1"/>
  <c r="A8" i="3"/>
  <c r="B8" i="3" s="1"/>
  <c r="F8" i="3" s="1"/>
  <c r="A9" i="3"/>
  <c r="A10" i="3"/>
  <c r="A11" i="3"/>
  <c r="A12" i="3"/>
  <c r="B12" i="3" s="1"/>
  <c r="C12" i="3" s="1"/>
  <c r="A13" i="3"/>
  <c r="B13" i="3" s="1"/>
  <c r="A14" i="3"/>
  <c r="B14" i="3" s="1"/>
  <c r="A15" i="3"/>
  <c r="A16" i="3"/>
  <c r="A17" i="3"/>
  <c r="A18" i="3"/>
  <c r="A19" i="3"/>
  <c r="B19" i="3" s="1"/>
  <c r="F19" i="3" s="1"/>
  <c r="A20" i="3"/>
  <c r="B20" i="3" s="1"/>
  <c r="F20" i="3" s="1"/>
  <c r="A21" i="3"/>
  <c r="A22" i="3"/>
  <c r="A23" i="3"/>
  <c r="A24" i="3"/>
  <c r="B24" i="3" s="1"/>
  <c r="F24" i="3" s="1"/>
  <c r="A25" i="3"/>
  <c r="B25" i="3" s="1"/>
  <c r="A26" i="3"/>
  <c r="B26" i="3" s="1"/>
  <c r="A27" i="3"/>
  <c r="A2" i="3"/>
  <c r="B2" i="3" s="1"/>
  <c r="F2" i="3" s="1"/>
  <c r="B3" i="3"/>
  <c r="D3" i="3" s="1"/>
  <c r="B4" i="3"/>
  <c r="F4" i="3" s="1"/>
  <c r="B5" i="3"/>
  <c r="F5" i="3" s="1"/>
  <c r="B6" i="3"/>
  <c r="F6" i="3" s="1"/>
  <c r="B9" i="3"/>
  <c r="C9" i="3" s="1"/>
  <c r="B10" i="3"/>
  <c r="F10" i="3" s="1"/>
  <c r="B11" i="3"/>
  <c r="F11" i="3" s="1"/>
  <c r="B15" i="3"/>
  <c r="D15" i="3" s="1"/>
  <c r="B16" i="3"/>
  <c r="F16" i="3" s="1"/>
  <c r="B17" i="3"/>
  <c r="E17" i="3" s="1"/>
  <c r="B18" i="3"/>
  <c r="F18" i="3" s="1"/>
  <c r="B21" i="3"/>
  <c r="F21" i="3" s="1"/>
  <c r="B22" i="3"/>
  <c r="E22" i="3" s="1"/>
  <c r="B23" i="3"/>
  <c r="F23" i="3" s="1"/>
  <c r="B27" i="3"/>
  <c r="D27" i="3" s="1"/>
  <c r="C13" i="3" l="1"/>
  <c r="E13" i="3"/>
  <c r="C14" i="3"/>
  <c r="E14" i="3"/>
  <c r="C25" i="3"/>
  <c r="D25" i="3"/>
  <c r="C26" i="3"/>
  <c r="D26" i="3"/>
  <c r="C6" i="3"/>
  <c r="E15" i="3"/>
  <c r="C11" i="3"/>
  <c r="E23" i="3"/>
  <c r="D23" i="3"/>
  <c r="E3" i="3"/>
  <c r="D14" i="3"/>
  <c r="F27" i="3"/>
  <c r="D13" i="3"/>
  <c r="F25" i="3"/>
  <c r="D11" i="3"/>
  <c r="F17" i="3"/>
  <c r="E27" i="3"/>
  <c r="F15" i="3"/>
  <c r="E11" i="3"/>
  <c r="C24" i="3"/>
  <c r="E26" i="3"/>
  <c r="F13" i="3"/>
  <c r="D24" i="3"/>
  <c r="C23" i="3"/>
  <c r="E25" i="3"/>
  <c r="F3" i="3"/>
  <c r="C20" i="3"/>
  <c r="C8" i="3"/>
  <c r="D22" i="3"/>
  <c r="D10" i="3"/>
  <c r="E24" i="3"/>
  <c r="E12" i="3"/>
  <c r="F26" i="3"/>
  <c r="F14" i="3"/>
  <c r="C22" i="3"/>
  <c r="D12" i="3"/>
  <c r="F12" i="3"/>
  <c r="C19" i="3"/>
  <c r="D9" i="3"/>
  <c r="C18" i="3"/>
  <c r="D8" i="3"/>
  <c r="C17" i="3"/>
  <c r="C5" i="3"/>
  <c r="D19" i="3"/>
  <c r="D7" i="3"/>
  <c r="E21" i="3"/>
  <c r="E9" i="3"/>
  <c r="C10" i="3"/>
  <c r="C21" i="3"/>
  <c r="C7" i="3"/>
  <c r="D20" i="3"/>
  <c r="E10" i="3"/>
  <c r="C2" i="3"/>
  <c r="C16" i="3"/>
  <c r="C4" i="3"/>
  <c r="D18" i="3"/>
  <c r="D6" i="3"/>
  <c r="E20" i="3"/>
  <c r="E8" i="3"/>
  <c r="F22" i="3"/>
  <c r="D21" i="3"/>
  <c r="C27" i="3"/>
  <c r="C15" i="3"/>
  <c r="C3" i="3"/>
  <c r="D17" i="3"/>
  <c r="D5" i="3"/>
  <c r="E19" i="3"/>
  <c r="E7" i="3"/>
  <c r="F9" i="3"/>
  <c r="D2" i="3"/>
  <c r="D16" i="3"/>
  <c r="D4" i="3"/>
  <c r="E18" i="3"/>
  <c r="E6" i="3"/>
  <c r="E5" i="3"/>
  <c r="E2" i="3"/>
  <c r="E16" i="3"/>
  <c r="E4" i="3"/>
</calcChain>
</file>

<file path=xl/sharedStrings.xml><?xml version="1.0" encoding="utf-8"?>
<sst xmlns="http://schemas.openxmlformats.org/spreadsheetml/2006/main" count="14" uniqueCount="13">
  <si>
    <t>Diameter</t>
  </si>
  <si>
    <t>Weight per Meter (kg/m)</t>
  </si>
  <si>
    <t>Weight per Cross Section Area (kg/mm2)</t>
  </si>
  <si>
    <t>Category</t>
  </si>
  <si>
    <t>Category Volume</t>
  </si>
  <si>
    <t>Rebar Total Length</t>
  </si>
  <si>
    <t>Rebar Raito</t>
  </si>
  <si>
    <t>Name</t>
  </si>
  <si>
    <t>Quantity</t>
  </si>
  <si>
    <t>Total Length</t>
  </si>
  <si>
    <t>Ratio</t>
  </si>
  <si>
    <t>Weight</t>
  </si>
  <si>
    <t>Rebar 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</si>
</sst>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textRotation="45"/>
    </xf>
    <xf numFmtId="0" fontId="0" fillId="0" borderId="1" xfId="0" applyBorder="1" applyAlignment="1">
      <alignment textRotation="45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16019</xdr:colOff>
      <xdr:row>19</xdr:row>
      <xdr:rowOff>133350</xdr:rowOff>
    </xdr:from>
    <xdr:to>
      <xdr:col>14</xdr:col>
      <xdr:colOff>388494</xdr:colOff>
      <xdr:row>31</xdr:row>
      <xdr:rowOff>57150</xdr:rowOff>
    </xdr:to>
    <xdr:pic>
      <xdr:nvPicPr>
        <xdr:cNvPr id="2" name="Picture 1" descr="What is the permissible unit weight range for 8mm and 16mm rebars to be  used in M25 mix? - Quora">
          <a:extLst>
            <a:ext uri="{FF2B5EF4-FFF2-40B4-BE49-F238E27FC236}">
              <a16:creationId xmlns:a16="http://schemas.microsoft.com/office/drawing/2014/main" id="{0DE9FC37-DEB8-4F6B-AA66-1439E6735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5337" y="3371850"/>
          <a:ext cx="2190884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20041</xdr:colOff>
      <xdr:row>2</xdr:row>
      <xdr:rowOff>0</xdr:rowOff>
    </xdr:from>
    <xdr:to>
      <xdr:col>16</xdr:col>
      <xdr:colOff>571502</xdr:colOff>
      <xdr:row>13</xdr:row>
      <xdr:rowOff>113946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2C0FE5-3FD0-4D49-94A3-3EEF3FC23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3223" y="438645"/>
          <a:ext cx="4188278" cy="22094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13</xdr:row>
      <xdr:rowOff>114300</xdr:rowOff>
    </xdr:to>
    <xdr:sp macro="" textlink="">
      <xdr:nvSpPr>
        <xdr:cNvPr id="1027" name="AutoShape 3" descr="10mm Steel Rebar,Deformed Steel Bar,Iron Bar/building Rebar - Buy 10mm  Steel Rebar,Iron Bar,Deformed Steel Bar Product on Alibaba.com">
          <a:extLst>
            <a:ext uri="{FF2B5EF4-FFF2-40B4-BE49-F238E27FC236}">
              <a16:creationId xmlns:a16="http://schemas.microsoft.com/office/drawing/2014/main" id="{CC858A9D-E2A2-48A1-A6E3-62BE23D23ED5}"/>
            </a:ext>
          </a:extLst>
        </xdr:cNvPr>
        <xdr:cNvSpPr>
          <a:spLocks noChangeAspect="1" noChangeArrowheads="1"/>
        </xdr:cNvSpPr>
      </xdr:nvSpPr>
      <xdr:spPr bwMode="auto">
        <a:xfrm>
          <a:off x="72104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106456</xdr:colOff>
      <xdr:row>2</xdr:row>
      <xdr:rowOff>0</xdr:rowOff>
    </xdr:from>
    <xdr:to>
      <xdr:col>9</xdr:col>
      <xdr:colOff>461194</xdr:colOff>
      <xdr:row>15</xdr:row>
      <xdr:rowOff>45587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B9266B2-CA15-4148-A3C5-E547C5BEC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54338" y="568699"/>
          <a:ext cx="2775210" cy="252208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304800</xdr:colOff>
      <xdr:row>37</xdr:row>
      <xdr:rowOff>114300</xdr:rowOff>
    </xdr:to>
    <xdr:sp macro="" textlink="">
      <xdr:nvSpPr>
        <xdr:cNvPr id="1028" name="AutoShape 4" descr="Factory Hrb 400 Deformed Bar Steel Rebar,Deformed Steel Bar,Iron Rods For  Construction - Buy Iron Rods For Construction Weight,10mm Iron Rod For  Construction,Ukraine Steel Rebar Product on Alibaba.com">
          <a:extLst>
            <a:ext uri="{FF2B5EF4-FFF2-40B4-BE49-F238E27FC236}">
              <a16:creationId xmlns:a16="http://schemas.microsoft.com/office/drawing/2014/main" id="{7D4078D9-723A-41DE-B11C-E30E9F595AEC}"/>
            </a:ext>
          </a:extLst>
        </xdr:cNvPr>
        <xdr:cNvSpPr>
          <a:spLocks noChangeAspect="1" noChangeArrowheads="1"/>
        </xdr:cNvSpPr>
      </xdr:nvSpPr>
      <xdr:spPr bwMode="auto">
        <a:xfrm>
          <a:off x="497205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414515</xdr:colOff>
      <xdr:row>14</xdr:row>
      <xdr:rowOff>15638</xdr:rowOff>
    </xdr:from>
    <xdr:to>
      <xdr:col>19</xdr:col>
      <xdr:colOff>102436</xdr:colOff>
      <xdr:row>23</xdr:row>
      <xdr:rowOff>101614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633C95A-0B2E-472C-B252-0C9C24DBF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41197" y="2682638"/>
          <a:ext cx="3324739" cy="180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347384</xdr:colOff>
      <xdr:row>3</xdr:row>
      <xdr:rowOff>100853</xdr:rowOff>
    </xdr:from>
    <xdr:to>
      <xdr:col>9</xdr:col>
      <xdr:colOff>438156</xdr:colOff>
      <xdr:row>28</xdr:row>
      <xdr:rowOff>8965</xdr:rowOff>
    </xdr:to>
    <xdr:pic>
      <xdr:nvPicPr>
        <xdr:cNvPr id="9" name="Picture 8" descr="Engineer Diary: Unit Weight of Rebar">
          <a:extLst>
            <a:ext uri="{FF2B5EF4-FFF2-40B4-BE49-F238E27FC236}">
              <a16:creationId xmlns:a16="http://schemas.microsoft.com/office/drawing/2014/main" id="{FD1BFD64-F071-480C-BA1C-71BE907D8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266" y="481853"/>
          <a:ext cx="2511244" cy="46706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9525</xdr:rowOff>
    </xdr:from>
    <xdr:to>
      <xdr:col>9</xdr:col>
      <xdr:colOff>276225</xdr:colOff>
      <xdr:row>20</xdr:row>
      <xdr:rowOff>85725</xdr:rowOff>
    </xdr:to>
    <xdr:pic>
      <xdr:nvPicPr>
        <xdr:cNvPr id="10" name="Picture 9" descr="Civil Work - Unit weight of rebar. | Facebook">
          <a:extLst>
            <a:ext uri="{FF2B5EF4-FFF2-40B4-BE49-F238E27FC236}">
              <a16:creationId xmlns:a16="http://schemas.microsoft.com/office/drawing/2014/main" id="{60580A28-0284-4918-8286-C26071A42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1724025"/>
          <a:ext cx="2105025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BED4D0-87BB-4340-9C6B-7DE0377B181C}" name="Table2" displayName="Table2" ref="A1:C27" totalsRowShown="0" headerRowDxfId="0">
  <autoFilter ref="A1:C27" xr:uid="{7FBED4D0-87BB-4340-9C6B-7DE0377B181C}"/>
  <tableColumns count="3">
    <tableColumn id="1" xr3:uid="{F6196286-FFD8-421D-ACBF-F0F6DEAFC0E1}" name="Diameter"/>
    <tableColumn id="2" xr3:uid="{C9BAA66E-0739-4E77-8964-EF915B224D20}" name="Weight per Meter (kg/m)"/>
    <tableColumn id="3" xr3:uid="{1AF99FA4-325A-42AA-98C5-C0ED6E489D9A}" name="Weight per Cross Section Area (kg/mm2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0E313F-9528-47FC-8AC9-90264C4D3DCD}" name="Table3" displayName="Table3" ref="A1:F27" totalsRowShown="0">
  <autoFilter ref="A1:F27" xr:uid="{670E313F-9528-47FC-8AC9-90264C4D3DCD}"/>
  <tableColumns count="6">
    <tableColumn id="1" xr3:uid="{D8E58A35-2E1D-46C9-8456-5FB509B2187F}" name="Diameter">
      <calculatedColumnFormula>Table2[[#This Row],[Diameter]]</calculatedColumnFormula>
    </tableColumn>
    <tableColumn id="2" xr3:uid="{645A104A-A4E1-4E0B-87A8-8DF4C9A14E35}" name="Name">
      <calculatedColumnFormula>"D"&amp;A2</calculatedColumnFormula>
    </tableColumn>
    <tableColumn id="3" xr3:uid="{D4EC0542-64DD-4F8E-8E3D-AECDD4CFF9C8}" name="Quantity">
      <calculatedColumnFormula>B2&amp;" "&amp;$C$1</calculatedColumnFormula>
    </tableColumn>
    <tableColumn id="4" xr3:uid="{13F83717-EA96-4B0C-91BA-9958F010A47D}" name="Total Length">
      <calculatedColumnFormula>B2&amp;" "&amp;$D$1</calculatedColumnFormula>
    </tableColumn>
    <tableColumn id="5" xr3:uid="{FAA76A10-8B59-4DAD-A36D-D7B559A08612}" name="Weight">
      <calculatedColumnFormula>B2&amp;" "&amp;$E$1</calculatedColumnFormula>
    </tableColumn>
    <tableColumn id="6" xr3:uid="{C2478B35-D318-4581-B68C-D83FD26BB7BD}" name="Ratio">
      <calculatedColumnFormula>B2&amp;" "&amp;$F$1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965B1-0EE2-4A85-9C1D-BF68C88E10E7}">
  <dimension ref="A1:D27"/>
  <sheetViews>
    <sheetView zoomScale="55" zoomScaleNormal="55" workbookViewId="0">
      <selection activeCell="G41" sqref="G41"/>
    </sheetView>
  </sheetViews>
  <sheetFormatPr defaultRowHeight="15" x14ac:dyDescent="0.25"/>
  <cols>
    <col min="1" max="1" width="14" customWidth="1"/>
    <col min="2" max="2" width="33" customWidth="1"/>
    <col min="3" max="3" width="52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/>
    </row>
    <row r="2" spans="1:4" s="2" customFormat="1" x14ac:dyDescent="0.25">
      <c r="A2" s="2">
        <v>4</v>
      </c>
      <c r="B2" s="2">
        <v>0.1</v>
      </c>
    </row>
    <row r="3" spans="1:4" s="2" customFormat="1" x14ac:dyDescent="0.25">
      <c r="A3" s="2">
        <v>5</v>
      </c>
      <c r="B3" s="2">
        <v>0.154</v>
      </c>
    </row>
    <row r="4" spans="1:4" s="2" customFormat="1" x14ac:dyDescent="0.25">
      <c r="A4" s="2">
        <v>6</v>
      </c>
      <c r="B4" s="2">
        <v>0.222</v>
      </c>
      <c r="C4" s="2">
        <v>28.27</v>
      </c>
    </row>
    <row r="5" spans="1:4" s="2" customFormat="1" x14ac:dyDescent="0.25">
      <c r="A5" s="2">
        <v>8</v>
      </c>
      <c r="B5" s="2">
        <v>0.39500000000000002</v>
      </c>
      <c r="C5" s="2">
        <v>50.27</v>
      </c>
    </row>
    <row r="6" spans="1:4" s="2" customFormat="1" x14ac:dyDescent="0.25">
      <c r="A6" s="2">
        <v>9</v>
      </c>
      <c r="B6" s="2">
        <v>0.499</v>
      </c>
      <c r="C6" s="2">
        <v>63.6</v>
      </c>
    </row>
    <row r="7" spans="1:4" s="2" customFormat="1" x14ac:dyDescent="0.25">
      <c r="A7" s="2">
        <v>10</v>
      </c>
      <c r="B7" s="2">
        <v>0.61699999999999999</v>
      </c>
      <c r="C7" s="2">
        <v>78.540000000000006</v>
      </c>
    </row>
    <row r="8" spans="1:4" s="2" customFormat="1" x14ac:dyDescent="0.25">
      <c r="A8" s="2">
        <v>12</v>
      </c>
      <c r="B8" s="2">
        <v>0.88800000000000001</v>
      </c>
      <c r="C8" s="2">
        <v>113.1</v>
      </c>
    </row>
    <row r="9" spans="1:4" x14ac:dyDescent="0.25">
      <c r="A9">
        <v>13</v>
      </c>
      <c r="B9">
        <v>1.042</v>
      </c>
      <c r="C9">
        <v>132.69999999999999</v>
      </c>
    </row>
    <row r="10" spans="1:4" x14ac:dyDescent="0.25">
      <c r="A10">
        <v>14</v>
      </c>
      <c r="B10">
        <v>1.21</v>
      </c>
      <c r="C10">
        <v>153.9</v>
      </c>
    </row>
    <row r="11" spans="1:4" x14ac:dyDescent="0.25">
      <c r="A11">
        <v>16</v>
      </c>
      <c r="B11">
        <v>1.58</v>
      </c>
      <c r="C11">
        <v>201.1</v>
      </c>
    </row>
    <row r="12" spans="1:4" x14ac:dyDescent="0.25">
      <c r="A12">
        <v>18</v>
      </c>
      <c r="B12">
        <v>2</v>
      </c>
      <c r="C12">
        <v>254.5</v>
      </c>
    </row>
    <row r="13" spans="1:4" x14ac:dyDescent="0.25">
      <c r="A13">
        <v>20</v>
      </c>
      <c r="B13">
        <v>2.4700000000000002</v>
      </c>
      <c r="C13">
        <v>314.2</v>
      </c>
    </row>
    <row r="14" spans="1:4" x14ac:dyDescent="0.25">
      <c r="A14">
        <v>22</v>
      </c>
      <c r="B14">
        <v>2.98</v>
      </c>
      <c r="C14">
        <v>380.1</v>
      </c>
    </row>
    <row r="15" spans="1:4" x14ac:dyDescent="0.25">
      <c r="A15">
        <v>24</v>
      </c>
      <c r="B15">
        <v>3.5510000000000002</v>
      </c>
    </row>
    <row r="16" spans="1:4" x14ac:dyDescent="0.25">
      <c r="A16">
        <v>25</v>
      </c>
      <c r="B16">
        <v>3.85</v>
      </c>
      <c r="C16">
        <v>490.9</v>
      </c>
    </row>
    <row r="17" spans="1:3" x14ac:dyDescent="0.25">
      <c r="A17">
        <v>28</v>
      </c>
      <c r="B17">
        <v>4.83</v>
      </c>
      <c r="C17">
        <v>615.79999999999995</v>
      </c>
    </row>
    <row r="18" spans="1:3" x14ac:dyDescent="0.25">
      <c r="A18">
        <v>30</v>
      </c>
      <c r="B18">
        <v>5.5490000000000004</v>
      </c>
    </row>
    <row r="19" spans="1:3" x14ac:dyDescent="0.25">
      <c r="A19">
        <v>32</v>
      </c>
      <c r="B19">
        <v>6.31</v>
      </c>
      <c r="C19">
        <v>804.2</v>
      </c>
    </row>
    <row r="20" spans="1:3" x14ac:dyDescent="0.25">
      <c r="A20">
        <v>35</v>
      </c>
      <c r="B20">
        <v>7.5529999999999999</v>
      </c>
      <c r="C20">
        <v>962.1</v>
      </c>
    </row>
    <row r="21" spans="1:3" x14ac:dyDescent="0.25">
      <c r="A21">
        <v>36</v>
      </c>
      <c r="B21">
        <v>7.99</v>
      </c>
      <c r="C21">
        <v>1018</v>
      </c>
    </row>
    <row r="22" spans="1:3" x14ac:dyDescent="0.25">
      <c r="A22">
        <v>38</v>
      </c>
      <c r="B22">
        <v>8.9030000000000005</v>
      </c>
      <c r="C22">
        <v>1134.0999999999999</v>
      </c>
    </row>
    <row r="23" spans="1:3" x14ac:dyDescent="0.25">
      <c r="A23">
        <v>40</v>
      </c>
      <c r="B23">
        <v>9.8699999999999992</v>
      </c>
      <c r="C23">
        <v>1257</v>
      </c>
    </row>
    <row r="24" spans="1:3" x14ac:dyDescent="0.25">
      <c r="A24">
        <v>42</v>
      </c>
      <c r="B24">
        <v>10.88</v>
      </c>
    </row>
    <row r="25" spans="1:3" x14ac:dyDescent="0.25">
      <c r="A25">
        <v>46</v>
      </c>
      <c r="B25">
        <v>13.057</v>
      </c>
    </row>
    <row r="26" spans="1:3" x14ac:dyDescent="0.25">
      <c r="A26">
        <v>48</v>
      </c>
      <c r="B26">
        <v>14.221</v>
      </c>
    </row>
    <row r="27" spans="1:3" x14ac:dyDescent="0.25">
      <c r="A27">
        <v>50</v>
      </c>
      <c r="B27">
        <v>15.42</v>
      </c>
      <c r="C27">
        <v>1961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89C6D-6738-4D42-9977-49237D45F7DB}">
  <dimension ref="A1:F27"/>
  <sheetViews>
    <sheetView tabSelected="1" workbookViewId="0">
      <selection activeCell="F31" sqref="F31"/>
    </sheetView>
  </sheetViews>
  <sheetFormatPr defaultRowHeight="15" x14ac:dyDescent="0.25"/>
  <cols>
    <col min="1" max="1" width="12.85546875" customWidth="1"/>
    <col min="3" max="3" width="18.5703125" customWidth="1"/>
    <col min="4" max="4" width="20.7109375" customWidth="1"/>
    <col min="5" max="5" width="15.85546875" customWidth="1"/>
    <col min="6" max="6" width="13.85546875" customWidth="1"/>
  </cols>
  <sheetData>
    <row r="1" spans="1:6" x14ac:dyDescent="0.25">
      <c r="A1" t="s">
        <v>0</v>
      </c>
      <c r="B1" t="s">
        <v>7</v>
      </c>
      <c r="C1" t="s">
        <v>8</v>
      </c>
      <c r="D1" t="s">
        <v>9</v>
      </c>
      <c r="E1" t="s">
        <v>11</v>
      </c>
      <c r="F1" t="s">
        <v>10</v>
      </c>
    </row>
    <row r="2" spans="1:6" x14ac:dyDescent="0.25">
      <c r="A2" s="2">
        <f>Table2[[#This Row],[Diameter]]</f>
        <v>4</v>
      </c>
      <c r="B2" t="str">
        <f>"D"&amp;A2</f>
        <v>D4</v>
      </c>
      <c r="C2" t="str">
        <f>B2&amp;" "&amp;$C$1</f>
        <v>D4 Quantity</v>
      </c>
      <c r="D2" t="str">
        <f>B2&amp;" "&amp;$D$1</f>
        <v>D4 Total Length</v>
      </c>
      <c r="E2" t="str">
        <f>B2&amp;" "&amp;$E$1</f>
        <v>D4 Weight</v>
      </c>
      <c r="F2" t="str">
        <f>B2&amp;" "&amp;$F$1</f>
        <v>D4 Ratio</v>
      </c>
    </row>
    <row r="3" spans="1:6" x14ac:dyDescent="0.25">
      <c r="A3" s="2">
        <f>Table2[[#This Row],[Diameter]]</f>
        <v>5</v>
      </c>
      <c r="B3" t="str">
        <f t="shared" ref="B3:B27" si="0">"D"&amp;A3</f>
        <v>D5</v>
      </c>
      <c r="C3" t="str">
        <f t="shared" ref="C3:C27" si="1">B3&amp;" "&amp;$C$1</f>
        <v>D5 Quantity</v>
      </c>
      <c r="D3" t="str">
        <f t="shared" ref="D3:D27" si="2">B3&amp;" "&amp;$D$1</f>
        <v>D5 Total Length</v>
      </c>
      <c r="E3" t="str">
        <f t="shared" ref="E3:E27" si="3">B3&amp;" "&amp;$E$1</f>
        <v>D5 Weight</v>
      </c>
      <c r="F3" t="str">
        <f t="shared" ref="F3:F27" si="4">B3&amp;" "&amp;$F$1</f>
        <v>D5 Ratio</v>
      </c>
    </row>
    <row r="4" spans="1:6" x14ac:dyDescent="0.25">
      <c r="A4" s="2">
        <f>Table2[[#This Row],[Diameter]]</f>
        <v>6</v>
      </c>
      <c r="B4" t="str">
        <f t="shared" si="0"/>
        <v>D6</v>
      </c>
      <c r="C4" t="str">
        <f t="shared" si="1"/>
        <v>D6 Quantity</v>
      </c>
      <c r="D4" t="str">
        <f t="shared" si="2"/>
        <v>D6 Total Length</v>
      </c>
      <c r="E4" t="str">
        <f t="shared" si="3"/>
        <v>D6 Weight</v>
      </c>
      <c r="F4" t="str">
        <f t="shared" si="4"/>
        <v>D6 Ratio</v>
      </c>
    </row>
    <row r="5" spans="1:6" x14ac:dyDescent="0.25">
      <c r="A5" s="2">
        <f>Table2[[#This Row],[Diameter]]</f>
        <v>8</v>
      </c>
      <c r="B5" t="str">
        <f t="shared" si="0"/>
        <v>D8</v>
      </c>
      <c r="C5" t="str">
        <f t="shared" si="1"/>
        <v>D8 Quantity</v>
      </c>
      <c r="D5" t="str">
        <f t="shared" si="2"/>
        <v>D8 Total Length</v>
      </c>
      <c r="E5" t="str">
        <f t="shared" si="3"/>
        <v>D8 Weight</v>
      </c>
      <c r="F5" t="str">
        <f t="shared" si="4"/>
        <v>D8 Ratio</v>
      </c>
    </row>
    <row r="6" spans="1:6" x14ac:dyDescent="0.25">
      <c r="A6" s="2">
        <f>Table2[[#This Row],[Diameter]]</f>
        <v>9</v>
      </c>
      <c r="B6" t="str">
        <f t="shared" si="0"/>
        <v>D9</v>
      </c>
      <c r="C6" t="str">
        <f t="shared" si="1"/>
        <v>D9 Quantity</v>
      </c>
      <c r="D6" t="str">
        <f t="shared" si="2"/>
        <v>D9 Total Length</v>
      </c>
      <c r="E6" t="str">
        <f t="shared" si="3"/>
        <v>D9 Weight</v>
      </c>
      <c r="F6" t="str">
        <f t="shared" si="4"/>
        <v>D9 Ratio</v>
      </c>
    </row>
    <row r="7" spans="1:6" x14ac:dyDescent="0.25">
      <c r="A7" s="2">
        <f>Table2[[#This Row],[Diameter]]</f>
        <v>10</v>
      </c>
      <c r="B7" t="str">
        <f t="shared" si="0"/>
        <v>D10</v>
      </c>
      <c r="C7" t="str">
        <f t="shared" si="1"/>
        <v>D10 Quantity</v>
      </c>
      <c r="D7" t="str">
        <f t="shared" si="2"/>
        <v>D10 Total Length</v>
      </c>
      <c r="E7" t="str">
        <f t="shared" si="3"/>
        <v>D10 Weight</v>
      </c>
      <c r="F7" t="str">
        <f t="shared" si="4"/>
        <v>D10 Ratio</v>
      </c>
    </row>
    <row r="8" spans="1:6" x14ac:dyDescent="0.25">
      <c r="A8" s="2">
        <f>Table2[[#This Row],[Diameter]]</f>
        <v>12</v>
      </c>
      <c r="B8" t="str">
        <f t="shared" si="0"/>
        <v>D12</v>
      </c>
      <c r="C8" t="str">
        <f t="shared" si="1"/>
        <v>D12 Quantity</v>
      </c>
      <c r="D8" t="str">
        <f t="shared" si="2"/>
        <v>D12 Total Length</v>
      </c>
      <c r="E8" t="str">
        <f t="shared" si="3"/>
        <v>D12 Weight</v>
      </c>
      <c r="F8" t="str">
        <f t="shared" si="4"/>
        <v>D12 Ratio</v>
      </c>
    </row>
    <row r="9" spans="1:6" x14ac:dyDescent="0.25">
      <c r="A9" s="2">
        <f>Table2[[#This Row],[Diameter]]</f>
        <v>13</v>
      </c>
      <c r="B9" t="str">
        <f t="shared" si="0"/>
        <v>D13</v>
      </c>
      <c r="C9" t="str">
        <f t="shared" si="1"/>
        <v>D13 Quantity</v>
      </c>
      <c r="D9" t="str">
        <f t="shared" si="2"/>
        <v>D13 Total Length</v>
      </c>
      <c r="E9" t="str">
        <f t="shared" si="3"/>
        <v>D13 Weight</v>
      </c>
      <c r="F9" t="str">
        <f t="shared" si="4"/>
        <v>D13 Ratio</v>
      </c>
    </row>
    <row r="10" spans="1:6" x14ac:dyDescent="0.25">
      <c r="A10" s="2">
        <f>Table2[[#This Row],[Diameter]]</f>
        <v>14</v>
      </c>
      <c r="B10" t="str">
        <f t="shared" si="0"/>
        <v>D14</v>
      </c>
      <c r="C10" t="str">
        <f t="shared" si="1"/>
        <v>D14 Quantity</v>
      </c>
      <c r="D10" t="str">
        <f t="shared" si="2"/>
        <v>D14 Total Length</v>
      </c>
      <c r="E10" t="str">
        <f t="shared" si="3"/>
        <v>D14 Weight</v>
      </c>
      <c r="F10" t="str">
        <f t="shared" si="4"/>
        <v>D14 Ratio</v>
      </c>
    </row>
    <row r="11" spans="1:6" x14ac:dyDescent="0.25">
      <c r="A11" s="2">
        <f>Table2[[#This Row],[Diameter]]</f>
        <v>16</v>
      </c>
      <c r="B11" t="str">
        <f t="shared" si="0"/>
        <v>D16</v>
      </c>
      <c r="C11" t="str">
        <f t="shared" si="1"/>
        <v>D16 Quantity</v>
      </c>
      <c r="D11" t="str">
        <f t="shared" si="2"/>
        <v>D16 Total Length</v>
      </c>
      <c r="E11" t="str">
        <f t="shared" si="3"/>
        <v>D16 Weight</v>
      </c>
      <c r="F11" t="str">
        <f t="shared" si="4"/>
        <v>D16 Ratio</v>
      </c>
    </row>
    <row r="12" spans="1:6" x14ac:dyDescent="0.25">
      <c r="A12" s="2">
        <f>Table2[[#This Row],[Diameter]]</f>
        <v>18</v>
      </c>
      <c r="B12" t="str">
        <f t="shared" si="0"/>
        <v>D18</v>
      </c>
      <c r="C12" t="str">
        <f t="shared" si="1"/>
        <v>D18 Quantity</v>
      </c>
      <c r="D12" t="str">
        <f t="shared" si="2"/>
        <v>D18 Total Length</v>
      </c>
      <c r="E12" t="str">
        <f t="shared" si="3"/>
        <v>D18 Weight</v>
      </c>
      <c r="F12" t="str">
        <f t="shared" si="4"/>
        <v>D18 Ratio</v>
      </c>
    </row>
    <row r="13" spans="1:6" x14ac:dyDescent="0.25">
      <c r="A13" s="2">
        <f>Table2[[#This Row],[Diameter]]</f>
        <v>20</v>
      </c>
      <c r="B13" t="str">
        <f t="shared" si="0"/>
        <v>D20</v>
      </c>
      <c r="C13" t="str">
        <f t="shared" si="1"/>
        <v>D20 Quantity</v>
      </c>
      <c r="D13" t="str">
        <f t="shared" si="2"/>
        <v>D20 Total Length</v>
      </c>
      <c r="E13" t="str">
        <f t="shared" si="3"/>
        <v>D20 Weight</v>
      </c>
      <c r="F13" t="str">
        <f t="shared" si="4"/>
        <v>D20 Ratio</v>
      </c>
    </row>
    <row r="14" spans="1:6" x14ac:dyDescent="0.25">
      <c r="A14" s="2">
        <f>Table2[[#This Row],[Diameter]]</f>
        <v>22</v>
      </c>
      <c r="B14" t="str">
        <f t="shared" si="0"/>
        <v>D22</v>
      </c>
      <c r="C14" t="str">
        <f t="shared" si="1"/>
        <v>D22 Quantity</v>
      </c>
      <c r="D14" t="str">
        <f t="shared" si="2"/>
        <v>D22 Total Length</v>
      </c>
      <c r="E14" t="str">
        <f t="shared" si="3"/>
        <v>D22 Weight</v>
      </c>
      <c r="F14" t="str">
        <f t="shared" si="4"/>
        <v>D22 Ratio</v>
      </c>
    </row>
    <row r="15" spans="1:6" x14ac:dyDescent="0.25">
      <c r="A15" s="2">
        <f>Table2[[#This Row],[Diameter]]</f>
        <v>24</v>
      </c>
      <c r="B15" t="str">
        <f t="shared" si="0"/>
        <v>D24</v>
      </c>
      <c r="C15" t="str">
        <f t="shared" si="1"/>
        <v>D24 Quantity</v>
      </c>
      <c r="D15" t="str">
        <f t="shared" si="2"/>
        <v>D24 Total Length</v>
      </c>
      <c r="E15" t="str">
        <f t="shared" si="3"/>
        <v>D24 Weight</v>
      </c>
      <c r="F15" t="str">
        <f t="shared" si="4"/>
        <v>D24 Ratio</v>
      </c>
    </row>
    <row r="16" spans="1:6" x14ac:dyDescent="0.25">
      <c r="A16" s="2">
        <f>Table2[[#This Row],[Diameter]]</f>
        <v>25</v>
      </c>
      <c r="B16" t="str">
        <f t="shared" si="0"/>
        <v>D25</v>
      </c>
      <c r="C16" t="str">
        <f t="shared" si="1"/>
        <v>D25 Quantity</v>
      </c>
      <c r="D16" t="str">
        <f t="shared" si="2"/>
        <v>D25 Total Length</v>
      </c>
      <c r="E16" t="str">
        <f t="shared" si="3"/>
        <v>D25 Weight</v>
      </c>
      <c r="F16" t="str">
        <f t="shared" si="4"/>
        <v>D25 Ratio</v>
      </c>
    </row>
    <row r="17" spans="1:6" x14ac:dyDescent="0.25">
      <c r="A17" s="2">
        <f>Table2[[#This Row],[Diameter]]</f>
        <v>28</v>
      </c>
      <c r="B17" t="str">
        <f t="shared" si="0"/>
        <v>D28</v>
      </c>
      <c r="C17" t="str">
        <f t="shared" si="1"/>
        <v>D28 Quantity</v>
      </c>
      <c r="D17" t="str">
        <f t="shared" si="2"/>
        <v>D28 Total Length</v>
      </c>
      <c r="E17" t="str">
        <f t="shared" si="3"/>
        <v>D28 Weight</v>
      </c>
      <c r="F17" t="str">
        <f t="shared" si="4"/>
        <v>D28 Ratio</v>
      </c>
    </row>
    <row r="18" spans="1:6" x14ac:dyDescent="0.25">
      <c r="A18" s="2">
        <f>Table2[[#This Row],[Diameter]]</f>
        <v>30</v>
      </c>
      <c r="B18" t="str">
        <f t="shared" si="0"/>
        <v>D30</v>
      </c>
      <c r="C18" t="str">
        <f t="shared" si="1"/>
        <v>D30 Quantity</v>
      </c>
      <c r="D18" t="str">
        <f t="shared" si="2"/>
        <v>D30 Total Length</v>
      </c>
      <c r="E18" t="str">
        <f t="shared" si="3"/>
        <v>D30 Weight</v>
      </c>
      <c r="F18" t="str">
        <f t="shared" si="4"/>
        <v>D30 Ratio</v>
      </c>
    </row>
    <row r="19" spans="1:6" x14ac:dyDescent="0.25">
      <c r="A19" s="2">
        <f>Table2[[#This Row],[Diameter]]</f>
        <v>32</v>
      </c>
      <c r="B19" t="str">
        <f t="shared" si="0"/>
        <v>D32</v>
      </c>
      <c r="C19" t="str">
        <f t="shared" si="1"/>
        <v>D32 Quantity</v>
      </c>
      <c r="D19" t="str">
        <f t="shared" si="2"/>
        <v>D32 Total Length</v>
      </c>
      <c r="E19" t="str">
        <f t="shared" si="3"/>
        <v>D32 Weight</v>
      </c>
      <c r="F19" t="str">
        <f t="shared" si="4"/>
        <v>D32 Ratio</v>
      </c>
    </row>
    <row r="20" spans="1:6" x14ac:dyDescent="0.25">
      <c r="A20" s="2">
        <f>Table2[[#This Row],[Diameter]]</f>
        <v>35</v>
      </c>
      <c r="B20" t="str">
        <f t="shared" si="0"/>
        <v>D35</v>
      </c>
      <c r="C20" t="str">
        <f t="shared" si="1"/>
        <v>D35 Quantity</v>
      </c>
      <c r="D20" t="str">
        <f t="shared" si="2"/>
        <v>D35 Total Length</v>
      </c>
      <c r="E20" t="str">
        <f t="shared" si="3"/>
        <v>D35 Weight</v>
      </c>
      <c r="F20" t="str">
        <f t="shared" si="4"/>
        <v>D35 Ratio</v>
      </c>
    </row>
    <row r="21" spans="1:6" x14ac:dyDescent="0.25">
      <c r="A21" s="2">
        <f>Table2[[#This Row],[Diameter]]</f>
        <v>36</v>
      </c>
      <c r="B21" t="str">
        <f t="shared" si="0"/>
        <v>D36</v>
      </c>
      <c r="C21" t="str">
        <f t="shared" si="1"/>
        <v>D36 Quantity</v>
      </c>
      <c r="D21" t="str">
        <f t="shared" si="2"/>
        <v>D36 Total Length</v>
      </c>
      <c r="E21" t="str">
        <f t="shared" si="3"/>
        <v>D36 Weight</v>
      </c>
      <c r="F21" t="str">
        <f t="shared" si="4"/>
        <v>D36 Ratio</v>
      </c>
    </row>
    <row r="22" spans="1:6" x14ac:dyDescent="0.25">
      <c r="A22" s="2">
        <f>Table2[[#This Row],[Diameter]]</f>
        <v>38</v>
      </c>
      <c r="B22" t="str">
        <f t="shared" si="0"/>
        <v>D38</v>
      </c>
      <c r="C22" t="str">
        <f t="shared" si="1"/>
        <v>D38 Quantity</v>
      </c>
      <c r="D22" t="str">
        <f t="shared" si="2"/>
        <v>D38 Total Length</v>
      </c>
      <c r="E22" t="str">
        <f t="shared" si="3"/>
        <v>D38 Weight</v>
      </c>
      <c r="F22" t="str">
        <f t="shared" si="4"/>
        <v>D38 Ratio</v>
      </c>
    </row>
    <row r="23" spans="1:6" x14ac:dyDescent="0.25">
      <c r="A23" s="2">
        <f>Table2[[#This Row],[Diameter]]</f>
        <v>40</v>
      </c>
      <c r="B23" t="str">
        <f t="shared" si="0"/>
        <v>D40</v>
      </c>
      <c r="C23" t="str">
        <f t="shared" si="1"/>
        <v>D40 Quantity</v>
      </c>
      <c r="D23" t="str">
        <f t="shared" si="2"/>
        <v>D40 Total Length</v>
      </c>
      <c r="E23" t="str">
        <f t="shared" si="3"/>
        <v>D40 Weight</v>
      </c>
      <c r="F23" t="str">
        <f t="shared" si="4"/>
        <v>D40 Ratio</v>
      </c>
    </row>
    <row r="24" spans="1:6" x14ac:dyDescent="0.25">
      <c r="A24" s="2">
        <f>Table2[[#This Row],[Diameter]]</f>
        <v>42</v>
      </c>
      <c r="B24" t="str">
        <f t="shared" si="0"/>
        <v>D42</v>
      </c>
      <c r="C24" t="str">
        <f t="shared" si="1"/>
        <v>D42 Quantity</v>
      </c>
      <c r="D24" t="str">
        <f t="shared" si="2"/>
        <v>D42 Total Length</v>
      </c>
      <c r="E24" t="str">
        <f t="shared" si="3"/>
        <v>D42 Weight</v>
      </c>
      <c r="F24" t="str">
        <f t="shared" si="4"/>
        <v>D42 Ratio</v>
      </c>
    </row>
    <row r="25" spans="1:6" x14ac:dyDescent="0.25">
      <c r="A25" s="2">
        <f>Table2[[#This Row],[Diameter]]</f>
        <v>46</v>
      </c>
      <c r="B25" t="str">
        <f t="shared" si="0"/>
        <v>D46</v>
      </c>
      <c r="C25" t="str">
        <f t="shared" si="1"/>
        <v>D46 Quantity</v>
      </c>
      <c r="D25" t="str">
        <f t="shared" si="2"/>
        <v>D46 Total Length</v>
      </c>
      <c r="E25" t="str">
        <f t="shared" si="3"/>
        <v>D46 Weight</v>
      </c>
      <c r="F25" t="str">
        <f t="shared" si="4"/>
        <v>D46 Ratio</v>
      </c>
    </row>
    <row r="26" spans="1:6" x14ac:dyDescent="0.25">
      <c r="A26" s="2">
        <f>Table2[[#This Row],[Diameter]]</f>
        <v>48</v>
      </c>
      <c r="B26" t="str">
        <f t="shared" si="0"/>
        <v>D48</v>
      </c>
      <c r="C26" t="str">
        <f t="shared" si="1"/>
        <v>D48 Quantity</v>
      </c>
      <c r="D26" t="str">
        <f t="shared" si="2"/>
        <v>D48 Total Length</v>
      </c>
      <c r="E26" t="str">
        <f t="shared" si="3"/>
        <v>D48 Weight</v>
      </c>
      <c r="F26" t="str">
        <f t="shared" si="4"/>
        <v>D48 Ratio</v>
      </c>
    </row>
    <row r="27" spans="1:6" x14ac:dyDescent="0.25">
      <c r="A27" s="2">
        <f>Table2[[#This Row],[Diameter]]</f>
        <v>50</v>
      </c>
      <c r="B27" t="str">
        <f t="shared" si="0"/>
        <v>D50</v>
      </c>
      <c r="C27" t="str">
        <f t="shared" si="1"/>
        <v>D50 Quantity</v>
      </c>
      <c r="D27" t="str">
        <f t="shared" si="2"/>
        <v>D50 Total Length</v>
      </c>
      <c r="E27" t="str">
        <f t="shared" si="3"/>
        <v>D50 Weight</v>
      </c>
      <c r="F27" t="str">
        <f t="shared" si="4"/>
        <v>D50 Ratio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B08B-7804-4A7F-9D96-70A57539B929}">
  <dimension ref="A1:E2"/>
  <sheetViews>
    <sheetView zoomScale="145" zoomScaleNormal="145" workbookViewId="0">
      <selection activeCell="E9" sqref="E9"/>
    </sheetView>
  </sheetViews>
  <sheetFormatPr defaultRowHeight="15" x14ac:dyDescent="0.25"/>
  <cols>
    <col min="1" max="5" width="7.42578125" style="3" customWidth="1"/>
  </cols>
  <sheetData>
    <row r="1" spans="1:5" ht="87.75" customHeight="1" x14ac:dyDescent="0.25">
      <c r="A1" s="4" t="s">
        <v>3</v>
      </c>
      <c r="B1" s="4" t="s">
        <v>4</v>
      </c>
      <c r="C1" s="4" t="s">
        <v>5</v>
      </c>
      <c r="D1" s="4" t="s">
        <v>12</v>
      </c>
      <c r="E1" s="4" t="s">
        <v>6</v>
      </c>
    </row>
    <row r="2" spans="1:5" x14ac:dyDescent="0.25">
      <c r="A2" s="4"/>
      <c r="B2" s="4"/>
      <c r="C2" s="4"/>
      <c r="D2" s="4"/>
      <c r="E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Rebar Weight</vt:lpstr>
      <vt:lpstr>Rebar Att</vt:lpstr>
      <vt:lpstr>Category Rebar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2021-11-16T06:19:52Z</dcterms:created>
  <dcterms:modified xsi:type="dcterms:W3CDTF">2021-11-17T16:22:41Z</dcterms:modified>
</cp:coreProperties>
</file>