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filterPrivacy="1" codeName="ThisWorkbook"/>
  <xr:revisionPtr revIDLastSave="0" documentId="13_ncr:1_{4811C1E0-9C09-4FAB-9BFF-4F713E040E21}" xr6:coauthVersionLast="44" xr6:coauthVersionMax="44" xr10:uidLastSave="{00000000-0000-0000-0000-000000000000}"/>
  <bookViews>
    <workbookView xWindow="17172" yWindow="-108" windowWidth="17496" windowHeight="10416" xr2:uid="{00000000-000D-0000-FFFF-FFFF00000000}"/>
  </bookViews>
  <sheets>
    <sheet name="ProjectSchedule" sheetId="11" r:id="rId1"/>
    <sheet name="About" sheetId="12" r:id="rId2"/>
  </sheets>
  <definedNames>
    <definedName name="Display_Week">ProjectSchedule!$D$3</definedName>
    <definedName name="_xlnm.Print_Area" localSheetId="0">ProjectSchedule!$A$1:$CF$48</definedName>
    <definedName name="_xlnm.Print_Titles" localSheetId="0">ProjectSchedule!$3:$5</definedName>
    <definedName name="Project_Start">ProjectSchedule!$B$3</definedName>
    <definedName name="task_end" localSheetId="0">ProjectSchedule!$E1</definedName>
    <definedName name="task_progress" localSheetId="0">ProjectSchedule!$C1</definedName>
    <definedName name="task_start" localSheetId="0">ProjectSchedule!$D1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E44" i="11" l="1"/>
  <c r="D44" i="11"/>
  <c r="G44" i="11"/>
  <c r="E43" i="11"/>
  <c r="E17" i="11"/>
  <c r="E46" i="11" l="1"/>
  <c r="G47" i="11"/>
  <c r="D41" i="11"/>
  <c r="E28" i="11"/>
  <c r="D29" i="11" s="1"/>
  <c r="E29" i="11" s="1"/>
  <c r="D30" i="11" s="1"/>
  <c r="E30" i="11" s="1"/>
  <c r="D31" i="11" s="1"/>
  <c r="E31" i="11" s="1"/>
  <c r="D32" i="11" s="1"/>
  <c r="E32" i="11" s="1"/>
  <c r="D33" i="11" s="1"/>
  <c r="E33" i="11" s="1"/>
  <c r="D34" i="11" s="1"/>
  <c r="E34" i="11" s="1"/>
  <c r="D35" i="11" s="1"/>
  <c r="E20" i="11"/>
  <c r="D21" i="11" s="1"/>
  <c r="E21" i="11" s="1"/>
  <c r="D22" i="11" s="1"/>
  <c r="E22" i="11" s="1"/>
  <c r="D23" i="11" s="1"/>
  <c r="E23" i="11" s="1"/>
  <c r="D24" i="11" s="1"/>
  <c r="E24" i="11" s="1"/>
  <c r="D40" i="11" s="1"/>
  <c r="E40" i="11" s="1"/>
  <c r="B3" i="11"/>
  <c r="D8" i="11" s="1"/>
  <c r="G41" i="11" l="1"/>
  <c r="E41" i="11"/>
  <c r="D42" i="11" s="1"/>
  <c r="E25" i="11"/>
  <c r="E35" i="11"/>
  <c r="D36" i="11" s="1"/>
  <c r="E36" i="11" s="1"/>
  <c r="D37" i="11" s="1"/>
  <c r="G24" i="11"/>
  <c r="G33" i="11"/>
  <c r="G32" i="11"/>
  <c r="G34" i="11"/>
  <c r="G22" i="11"/>
  <c r="G23" i="11"/>
  <c r="D16" i="11"/>
  <c r="E16" i="11" s="1"/>
  <c r="D12" i="11"/>
  <c r="D13" i="11"/>
  <c r="G13" i="11" s="1"/>
  <c r="D9" i="11"/>
  <c r="D11" i="11"/>
  <c r="D10" i="11"/>
  <c r="G6" i="11"/>
  <c r="E42" i="11" l="1"/>
  <c r="D43" i="11" s="1"/>
  <c r="D45" i="11" s="1"/>
  <c r="E45" i="11" s="1"/>
  <c r="G25" i="11"/>
  <c r="G36" i="11"/>
  <c r="G35" i="11"/>
  <c r="E37" i="11"/>
  <c r="G38" i="11" s="1"/>
  <c r="G29" i="11"/>
  <c r="H4" i="11"/>
  <c r="G49" i="11"/>
  <c r="G48" i="11"/>
  <c r="G39" i="11"/>
  <c r="G27" i="11"/>
  <c r="G15" i="11"/>
  <c r="G7" i="11"/>
  <c r="G43" i="11" l="1"/>
  <c r="G45" i="11"/>
  <c r="G42" i="11"/>
  <c r="G46" i="11"/>
  <c r="G37" i="11"/>
  <c r="E19" i="11"/>
  <c r="G20" i="11"/>
  <c r="G28" i="11"/>
  <c r="G12" i="11"/>
  <c r="G8" i="11"/>
  <c r="H5" i="11"/>
  <c r="G21" i="11" l="1"/>
  <c r="G9" i="11"/>
  <c r="G30" i="11"/>
  <c r="G16" i="11"/>
  <c r="G14" i="11"/>
  <c r="I4" i="11"/>
  <c r="J4" i="11" s="1"/>
  <c r="K4" i="11" s="1"/>
  <c r="L4" i="11" s="1"/>
  <c r="M4" i="11" s="1"/>
  <c r="N4" i="11" s="1"/>
  <c r="O4" i="11" s="1"/>
  <c r="H3" i="11"/>
  <c r="G31" i="11" l="1"/>
  <c r="G17" i="11"/>
  <c r="G10" i="11"/>
  <c r="G11" i="11"/>
  <c r="O3" i="11"/>
  <c r="P4" i="11"/>
  <c r="Q4" i="11" s="1"/>
  <c r="R4" i="11" s="1"/>
  <c r="S4" i="11" s="1"/>
  <c r="T4" i="11" s="1"/>
  <c r="U4" i="11" s="1"/>
  <c r="V4" i="11" s="1"/>
  <c r="I5" i="11"/>
  <c r="G26" i="11" l="1"/>
  <c r="G19" i="11"/>
  <c r="G18" i="11"/>
  <c r="V3" i="11"/>
  <c r="W4" i="11"/>
  <c r="X4" i="11" s="1"/>
  <c r="Y4" i="11" s="1"/>
  <c r="Z4" i="11" s="1"/>
  <c r="AA4" i="11" s="1"/>
  <c r="AB4" i="11" s="1"/>
  <c r="AC4" i="11" s="1"/>
  <c r="J5" i="11"/>
  <c r="AD4" i="11" l="1"/>
  <c r="AE4" i="11" s="1"/>
  <c r="AF4" i="11" s="1"/>
  <c r="AG4" i="11" s="1"/>
  <c r="AH4" i="11" s="1"/>
  <c r="AI4" i="11" s="1"/>
  <c r="AC3" i="11"/>
  <c r="K5" i="11"/>
  <c r="AJ4" i="11" l="1"/>
  <c r="AK4" i="11" s="1"/>
  <c r="AL4" i="11" s="1"/>
  <c r="AM4" i="11" s="1"/>
  <c r="AN4" i="11" s="1"/>
  <c r="AO4" i="11" s="1"/>
  <c r="AP4" i="11" s="1"/>
  <c r="L5" i="11"/>
  <c r="AQ4" i="11" l="1"/>
  <c r="AR4" i="11" s="1"/>
  <c r="AJ3" i="11"/>
  <c r="M5" i="11"/>
  <c r="AS4" i="11" l="1"/>
  <c r="AR5" i="11"/>
  <c r="AQ3" i="11"/>
  <c r="N5" i="11"/>
  <c r="AT4" i="11" l="1"/>
  <c r="AS5" i="11"/>
  <c r="AU4" i="11" l="1"/>
  <c r="AT5" i="11"/>
  <c r="O5" i="11"/>
  <c r="P5" i="11"/>
  <c r="AV4" i="11" l="1"/>
  <c r="AU5" i="11"/>
  <c r="Q5" i="11"/>
  <c r="AW4" i="11" l="1"/>
  <c r="AX4" i="11" s="1"/>
  <c r="AV5" i="11"/>
  <c r="R5" i="11"/>
  <c r="AX5" i="11" l="1"/>
  <c r="AY4" i="11"/>
  <c r="AX3" i="11"/>
  <c r="AW5" i="11"/>
  <c r="S5" i="11"/>
  <c r="AZ4" i="11" l="1"/>
  <c r="AY5" i="11"/>
  <c r="T5" i="11"/>
  <c r="AZ5" i="11" l="1"/>
  <c r="BA4" i="11"/>
  <c r="U5" i="11"/>
  <c r="BA5" i="11" l="1"/>
  <c r="BB4" i="11"/>
  <c r="V5" i="11"/>
  <c r="BB5" i="11" l="1"/>
  <c r="BC4" i="11"/>
  <c r="W5" i="11"/>
  <c r="BD4" i="11" l="1"/>
  <c r="BE4" i="11" s="1"/>
  <c r="BC5" i="11"/>
  <c r="X5" i="11"/>
  <c r="BE5" i="11" l="1"/>
  <c r="BE3" i="11"/>
  <c r="BF4" i="11"/>
  <c r="BD5" i="11"/>
  <c r="Y5" i="11"/>
  <c r="BF5" i="11" l="1"/>
  <c r="BG4" i="11"/>
  <c r="Z5" i="11"/>
  <c r="BH4" i="11" l="1"/>
  <c r="BG5" i="11"/>
  <c r="AA5" i="11"/>
  <c r="BH5" i="11" l="1"/>
  <c r="BI4" i="11"/>
  <c r="AB5" i="11"/>
  <c r="BI5" i="11" l="1"/>
  <c r="BJ4" i="11"/>
  <c r="AC5" i="11"/>
  <c r="BJ5" i="11" l="1"/>
  <c r="BK4" i="11"/>
  <c r="AD5" i="11"/>
  <c r="BL4" i="11" l="1"/>
  <c r="BK5" i="11"/>
  <c r="AE5" i="11"/>
  <c r="BL3" i="11" l="1"/>
  <c r="BL5" i="11"/>
  <c r="BM4" i="11"/>
  <c r="AF5" i="11"/>
  <c r="BM5" i="11" l="1"/>
  <c r="BN4" i="11"/>
  <c r="AG5" i="11"/>
  <c r="BN5" i="11" l="1"/>
  <c r="BO4" i="11"/>
  <c r="AH5" i="11"/>
  <c r="BP4" i="11" l="1"/>
  <c r="BO5" i="11"/>
  <c r="AI5" i="11"/>
  <c r="BP5" i="11" l="1"/>
  <c r="BQ4" i="11"/>
  <c r="AJ5" i="11"/>
  <c r="BQ5" i="11" l="1"/>
  <c r="BR4" i="11"/>
  <c r="AK5" i="11"/>
  <c r="BR5" i="11" l="1"/>
  <c r="BS4" i="11"/>
  <c r="AL5" i="11"/>
  <c r="BS5" i="11" l="1"/>
  <c r="BS3" i="11"/>
  <c r="BT4" i="11"/>
  <c r="AM5" i="11"/>
  <c r="BU4" i="11" l="1"/>
  <c r="BT5" i="11"/>
  <c r="AN5" i="11"/>
  <c r="BU5" i="11" l="1"/>
  <c r="BV4" i="11"/>
  <c r="AO5" i="11"/>
  <c r="BV5" i="11" l="1"/>
  <c r="BW4" i="11"/>
  <c r="AP5" i="11"/>
  <c r="BW5" i="11" l="1"/>
  <c r="BX4" i="11"/>
  <c r="AQ5" i="11"/>
  <c r="BY4" i="11" l="1"/>
  <c r="BX5" i="11"/>
  <c r="BY5" i="11" l="1"/>
  <c r="BZ4" i="11"/>
  <c r="BZ5" i="11" l="1"/>
  <c r="CA4" i="11"/>
  <c r="BZ3" i="11"/>
  <c r="CA5" i="11" l="1"/>
  <c r="CB4" i="11"/>
  <c r="CB5" i="11" l="1"/>
  <c r="CC4" i="11"/>
  <c r="CC5" i="11" l="1"/>
  <c r="CD4" i="11"/>
  <c r="CD5" i="11" l="1"/>
  <c r="CE4" i="11"/>
  <c r="CE5" i="11" l="1"/>
  <c r="CF4" i="11"/>
  <c r="CF5" i="11" s="1"/>
</calcChain>
</file>

<file path=xl/sharedStrings.xml><?xml version="1.0" encoding="utf-8"?>
<sst xmlns="http://schemas.openxmlformats.org/spreadsheetml/2006/main" count="88" uniqueCount="76">
  <si>
    <t>Insert new rows ABOVE this one</t>
  </si>
  <si>
    <t>PROGRESS</t>
  </si>
  <si>
    <t>Project Management Templates</t>
  </si>
  <si>
    <t>START</t>
  </si>
  <si>
    <t>END</t>
  </si>
  <si>
    <t>DAYS</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</si>
  <si>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</si>
  <si>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</si>
  <si>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</si>
  <si>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</si>
  <si>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</si>
  <si>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</si>
  <si>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</si>
  <si>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</si>
  <si>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</si>
  <si>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</si>
  <si>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</si>
  <si>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</si>
  <si>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</si>
  <si>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</si>
  <si>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</si>
  <si>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date</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</si>
  <si>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</si>
  <si>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</si>
  <si>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</si>
  <si>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</si>
  <si>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</si>
  <si>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</si>
  <si>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</si>
  <si>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</si>
  <si>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</si>
  <si>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</si>
  <si>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</si>
  <si>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</si>
  <si>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</si>
  <si>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STIX FMA Fun Finder</t>
  </si>
  <si>
    <t>Capstone Project For Savvy Coders</t>
  </si>
  <si>
    <t>Project Planning</t>
  </si>
  <si>
    <t>UX design</t>
  </si>
  <si>
    <t>UI design</t>
  </si>
  <si>
    <t>Story writing</t>
  </si>
  <si>
    <t>Chunk story</t>
  </si>
  <si>
    <t>Research and gather data</t>
  </si>
  <si>
    <t xml:space="preserve">Build Time-Line </t>
  </si>
  <si>
    <t>Contact myFMA.net</t>
  </si>
  <si>
    <t>Find lists of FMA events</t>
  </si>
  <si>
    <t>Find &amp; contact governing bodies</t>
  </si>
  <si>
    <t>Find &amp; contact state Associations</t>
  </si>
  <si>
    <t>`</t>
  </si>
  <si>
    <t>Learn about Postman</t>
  </si>
  <si>
    <t>Learn About the Google API</t>
  </si>
  <si>
    <t>Import Google data to Postman</t>
  </si>
  <si>
    <t>Learn about Axios API access method</t>
  </si>
  <si>
    <t>Learn FireBase DB</t>
  </si>
  <si>
    <t>Build DB</t>
  </si>
  <si>
    <t>Build Front End</t>
  </si>
  <si>
    <t>Build Back End</t>
  </si>
  <si>
    <t>Template page</t>
  </si>
  <si>
    <t>Header</t>
  </si>
  <si>
    <t>Footer</t>
  </si>
  <si>
    <t>Home Page</t>
  </si>
  <si>
    <t>About Page</t>
  </si>
  <si>
    <t>Contact Form</t>
  </si>
  <si>
    <t>Add Content form</t>
  </si>
  <si>
    <t>Results Page</t>
  </si>
  <si>
    <t>Results Filter bar</t>
  </si>
  <si>
    <t>Disclaimer Page ?</t>
  </si>
  <si>
    <t>Next task</t>
  </si>
  <si>
    <t>Learn About email interface</t>
  </si>
  <si>
    <t>Build DB scripts</t>
  </si>
  <si>
    <t>Import data to DB</t>
  </si>
  <si>
    <t>Build search</t>
  </si>
  <si>
    <t>Build refine search</t>
  </si>
  <si>
    <t>Build Email interface</t>
  </si>
  <si>
    <t>Developer: Johan Bester</t>
  </si>
  <si>
    <t>Build Search Results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</si>
</sst>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4" x14ac:knownFonts="1">
    <font>
      <sz val="11"/>
      <color theme="1"/>
      <name val="Calibri"/>
      <family val="2"/>
      <scheme val="min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sz val="8"/>
      <name val="Calibri"/>
      <family val="2"/>
      <scheme val="minor"/>
    </font>
    <font>
      <sz val="18"/>
      <name val="Calibri"/>
      <family val="2"/>
      <scheme val="minor"/>
    </font>
    <font>
      <strike/>
      <sz val="11"/>
      <color theme="1"/>
      <name val="Calibri"/>
      <family val="2"/>
      <scheme val="minor"/>
    </font>
    <font>
      <strike/>
      <sz val="11"/>
      <name val="Calibri"/>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3">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indexed="64"/>
      </left>
      <right style="thin">
        <color indexed="64"/>
      </right>
      <top style="thin">
        <color indexed="64"/>
      </top>
      <bottom style="thin">
        <color indexed="64"/>
      </bottom>
      <diagonal/>
    </border>
    <border>
      <left style="thin">
        <color theme="0" tint="-0.34998626667073579"/>
      </left>
      <right/>
      <top style="thin">
        <color theme="0" tint="-0.34998626667073579"/>
      </top>
      <bottom style="thin">
        <color theme="0" tint="-0.34998626667073579"/>
      </bottom>
      <diagonal/>
    </border>
  </borders>
  <cellStyleXfs count="13">
    <xf numFmtId="0" fontId="0" fillId="0" borderId="0"/>
    <xf numFmtId="0" fontId="2" fillId="0" borderId="0" applyNumberFormat="0" applyFill="0" applyBorder="0" applyAlignment="0" applyProtection="0">
      <alignment vertical="top"/>
      <protection locked="0"/>
    </xf>
    <xf numFmtId="9" fontId="8" fillId="0" borderId="0" applyFont="0" applyFill="0" applyBorder="0" applyAlignment="0" applyProtection="0"/>
    <xf numFmtId="0" fontId="19" fillId="0" borderId="0"/>
    <xf numFmtId="43" fontId="8" fillId="0" borderId="3" applyFont="0" applyFill="0" applyAlignment="0" applyProtection="0"/>
    <xf numFmtId="0" fontId="12"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8" fillId="0" borderId="0" applyNumberFormat="0" applyFill="0" applyProtection="0">
      <alignment horizontal="right" indent="1"/>
    </xf>
    <xf numFmtId="165" fontId="8" fillId="0" borderId="3">
      <alignment horizontal="center" vertical="center"/>
    </xf>
    <xf numFmtId="164" fontId="8" fillId="0" borderId="2" applyFill="0">
      <alignment horizontal="center" vertical="center"/>
    </xf>
    <xf numFmtId="0" fontId="8" fillId="0" borderId="2" applyFill="0">
      <alignment horizontal="center" vertical="center"/>
    </xf>
    <xf numFmtId="0" fontId="8" fillId="0" borderId="2" applyFill="0">
      <alignment horizontal="left" vertical="center" indent="2"/>
    </xf>
  </cellStyleXfs>
  <cellXfs count="81">
    <xf numFmtId="0" fontId="0" fillId="0" borderId="0" xfId="0"/>
    <xf numFmtId="0" fontId="1" fillId="0" borderId="0" xfId="0" applyFont="1"/>
    <xf numFmtId="0" fontId="0" fillId="0" borderId="0" xfId="0" applyAlignment="1">
      <alignment vertical="center"/>
    </xf>
    <xf numFmtId="0" fontId="1"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6" fillId="13" borderId="1" xfId="0" applyFont="1" applyFill="1" applyBorder="1" applyAlignment="1">
      <alignment horizontal="left" vertical="center" indent="1"/>
    </xf>
    <xf numFmtId="0" fontId="6" fillId="13" borderId="1" xfId="0" applyFont="1" applyFill="1" applyBorder="1" applyAlignment="1">
      <alignment horizontal="center" vertical="center" wrapText="1"/>
    </xf>
    <xf numFmtId="167" fontId="10" fillId="7" borderId="0" xfId="0" applyNumberFormat="1" applyFont="1" applyFill="1" applyAlignment="1">
      <alignment horizontal="center" vertical="center"/>
    </xf>
    <xf numFmtId="167" fontId="10" fillId="7" borderId="6" xfId="0" applyNumberFormat="1" applyFont="1" applyFill="1" applyBorder="1" applyAlignment="1">
      <alignment horizontal="center" vertical="center"/>
    </xf>
    <xf numFmtId="167" fontId="10" fillId="7" borderId="7" xfId="0" applyNumberFormat="1" applyFont="1" applyFill="1" applyBorder="1" applyAlignment="1">
      <alignment horizontal="center" vertical="center"/>
    </xf>
    <xf numFmtId="0" fontId="11" fillId="12" borderId="8" xfId="0" applyFont="1" applyFill="1" applyBorder="1" applyAlignment="1">
      <alignment horizontal="center" vertical="center" shrinkToFit="1"/>
    </xf>
    <xf numFmtId="9" fontId="4" fillId="0" borderId="2" xfId="2" applyFont="1" applyBorder="1" applyAlignment="1">
      <alignment horizontal="center" vertical="center"/>
    </xf>
    <xf numFmtId="0" fontId="4" fillId="0" borderId="2" xfId="0" applyFont="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4" fillId="8" borderId="2" xfId="0" applyNumberFormat="1" applyFont="1" applyFill="1" applyBorder="1" applyAlignment="1">
      <alignment horizontal="center" vertical="center"/>
    </xf>
    <xf numFmtId="9" fontId="4" fillId="3" borderId="2" xfId="2" applyFont="1" applyFill="1" applyBorder="1" applyAlignment="1">
      <alignment horizontal="center" vertical="center"/>
    </xf>
    <xf numFmtId="9" fontId="4" fillId="9" borderId="2" xfId="2" applyFont="1" applyFill="1" applyBorder="1" applyAlignment="1">
      <alignment horizontal="center" vertical="center"/>
    </xf>
    <xf numFmtId="164" fontId="0" fillId="9" borderId="2" xfId="0" applyNumberFormat="1" applyFill="1" applyBorder="1" applyAlignment="1">
      <alignment horizontal="center" vertical="center"/>
    </xf>
    <xf numFmtId="164" fontId="4" fillId="9" borderId="2" xfId="0" applyNumberFormat="1" applyFont="1" applyFill="1" applyBorder="1" applyAlignment="1">
      <alignment horizontal="center" vertical="center"/>
    </xf>
    <xf numFmtId="9" fontId="4" fillId="4" borderId="2" xfId="2" applyFont="1" applyFill="1" applyBorder="1" applyAlignment="1">
      <alignment horizontal="center" vertical="center"/>
    </xf>
    <xf numFmtId="9" fontId="4"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4" fillId="6" borderId="2" xfId="0" applyNumberFormat="1" applyFont="1" applyFill="1" applyBorder="1" applyAlignment="1">
      <alignment horizontal="center" vertical="center"/>
    </xf>
    <xf numFmtId="9" fontId="4" fillId="11" borderId="2" xfId="2" applyFont="1" applyFill="1" applyBorder="1" applyAlignment="1">
      <alignment horizontal="center" vertical="center"/>
    </xf>
    <xf numFmtId="9" fontId="4"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4" fillId="5" borderId="2" xfId="0" applyNumberFormat="1" applyFont="1" applyFill="1" applyBorder="1" applyAlignment="1">
      <alignment horizontal="center" vertical="center"/>
    </xf>
    <xf numFmtId="9" fontId="4" fillId="10" borderId="2" xfId="2" applyFont="1" applyFill="1" applyBorder="1" applyAlignment="1">
      <alignment horizontal="center" vertical="center"/>
    </xf>
    <xf numFmtId="0" fontId="7" fillId="2" borderId="2" xfId="0" applyFont="1" applyFill="1" applyBorder="1" applyAlignment="1">
      <alignment horizontal="left" vertical="center" indent="1"/>
    </xf>
    <xf numFmtId="9" fontId="4" fillId="2" borderId="2" xfId="2" applyFont="1" applyFill="1" applyBorder="1" applyAlignment="1">
      <alignment horizontal="center" vertical="center"/>
    </xf>
    <xf numFmtId="164" fontId="3" fillId="2" borderId="2" xfId="0" applyNumberFormat="1" applyFont="1" applyFill="1" applyBorder="1" applyAlignment="1">
      <alignment horizontal="left" vertical="center"/>
    </xf>
    <xf numFmtId="164" fontId="4" fillId="2" borderId="2" xfId="0" applyNumberFormat="1" applyFont="1" applyFill="1" applyBorder="1" applyAlignment="1">
      <alignment horizontal="center" vertical="center"/>
    </xf>
    <xf numFmtId="0" fontId="4"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1" fillId="0" borderId="0" xfId="0" applyFont="1" applyAlignment="1">
      <alignment horizontal="center" vertical="center"/>
    </xf>
    <xf numFmtId="0" fontId="1" fillId="0" borderId="0" xfId="0" applyFont="1" applyAlignment="1">
      <alignment vertical="top"/>
    </xf>
    <xf numFmtId="0" fontId="13" fillId="0" borderId="0" xfId="0" applyFont="1" applyAlignment="1">
      <alignment horizontal="left" vertical="center"/>
    </xf>
    <xf numFmtId="0" fontId="14" fillId="0" borderId="0" xfId="0" applyFont="1" applyAlignment="1">
      <alignment horizontal="left" vertical="center"/>
    </xf>
    <xf numFmtId="0" fontId="16" fillId="0" borderId="0" xfId="0" applyFont="1"/>
    <xf numFmtId="0" fontId="18" fillId="0" borderId="0" xfId="0" applyFont="1" applyAlignment="1">
      <alignment vertical="center"/>
    </xf>
    <xf numFmtId="0" fontId="17" fillId="0" borderId="0" xfId="0" applyFont="1" applyAlignment="1">
      <alignment horizontal="left" vertical="top" wrapText="1" indent="1"/>
    </xf>
    <xf numFmtId="0" fontId="1" fillId="0" borderId="0" xfId="0" applyFont="1" applyAlignment="1">
      <alignment horizontal="left" vertical="top"/>
    </xf>
    <xf numFmtId="0" fontId="15" fillId="0" borderId="0" xfId="0" applyFont="1" applyAlignment="1">
      <alignment vertical="top"/>
    </xf>
    <xf numFmtId="0" fontId="2" fillId="0" borderId="0" xfId="1" applyAlignment="1" applyProtection="1">
      <alignment horizontal="left" vertical="top"/>
    </xf>
    <xf numFmtId="0" fontId="0" fillId="0" borderId="0" xfId="0" applyAlignment="1">
      <alignment vertical="top" wrapText="1"/>
    </xf>
    <xf numFmtId="0" fontId="19" fillId="0" borderId="0" xfId="3"/>
    <xf numFmtId="0" fontId="19" fillId="0" borderId="0" xfId="3" applyAlignment="1">
      <alignment wrapText="1"/>
    </xf>
    <xf numFmtId="0" fontId="19" fillId="0" borderId="0" xfId="0" applyFont="1" applyAlignment="1">
      <alignment horizontal="center"/>
    </xf>
    <xf numFmtId="0" fontId="12" fillId="0" borderId="0" xfId="5" applyAlignment="1">
      <alignment horizontal="left"/>
    </xf>
    <xf numFmtId="164" fontId="8" fillId="3" borderId="2" xfId="10" applyFill="1">
      <alignment horizontal="center" vertical="center"/>
    </xf>
    <xf numFmtId="164" fontId="8" fillId="4" borderId="2" xfId="10" applyFill="1">
      <alignment horizontal="center" vertical="center"/>
    </xf>
    <xf numFmtId="164" fontId="8" fillId="11" borderId="2" xfId="10" applyFill="1">
      <alignment horizontal="center" vertical="center"/>
    </xf>
    <xf numFmtId="164" fontId="8" fillId="10" borderId="2" xfId="10" applyFill="1">
      <alignment horizontal="center" vertical="center"/>
    </xf>
    <xf numFmtId="164" fontId="8" fillId="0" borderId="2" xfId="10">
      <alignment horizontal="center" vertical="center"/>
    </xf>
    <xf numFmtId="0" fontId="8" fillId="0" borderId="2" xfId="12">
      <alignment horizontal="left" vertical="center" indent="2"/>
    </xf>
    <xf numFmtId="0" fontId="8" fillId="3" borderId="2" xfId="12" applyFill="1" applyAlignment="1">
      <alignment horizontal="left" vertical="center" wrapText="1" indent="2"/>
    </xf>
    <xf numFmtId="0" fontId="5" fillId="9" borderId="2" xfId="0" applyFont="1" applyFill="1" applyBorder="1" applyAlignment="1">
      <alignment horizontal="left" vertical="center" wrapText="1" indent="1"/>
    </xf>
    <xf numFmtId="0" fontId="8" fillId="4" borderId="2" xfId="12" applyFill="1" applyAlignment="1">
      <alignment horizontal="left" vertical="center" wrapText="1" indent="2"/>
    </xf>
    <xf numFmtId="0" fontId="5" fillId="6" borderId="2" xfId="0" applyFont="1" applyFill="1" applyBorder="1" applyAlignment="1">
      <alignment horizontal="left" vertical="center" wrapText="1" indent="1"/>
    </xf>
    <xf numFmtId="0" fontId="8" fillId="11" borderId="2" xfId="12" applyFill="1" applyAlignment="1">
      <alignment horizontal="left" vertical="center" wrapText="1" indent="2"/>
    </xf>
    <xf numFmtId="0" fontId="5" fillId="5" borderId="2" xfId="0" applyFont="1" applyFill="1" applyBorder="1" applyAlignment="1">
      <alignment horizontal="left" vertical="center" wrapText="1" indent="1"/>
    </xf>
    <xf numFmtId="0" fontId="8" fillId="10" borderId="2" xfId="12" applyFill="1" applyAlignment="1">
      <alignment horizontal="left" vertical="center" wrapText="1" indent="2"/>
    </xf>
    <xf numFmtId="0" fontId="21" fillId="0" borderId="0" xfId="0" applyFont="1"/>
    <xf numFmtId="0" fontId="8" fillId="0" borderId="0" xfId="8" applyBorder="1">
      <alignment horizontal="right" indent="1"/>
    </xf>
    <xf numFmtId="0" fontId="0" fillId="0" borderId="0" xfId="0" applyBorder="1" applyAlignment="1">
      <alignment horizontal="center"/>
    </xf>
    <xf numFmtId="0" fontId="0" fillId="0" borderId="11" xfId="0" applyBorder="1" applyAlignment="1">
      <alignment horizontal="center" vertical="center"/>
    </xf>
    <xf numFmtId="0" fontId="9" fillId="0" borderId="0" xfId="7" applyFont="1" applyAlignment="1">
      <alignment vertical="center"/>
    </xf>
    <xf numFmtId="166" fontId="0" fillId="7" borderId="4" xfId="0" applyNumberFormat="1" applyFill="1" applyBorder="1" applyAlignment="1">
      <alignment horizontal="left" vertical="center" wrapText="1" indent="1"/>
    </xf>
    <xf numFmtId="166" fontId="0" fillId="7" borderId="1" xfId="0" applyNumberFormat="1" applyFill="1" applyBorder="1" applyAlignment="1">
      <alignment horizontal="left" vertical="center" wrapText="1" indent="1"/>
    </xf>
    <xf numFmtId="166" fontId="0" fillId="7" borderId="5" xfId="0" applyNumberFormat="1" applyFill="1" applyBorder="1" applyAlignment="1">
      <alignment horizontal="left" vertical="center" wrapText="1" indent="1"/>
    </xf>
    <xf numFmtId="0" fontId="0" fillId="0" borderId="10" xfId="0" applyBorder="1"/>
    <xf numFmtId="165" fontId="8" fillId="0" borderId="3" xfId="9">
      <alignment horizontal="center" vertical="center"/>
    </xf>
    <xf numFmtId="165" fontId="8" fillId="0" borderId="12" xfId="9" applyBorder="1">
      <alignment horizontal="center" vertical="center"/>
    </xf>
    <xf numFmtId="0" fontId="22" fillId="4" borderId="2" xfId="12" applyFont="1" applyFill="1" applyAlignment="1">
      <alignment horizontal="left" vertical="center" wrapText="1" indent="2"/>
    </xf>
    <xf numFmtId="164" fontId="22" fillId="4" borderId="2" xfId="10" applyFont="1" applyFill="1">
      <alignment horizontal="center" vertical="center"/>
    </xf>
    <xf numFmtId="9" fontId="23" fillId="4" borderId="2" xfId="2" applyFont="1" applyFill="1" applyBorder="1" applyAlignment="1">
      <alignment horizontal="center"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17">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6"/>
      <tableStyleElement type="headerRow" dxfId="115"/>
      <tableStyleElement type="totalRow" dxfId="114"/>
      <tableStyleElement type="firstColumn" dxfId="113"/>
      <tableStyleElement type="lastColumn" dxfId="112"/>
      <tableStyleElement type="firstRowStripe" dxfId="111"/>
      <tableStyleElement type="secondRowStripe" dxfId="110"/>
      <tableStyleElement type="firstColumnStripe" dxfId="109"/>
      <tableStyleElement type="secondColumnStripe" dxfId="10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FFFF"/>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F51"/>
  <sheetViews>
    <sheetView showGridLines="0" tabSelected="1" showRuler="0" zoomScaleNormal="100" zoomScalePageLayoutView="70" workbookViewId="0">
      <pane ySplit="5" topLeftCell="A6" activePane="bottomLeft" state="frozen"/>
      <selection pane="bottomLeft" activeCell="C36" sqref="C36"/>
    </sheetView>
  </sheetViews>
  <sheetFormatPr defaultRowHeight="30" customHeight="1" x14ac:dyDescent="0.3"/>
  <cols>
    <col min="1" max="1" width="2.6640625" style="50" customWidth="1"/>
    <col min="2" max="2" width="22.33203125" customWidth="1"/>
    <col min="3" max="3" width="8" bestFit="1" customWidth="1"/>
    <col min="4" max="4" width="7.5546875" style="4" bestFit="1" customWidth="1"/>
    <col min="5" max="5" width="7.5546875" bestFit="1" customWidth="1"/>
    <col min="6" max="6" width="2.6640625" customWidth="1"/>
    <col min="7" max="7" width="6.109375" hidden="1" customWidth="1"/>
    <col min="8" max="84" width="2.5546875" customWidth="1"/>
  </cols>
  <sheetData>
    <row r="1" spans="1:84" ht="30" customHeight="1" x14ac:dyDescent="0.55000000000000004">
      <c r="A1" s="51" t="s">
        <v>26</v>
      </c>
      <c r="B1" s="53" t="s">
        <v>35</v>
      </c>
      <c r="C1" s="1"/>
      <c r="D1" s="3"/>
      <c r="E1" s="39"/>
      <c r="G1" s="1"/>
      <c r="H1" s="67" t="s">
        <v>36</v>
      </c>
    </row>
    <row r="2" spans="1:84" ht="30" customHeight="1" x14ac:dyDescent="0.3">
      <c r="A2" s="50" t="s">
        <v>27</v>
      </c>
      <c r="B2" s="71" t="s">
        <v>74</v>
      </c>
      <c r="C2" s="68"/>
      <c r="D2" s="69"/>
    </row>
    <row r="3" spans="1:84" ht="30" customHeight="1" x14ac:dyDescent="0.3">
      <c r="A3" s="51" t="s">
        <v>28</v>
      </c>
      <c r="B3" s="76">
        <f ca="1">TODAY()</f>
        <v>44012</v>
      </c>
      <c r="C3" s="77"/>
      <c r="D3" s="70">
        <v>1</v>
      </c>
      <c r="H3" s="72">
        <f ca="1">H4</f>
        <v>44011</v>
      </c>
      <c r="I3" s="73"/>
      <c r="J3" s="73"/>
      <c r="K3" s="73"/>
      <c r="L3" s="73"/>
      <c r="M3" s="73"/>
      <c r="N3" s="74"/>
      <c r="O3" s="72">
        <f ca="1">O4</f>
        <v>44018</v>
      </c>
      <c r="P3" s="73"/>
      <c r="Q3" s="73"/>
      <c r="R3" s="73"/>
      <c r="S3" s="73"/>
      <c r="T3" s="73"/>
      <c r="U3" s="74"/>
      <c r="V3" s="72">
        <f ca="1">V4</f>
        <v>44025</v>
      </c>
      <c r="W3" s="73"/>
      <c r="X3" s="73"/>
      <c r="Y3" s="73"/>
      <c r="Z3" s="73"/>
      <c r="AA3" s="73"/>
      <c r="AB3" s="74"/>
      <c r="AC3" s="72">
        <f ca="1">AC4</f>
        <v>44032</v>
      </c>
      <c r="AD3" s="73"/>
      <c r="AE3" s="73"/>
      <c r="AF3" s="73"/>
      <c r="AG3" s="73"/>
      <c r="AH3" s="73"/>
      <c r="AI3" s="74"/>
      <c r="AJ3" s="72">
        <f ca="1">AJ4</f>
        <v>44039</v>
      </c>
      <c r="AK3" s="73"/>
      <c r="AL3" s="73"/>
      <c r="AM3" s="73"/>
      <c r="AN3" s="73"/>
      <c r="AO3" s="73"/>
      <c r="AP3" s="74"/>
      <c r="AQ3" s="72">
        <f ca="1">AQ4</f>
        <v>44046</v>
      </c>
      <c r="AR3" s="73"/>
      <c r="AS3" s="73"/>
      <c r="AT3" s="73"/>
      <c r="AU3" s="73"/>
      <c r="AV3" s="73"/>
      <c r="AW3" s="74"/>
      <c r="AX3" s="72">
        <f ca="1">AX4</f>
        <v>44053</v>
      </c>
      <c r="AY3" s="73"/>
      <c r="AZ3" s="73"/>
      <c r="BA3" s="73"/>
      <c r="BB3" s="73"/>
      <c r="BC3" s="73"/>
      <c r="BD3" s="74"/>
      <c r="BE3" s="72">
        <f ca="1">BE4</f>
        <v>44060</v>
      </c>
      <c r="BF3" s="73"/>
      <c r="BG3" s="73"/>
      <c r="BH3" s="73"/>
      <c r="BI3" s="73"/>
      <c r="BJ3" s="73"/>
      <c r="BK3" s="74"/>
      <c r="BL3" s="72">
        <f ca="1">BL4</f>
        <v>44067</v>
      </c>
      <c r="BM3" s="73"/>
      <c r="BN3" s="73"/>
      <c r="BO3" s="73"/>
      <c r="BP3" s="73"/>
      <c r="BQ3" s="73"/>
      <c r="BR3" s="74"/>
      <c r="BS3" s="72">
        <f ca="1">BS4</f>
        <v>44074</v>
      </c>
      <c r="BT3" s="73"/>
      <c r="BU3" s="73"/>
      <c r="BV3" s="73"/>
      <c r="BW3" s="73"/>
      <c r="BX3" s="73"/>
      <c r="BY3" s="74"/>
      <c r="BZ3" s="72">
        <f ca="1">BZ4</f>
        <v>44081</v>
      </c>
      <c r="CA3" s="73"/>
      <c r="CB3" s="73"/>
      <c r="CC3" s="73"/>
      <c r="CD3" s="73"/>
      <c r="CE3" s="73"/>
      <c r="CF3" s="74"/>
    </row>
    <row r="4" spans="1:84" ht="15" customHeight="1" x14ac:dyDescent="0.3">
      <c r="A4" s="51" t="s">
        <v>29</v>
      </c>
      <c r="B4" s="75"/>
      <c r="C4" s="75"/>
      <c r="D4" s="75"/>
      <c r="E4" s="75"/>
      <c r="F4" s="75"/>
      <c r="H4" s="9">
        <f ca="1">Project_Start-WEEKDAY(Project_Start,1)+2+7*(Display_Week-1)</f>
        <v>44011</v>
      </c>
      <c r="I4" s="8">
        <f ca="1">H4+1</f>
        <v>44012</v>
      </c>
      <c r="J4" s="8">
        <f t="shared" ref="J4:AW4" ca="1" si="0">I4+1</f>
        <v>44013</v>
      </c>
      <c r="K4" s="8">
        <f t="shared" ca="1" si="0"/>
        <v>44014</v>
      </c>
      <c r="L4" s="8">
        <f t="shared" ca="1" si="0"/>
        <v>44015</v>
      </c>
      <c r="M4" s="8">
        <f t="shared" ca="1" si="0"/>
        <v>44016</v>
      </c>
      <c r="N4" s="10">
        <f t="shared" ca="1" si="0"/>
        <v>44017</v>
      </c>
      <c r="O4" s="9">
        <f ca="1">N4+1</f>
        <v>44018</v>
      </c>
      <c r="P4" s="8">
        <f ca="1">O4+1</f>
        <v>44019</v>
      </c>
      <c r="Q4" s="8">
        <f t="shared" ca="1" si="0"/>
        <v>44020</v>
      </c>
      <c r="R4" s="8">
        <f t="shared" ca="1" si="0"/>
        <v>44021</v>
      </c>
      <c r="S4" s="8">
        <f t="shared" ca="1" si="0"/>
        <v>44022</v>
      </c>
      <c r="T4" s="8">
        <f t="shared" ca="1" si="0"/>
        <v>44023</v>
      </c>
      <c r="U4" s="10">
        <f t="shared" ca="1" si="0"/>
        <v>44024</v>
      </c>
      <c r="V4" s="9">
        <f ca="1">U4+1</f>
        <v>44025</v>
      </c>
      <c r="W4" s="8">
        <f ca="1">V4+1</f>
        <v>44026</v>
      </c>
      <c r="X4" s="8">
        <f t="shared" ca="1" si="0"/>
        <v>44027</v>
      </c>
      <c r="Y4" s="8">
        <f t="shared" ca="1" si="0"/>
        <v>44028</v>
      </c>
      <c r="Z4" s="8">
        <f t="shared" ca="1" si="0"/>
        <v>44029</v>
      </c>
      <c r="AA4" s="8">
        <f t="shared" ca="1" si="0"/>
        <v>44030</v>
      </c>
      <c r="AB4" s="10">
        <f t="shared" ca="1" si="0"/>
        <v>44031</v>
      </c>
      <c r="AC4" s="9">
        <f ca="1">AB4+1</f>
        <v>44032</v>
      </c>
      <c r="AD4" s="8">
        <f ca="1">AC4+1</f>
        <v>44033</v>
      </c>
      <c r="AE4" s="8">
        <f t="shared" ca="1" si="0"/>
        <v>44034</v>
      </c>
      <c r="AF4" s="8">
        <f t="shared" ca="1" si="0"/>
        <v>44035</v>
      </c>
      <c r="AG4" s="8">
        <f t="shared" ca="1" si="0"/>
        <v>44036</v>
      </c>
      <c r="AH4" s="8">
        <f t="shared" ca="1" si="0"/>
        <v>44037</v>
      </c>
      <c r="AI4" s="10">
        <f t="shared" ca="1" si="0"/>
        <v>44038</v>
      </c>
      <c r="AJ4" s="9">
        <f ca="1">AI4+1</f>
        <v>44039</v>
      </c>
      <c r="AK4" s="8">
        <f ca="1">AJ4+1</f>
        <v>44040</v>
      </c>
      <c r="AL4" s="8">
        <f t="shared" ca="1" si="0"/>
        <v>44041</v>
      </c>
      <c r="AM4" s="8">
        <f t="shared" ca="1" si="0"/>
        <v>44042</v>
      </c>
      <c r="AN4" s="8">
        <f t="shared" ca="1" si="0"/>
        <v>44043</v>
      </c>
      <c r="AO4" s="8">
        <f t="shared" ca="1" si="0"/>
        <v>44044</v>
      </c>
      <c r="AP4" s="10">
        <f t="shared" ca="1" si="0"/>
        <v>44045</v>
      </c>
      <c r="AQ4" s="9">
        <f ca="1">AP4+1</f>
        <v>44046</v>
      </c>
      <c r="AR4" s="8">
        <f ca="1">AQ4+1</f>
        <v>44047</v>
      </c>
      <c r="AS4" s="8">
        <f t="shared" ca="1" si="0"/>
        <v>44048</v>
      </c>
      <c r="AT4" s="8">
        <f t="shared" ca="1" si="0"/>
        <v>44049</v>
      </c>
      <c r="AU4" s="8">
        <f t="shared" ca="1" si="0"/>
        <v>44050</v>
      </c>
      <c r="AV4" s="8">
        <f t="shared" ca="1" si="0"/>
        <v>44051</v>
      </c>
      <c r="AW4" s="10">
        <f t="shared" ca="1" si="0"/>
        <v>44052</v>
      </c>
      <c r="AX4" s="9">
        <f ca="1">AW4+1</f>
        <v>44053</v>
      </c>
      <c r="AY4" s="8">
        <f ca="1">AX4+1</f>
        <v>44054</v>
      </c>
      <c r="AZ4" s="8">
        <f t="shared" ref="AZ4:BD4" ca="1" si="1">AY4+1</f>
        <v>44055</v>
      </c>
      <c r="BA4" s="8">
        <f t="shared" ca="1" si="1"/>
        <v>44056</v>
      </c>
      <c r="BB4" s="8">
        <f t="shared" ca="1" si="1"/>
        <v>44057</v>
      </c>
      <c r="BC4" s="8">
        <f t="shared" ca="1" si="1"/>
        <v>44058</v>
      </c>
      <c r="BD4" s="10">
        <f t="shared" ca="1" si="1"/>
        <v>44059</v>
      </c>
      <c r="BE4" s="9">
        <f ca="1">BD4+1</f>
        <v>44060</v>
      </c>
      <c r="BF4" s="8">
        <f ca="1">BE4+1</f>
        <v>44061</v>
      </c>
      <c r="BG4" s="8">
        <f t="shared" ref="BG4" ca="1" si="2">BF4+1</f>
        <v>44062</v>
      </c>
      <c r="BH4" s="8">
        <f t="shared" ref="BH4" ca="1" si="3">BG4+1</f>
        <v>44063</v>
      </c>
      <c r="BI4" s="8">
        <f t="shared" ref="BI4" ca="1" si="4">BH4+1</f>
        <v>44064</v>
      </c>
      <c r="BJ4" s="8">
        <f t="shared" ref="BJ4" ca="1" si="5">BI4+1</f>
        <v>44065</v>
      </c>
      <c r="BK4" s="10">
        <f t="shared" ref="BK4" ca="1" si="6">BJ4+1</f>
        <v>44066</v>
      </c>
      <c r="BL4" s="9">
        <f ca="1">BK4+1</f>
        <v>44067</v>
      </c>
      <c r="BM4" s="8">
        <f ca="1">BL4+1</f>
        <v>44068</v>
      </c>
      <c r="BN4" s="8">
        <f t="shared" ref="BN4" ca="1" si="7">BM4+1</f>
        <v>44069</v>
      </c>
      <c r="BO4" s="8">
        <f t="shared" ref="BO4" ca="1" si="8">BN4+1</f>
        <v>44070</v>
      </c>
      <c r="BP4" s="8">
        <f t="shared" ref="BP4" ca="1" si="9">BO4+1</f>
        <v>44071</v>
      </c>
      <c r="BQ4" s="8">
        <f t="shared" ref="BQ4" ca="1" si="10">BP4+1</f>
        <v>44072</v>
      </c>
      <c r="BR4" s="10">
        <f t="shared" ref="BR4" ca="1" si="11">BQ4+1</f>
        <v>44073</v>
      </c>
      <c r="BS4" s="9">
        <f ca="1">BR4+1</f>
        <v>44074</v>
      </c>
      <c r="BT4" s="8">
        <f ca="1">BS4+1</f>
        <v>44075</v>
      </c>
      <c r="BU4" s="8">
        <f t="shared" ref="BU4" ca="1" si="12">BT4+1</f>
        <v>44076</v>
      </c>
      <c r="BV4" s="8">
        <f t="shared" ref="BV4" ca="1" si="13">BU4+1</f>
        <v>44077</v>
      </c>
      <c r="BW4" s="8">
        <f t="shared" ref="BW4" ca="1" si="14">BV4+1</f>
        <v>44078</v>
      </c>
      <c r="BX4" s="8">
        <f t="shared" ref="BX4" ca="1" si="15">BW4+1</f>
        <v>44079</v>
      </c>
      <c r="BY4" s="10">
        <f t="shared" ref="BY4" ca="1" si="16">BX4+1</f>
        <v>44080</v>
      </c>
      <c r="BZ4" s="9">
        <f ca="1">BY4+1</f>
        <v>44081</v>
      </c>
      <c r="CA4" s="8">
        <f ca="1">BZ4+1</f>
        <v>44082</v>
      </c>
      <c r="CB4" s="8">
        <f t="shared" ref="CB4" ca="1" si="17">CA4+1</f>
        <v>44083</v>
      </c>
      <c r="CC4" s="8">
        <f t="shared" ref="CC4" ca="1" si="18">CB4+1</f>
        <v>44084</v>
      </c>
      <c r="CD4" s="8">
        <f t="shared" ref="CD4" ca="1" si="19">CC4+1</f>
        <v>44085</v>
      </c>
      <c r="CE4" s="8">
        <f t="shared" ref="CE4" ca="1" si="20">CD4+1</f>
        <v>44086</v>
      </c>
      <c r="CF4" s="10">
        <f t="shared" ref="CF4" ca="1" si="21">CE4+1</f>
        <v>44087</v>
      </c>
    </row>
    <row r="5" spans="1:84" ht="30" customHeight="1" thickBot="1" x14ac:dyDescent="0.35">
      <c r="A5" s="51" t="s">
        <v>30</v>
      </c>
      <c r="B5" s="6" t="s">
        <v>6</v>
      </c>
      <c r="C5" s="7" t="s">
        <v>1</v>
      </c>
      <c r="D5" s="7" t="s">
        <v>3</v>
      </c>
      <c r="E5" s="7" t="s">
        <v>4</v>
      </c>
      <c r="F5" s="7"/>
      <c r="G5" s="7" t="s">
        <v>5</v>
      </c>
      <c r="H5" s="11" t="str">
        <f t="shared" ref="H5" ca="1" si="22">LEFT(TEXT(H4,"ddd"),1)</f>
        <v>M</v>
      </c>
      <c r="I5" s="11" t="str">
        <f t="shared" ref="I5:AQ5" ca="1" si="23">LEFT(TEXT(I4,"ddd"),1)</f>
        <v>T</v>
      </c>
      <c r="J5" s="11" t="str">
        <f t="shared" ca="1" si="23"/>
        <v>W</v>
      </c>
      <c r="K5" s="11" t="str">
        <f t="shared" ca="1" si="23"/>
        <v>T</v>
      </c>
      <c r="L5" s="11" t="str">
        <f t="shared" ca="1" si="23"/>
        <v>F</v>
      </c>
      <c r="M5" s="11" t="str">
        <f t="shared" ca="1" si="23"/>
        <v>S</v>
      </c>
      <c r="N5" s="11" t="str">
        <f t="shared" ca="1" si="23"/>
        <v>S</v>
      </c>
      <c r="O5" s="11" t="str">
        <f t="shared" ca="1" si="23"/>
        <v>M</v>
      </c>
      <c r="P5" s="11" t="str">
        <f t="shared" ca="1" si="23"/>
        <v>T</v>
      </c>
      <c r="Q5" s="11" t="str">
        <f t="shared" ca="1" si="23"/>
        <v>W</v>
      </c>
      <c r="R5" s="11" t="str">
        <f t="shared" ca="1" si="23"/>
        <v>T</v>
      </c>
      <c r="S5" s="11" t="str">
        <f t="shared" ca="1" si="23"/>
        <v>F</v>
      </c>
      <c r="T5" s="11" t="str">
        <f t="shared" ca="1" si="23"/>
        <v>S</v>
      </c>
      <c r="U5" s="11" t="str">
        <f t="shared" ca="1" si="23"/>
        <v>S</v>
      </c>
      <c r="V5" s="11" t="str">
        <f t="shared" ca="1" si="23"/>
        <v>M</v>
      </c>
      <c r="W5" s="11" t="str">
        <f t="shared" ca="1" si="23"/>
        <v>T</v>
      </c>
      <c r="X5" s="11" t="str">
        <f t="shared" ca="1" si="23"/>
        <v>W</v>
      </c>
      <c r="Y5" s="11" t="str">
        <f t="shared" ca="1" si="23"/>
        <v>T</v>
      </c>
      <c r="Z5" s="11" t="str">
        <f t="shared" ca="1" si="23"/>
        <v>F</v>
      </c>
      <c r="AA5" s="11" t="str">
        <f t="shared" ca="1" si="23"/>
        <v>S</v>
      </c>
      <c r="AB5" s="11" t="str">
        <f t="shared" ca="1" si="23"/>
        <v>S</v>
      </c>
      <c r="AC5" s="11" t="str">
        <f t="shared" ca="1" si="23"/>
        <v>M</v>
      </c>
      <c r="AD5" s="11" t="str">
        <f t="shared" ca="1" si="23"/>
        <v>T</v>
      </c>
      <c r="AE5" s="11" t="str">
        <f t="shared" ca="1" si="23"/>
        <v>W</v>
      </c>
      <c r="AF5" s="11" t="str">
        <f t="shared" ca="1" si="23"/>
        <v>T</v>
      </c>
      <c r="AG5" s="11" t="str">
        <f t="shared" ca="1" si="23"/>
        <v>F</v>
      </c>
      <c r="AH5" s="11" t="str">
        <f t="shared" ca="1" si="23"/>
        <v>S</v>
      </c>
      <c r="AI5" s="11" t="str">
        <f t="shared" ca="1" si="23"/>
        <v>S</v>
      </c>
      <c r="AJ5" s="11" t="str">
        <f t="shared" ca="1" si="23"/>
        <v>M</v>
      </c>
      <c r="AK5" s="11" t="str">
        <f t="shared" ca="1" si="23"/>
        <v>T</v>
      </c>
      <c r="AL5" s="11" t="str">
        <f t="shared" ca="1" si="23"/>
        <v>W</v>
      </c>
      <c r="AM5" s="11" t="str">
        <f t="shared" ca="1" si="23"/>
        <v>T</v>
      </c>
      <c r="AN5" s="11" t="str">
        <f t="shared" ca="1" si="23"/>
        <v>F</v>
      </c>
      <c r="AO5" s="11" t="str">
        <f t="shared" ca="1" si="23"/>
        <v>S</v>
      </c>
      <c r="AP5" s="11" t="str">
        <f t="shared" ca="1" si="23"/>
        <v>S</v>
      </c>
      <c r="AQ5" s="11" t="str">
        <f t="shared" ca="1" si="23"/>
        <v>M</v>
      </c>
      <c r="AR5" s="11" t="str">
        <f t="shared" ref="AR5:BE5" ca="1" si="24">LEFT(TEXT(AR4,"ddd"),1)</f>
        <v>T</v>
      </c>
      <c r="AS5" s="11" t="str">
        <f t="shared" ca="1" si="24"/>
        <v>W</v>
      </c>
      <c r="AT5" s="11" t="str">
        <f t="shared" ca="1" si="24"/>
        <v>T</v>
      </c>
      <c r="AU5" s="11" t="str">
        <f t="shared" ca="1" si="24"/>
        <v>F</v>
      </c>
      <c r="AV5" s="11" t="str">
        <f t="shared" ca="1" si="24"/>
        <v>S</v>
      </c>
      <c r="AW5" s="11" t="str">
        <f t="shared" ca="1" si="24"/>
        <v>S</v>
      </c>
      <c r="AX5" s="11" t="str">
        <f t="shared" ca="1" si="24"/>
        <v>M</v>
      </c>
      <c r="AY5" s="11" t="str">
        <f t="shared" ca="1" si="24"/>
        <v>T</v>
      </c>
      <c r="AZ5" s="11" t="str">
        <f t="shared" ca="1" si="24"/>
        <v>W</v>
      </c>
      <c r="BA5" s="11" t="str">
        <f t="shared" ca="1" si="24"/>
        <v>T</v>
      </c>
      <c r="BB5" s="11" t="str">
        <f t="shared" ca="1" si="24"/>
        <v>F</v>
      </c>
      <c r="BC5" s="11" t="str">
        <f t="shared" ca="1" si="24"/>
        <v>S</v>
      </c>
      <c r="BD5" s="11" t="str">
        <f t="shared" ca="1" si="24"/>
        <v>S</v>
      </c>
      <c r="BE5" s="11" t="str">
        <f t="shared" ca="1" si="24"/>
        <v>M</v>
      </c>
      <c r="BF5" s="11" t="str">
        <f t="shared" ref="BF5:CF5" ca="1" si="25">LEFT(TEXT(BF4,"ddd"),1)</f>
        <v>T</v>
      </c>
      <c r="BG5" s="11" t="str">
        <f t="shared" ca="1" si="25"/>
        <v>W</v>
      </c>
      <c r="BH5" s="11" t="str">
        <f t="shared" ca="1" si="25"/>
        <v>T</v>
      </c>
      <c r="BI5" s="11" t="str">
        <f t="shared" ca="1" si="25"/>
        <v>F</v>
      </c>
      <c r="BJ5" s="11" t="str">
        <f t="shared" ca="1" si="25"/>
        <v>S</v>
      </c>
      <c r="BK5" s="11" t="str">
        <f t="shared" ca="1" si="25"/>
        <v>S</v>
      </c>
      <c r="BL5" s="11" t="str">
        <f t="shared" ca="1" si="25"/>
        <v>M</v>
      </c>
      <c r="BM5" s="11" t="str">
        <f t="shared" ca="1" si="25"/>
        <v>T</v>
      </c>
      <c r="BN5" s="11" t="str">
        <f t="shared" ca="1" si="25"/>
        <v>W</v>
      </c>
      <c r="BO5" s="11" t="str">
        <f t="shared" ca="1" si="25"/>
        <v>T</v>
      </c>
      <c r="BP5" s="11" t="str">
        <f t="shared" ca="1" si="25"/>
        <v>F</v>
      </c>
      <c r="BQ5" s="11" t="str">
        <f t="shared" ca="1" si="25"/>
        <v>S</v>
      </c>
      <c r="BR5" s="11" t="str">
        <f t="shared" ca="1" si="25"/>
        <v>S</v>
      </c>
      <c r="BS5" s="11" t="str">
        <f t="shared" ca="1" si="25"/>
        <v>M</v>
      </c>
      <c r="BT5" s="11" t="str">
        <f t="shared" ca="1" si="25"/>
        <v>T</v>
      </c>
      <c r="BU5" s="11" t="str">
        <f t="shared" ca="1" si="25"/>
        <v>W</v>
      </c>
      <c r="BV5" s="11" t="str">
        <f t="shared" ca="1" si="25"/>
        <v>T</v>
      </c>
      <c r="BW5" s="11" t="str">
        <f t="shared" ca="1" si="25"/>
        <v>F</v>
      </c>
      <c r="BX5" s="11" t="str">
        <f t="shared" ca="1" si="25"/>
        <v>S</v>
      </c>
      <c r="BY5" s="11" t="str">
        <f t="shared" ca="1" si="25"/>
        <v>S</v>
      </c>
      <c r="BZ5" s="11" t="str">
        <f t="shared" ca="1" si="25"/>
        <v>M</v>
      </c>
      <c r="CA5" s="11" t="str">
        <f t="shared" ca="1" si="25"/>
        <v>T</v>
      </c>
      <c r="CB5" s="11" t="str">
        <f t="shared" ca="1" si="25"/>
        <v>W</v>
      </c>
      <c r="CC5" s="11" t="str">
        <f t="shared" ca="1" si="25"/>
        <v>T</v>
      </c>
      <c r="CD5" s="11" t="str">
        <f t="shared" ca="1" si="25"/>
        <v>F</v>
      </c>
      <c r="CE5" s="11" t="str">
        <f t="shared" ca="1" si="25"/>
        <v>S</v>
      </c>
      <c r="CF5" s="11" t="str">
        <f t="shared" ca="1" si="25"/>
        <v>S</v>
      </c>
    </row>
    <row r="6" spans="1:84" ht="30" hidden="1" customHeight="1" thickBot="1" x14ac:dyDescent="0.35">
      <c r="A6" s="50" t="s">
        <v>25</v>
      </c>
      <c r="D6"/>
      <c r="G6" t="str">
        <f>IF(OR(ISBLANK(task_start),ISBLANK(task_end)),"",task_end-task_start+1)</f>
        <v/>
      </c>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c r="AW6" s="36"/>
      <c r="AX6" s="36"/>
      <c r="AY6" s="36"/>
      <c r="AZ6" s="36"/>
      <c r="BA6" s="36"/>
      <c r="BB6" s="36"/>
      <c r="BC6" s="36"/>
      <c r="BD6" s="36"/>
      <c r="BE6" s="36"/>
      <c r="BF6" s="36"/>
      <c r="BG6" s="36"/>
      <c r="BH6" s="36"/>
      <c r="BI6" s="36"/>
      <c r="BJ6" s="36"/>
      <c r="BK6" s="36"/>
      <c r="BL6" s="36"/>
      <c r="BM6" s="36"/>
      <c r="BN6" s="36"/>
      <c r="BO6" s="36"/>
      <c r="BP6" s="36"/>
      <c r="BQ6" s="36"/>
      <c r="BR6" s="36"/>
      <c r="BS6" s="36"/>
      <c r="BT6" s="36"/>
      <c r="BU6" s="36"/>
      <c r="BV6" s="36"/>
      <c r="BW6" s="36"/>
      <c r="BX6" s="36"/>
      <c r="BY6" s="36"/>
      <c r="BZ6" s="36"/>
      <c r="CA6" s="36"/>
      <c r="CB6" s="36"/>
      <c r="CC6" s="36"/>
      <c r="CD6" s="36"/>
      <c r="CE6" s="36"/>
      <c r="CF6" s="36"/>
    </row>
    <row r="7" spans="1:84" s="2" customFormat="1" ht="30" customHeight="1" thickBot="1" x14ac:dyDescent="0.35">
      <c r="A7" s="51" t="s">
        <v>31</v>
      </c>
      <c r="B7" s="14" t="s">
        <v>37</v>
      </c>
      <c r="C7" s="15"/>
      <c r="D7" s="16"/>
      <c r="E7" s="17"/>
      <c r="F7" s="13"/>
      <c r="G7" s="13" t="str">
        <f t="shared" ref="G7:G49" si="26">IF(OR(ISBLANK(task_start),ISBLANK(task_end)),"",task_end-task_start+1)</f>
        <v/>
      </c>
      <c r="H7" s="36"/>
      <c r="I7" s="36"/>
      <c r="J7" s="36"/>
      <c r="K7" s="36"/>
      <c r="L7" s="36"/>
      <c r="M7" s="36"/>
      <c r="N7" s="36"/>
      <c r="O7" s="36"/>
      <c r="P7" s="36"/>
      <c r="Q7" s="36"/>
      <c r="R7" s="36"/>
      <c r="S7" s="36"/>
      <c r="T7" s="36"/>
      <c r="U7" s="36"/>
      <c r="V7" s="36"/>
      <c r="W7" s="36"/>
      <c r="X7" s="36"/>
      <c r="Y7" s="36"/>
      <c r="Z7" s="36"/>
      <c r="AA7" s="36"/>
      <c r="AB7" s="36"/>
      <c r="AC7" s="36"/>
      <c r="AD7" s="36"/>
      <c r="AE7" s="36"/>
      <c r="AF7" s="36"/>
      <c r="AG7" s="36"/>
      <c r="AH7" s="36"/>
      <c r="AI7" s="36"/>
      <c r="AJ7" s="36"/>
      <c r="AK7" s="36"/>
      <c r="AL7" s="36"/>
      <c r="AM7" s="36"/>
      <c r="AN7" s="36"/>
      <c r="AO7" s="36"/>
      <c r="AP7" s="36"/>
      <c r="AQ7" s="36"/>
      <c r="AR7" s="36"/>
      <c r="AS7" s="36"/>
      <c r="AT7" s="36"/>
      <c r="AU7" s="36"/>
      <c r="AV7" s="36"/>
      <c r="AW7" s="36"/>
      <c r="AX7" s="36"/>
      <c r="AY7" s="36"/>
      <c r="AZ7" s="36"/>
      <c r="BA7" s="36"/>
      <c r="BB7" s="36"/>
      <c r="BC7" s="36"/>
      <c r="BD7" s="36"/>
      <c r="BE7" s="36"/>
      <c r="BF7" s="36"/>
      <c r="BG7" s="36"/>
      <c r="BH7" s="36"/>
      <c r="BI7" s="36"/>
      <c r="BJ7" s="36"/>
      <c r="BK7" s="36"/>
      <c r="BL7" s="36"/>
      <c r="BM7" s="36"/>
      <c r="BN7" s="36"/>
      <c r="BO7" s="36"/>
      <c r="BP7" s="36"/>
      <c r="BQ7" s="36"/>
      <c r="BR7" s="36"/>
      <c r="BS7" s="36"/>
      <c r="BT7" s="36"/>
      <c r="BU7" s="36"/>
      <c r="BV7" s="36"/>
      <c r="BW7" s="36"/>
      <c r="BX7" s="36"/>
      <c r="BY7" s="36"/>
      <c r="BZ7" s="36"/>
      <c r="CA7" s="36"/>
      <c r="CB7" s="36"/>
      <c r="CC7" s="36"/>
      <c r="CD7" s="36"/>
      <c r="CE7" s="36"/>
      <c r="CF7" s="36"/>
    </row>
    <row r="8" spans="1:84" s="2" customFormat="1" ht="30" customHeight="1" thickBot="1" x14ac:dyDescent="0.35">
      <c r="A8" s="51" t="s">
        <v>32</v>
      </c>
      <c r="B8" s="60" t="s">
        <v>37</v>
      </c>
      <c r="C8" s="18">
        <v>0.7</v>
      </c>
      <c r="D8" s="54">
        <f t="shared" ref="D8:D13" ca="1" si="27">Project_Start</f>
        <v>44012</v>
      </c>
      <c r="E8" s="54">
        <v>44014</v>
      </c>
      <c r="F8" s="13"/>
      <c r="G8" s="13">
        <f t="shared" ca="1" si="26"/>
        <v>3</v>
      </c>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c r="BD8" s="36"/>
      <c r="BE8" s="36"/>
      <c r="BF8" s="36"/>
      <c r="BG8" s="36"/>
      <c r="BH8" s="36"/>
      <c r="BI8" s="36"/>
      <c r="BJ8" s="36"/>
      <c r="BK8" s="36"/>
      <c r="BL8" s="36"/>
      <c r="BM8" s="36"/>
      <c r="BN8" s="36"/>
      <c r="BO8" s="36"/>
      <c r="BP8" s="36"/>
      <c r="BQ8" s="36"/>
      <c r="BR8" s="36"/>
      <c r="BS8" s="36"/>
      <c r="BT8" s="36"/>
      <c r="BU8" s="36"/>
      <c r="BV8" s="36"/>
      <c r="BW8" s="36"/>
      <c r="BX8" s="36"/>
      <c r="BY8" s="36"/>
      <c r="BZ8" s="36"/>
      <c r="CA8" s="36"/>
      <c r="CB8" s="36"/>
      <c r="CC8" s="36"/>
      <c r="CD8" s="36"/>
      <c r="CE8" s="36"/>
      <c r="CF8" s="36"/>
    </row>
    <row r="9" spans="1:84" s="2" customFormat="1" ht="30" customHeight="1" thickBot="1" x14ac:dyDescent="0.35">
      <c r="A9" s="51" t="s">
        <v>33</v>
      </c>
      <c r="B9" s="60" t="s">
        <v>38</v>
      </c>
      <c r="C9" s="18">
        <v>0.5</v>
      </c>
      <c r="D9" s="54">
        <f t="shared" ca="1" si="27"/>
        <v>44012</v>
      </c>
      <c r="E9" s="54">
        <v>44014</v>
      </c>
      <c r="F9" s="13"/>
      <c r="G9" s="13">
        <f t="shared" ca="1" si="26"/>
        <v>3</v>
      </c>
      <c r="H9" s="36"/>
      <c r="I9" s="36"/>
      <c r="J9" s="36"/>
      <c r="K9" s="36"/>
      <c r="L9" s="36"/>
      <c r="M9" s="36"/>
      <c r="N9" s="36"/>
      <c r="O9" s="36"/>
      <c r="P9" s="36"/>
      <c r="Q9" s="36"/>
      <c r="R9" s="36"/>
      <c r="S9" s="36"/>
      <c r="T9" s="37"/>
      <c r="U9" s="37"/>
      <c r="V9" s="36"/>
      <c r="W9" s="36"/>
      <c r="X9" s="36"/>
      <c r="Y9" s="36"/>
      <c r="Z9" s="36"/>
      <c r="AA9" s="36"/>
      <c r="AB9" s="36"/>
      <c r="AC9" s="36"/>
      <c r="AD9" s="36"/>
      <c r="AE9" s="36"/>
      <c r="AF9" s="36"/>
      <c r="AG9" s="36"/>
      <c r="AH9" s="36"/>
      <c r="AI9" s="36"/>
      <c r="AJ9" s="36"/>
      <c r="AK9" s="36"/>
      <c r="AL9" s="36"/>
      <c r="AM9" s="36"/>
      <c r="AN9" s="36"/>
      <c r="AO9" s="36"/>
      <c r="AP9" s="36"/>
      <c r="AQ9" s="36"/>
      <c r="AR9" s="36"/>
      <c r="AS9" s="36"/>
      <c r="AT9" s="36"/>
      <c r="AU9" s="36"/>
      <c r="AV9" s="36"/>
      <c r="AW9" s="36"/>
      <c r="AX9" s="36"/>
      <c r="AY9" s="36"/>
      <c r="AZ9" s="36"/>
      <c r="BA9" s="36"/>
      <c r="BB9" s="36"/>
      <c r="BC9" s="36"/>
      <c r="BD9" s="36"/>
      <c r="BE9" s="36"/>
      <c r="BF9" s="36"/>
      <c r="BG9" s="36"/>
      <c r="BH9" s="36"/>
      <c r="BI9" s="36"/>
      <c r="BJ9" s="36"/>
      <c r="BK9" s="36"/>
      <c r="BL9" s="36"/>
      <c r="BM9" s="36"/>
      <c r="BN9" s="36"/>
      <c r="BO9" s="36"/>
      <c r="BP9" s="36"/>
      <c r="BQ9" s="36"/>
      <c r="BR9" s="36"/>
      <c r="BS9" s="36"/>
      <c r="BT9" s="36"/>
      <c r="BU9" s="36"/>
      <c r="BV9" s="36"/>
      <c r="BW9" s="36"/>
      <c r="BX9" s="36"/>
      <c r="BY9" s="36"/>
      <c r="BZ9" s="36"/>
      <c r="CA9" s="36"/>
      <c r="CB9" s="36"/>
      <c r="CC9" s="36"/>
      <c r="CD9" s="36"/>
      <c r="CE9" s="36"/>
      <c r="CF9" s="36"/>
    </row>
    <row r="10" spans="1:84" s="2" customFormat="1" ht="30" customHeight="1" thickBot="1" x14ac:dyDescent="0.35">
      <c r="A10" s="50"/>
      <c r="B10" s="60" t="s">
        <v>39</v>
      </c>
      <c r="C10" s="18">
        <v>0.5</v>
      </c>
      <c r="D10" s="54">
        <f t="shared" ca="1" si="27"/>
        <v>44012</v>
      </c>
      <c r="E10" s="54">
        <v>44014</v>
      </c>
      <c r="F10" s="13"/>
      <c r="G10" s="13">
        <f t="shared" ca="1" si="26"/>
        <v>3</v>
      </c>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6"/>
      <c r="BN10" s="36"/>
      <c r="BO10" s="36"/>
      <c r="BP10" s="36"/>
      <c r="BQ10" s="36"/>
      <c r="BR10" s="36"/>
      <c r="BS10" s="36"/>
      <c r="BT10" s="36"/>
      <c r="BU10" s="36"/>
      <c r="BV10" s="36"/>
      <c r="BW10" s="36"/>
      <c r="BX10" s="36"/>
      <c r="BY10" s="36"/>
      <c r="BZ10" s="36"/>
      <c r="CA10" s="36"/>
      <c r="CB10" s="36"/>
      <c r="CC10" s="36"/>
      <c r="CD10" s="36"/>
      <c r="CE10" s="36"/>
      <c r="CF10" s="36"/>
    </row>
    <row r="11" spans="1:84" s="2" customFormat="1" ht="30" customHeight="1" thickBot="1" x14ac:dyDescent="0.35">
      <c r="A11" s="50"/>
      <c r="B11" s="60" t="s">
        <v>40</v>
      </c>
      <c r="C11" s="18">
        <v>0.3</v>
      </c>
      <c r="D11" s="54">
        <f t="shared" ca="1" si="27"/>
        <v>44012</v>
      </c>
      <c r="E11" s="54">
        <v>44014</v>
      </c>
      <c r="F11" s="13"/>
      <c r="G11" s="13">
        <f t="shared" ca="1" si="26"/>
        <v>3</v>
      </c>
      <c r="H11" s="36"/>
      <c r="I11" s="36"/>
      <c r="J11" s="36"/>
      <c r="K11" s="36"/>
      <c r="L11" s="36"/>
      <c r="M11" s="36"/>
      <c r="N11" s="36"/>
      <c r="O11" s="36"/>
      <c r="P11" s="36"/>
      <c r="Q11" s="36"/>
      <c r="R11" s="36"/>
      <c r="S11" s="36"/>
      <c r="T11" s="36"/>
      <c r="U11" s="36"/>
      <c r="V11" s="36"/>
      <c r="W11" s="36"/>
      <c r="X11" s="37"/>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c r="BP11" s="36"/>
      <c r="BQ11" s="36"/>
      <c r="BR11" s="36"/>
      <c r="BS11" s="36"/>
      <c r="BT11" s="36"/>
      <c r="BU11" s="36"/>
      <c r="BV11" s="36"/>
      <c r="BW11" s="36"/>
      <c r="BX11" s="36"/>
      <c r="BY11" s="36"/>
      <c r="BZ11" s="36"/>
      <c r="CA11" s="36"/>
      <c r="CB11" s="36"/>
      <c r="CC11" s="36"/>
      <c r="CD11" s="36"/>
      <c r="CE11" s="36"/>
      <c r="CF11" s="36"/>
    </row>
    <row r="12" spans="1:84" s="2" customFormat="1" ht="30" customHeight="1" thickBot="1" x14ac:dyDescent="0.35">
      <c r="A12" s="50"/>
      <c r="B12" s="60" t="s">
        <v>41</v>
      </c>
      <c r="C12" s="18">
        <v>0.2</v>
      </c>
      <c r="D12" s="54">
        <f t="shared" ca="1" si="27"/>
        <v>44012</v>
      </c>
      <c r="E12" s="54">
        <v>44014</v>
      </c>
      <c r="F12" s="13"/>
      <c r="G12" s="13">
        <f t="shared" ca="1" si="26"/>
        <v>3</v>
      </c>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c r="AR12" s="36"/>
      <c r="AS12" s="36"/>
      <c r="AT12" s="36"/>
      <c r="AU12" s="36"/>
      <c r="AV12" s="36"/>
      <c r="AW12" s="36"/>
      <c r="AX12" s="36"/>
      <c r="AY12" s="36"/>
      <c r="AZ12" s="36"/>
      <c r="BA12" s="36"/>
      <c r="BB12" s="36"/>
      <c r="BC12" s="36"/>
      <c r="BD12" s="36"/>
      <c r="BE12" s="36"/>
      <c r="BF12" s="36"/>
      <c r="BG12" s="36"/>
      <c r="BH12" s="36"/>
      <c r="BI12" s="36"/>
      <c r="BJ12" s="36"/>
      <c r="BK12" s="36"/>
      <c r="BL12" s="36"/>
      <c r="BM12" s="36"/>
      <c r="BN12" s="36"/>
      <c r="BO12" s="36"/>
      <c r="BP12" s="36"/>
      <c r="BQ12" s="36"/>
      <c r="BR12" s="36"/>
      <c r="BS12" s="36"/>
      <c r="BT12" s="36"/>
      <c r="BU12" s="36"/>
      <c r="BV12" s="36"/>
      <c r="BW12" s="36"/>
      <c r="BX12" s="36"/>
      <c r="BY12" s="36"/>
      <c r="BZ12" s="36"/>
      <c r="CA12" s="36"/>
      <c r="CB12" s="36"/>
      <c r="CC12" s="36"/>
      <c r="CD12" s="36"/>
      <c r="CE12" s="36"/>
      <c r="CF12" s="36"/>
    </row>
    <row r="13" spans="1:84" s="2" customFormat="1" ht="30" customHeight="1" thickBot="1" x14ac:dyDescent="0.35">
      <c r="A13" s="50"/>
      <c r="B13" s="60" t="s">
        <v>43</v>
      </c>
      <c r="C13" s="18">
        <v>1</v>
      </c>
      <c r="D13" s="54">
        <f t="shared" ca="1" si="27"/>
        <v>44012</v>
      </c>
      <c r="E13" s="54">
        <v>44014</v>
      </c>
      <c r="F13" s="13"/>
      <c r="G13" s="13">
        <f t="shared" ca="1" si="26"/>
        <v>3</v>
      </c>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c r="AR13" s="36"/>
      <c r="AS13" s="36"/>
      <c r="AT13" s="36"/>
      <c r="AU13" s="36"/>
      <c r="AV13" s="36"/>
      <c r="AW13" s="36"/>
      <c r="AX13" s="36"/>
      <c r="AY13" s="36"/>
      <c r="AZ13" s="36"/>
      <c r="BA13" s="36"/>
      <c r="BB13" s="36"/>
      <c r="BC13" s="36"/>
      <c r="BD13" s="36"/>
      <c r="BE13" s="36"/>
      <c r="BF13" s="36"/>
      <c r="BG13" s="36"/>
      <c r="BH13" s="36"/>
      <c r="BI13" s="36"/>
      <c r="BJ13" s="36"/>
      <c r="BK13" s="36"/>
      <c r="BL13" s="36"/>
      <c r="BM13" s="36"/>
      <c r="BN13" s="36"/>
      <c r="BO13" s="36"/>
      <c r="BP13" s="36"/>
      <c r="BQ13" s="36"/>
      <c r="BR13" s="36"/>
      <c r="BS13" s="36"/>
      <c r="BT13" s="36"/>
      <c r="BU13" s="36"/>
      <c r="BV13" s="36"/>
      <c r="BW13" s="36"/>
      <c r="BX13" s="36"/>
      <c r="BY13" s="36"/>
      <c r="BZ13" s="36"/>
      <c r="CA13" s="36"/>
      <c r="CB13" s="36"/>
      <c r="CC13" s="36"/>
      <c r="CD13" s="36"/>
      <c r="CE13" s="36"/>
      <c r="CF13" s="36"/>
    </row>
    <row r="14" spans="1:84" s="2" customFormat="1" ht="30" customHeight="1" thickBot="1" x14ac:dyDescent="0.35">
      <c r="A14" s="50"/>
      <c r="B14" s="60" t="s">
        <v>67</v>
      </c>
      <c r="C14" s="18">
        <v>0</v>
      </c>
      <c r="D14" s="54" t="s">
        <v>21</v>
      </c>
      <c r="E14" s="54" t="s">
        <v>21</v>
      </c>
      <c r="F14" s="13"/>
      <c r="G14" s="13" t="e">
        <f t="shared" si="26"/>
        <v>#VALUE!</v>
      </c>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c r="AR14" s="36"/>
      <c r="AS14" s="36"/>
      <c r="AT14" s="36"/>
      <c r="AU14" s="36"/>
      <c r="AV14" s="36"/>
      <c r="AW14" s="36"/>
      <c r="AX14" s="36"/>
      <c r="AY14" s="36"/>
      <c r="AZ14" s="36"/>
      <c r="BA14" s="36"/>
      <c r="BB14" s="36"/>
      <c r="BC14" s="36"/>
      <c r="BD14" s="36"/>
      <c r="BE14" s="36"/>
      <c r="BF14" s="36"/>
      <c r="BG14" s="36"/>
      <c r="BH14" s="36"/>
      <c r="BI14" s="36"/>
      <c r="BJ14" s="36"/>
      <c r="BK14" s="36"/>
      <c r="BL14" s="36"/>
      <c r="BM14" s="36"/>
      <c r="BN14" s="36"/>
      <c r="BO14" s="36"/>
      <c r="BP14" s="36"/>
      <c r="BQ14" s="36"/>
      <c r="BR14" s="36"/>
      <c r="BS14" s="36"/>
      <c r="BT14" s="36"/>
      <c r="BU14" s="36"/>
      <c r="BV14" s="36"/>
      <c r="BW14" s="36"/>
      <c r="BX14" s="36"/>
      <c r="BY14" s="36"/>
      <c r="BZ14" s="36"/>
      <c r="CA14" s="36"/>
      <c r="CB14" s="36"/>
      <c r="CC14" s="36"/>
      <c r="CD14" s="36"/>
      <c r="CE14" s="36"/>
      <c r="CF14" s="36"/>
    </row>
    <row r="15" spans="1:84" s="2" customFormat="1" ht="30" customHeight="1" thickBot="1" x14ac:dyDescent="0.35">
      <c r="A15" s="51" t="s">
        <v>34</v>
      </c>
      <c r="B15" s="61" t="s">
        <v>42</v>
      </c>
      <c r="C15" s="19"/>
      <c r="D15" s="20"/>
      <c r="E15" s="21"/>
      <c r="F15" s="13"/>
      <c r="G15" s="13" t="str">
        <f t="shared" si="26"/>
        <v/>
      </c>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c r="AR15" s="36"/>
      <c r="AS15" s="36"/>
      <c r="AT15" s="36"/>
      <c r="AU15" s="36"/>
      <c r="AV15" s="36"/>
      <c r="AW15" s="36"/>
      <c r="AX15" s="36"/>
      <c r="AY15" s="36"/>
      <c r="AZ15" s="36"/>
      <c r="BA15" s="36"/>
      <c r="BB15" s="36"/>
      <c r="BC15" s="36"/>
      <c r="BD15" s="36"/>
      <c r="BE15" s="36"/>
      <c r="BF15" s="36"/>
      <c r="BG15" s="36"/>
      <c r="BH15" s="36"/>
      <c r="BI15" s="36"/>
      <c r="BJ15" s="36"/>
      <c r="BK15" s="36"/>
      <c r="BL15" s="36"/>
      <c r="BM15" s="36"/>
      <c r="BN15" s="36"/>
      <c r="BO15" s="36"/>
      <c r="BP15" s="36"/>
      <c r="BQ15" s="36"/>
      <c r="BR15" s="36"/>
      <c r="BS15" s="36"/>
      <c r="BT15" s="36"/>
      <c r="BU15" s="36"/>
      <c r="BV15" s="36"/>
      <c r="BW15" s="36"/>
      <c r="BX15" s="36"/>
      <c r="BY15" s="36"/>
      <c r="BZ15" s="36"/>
      <c r="CA15" s="36"/>
      <c r="CB15" s="36"/>
      <c r="CC15" s="36"/>
      <c r="CD15" s="36"/>
      <c r="CE15" s="36"/>
      <c r="CF15" s="36"/>
    </row>
    <row r="16" spans="1:84" s="2" customFormat="1" ht="30" customHeight="1" thickBot="1" x14ac:dyDescent="0.35">
      <c r="A16" s="51"/>
      <c r="B16" s="62" t="s">
        <v>44</v>
      </c>
      <c r="C16" s="22">
        <v>0.5</v>
      </c>
      <c r="D16" s="55">
        <f ca="1">Project_Start</f>
        <v>44012</v>
      </c>
      <c r="E16" s="55">
        <f ca="1">D16+7</f>
        <v>44019</v>
      </c>
      <c r="F16" s="13"/>
      <c r="G16" s="13">
        <f t="shared" ca="1" si="26"/>
        <v>8</v>
      </c>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c r="AM16" s="36"/>
      <c r="AN16" s="36"/>
      <c r="AO16" s="36"/>
      <c r="AP16" s="36"/>
      <c r="AQ16" s="36"/>
      <c r="AR16" s="36"/>
      <c r="AS16" s="36"/>
      <c r="AT16" s="36"/>
      <c r="AU16" s="36"/>
      <c r="AV16" s="36"/>
      <c r="AW16" s="36"/>
      <c r="AX16" s="36"/>
      <c r="AY16" s="36"/>
      <c r="AZ16" s="36"/>
      <c r="BA16" s="36"/>
      <c r="BB16" s="36"/>
      <c r="BC16" s="36"/>
      <c r="BD16" s="36"/>
      <c r="BE16" s="36"/>
      <c r="BF16" s="36"/>
      <c r="BG16" s="36"/>
      <c r="BH16" s="36"/>
      <c r="BI16" s="36"/>
      <c r="BJ16" s="36"/>
      <c r="BK16" s="36"/>
      <c r="BL16" s="36"/>
      <c r="BM16" s="36"/>
      <c r="BN16" s="36"/>
      <c r="BO16" s="36"/>
      <c r="BP16" s="36"/>
      <c r="BQ16" s="36"/>
      <c r="BR16" s="36"/>
      <c r="BS16" s="36"/>
      <c r="BT16" s="36"/>
      <c r="BU16" s="36"/>
      <c r="BV16" s="36"/>
      <c r="BW16" s="36"/>
      <c r="BX16" s="36"/>
      <c r="BY16" s="36"/>
      <c r="BZ16" s="36"/>
      <c r="CA16" s="36"/>
      <c r="CB16" s="36"/>
      <c r="CC16" s="36"/>
      <c r="CD16" s="36"/>
      <c r="CE16" s="36"/>
      <c r="CF16" s="36"/>
    </row>
    <row r="17" spans="1:84" s="2" customFormat="1" ht="30" customHeight="1" thickBot="1" x14ac:dyDescent="0.35">
      <c r="A17" s="50"/>
      <c r="B17" s="62" t="s">
        <v>46</v>
      </c>
      <c r="C17" s="22">
        <v>0</v>
      </c>
      <c r="D17" s="55">
        <v>44011</v>
      </c>
      <c r="E17" s="55">
        <f>D17+10</f>
        <v>44021</v>
      </c>
      <c r="F17" s="13"/>
      <c r="G17" s="13">
        <f t="shared" si="26"/>
        <v>11</v>
      </c>
      <c r="H17" s="36"/>
      <c r="I17" s="36"/>
      <c r="J17" s="36"/>
      <c r="K17" s="36"/>
      <c r="L17" s="36"/>
      <c r="M17" s="36"/>
      <c r="N17" s="36"/>
      <c r="O17" s="36"/>
      <c r="P17" s="36"/>
      <c r="Q17" s="36"/>
      <c r="R17" s="36"/>
      <c r="S17" s="36"/>
      <c r="T17" s="37"/>
      <c r="U17" s="37"/>
      <c r="V17" s="36"/>
      <c r="W17" s="36"/>
      <c r="X17" s="36"/>
      <c r="Y17" s="36"/>
      <c r="Z17" s="36"/>
      <c r="AA17" s="36"/>
      <c r="AB17" s="36"/>
      <c r="AC17" s="36"/>
      <c r="AD17" s="36"/>
      <c r="AE17" s="36"/>
      <c r="AF17" s="36"/>
      <c r="AG17" s="36"/>
      <c r="AH17" s="36"/>
      <c r="AI17" s="36"/>
      <c r="AJ17" s="36"/>
      <c r="AK17" s="36"/>
      <c r="AL17" s="36"/>
      <c r="AM17" s="36"/>
      <c r="AN17" s="36"/>
      <c r="AO17" s="36"/>
      <c r="AP17" s="36"/>
      <c r="AQ17" s="36"/>
      <c r="AR17" s="36"/>
      <c r="AS17" s="36"/>
      <c r="AT17" s="36"/>
      <c r="AU17" s="36"/>
      <c r="AV17" s="36"/>
      <c r="AW17" s="36"/>
      <c r="AX17" s="36"/>
      <c r="AY17" s="36"/>
      <c r="AZ17" s="36"/>
      <c r="BA17" s="36"/>
      <c r="BB17" s="36"/>
      <c r="BC17" s="36"/>
      <c r="BD17" s="36"/>
      <c r="BE17" s="36"/>
      <c r="BF17" s="36"/>
      <c r="BG17" s="36"/>
      <c r="BH17" s="36"/>
      <c r="BI17" s="36"/>
      <c r="BJ17" s="36"/>
      <c r="BK17" s="36"/>
      <c r="BL17" s="36"/>
      <c r="BM17" s="36"/>
      <c r="BN17" s="36"/>
      <c r="BO17" s="36"/>
      <c r="BP17" s="36"/>
      <c r="BQ17" s="36"/>
      <c r="BR17" s="36"/>
      <c r="BS17" s="36"/>
      <c r="BT17" s="36"/>
      <c r="BU17" s="36"/>
      <c r="BV17" s="36"/>
      <c r="BW17" s="36"/>
      <c r="BX17" s="36"/>
      <c r="BY17" s="36"/>
      <c r="BZ17" s="36"/>
      <c r="CA17" s="36"/>
      <c r="CB17" s="36"/>
      <c r="CC17" s="36"/>
      <c r="CD17" s="36"/>
      <c r="CE17" s="36"/>
      <c r="CF17" s="36"/>
    </row>
    <row r="18" spans="1:84" s="2" customFormat="1" ht="30" customHeight="1" thickBot="1" x14ac:dyDescent="0.35">
      <c r="A18" s="50"/>
      <c r="B18" s="62" t="s">
        <v>47</v>
      </c>
      <c r="C18" s="22">
        <v>0</v>
      </c>
      <c r="D18" s="55">
        <v>44012</v>
      </c>
      <c r="E18" s="55">
        <v>44025</v>
      </c>
      <c r="F18" s="13"/>
      <c r="G18" s="13">
        <f t="shared" si="26"/>
        <v>14</v>
      </c>
      <c r="H18" s="36"/>
      <c r="I18" s="36"/>
      <c r="J18" s="36"/>
      <c r="K18" s="36"/>
      <c r="L18" s="36"/>
      <c r="M18" s="36"/>
      <c r="N18" s="36"/>
      <c r="O18" s="36"/>
      <c r="P18" s="36"/>
      <c r="Q18" s="36"/>
      <c r="R18" s="36"/>
      <c r="S18" s="36"/>
      <c r="T18" s="36"/>
      <c r="U18" s="36"/>
      <c r="V18" s="36"/>
      <c r="W18" s="36"/>
      <c r="X18" s="36"/>
      <c r="Y18" s="36"/>
      <c r="Z18" s="36"/>
      <c r="AA18" s="36"/>
      <c r="AB18" s="36"/>
      <c r="AC18" s="36"/>
      <c r="AD18" s="36"/>
      <c r="AE18" s="36"/>
      <c r="AF18" s="36"/>
      <c r="AG18" s="36"/>
      <c r="AH18" s="36"/>
      <c r="AI18" s="36"/>
      <c r="AJ18" s="36"/>
      <c r="AK18" s="36"/>
      <c r="AL18" s="36"/>
      <c r="AM18" s="36"/>
      <c r="AN18" s="36"/>
      <c r="AO18" s="36"/>
      <c r="AP18" s="36"/>
      <c r="AQ18" s="36"/>
      <c r="AR18" s="36"/>
      <c r="AS18" s="36"/>
      <c r="AT18" s="36"/>
      <c r="AU18" s="36"/>
      <c r="AV18" s="36"/>
      <c r="AW18" s="36"/>
      <c r="AX18" s="36"/>
      <c r="AY18" s="36"/>
      <c r="AZ18" s="36"/>
      <c r="BA18" s="36"/>
      <c r="BB18" s="36"/>
      <c r="BC18" s="36"/>
      <c r="BD18" s="36"/>
      <c r="BE18" s="36"/>
      <c r="BF18" s="36"/>
      <c r="BG18" s="36"/>
      <c r="BH18" s="36"/>
      <c r="BI18" s="36"/>
      <c r="BJ18" s="36"/>
      <c r="BK18" s="36"/>
      <c r="BL18" s="36"/>
      <c r="BM18" s="36"/>
      <c r="BN18" s="36"/>
      <c r="BO18" s="36"/>
      <c r="BP18" s="36"/>
      <c r="BQ18" s="36"/>
      <c r="BR18" s="36"/>
      <c r="BS18" s="36"/>
      <c r="BT18" s="36"/>
      <c r="BU18" s="36"/>
      <c r="BV18" s="36"/>
      <c r="BW18" s="36"/>
      <c r="BX18" s="36"/>
      <c r="BY18" s="36"/>
      <c r="BZ18" s="36"/>
      <c r="CA18" s="36"/>
      <c r="CB18" s="36"/>
      <c r="CC18" s="36"/>
      <c r="CD18" s="36"/>
      <c r="CE18" s="36"/>
      <c r="CF18" s="36"/>
    </row>
    <row r="19" spans="1:84" s="2" customFormat="1" ht="30" customHeight="1" thickBot="1" x14ac:dyDescent="0.35">
      <c r="A19" s="50"/>
      <c r="B19" s="62" t="s">
        <v>45</v>
      </c>
      <c r="C19" s="22">
        <v>0</v>
      </c>
      <c r="D19" s="55">
        <v>44013</v>
      </c>
      <c r="E19" s="55">
        <f>D19+14</f>
        <v>44027</v>
      </c>
      <c r="F19" s="13"/>
      <c r="G19" s="13">
        <f t="shared" si="26"/>
        <v>15</v>
      </c>
      <c r="H19" s="36"/>
      <c r="I19" s="36"/>
      <c r="J19" s="36"/>
      <c r="K19" s="36"/>
      <c r="L19" s="36"/>
      <c r="M19" s="36"/>
      <c r="N19" s="36"/>
      <c r="O19" s="36"/>
      <c r="P19" s="36"/>
      <c r="Q19" s="36"/>
      <c r="R19" s="36"/>
      <c r="S19" s="36"/>
      <c r="T19" s="36"/>
      <c r="U19" s="36"/>
      <c r="V19" s="36"/>
      <c r="W19" s="36"/>
      <c r="X19" s="37"/>
      <c r="Y19" s="36"/>
      <c r="Z19" s="36"/>
      <c r="AA19" s="36"/>
      <c r="AB19" s="36"/>
      <c r="AC19" s="36"/>
      <c r="AD19" s="36"/>
      <c r="AE19" s="36"/>
      <c r="AF19" s="36"/>
      <c r="AG19" s="36"/>
      <c r="AH19" s="36"/>
      <c r="AI19" s="36"/>
      <c r="AJ19" s="36"/>
      <c r="AK19" s="36"/>
      <c r="AL19" s="36"/>
      <c r="AM19" s="36"/>
      <c r="AN19" s="36"/>
      <c r="AO19" s="36"/>
      <c r="AP19" s="36"/>
      <c r="AQ19" s="36"/>
      <c r="AR19" s="36"/>
      <c r="AS19" s="36"/>
      <c r="AT19" s="36"/>
      <c r="AU19" s="36"/>
      <c r="AV19" s="36"/>
      <c r="AW19" s="36"/>
      <c r="AX19" s="36"/>
      <c r="AY19" s="36"/>
      <c r="AZ19" s="36"/>
      <c r="BA19" s="36"/>
      <c r="BB19" s="36"/>
      <c r="BC19" s="36"/>
      <c r="BD19" s="36"/>
      <c r="BE19" s="36"/>
      <c r="BF19" s="36"/>
      <c r="BG19" s="36"/>
      <c r="BH19" s="36"/>
      <c r="BI19" s="36"/>
      <c r="BJ19" s="36"/>
      <c r="BK19" s="36"/>
      <c r="BL19" s="36"/>
      <c r="BM19" s="36"/>
      <c r="BN19" s="36"/>
      <c r="BO19" s="36"/>
      <c r="BP19" s="36"/>
      <c r="BQ19" s="36"/>
      <c r="BR19" s="36"/>
      <c r="BS19" s="36"/>
      <c r="BT19" s="36"/>
      <c r="BU19" s="36"/>
      <c r="BV19" s="36"/>
      <c r="BW19" s="36"/>
      <c r="BX19" s="36"/>
      <c r="BY19" s="36"/>
      <c r="BZ19" s="36"/>
      <c r="CA19" s="36"/>
      <c r="CB19" s="36"/>
      <c r="CC19" s="36"/>
      <c r="CD19" s="36"/>
      <c r="CE19" s="36"/>
      <c r="CF19" s="36"/>
    </row>
    <row r="20" spans="1:84" s="2" customFormat="1" ht="30" customHeight="1" thickBot="1" x14ac:dyDescent="0.35">
      <c r="A20" s="50"/>
      <c r="B20" s="62" t="s">
        <v>49</v>
      </c>
      <c r="C20" s="22">
        <v>0.8</v>
      </c>
      <c r="D20" s="55">
        <v>44029</v>
      </c>
      <c r="E20" s="55">
        <f>D20+7</f>
        <v>44036</v>
      </c>
      <c r="F20" s="13"/>
      <c r="G20" s="13">
        <f t="shared" si="26"/>
        <v>8</v>
      </c>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c r="AK20" s="36"/>
      <c r="AL20" s="36"/>
      <c r="AM20" s="36"/>
      <c r="AN20" s="36"/>
      <c r="AO20" s="36"/>
      <c r="AP20" s="36"/>
      <c r="AQ20" s="36"/>
      <c r="AR20" s="36"/>
      <c r="AS20" s="36"/>
      <c r="AT20" s="36"/>
      <c r="AU20" s="36"/>
      <c r="AV20" s="36"/>
      <c r="AW20" s="36"/>
      <c r="AX20" s="36"/>
      <c r="AY20" s="36"/>
      <c r="AZ20" s="36"/>
      <c r="BA20" s="36"/>
      <c r="BB20" s="36"/>
      <c r="BC20" s="36"/>
      <c r="BD20" s="36"/>
      <c r="BE20" s="36"/>
      <c r="BF20" s="36"/>
      <c r="BG20" s="36"/>
      <c r="BH20" s="36"/>
      <c r="BI20" s="36"/>
      <c r="BJ20" s="36"/>
      <c r="BK20" s="36"/>
      <c r="BL20" s="36"/>
      <c r="BM20" s="36"/>
      <c r="BN20" s="36"/>
      <c r="BO20" s="36"/>
      <c r="BP20" s="36"/>
      <c r="BQ20" s="36"/>
      <c r="BR20" s="36"/>
      <c r="BS20" s="36"/>
      <c r="BT20" s="36"/>
      <c r="BU20" s="36"/>
      <c r="BV20" s="36"/>
      <c r="BW20" s="36"/>
      <c r="BX20" s="36"/>
      <c r="BY20" s="36"/>
      <c r="BZ20" s="36"/>
      <c r="CA20" s="36"/>
      <c r="CB20" s="36"/>
      <c r="CC20" s="36"/>
      <c r="CD20" s="36"/>
      <c r="CE20" s="36"/>
      <c r="CF20" s="36"/>
    </row>
    <row r="21" spans="1:84" s="2" customFormat="1" ht="30" customHeight="1" thickBot="1" x14ac:dyDescent="0.35">
      <c r="A21" s="50" t="s">
        <v>48</v>
      </c>
      <c r="B21" s="78" t="s">
        <v>50</v>
      </c>
      <c r="C21" s="80">
        <v>1</v>
      </c>
      <c r="D21" s="79">
        <f>E20</f>
        <v>44036</v>
      </c>
      <c r="E21" s="79">
        <f>D21+7</f>
        <v>44043</v>
      </c>
      <c r="F21" s="13"/>
      <c r="G21" s="13">
        <f t="shared" si="26"/>
        <v>8</v>
      </c>
      <c r="H21" s="36"/>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c r="AK21" s="36"/>
      <c r="AL21" s="36"/>
      <c r="AM21" s="36"/>
      <c r="AN21" s="36"/>
      <c r="AO21" s="36"/>
      <c r="AP21" s="36"/>
      <c r="AQ21" s="36"/>
      <c r="AR21" s="36"/>
      <c r="AS21" s="36"/>
      <c r="AT21" s="36"/>
      <c r="AU21" s="36"/>
      <c r="AV21" s="36"/>
      <c r="AW21" s="36"/>
      <c r="AX21" s="36"/>
      <c r="AY21" s="36"/>
      <c r="AZ21" s="36"/>
      <c r="BA21" s="36"/>
      <c r="BB21" s="36"/>
      <c r="BC21" s="36"/>
      <c r="BD21" s="36"/>
      <c r="BE21" s="36"/>
      <c r="BF21" s="36"/>
      <c r="BG21" s="36"/>
      <c r="BH21" s="36"/>
      <c r="BI21" s="36"/>
      <c r="BJ21" s="36"/>
      <c r="BK21" s="36"/>
      <c r="BL21" s="36"/>
      <c r="BM21" s="36"/>
      <c r="BN21" s="36"/>
      <c r="BO21" s="36"/>
      <c r="BP21" s="36"/>
      <c r="BQ21" s="36"/>
      <c r="BR21" s="36"/>
      <c r="BS21" s="36"/>
      <c r="BT21" s="36"/>
      <c r="BU21" s="36"/>
      <c r="BV21" s="36"/>
      <c r="BW21" s="36"/>
      <c r="BX21" s="36"/>
      <c r="BY21" s="36"/>
      <c r="BZ21" s="36"/>
      <c r="CA21" s="36"/>
      <c r="CB21" s="36"/>
      <c r="CC21" s="36"/>
      <c r="CD21" s="36"/>
      <c r="CE21" s="36"/>
      <c r="CF21" s="36"/>
    </row>
    <row r="22" spans="1:84" s="2" customFormat="1" ht="30" customHeight="1" thickBot="1" x14ac:dyDescent="0.35">
      <c r="A22" s="50"/>
      <c r="B22" s="78" t="s">
        <v>51</v>
      </c>
      <c r="C22" s="80">
        <v>1</v>
      </c>
      <c r="D22" s="79">
        <f>E21</f>
        <v>44043</v>
      </c>
      <c r="E22" s="79">
        <f>D22+7</f>
        <v>44050</v>
      </c>
      <c r="F22" s="13"/>
      <c r="G22" s="13">
        <f t="shared" si="26"/>
        <v>8</v>
      </c>
      <c r="H22" s="36"/>
      <c r="I22" s="36"/>
      <c r="J22" s="36"/>
      <c r="K22" s="36"/>
      <c r="L22" s="36"/>
      <c r="M22" s="36"/>
      <c r="N22" s="36"/>
      <c r="O22" s="36"/>
      <c r="P22" s="36"/>
      <c r="Q22" s="36"/>
      <c r="R22" s="36"/>
      <c r="S22" s="36"/>
      <c r="T22" s="36"/>
      <c r="U22" s="36"/>
      <c r="V22" s="36"/>
      <c r="W22" s="36"/>
      <c r="X22" s="36"/>
      <c r="Y22" s="36"/>
      <c r="Z22" s="36"/>
      <c r="AA22" s="36"/>
      <c r="AB22" s="36"/>
      <c r="AC22" s="36"/>
      <c r="AD22" s="36"/>
      <c r="AE22" s="36"/>
      <c r="AF22" s="36"/>
      <c r="AG22" s="36"/>
      <c r="AH22" s="36"/>
      <c r="AI22" s="36"/>
      <c r="AJ22" s="36"/>
      <c r="AK22" s="36"/>
      <c r="AL22" s="36"/>
      <c r="AM22" s="36"/>
      <c r="AN22" s="36"/>
      <c r="AO22" s="36"/>
      <c r="AP22" s="36"/>
      <c r="AQ22" s="36"/>
      <c r="AR22" s="36"/>
      <c r="AS22" s="36"/>
      <c r="AT22" s="36"/>
      <c r="AU22" s="36"/>
      <c r="AV22" s="36"/>
      <c r="AW22" s="36"/>
      <c r="AX22" s="36"/>
      <c r="AY22" s="36"/>
      <c r="AZ22" s="36"/>
      <c r="BA22" s="36"/>
      <c r="BB22" s="36"/>
      <c r="BC22" s="36"/>
      <c r="BD22" s="36"/>
      <c r="BE22" s="36"/>
      <c r="BF22" s="36"/>
      <c r="BG22" s="36"/>
      <c r="BH22" s="36"/>
      <c r="BI22" s="36"/>
      <c r="BJ22" s="36"/>
      <c r="BK22" s="36"/>
      <c r="BL22" s="36"/>
      <c r="BM22" s="36"/>
      <c r="BN22" s="36"/>
      <c r="BO22" s="36"/>
      <c r="BP22" s="36"/>
      <c r="BQ22" s="36"/>
      <c r="BR22" s="36"/>
      <c r="BS22" s="36"/>
      <c r="BT22" s="36"/>
      <c r="BU22" s="36"/>
      <c r="BV22" s="36"/>
      <c r="BW22" s="36"/>
      <c r="BX22" s="36"/>
      <c r="BY22" s="36"/>
      <c r="BZ22" s="36"/>
      <c r="CA22" s="36"/>
      <c r="CB22" s="36"/>
      <c r="CC22" s="36"/>
      <c r="CD22" s="36"/>
      <c r="CE22" s="36"/>
      <c r="CF22" s="36"/>
    </row>
    <row r="23" spans="1:84" s="2" customFormat="1" ht="30" customHeight="1" thickBot="1" x14ac:dyDescent="0.35">
      <c r="A23" s="50"/>
      <c r="B23" s="62" t="s">
        <v>52</v>
      </c>
      <c r="C23" s="22">
        <v>0</v>
      </c>
      <c r="D23" s="55">
        <f>E22</f>
        <v>44050</v>
      </c>
      <c r="E23" s="55">
        <f>D23+7</f>
        <v>44057</v>
      </c>
      <c r="F23" s="13"/>
      <c r="G23" s="13">
        <f t="shared" si="26"/>
        <v>8</v>
      </c>
      <c r="H23" s="36"/>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36"/>
      <c r="AM23" s="36"/>
      <c r="AN23" s="36"/>
      <c r="AO23" s="36"/>
      <c r="AP23" s="36"/>
      <c r="AQ23" s="36"/>
      <c r="AR23" s="36"/>
      <c r="AS23" s="36"/>
      <c r="AT23" s="36"/>
      <c r="AU23" s="36"/>
      <c r="AV23" s="36"/>
      <c r="AW23" s="36"/>
      <c r="AX23" s="36"/>
      <c r="AY23" s="36"/>
      <c r="AZ23" s="36"/>
      <c r="BA23" s="36"/>
      <c r="BB23" s="36"/>
      <c r="BC23" s="36"/>
      <c r="BD23" s="36"/>
      <c r="BE23" s="36"/>
      <c r="BF23" s="36"/>
      <c r="BG23" s="36"/>
      <c r="BH23" s="36"/>
      <c r="BI23" s="36"/>
      <c r="BJ23" s="36"/>
      <c r="BK23" s="36"/>
      <c r="BL23" s="36"/>
      <c r="BM23" s="36"/>
      <c r="BN23" s="36"/>
      <c r="BO23" s="36"/>
      <c r="BP23" s="36"/>
      <c r="BQ23" s="36"/>
      <c r="BR23" s="36"/>
      <c r="BS23" s="36"/>
      <c r="BT23" s="36"/>
      <c r="BU23" s="36"/>
      <c r="BV23" s="36"/>
      <c r="BW23" s="36"/>
      <c r="BX23" s="36"/>
      <c r="BY23" s="36"/>
      <c r="BZ23" s="36"/>
      <c r="CA23" s="36"/>
      <c r="CB23" s="36"/>
      <c r="CC23" s="36"/>
      <c r="CD23" s="36"/>
      <c r="CE23" s="36"/>
      <c r="CF23" s="36"/>
    </row>
    <row r="24" spans="1:84" s="2" customFormat="1" ht="30" customHeight="1" thickBot="1" x14ac:dyDescent="0.35">
      <c r="A24" s="50"/>
      <c r="B24" s="62" t="s">
        <v>53</v>
      </c>
      <c r="C24" s="22">
        <v>0</v>
      </c>
      <c r="D24" s="55">
        <f>E23</f>
        <v>44057</v>
      </c>
      <c r="E24" s="55">
        <f>D24+4</f>
        <v>44061</v>
      </c>
      <c r="F24" s="13"/>
      <c r="G24" s="13">
        <f t="shared" si="26"/>
        <v>5</v>
      </c>
      <c r="H24" s="36"/>
      <c r="I24" s="36"/>
      <c r="J24" s="36"/>
      <c r="K24" s="36"/>
      <c r="L24" s="36"/>
      <c r="M24" s="36"/>
      <c r="N24" s="36"/>
      <c r="O24" s="36"/>
      <c r="P24" s="36"/>
      <c r="Q24" s="36"/>
      <c r="R24" s="36"/>
      <c r="S24" s="36"/>
      <c r="T24" s="36"/>
      <c r="U24" s="36"/>
      <c r="V24" s="36"/>
      <c r="W24" s="36"/>
      <c r="X24" s="36"/>
      <c r="Y24" s="36"/>
      <c r="Z24" s="36"/>
      <c r="AA24" s="36"/>
      <c r="AB24" s="36"/>
      <c r="AC24" s="36"/>
      <c r="AD24" s="36"/>
      <c r="AE24" s="36"/>
      <c r="AF24" s="36"/>
      <c r="AG24" s="36"/>
      <c r="AH24" s="36"/>
      <c r="AI24" s="36"/>
      <c r="AJ24" s="36"/>
      <c r="AK24" s="36"/>
      <c r="AL24" s="36"/>
      <c r="AM24" s="36"/>
      <c r="AN24" s="36"/>
      <c r="AO24" s="36"/>
      <c r="AP24" s="36"/>
      <c r="AQ24" s="36"/>
      <c r="AR24" s="36"/>
      <c r="AS24" s="36"/>
      <c r="AT24" s="36"/>
      <c r="AU24" s="36"/>
      <c r="AV24" s="36"/>
      <c r="AW24" s="36"/>
      <c r="AX24" s="36"/>
      <c r="AY24" s="36"/>
      <c r="AZ24" s="36"/>
      <c r="BA24" s="36"/>
      <c r="BB24" s="36"/>
      <c r="BC24" s="36"/>
      <c r="BD24" s="36"/>
      <c r="BE24" s="36"/>
      <c r="BF24" s="36"/>
      <c r="BG24" s="36"/>
      <c r="BH24" s="36"/>
      <c r="BI24" s="36"/>
      <c r="BJ24" s="36"/>
      <c r="BK24" s="36"/>
      <c r="BL24" s="36"/>
      <c r="BM24" s="36"/>
      <c r="BN24" s="36"/>
      <c r="BO24" s="36"/>
      <c r="BP24" s="36"/>
      <c r="BQ24" s="36"/>
      <c r="BR24" s="36"/>
      <c r="BS24" s="36"/>
      <c r="BT24" s="36"/>
      <c r="BU24" s="36"/>
      <c r="BV24" s="36"/>
      <c r="BW24" s="36"/>
      <c r="BX24" s="36"/>
      <c r="BY24" s="36"/>
      <c r="BZ24" s="36"/>
      <c r="CA24" s="36"/>
      <c r="CB24" s="36"/>
      <c r="CC24" s="36"/>
      <c r="CD24" s="36"/>
      <c r="CE24" s="36"/>
      <c r="CF24" s="36"/>
    </row>
    <row r="25" spans="1:84" s="2" customFormat="1" ht="30" customHeight="1" thickBot="1" x14ac:dyDescent="0.35">
      <c r="A25" s="50"/>
      <c r="B25" s="62" t="s">
        <v>68</v>
      </c>
      <c r="C25" s="22">
        <v>0</v>
      </c>
      <c r="D25" s="55">
        <v>44070</v>
      </c>
      <c r="E25" s="55">
        <f>D25+3</f>
        <v>44073</v>
      </c>
      <c r="F25" s="13"/>
      <c r="G25" s="13">
        <f t="shared" si="26"/>
        <v>4</v>
      </c>
      <c r="H25" s="36"/>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6"/>
      <c r="AM25" s="36"/>
      <c r="AN25" s="36"/>
      <c r="AO25" s="36"/>
      <c r="AP25" s="36"/>
      <c r="AQ25" s="36"/>
      <c r="AR25" s="36"/>
      <c r="AS25" s="36"/>
      <c r="AT25" s="36"/>
      <c r="AU25" s="36"/>
      <c r="AV25" s="36"/>
      <c r="AW25" s="36"/>
      <c r="AX25" s="36"/>
      <c r="AY25" s="36"/>
      <c r="AZ25" s="36"/>
      <c r="BA25" s="36"/>
      <c r="BB25" s="36"/>
      <c r="BC25" s="36"/>
      <c r="BD25" s="36"/>
      <c r="BE25" s="36"/>
      <c r="BF25" s="36"/>
      <c r="BG25" s="36"/>
      <c r="BH25" s="36"/>
      <c r="BI25" s="36"/>
      <c r="BJ25" s="36"/>
      <c r="BK25" s="36"/>
      <c r="BL25" s="36"/>
      <c r="BM25" s="36"/>
      <c r="BN25" s="36"/>
      <c r="BO25" s="36"/>
      <c r="BP25" s="36"/>
      <c r="BQ25" s="36"/>
      <c r="BR25" s="36"/>
      <c r="BS25" s="36"/>
      <c r="BT25" s="36"/>
      <c r="BU25" s="36"/>
      <c r="BV25" s="36"/>
      <c r="BW25" s="36"/>
      <c r="BX25" s="36"/>
      <c r="BY25" s="36"/>
      <c r="BZ25" s="36"/>
      <c r="CA25" s="36"/>
      <c r="CB25" s="36"/>
      <c r="CC25" s="36"/>
      <c r="CD25" s="36"/>
      <c r="CE25" s="36"/>
      <c r="CF25" s="36"/>
    </row>
    <row r="26" spans="1:84" s="2" customFormat="1" ht="30" customHeight="1" thickBot="1" x14ac:dyDescent="0.35">
      <c r="A26" s="50"/>
      <c r="B26" s="62" t="s">
        <v>67</v>
      </c>
      <c r="C26" s="22">
        <v>0</v>
      </c>
      <c r="D26" s="55" t="s">
        <v>21</v>
      </c>
      <c r="E26" s="55" t="s">
        <v>21</v>
      </c>
      <c r="F26" s="13"/>
      <c r="G26" s="13" t="e">
        <f t="shared" si="26"/>
        <v>#VALUE!</v>
      </c>
      <c r="H26" s="36"/>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36"/>
      <c r="AH26" s="36"/>
      <c r="AI26" s="36"/>
      <c r="AJ26" s="36"/>
      <c r="AK26" s="36"/>
      <c r="AL26" s="36"/>
      <c r="AM26" s="36"/>
      <c r="AN26" s="36"/>
      <c r="AO26" s="36"/>
      <c r="AP26" s="36"/>
      <c r="AQ26" s="36"/>
      <c r="AR26" s="36"/>
      <c r="AS26" s="36"/>
      <c r="AT26" s="36"/>
      <c r="AU26" s="36"/>
      <c r="AV26" s="36"/>
      <c r="AW26" s="36"/>
      <c r="AX26" s="36"/>
      <c r="AY26" s="36"/>
      <c r="AZ26" s="36"/>
      <c r="BA26" s="36"/>
      <c r="BB26" s="36"/>
      <c r="BC26" s="36"/>
      <c r="BD26" s="36"/>
      <c r="BE26" s="36"/>
      <c r="BF26" s="36"/>
      <c r="BG26" s="36"/>
      <c r="BH26" s="36"/>
      <c r="BI26" s="36"/>
      <c r="BJ26" s="36"/>
      <c r="BK26" s="36"/>
      <c r="BL26" s="36"/>
      <c r="BM26" s="36"/>
      <c r="BN26" s="36"/>
      <c r="BO26" s="36"/>
      <c r="BP26" s="36"/>
      <c r="BQ26" s="36"/>
      <c r="BR26" s="36"/>
      <c r="BS26" s="36"/>
      <c r="BT26" s="36"/>
      <c r="BU26" s="36"/>
      <c r="BV26" s="36"/>
      <c r="BW26" s="36"/>
      <c r="BX26" s="36"/>
      <c r="BY26" s="36"/>
      <c r="BZ26" s="36"/>
      <c r="CA26" s="36"/>
      <c r="CB26" s="36"/>
      <c r="CC26" s="36"/>
      <c r="CD26" s="36"/>
      <c r="CE26" s="36"/>
      <c r="CF26" s="36"/>
    </row>
    <row r="27" spans="1:84" s="2" customFormat="1" ht="30" customHeight="1" thickBot="1" x14ac:dyDescent="0.35">
      <c r="A27" s="50" t="s">
        <v>22</v>
      </c>
      <c r="B27" s="63" t="s">
        <v>55</v>
      </c>
      <c r="C27" s="23"/>
      <c r="D27" s="24"/>
      <c r="E27" s="25"/>
      <c r="F27" s="13"/>
      <c r="G27" s="13" t="str">
        <f t="shared" si="26"/>
        <v/>
      </c>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c r="AM27" s="36"/>
      <c r="AN27" s="36"/>
      <c r="AO27" s="36"/>
      <c r="AP27" s="36"/>
      <c r="AQ27" s="36"/>
      <c r="AR27" s="36"/>
      <c r="AS27" s="36"/>
      <c r="AT27" s="36"/>
      <c r="AU27" s="36"/>
      <c r="AV27" s="36"/>
      <c r="AW27" s="36"/>
      <c r="AX27" s="36"/>
      <c r="AY27" s="36"/>
      <c r="AZ27" s="36"/>
      <c r="BA27" s="36"/>
      <c r="BB27" s="36"/>
      <c r="BC27" s="36"/>
      <c r="BD27" s="36"/>
      <c r="BE27" s="36"/>
      <c r="BF27" s="36"/>
      <c r="BG27" s="36"/>
      <c r="BH27" s="36"/>
      <c r="BI27" s="36"/>
      <c r="BJ27" s="36"/>
      <c r="BK27" s="36"/>
      <c r="BL27" s="36"/>
      <c r="BM27" s="36"/>
      <c r="BN27" s="36"/>
      <c r="BO27" s="36"/>
      <c r="BP27" s="36"/>
      <c r="BQ27" s="36"/>
      <c r="BR27" s="36"/>
      <c r="BS27" s="36"/>
      <c r="BT27" s="36"/>
      <c r="BU27" s="36"/>
      <c r="BV27" s="36"/>
      <c r="BW27" s="36"/>
      <c r="BX27" s="36"/>
      <c r="BY27" s="36"/>
      <c r="BZ27" s="36"/>
      <c r="CA27" s="36"/>
      <c r="CB27" s="36"/>
      <c r="CC27" s="36"/>
      <c r="CD27" s="36"/>
      <c r="CE27" s="36"/>
      <c r="CF27" s="36"/>
    </row>
    <row r="28" spans="1:84" s="2" customFormat="1" ht="30" customHeight="1" thickBot="1" x14ac:dyDescent="0.35">
      <c r="A28" s="50"/>
      <c r="B28" s="64" t="s">
        <v>57</v>
      </c>
      <c r="C28" s="26">
        <v>1</v>
      </c>
      <c r="D28" s="56">
        <v>44015</v>
      </c>
      <c r="E28" s="56">
        <f>D28+2</f>
        <v>44017</v>
      </c>
      <c r="F28" s="13"/>
      <c r="G28" s="13">
        <f t="shared" si="26"/>
        <v>3</v>
      </c>
      <c r="H28" s="36"/>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c r="AM28" s="36"/>
      <c r="AN28" s="36"/>
      <c r="AO28" s="36"/>
      <c r="AP28" s="36"/>
      <c r="AQ28" s="36"/>
      <c r="AR28" s="36"/>
      <c r="AS28" s="36"/>
      <c r="AT28" s="36"/>
      <c r="AU28" s="36"/>
      <c r="AV28" s="36"/>
      <c r="AW28" s="36"/>
      <c r="AX28" s="36"/>
      <c r="AY28" s="36"/>
      <c r="AZ28" s="36"/>
      <c r="BA28" s="36"/>
      <c r="BB28" s="36"/>
      <c r="BC28" s="36"/>
      <c r="BD28" s="36"/>
      <c r="BE28" s="36"/>
      <c r="BF28" s="36"/>
      <c r="BG28" s="36"/>
      <c r="BH28" s="36"/>
      <c r="BI28" s="36"/>
      <c r="BJ28" s="36"/>
      <c r="BK28" s="36"/>
      <c r="BL28" s="36"/>
      <c r="BM28" s="36"/>
      <c r="BN28" s="36"/>
      <c r="BO28" s="36"/>
      <c r="BP28" s="36"/>
      <c r="BQ28" s="36"/>
      <c r="BR28" s="36"/>
      <c r="BS28" s="36"/>
      <c r="BT28" s="36"/>
      <c r="BU28" s="36"/>
      <c r="BV28" s="36"/>
      <c r="BW28" s="36"/>
      <c r="BX28" s="36"/>
      <c r="BY28" s="36"/>
      <c r="BZ28" s="36"/>
      <c r="CA28" s="36"/>
      <c r="CB28" s="36"/>
      <c r="CC28" s="36"/>
      <c r="CD28" s="36"/>
      <c r="CE28" s="36"/>
      <c r="CF28" s="36"/>
    </row>
    <row r="29" spans="1:84" s="2" customFormat="1" ht="30" customHeight="1" thickBot="1" x14ac:dyDescent="0.35">
      <c r="A29" s="50"/>
      <c r="B29" s="64" t="s">
        <v>58</v>
      </c>
      <c r="C29" s="26">
        <v>1</v>
      </c>
      <c r="D29" s="56">
        <f t="shared" ref="D29:D37" si="28">E28</f>
        <v>44017</v>
      </c>
      <c r="E29" s="56">
        <f>D29+2</f>
        <v>44019</v>
      </c>
      <c r="F29" s="13"/>
      <c r="G29" s="13">
        <f t="shared" si="26"/>
        <v>3</v>
      </c>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c r="AH29" s="36"/>
      <c r="AI29" s="36"/>
      <c r="AJ29" s="36"/>
      <c r="AK29" s="36"/>
      <c r="AL29" s="36"/>
      <c r="AM29" s="36"/>
      <c r="AN29" s="36"/>
      <c r="AO29" s="36"/>
      <c r="AP29" s="36"/>
      <c r="AQ29" s="36"/>
      <c r="AR29" s="36"/>
      <c r="AS29" s="36"/>
      <c r="AT29" s="36"/>
      <c r="AU29" s="36"/>
      <c r="AV29" s="36"/>
      <c r="AW29" s="36"/>
      <c r="AX29" s="36"/>
      <c r="AY29" s="36"/>
      <c r="AZ29" s="36"/>
      <c r="BA29" s="36"/>
      <c r="BB29" s="36"/>
      <c r="BC29" s="36"/>
      <c r="BD29" s="36"/>
      <c r="BE29" s="36"/>
      <c r="BF29" s="36"/>
      <c r="BG29" s="36"/>
      <c r="BH29" s="36"/>
      <c r="BI29" s="36"/>
      <c r="BJ29" s="36"/>
      <c r="BK29" s="36"/>
      <c r="BL29" s="36"/>
      <c r="BM29" s="36"/>
      <c r="BN29" s="36"/>
      <c r="BO29" s="36"/>
      <c r="BP29" s="36"/>
      <c r="BQ29" s="36"/>
      <c r="BR29" s="36"/>
      <c r="BS29" s="36"/>
      <c r="BT29" s="36"/>
      <c r="BU29" s="36"/>
      <c r="BV29" s="36"/>
      <c r="BW29" s="36"/>
      <c r="BX29" s="36"/>
      <c r="BY29" s="36"/>
      <c r="BZ29" s="36"/>
      <c r="CA29" s="36"/>
      <c r="CB29" s="36"/>
      <c r="CC29" s="36"/>
      <c r="CD29" s="36"/>
      <c r="CE29" s="36"/>
      <c r="CF29" s="36"/>
    </row>
    <row r="30" spans="1:84" s="2" customFormat="1" ht="30" customHeight="1" thickBot="1" x14ac:dyDescent="0.35">
      <c r="A30" s="50"/>
      <c r="B30" s="64" t="s">
        <v>59</v>
      </c>
      <c r="C30" s="26">
        <v>0</v>
      </c>
      <c r="D30" s="56">
        <f t="shared" si="28"/>
        <v>44019</v>
      </c>
      <c r="E30" s="56">
        <f>D30+2</f>
        <v>44021</v>
      </c>
      <c r="F30" s="13"/>
      <c r="G30" s="13">
        <f t="shared" si="26"/>
        <v>3</v>
      </c>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c r="AM30" s="36"/>
      <c r="AN30" s="36"/>
      <c r="AO30" s="36"/>
      <c r="AP30" s="36"/>
      <c r="AQ30" s="36"/>
      <c r="AR30" s="36"/>
      <c r="AS30" s="36"/>
      <c r="AT30" s="36"/>
      <c r="AU30" s="36"/>
      <c r="AV30" s="36"/>
      <c r="AW30" s="36"/>
      <c r="AX30" s="36"/>
      <c r="AY30" s="36"/>
      <c r="AZ30" s="36"/>
      <c r="BA30" s="36"/>
      <c r="BB30" s="36"/>
      <c r="BC30" s="36"/>
      <c r="BD30" s="36"/>
      <c r="BE30" s="36"/>
      <c r="BF30" s="36"/>
      <c r="BG30" s="36"/>
      <c r="BH30" s="36"/>
      <c r="BI30" s="36"/>
      <c r="BJ30" s="36"/>
      <c r="BK30" s="36"/>
      <c r="BL30" s="36"/>
      <c r="BM30" s="36"/>
      <c r="BN30" s="36"/>
      <c r="BO30" s="36"/>
      <c r="BP30" s="36"/>
      <c r="BQ30" s="36"/>
      <c r="BR30" s="36"/>
      <c r="BS30" s="36"/>
      <c r="BT30" s="36"/>
      <c r="BU30" s="36"/>
      <c r="BV30" s="36"/>
      <c r="BW30" s="36"/>
      <c r="BX30" s="36"/>
      <c r="BY30" s="36"/>
      <c r="BZ30" s="36"/>
      <c r="CA30" s="36"/>
      <c r="CB30" s="36"/>
      <c r="CC30" s="36"/>
      <c r="CD30" s="36"/>
      <c r="CE30" s="36"/>
      <c r="CF30" s="36"/>
    </row>
    <row r="31" spans="1:84" s="2" customFormat="1" ht="30" customHeight="1" thickBot="1" x14ac:dyDescent="0.35">
      <c r="A31" s="50"/>
      <c r="B31" s="64" t="s">
        <v>60</v>
      </c>
      <c r="C31" s="26">
        <v>0.5</v>
      </c>
      <c r="D31" s="56">
        <f t="shared" si="28"/>
        <v>44021</v>
      </c>
      <c r="E31" s="56">
        <f>D31+2</f>
        <v>44023</v>
      </c>
      <c r="F31" s="13"/>
      <c r="G31" s="13">
        <f t="shared" si="26"/>
        <v>3</v>
      </c>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36"/>
      <c r="AN31" s="36"/>
      <c r="AO31" s="36"/>
      <c r="AP31" s="36"/>
      <c r="AQ31" s="36"/>
      <c r="AR31" s="36"/>
      <c r="AS31" s="36"/>
      <c r="AT31" s="36"/>
      <c r="AU31" s="36"/>
      <c r="AV31" s="36"/>
      <c r="AW31" s="36"/>
      <c r="AX31" s="36"/>
      <c r="AY31" s="36"/>
      <c r="AZ31" s="36"/>
      <c r="BA31" s="36"/>
      <c r="BB31" s="36"/>
      <c r="BC31" s="36"/>
      <c r="BD31" s="36"/>
      <c r="BE31" s="36"/>
      <c r="BF31" s="36"/>
      <c r="BG31" s="36"/>
      <c r="BH31" s="36"/>
      <c r="BI31" s="36"/>
      <c r="BJ31" s="36"/>
      <c r="BK31" s="36"/>
      <c r="BL31" s="36"/>
      <c r="BM31" s="36"/>
      <c r="BN31" s="36"/>
      <c r="BO31" s="36"/>
      <c r="BP31" s="36"/>
      <c r="BQ31" s="36"/>
      <c r="BR31" s="36"/>
      <c r="BS31" s="36"/>
      <c r="BT31" s="36"/>
      <c r="BU31" s="36"/>
      <c r="BV31" s="36"/>
      <c r="BW31" s="36"/>
      <c r="BX31" s="36"/>
      <c r="BY31" s="36"/>
      <c r="BZ31" s="36"/>
      <c r="CA31" s="36"/>
      <c r="CB31" s="36"/>
      <c r="CC31" s="36"/>
      <c r="CD31" s="36"/>
      <c r="CE31" s="36"/>
      <c r="CF31" s="36"/>
    </row>
    <row r="32" spans="1:84" s="2" customFormat="1" ht="30" customHeight="1" thickBot="1" x14ac:dyDescent="0.35">
      <c r="A32" s="50"/>
      <c r="B32" s="64" t="s">
        <v>61</v>
      </c>
      <c r="C32" s="26">
        <v>0</v>
      </c>
      <c r="D32" s="56">
        <f t="shared" si="28"/>
        <v>44023</v>
      </c>
      <c r="E32" s="56">
        <f>D32+1</f>
        <v>44024</v>
      </c>
      <c r="F32" s="13"/>
      <c r="G32" s="13">
        <f t="shared" si="26"/>
        <v>2</v>
      </c>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c r="AK32" s="36"/>
      <c r="AL32" s="36"/>
      <c r="AM32" s="36"/>
      <c r="AN32" s="36"/>
      <c r="AO32" s="36"/>
      <c r="AP32" s="36"/>
      <c r="AQ32" s="36"/>
      <c r="AR32" s="36"/>
      <c r="AS32" s="36"/>
      <c r="AT32" s="36"/>
      <c r="AU32" s="36"/>
      <c r="AV32" s="36"/>
      <c r="AW32" s="36"/>
      <c r="AX32" s="36"/>
      <c r="AY32" s="36"/>
      <c r="AZ32" s="36"/>
      <c r="BA32" s="36"/>
      <c r="BB32" s="36"/>
      <c r="BC32" s="36"/>
      <c r="BD32" s="36"/>
      <c r="BE32" s="36"/>
      <c r="BF32" s="36"/>
      <c r="BG32" s="36"/>
      <c r="BH32" s="36"/>
      <c r="BI32" s="36"/>
      <c r="BJ32" s="36"/>
      <c r="BK32" s="36"/>
      <c r="BL32" s="36"/>
      <c r="BM32" s="36"/>
      <c r="BN32" s="36"/>
      <c r="BO32" s="36"/>
      <c r="BP32" s="36"/>
      <c r="BQ32" s="36"/>
      <c r="BR32" s="36"/>
      <c r="BS32" s="36"/>
      <c r="BT32" s="36"/>
      <c r="BU32" s="36"/>
      <c r="BV32" s="36"/>
      <c r="BW32" s="36"/>
      <c r="BX32" s="36"/>
      <c r="BY32" s="36"/>
      <c r="BZ32" s="36"/>
      <c r="CA32" s="36"/>
      <c r="CB32" s="36"/>
      <c r="CC32" s="36"/>
      <c r="CD32" s="36"/>
      <c r="CE32" s="36"/>
      <c r="CF32" s="36"/>
    </row>
    <row r="33" spans="1:84" s="2" customFormat="1" ht="30" customHeight="1" thickBot="1" x14ac:dyDescent="0.35">
      <c r="A33" s="50"/>
      <c r="B33" s="64" t="s">
        <v>62</v>
      </c>
      <c r="C33" s="26">
        <v>0</v>
      </c>
      <c r="D33" s="56">
        <f t="shared" si="28"/>
        <v>44024</v>
      </c>
      <c r="E33" s="56">
        <f>D33+2</f>
        <v>44026</v>
      </c>
      <c r="F33" s="13"/>
      <c r="G33" s="13">
        <f t="shared" si="26"/>
        <v>3</v>
      </c>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c r="AH33" s="36"/>
      <c r="AI33" s="36"/>
      <c r="AJ33" s="36"/>
      <c r="AK33" s="36"/>
      <c r="AL33" s="36"/>
      <c r="AM33" s="36"/>
      <c r="AN33" s="36"/>
      <c r="AO33" s="36"/>
      <c r="AP33" s="36"/>
      <c r="AQ33" s="36"/>
      <c r="AR33" s="36"/>
      <c r="AS33" s="36"/>
      <c r="AT33" s="36"/>
      <c r="AU33" s="36"/>
      <c r="AV33" s="36"/>
      <c r="AW33" s="36"/>
      <c r="AX33" s="36"/>
      <c r="AY33" s="36"/>
      <c r="AZ33" s="36"/>
      <c r="BA33" s="36"/>
      <c r="BB33" s="36"/>
      <c r="BC33" s="36"/>
      <c r="BD33" s="36"/>
      <c r="BE33" s="36"/>
      <c r="BF33" s="36"/>
      <c r="BG33" s="36"/>
      <c r="BH33" s="36"/>
      <c r="BI33" s="36"/>
      <c r="BJ33" s="36"/>
      <c r="BK33" s="36"/>
      <c r="BL33" s="36"/>
      <c r="BM33" s="36"/>
      <c r="BN33" s="36"/>
      <c r="BO33" s="36"/>
      <c r="BP33" s="36"/>
      <c r="BQ33" s="36"/>
      <c r="BR33" s="36"/>
      <c r="BS33" s="36"/>
      <c r="BT33" s="36"/>
      <c r="BU33" s="36"/>
      <c r="BV33" s="36"/>
      <c r="BW33" s="36"/>
      <c r="BX33" s="36"/>
      <c r="BY33" s="36"/>
      <c r="BZ33" s="36"/>
      <c r="CA33" s="36"/>
      <c r="CB33" s="36"/>
      <c r="CC33" s="36"/>
      <c r="CD33" s="36"/>
      <c r="CE33" s="36"/>
      <c r="CF33" s="36"/>
    </row>
    <row r="34" spans="1:84" s="2" customFormat="1" ht="30" customHeight="1" thickBot="1" x14ac:dyDescent="0.35">
      <c r="A34" s="50"/>
      <c r="B34" s="64" t="s">
        <v>63</v>
      </c>
      <c r="C34" s="26">
        <v>0</v>
      </c>
      <c r="D34" s="56">
        <f t="shared" si="28"/>
        <v>44026</v>
      </c>
      <c r="E34" s="56">
        <f>D34+2</f>
        <v>44028</v>
      </c>
      <c r="F34" s="13"/>
      <c r="G34" s="13">
        <f t="shared" si="26"/>
        <v>3</v>
      </c>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c r="AK34" s="36"/>
      <c r="AL34" s="36"/>
      <c r="AM34" s="36"/>
      <c r="AN34" s="36"/>
      <c r="AO34" s="36"/>
      <c r="AP34" s="36"/>
      <c r="AQ34" s="36"/>
      <c r="AR34" s="36"/>
      <c r="AS34" s="36"/>
      <c r="AT34" s="36"/>
      <c r="AU34" s="36"/>
      <c r="AV34" s="36"/>
      <c r="AW34" s="36"/>
      <c r="AX34" s="36"/>
      <c r="AY34" s="36"/>
      <c r="AZ34" s="36"/>
      <c r="BA34" s="36"/>
      <c r="BB34" s="36"/>
      <c r="BC34" s="36"/>
      <c r="BD34" s="36"/>
      <c r="BE34" s="36"/>
      <c r="BF34" s="36"/>
      <c r="BG34" s="36"/>
      <c r="BH34" s="36"/>
      <c r="BI34" s="36"/>
      <c r="BJ34" s="36"/>
      <c r="BK34" s="36"/>
      <c r="BL34" s="36"/>
      <c r="BM34" s="36"/>
      <c r="BN34" s="36"/>
      <c r="BO34" s="36"/>
      <c r="BP34" s="36"/>
      <c r="BQ34" s="36"/>
      <c r="BR34" s="36"/>
      <c r="BS34" s="36"/>
      <c r="BT34" s="36"/>
      <c r="BU34" s="36"/>
      <c r="BV34" s="36"/>
      <c r="BW34" s="36"/>
      <c r="BX34" s="36"/>
      <c r="BY34" s="36"/>
      <c r="BZ34" s="36"/>
      <c r="CA34" s="36"/>
      <c r="CB34" s="36"/>
      <c r="CC34" s="36"/>
      <c r="CD34" s="36"/>
      <c r="CE34" s="36"/>
      <c r="CF34" s="36"/>
    </row>
    <row r="35" spans="1:84" s="2" customFormat="1" ht="30" customHeight="1" thickBot="1" x14ac:dyDescent="0.35">
      <c r="A35" s="50"/>
      <c r="B35" s="64" t="s">
        <v>64</v>
      </c>
      <c r="C35" s="26">
        <v>0.5</v>
      </c>
      <c r="D35" s="56">
        <f t="shared" si="28"/>
        <v>44028</v>
      </c>
      <c r="E35" s="56">
        <f>D35+1</f>
        <v>44029</v>
      </c>
      <c r="F35" s="13"/>
      <c r="G35" s="13">
        <f t="shared" si="26"/>
        <v>2</v>
      </c>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c r="BG35" s="36"/>
      <c r="BH35" s="36"/>
      <c r="BI35" s="36"/>
      <c r="BJ35" s="36"/>
      <c r="BK35" s="36"/>
      <c r="BL35" s="36"/>
      <c r="BM35" s="36"/>
      <c r="BN35" s="36"/>
      <c r="BO35" s="36"/>
      <c r="BP35" s="36"/>
      <c r="BQ35" s="36"/>
      <c r="BR35" s="36"/>
      <c r="BS35" s="36"/>
      <c r="BT35" s="36"/>
      <c r="BU35" s="36"/>
      <c r="BV35" s="36"/>
      <c r="BW35" s="36"/>
      <c r="BX35" s="36"/>
      <c r="BY35" s="36"/>
      <c r="BZ35" s="36"/>
      <c r="CA35" s="36"/>
      <c r="CB35" s="36"/>
      <c r="CC35" s="36"/>
      <c r="CD35" s="36"/>
      <c r="CE35" s="36"/>
      <c r="CF35" s="36"/>
    </row>
    <row r="36" spans="1:84" s="2" customFormat="1" ht="30" customHeight="1" thickBot="1" x14ac:dyDescent="0.35">
      <c r="A36" s="50"/>
      <c r="B36" s="64" t="s">
        <v>65</v>
      </c>
      <c r="C36" s="26">
        <v>0</v>
      </c>
      <c r="D36" s="56">
        <f t="shared" si="28"/>
        <v>44029</v>
      </c>
      <c r="E36" s="56">
        <f>D36+1</f>
        <v>44030</v>
      </c>
      <c r="F36" s="13"/>
      <c r="G36" s="13">
        <f t="shared" si="26"/>
        <v>2</v>
      </c>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c r="BG36" s="36"/>
      <c r="BH36" s="36"/>
      <c r="BI36" s="36"/>
      <c r="BJ36" s="36"/>
      <c r="BK36" s="36"/>
      <c r="BL36" s="36"/>
      <c r="BM36" s="36"/>
      <c r="BN36" s="36"/>
      <c r="BO36" s="36"/>
      <c r="BP36" s="36"/>
      <c r="BQ36" s="36"/>
      <c r="BR36" s="36"/>
      <c r="BS36" s="36"/>
      <c r="BT36" s="36"/>
      <c r="BU36" s="36"/>
      <c r="BV36" s="36"/>
      <c r="BW36" s="36"/>
      <c r="BX36" s="36"/>
      <c r="BY36" s="36"/>
      <c r="BZ36" s="36"/>
      <c r="CA36" s="36"/>
      <c r="CB36" s="36"/>
      <c r="CC36" s="36"/>
      <c r="CD36" s="36"/>
      <c r="CE36" s="36"/>
      <c r="CF36" s="36"/>
    </row>
    <row r="37" spans="1:84" s="2" customFormat="1" ht="30" customHeight="1" thickBot="1" x14ac:dyDescent="0.35">
      <c r="A37" s="50"/>
      <c r="B37" s="64" t="s">
        <v>66</v>
      </c>
      <c r="C37" s="26">
        <v>0</v>
      </c>
      <c r="D37" s="56">
        <f t="shared" si="28"/>
        <v>44030</v>
      </c>
      <c r="E37" s="56">
        <f>D37+2</f>
        <v>44032</v>
      </c>
      <c r="F37" s="13"/>
      <c r="G37" s="13">
        <f t="shared" si="26"/>
        <v>3</v>
      </c>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c r="BG37" s="36"/>
      <c r="BH37" s="36"/>
      <c r="BI37" s="36"/>
      <c r="BJ37" s="36"/>
      <c r="BK37" s="36"/>
      <c r="BL37" s="36"/>
      <c r="BM37" s="36"/>
      <c r="BN37" s="36"/>
      <c r="BO37" s="36"/>
      <c r="BP37" s="36"/>
      <c r="BQ37" s="36"/>
      <c r="BR37" s="36"/>
      <c r="BS37" s="36"/>
      <c r="BT37" s="36"/>
      <c r="BU37" s="36"/>
      <c r="BV37" s="36"/>
      <c r="BW37" s="36"/>
      <c r="BX37" s="36"/>
      <c r="BY37" s="36"/>
      <c r="BZ37" s="36"/>
      <c r="CA37" s="36"/>
      <c r="CB37" s="36"/>
      <c r="CC37" s="36"/>
      <c r="CD37" s="36"/>
      <c r="CE37" s="36"/>
      <c r="CF37" s="36"/>
    </row>
    <row r="38" spans="1:84" s="2" customFormat="1" ht="30" customHeight="1" thickBot="1" x14ac:dyDescent="0.35">
      <c r="A38" s="50"/>
      <c r="B38" s="64" t="s">
        <v>67</v>
      </c>
      <c r="C38" s="26">
        <v>0</v>
      </c>
      <c r="D38" s="56" t="s">
        <v>21</v>
      </c>
      <c r="E38" s="56" t="s">
        <v>21</v>
      </c>
      <c r="F38" s="13"/>
      <c r="G38" s="13" t="e">
        <f t="shared" si="26"/>
        <v>#VALUE!</v>
      </c>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c r="BG38" s="36"/>
      <c r="BH38" s="36"/>
      <c r="BI38" s="36"/>
      <c r="BJ38" s="36"/>
      <c r="BK38" s="36"/>
      <c r="BL38" s="36"/>
      <c r="BM38" s="36"/>
      <c r="BN38" s="36"/>
      <c r="BO38" s="36"/>
      <c r="BP38" s="36"/>
      <c r="BQ38" s="36"/>
      <c r="BR38" s="36"/>
      <c r="BS38" s="36"/>
      <c r="BT38" s="36"/>
      <c r="BU38" s="36"/>
      <c r="BV38" s="36"/>
      <c r="BW38" s="36"/>
      <c r="BX38" s="36"/>
      <c r="BY38" s="36"/>
      <c r="BZ38" s="36"/>
      <c r="CA38" s="36"/>
      <c r="CB38" s="36"/>
      <c r="CC38" s="36"/>
      <c r="CD38" s="36"/>
      <c r="CE38" s="36"/>
      <c r="CF38" s="36"/>
    </row>
    <row r="39" spans="1:84" s="2" customFormat="1" ht="30" customHeight="1" thickBot="1" x14ac:dyDescent="0.35">
      <c r="A39" s="50" t="s">
        <v>22</v>
      </c>
      <c r="B39" s="65" t="s">
        <v>56</v>
      </c>
      <c r="C39" s="27"/>
      <c r="D39" s="28"/>
      <c r="E39" s="29"/>
      <c r="F39" s="13"/>
      <c r="G39" s="13" t="str">
        <f t="shared" si="26"/>
        <v/>
      </c>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c r="AH39" s="36"/>
      <c r="AI39" s="36"/>
      <c r="AJ39" s="36"/>
      <c r="AK39" s="36"/>
      <c r="AL39" s="36"/>
      <c r="AM39" s="36"/>
      <c r="AN39" s="36"/>
      <c r="AO39" s="36"/>
      <c r="AP39" s="36"/>
      <c r="AQ39" s="36"/>
      <c r="AR39" s="36"/>
      <c r="AS39" s="36"/>
      <c r="AT39" s="36"/>
      <c r="AU39" s="36"/>
      <c r="AV39" s="36"/>
      <c r="AW39" s="36"/>
      <c r="AX39" s="36"/>
      <c r="AY39" s="36"/>
      <c r="AZ39" s="36"/>
      <c r="BA39" s="36"/>
      <c r="BB39" s="36"/>
      <c r="BC39" s="36"/>
      <c r="BD39" s="36"/>
      <c r="BE39" s="36"/>
      <c r="BF39" s="36"/>
      <c r="BG39" s="36"/>
      <c r="BH39" s="36"/>
      <c r="BI39" s="36"/>
      <c r="BJ39" s="36"/>
      <c r="BK39" s="36"/>
      <c r="BL39" s="36"/>
      <c r="BM39" s="36"/>
      <c r="BN39" s="36"/>
      <c r="BO39" s="36"/>
      <c r="BP39" s="36"/>
      <c r="BQ39" s="36"/>
      <c r="BR39" s="36"/>
      <c r="BS39" s="36"/>
      <c r="BT39" s="36"/>
      <c r="BU39" s="36"/>
      <c r="BV39" s="36"/>
      <c r="BW39" s="36"/>
      <c r="BX39" s="36"/>
      <c r="BY39" s="36"/>
      <c r="BZ39" s="36"/>
      <c r="CA39" s="36"/>
      <c r="CB39" s="36"/>
      <c r="CC39" s="36"/>
      <c r="CD39" s="36"/>
      <c r="CE39" s="36"/>
      <c r="CF39" s="36"/>
    </row>
    <row r="40" spans="1:84" s="2" customFormat="1" ht="30" customHeight="1" thickBot="1" x14ac:dyDescent="0.35">
      <c r="A40" s="50"/>
      <c r="B40" s="66" t="s">
        <v>54</v>
      </c>
      <c r="C40" s="30">
        <v>0</v>
      </c>
      <c r="D40" s="57">
        <f>E24</f>
        <v>44061</v>
      </c>
      <c r="E40" s="57">
        <f>D40+2</f>
        <v>44063</v>
      </c>
      <c r="F40" s="13"/>
      <c r="G40" s="13">
        <v>4</v>
      </c>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c r="AH40" s="36"/>
      <c r="AI40" s="36"/>
      <c r="AJ40" s="36"/>
      <c r="AK40" s="36"/>
      <c r="AL40" s="36"/>
      <c r="AM40" s="36"/>
      <c r="AN40" s="36"/>
      <c r="AO40" s="36"/>
      <c r="AP40" s="36"/>
      <c r="AQ40" s="36"/>
      <c r="AR40" s="36"/>
      <c r="AS40" s="36"/>
      <c r="AT40" s="36"/>
      <c r="AU40" s="36"/>
      <c r="AV40" s="36"/>
      <c r="AW40" s="36"/>
      <c r="AX40" s="36"/>
      <c r="AY40" s="36"/>
      <c r="AZ40" s="36"/>
      <c r="BA40" s="36"/>
      <c r="BB40" s="36"/>
      <c r="BC40" s="36"/>
      <c r="BD40" s="36"/>
      <c r="BE40" s="36"/>
      <c r="BF40" s="36"/>
      <c r="BG40" s="36"/>
      <c r="BH40" s="36"/>
      <c r="BI40" s="36"/>
      <c r="BJ40" s="36"/>
      <c r="BK40" s="36"/>
      <c r="BL40" s="36"/>
      <c r="BM40" s="36"/>
      <c r="BN40" s="36"/>
      <c r="BO40" s="36"/>
      <c r="BP40" s="36"/>
      <c r="BQ40" s="36"/>
      <c r="BR40" s="36"/>
      <c r="BS40" s="36"/>
      <c r="BT40" s="36"/>
      <c r="BU40" s="36"/>
      <c r="BV40" s="36"/>
      <c r="BW40" s="36"/>
      <c r="BX40" s="36"/>
      <c r="BY40" s="36"/>
      <c r="BZ40" s="36"/>
      <c r="CA40" s="36"/>
      <c r="CB40" s="36"/>
      <c r="CC40" s="36"/>
      <c r="CD40" s="36"/>
      <c r="CE40" s="36"/>
      <c r="CF40" s="36"/>
    </row>
    <row r="41" spans="1:84" s="2" customFormat="1" ht="30" customHeight="1" thickBot="1" x14ac:dyDescent="0.35">
      <c r="A41" s="50"/>
      <c r="B41" s="66" t="s">
        <v>70</v>
      </c>
      <c r="C41" s="30">
        <v>0</v>
      </c>
      <c r="D41" s="57">
        <f>E40</f>
        <v>44063</v>
      </c>
      <c r="E41" s="57">
        <f>D41+2</f>
        <v>44065</v>
      </c>
      <c r="F41" s="13"/>
      <c r="G41" s="13">
        <f t="shared" si="26"/>
        <v>3</v>
      </c>
      <c r="H41" s="36"/>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c r="AH41" s="36"/>
      <c r="AI41" s="36"/>
      <c r="AJ41" s="36"/>
      <c r="AK41" s="36"/>
      <c r="AL41" s="36"/>
      <c r="AM41" s="36"/>
      <c r="AN41" s="36"/>
      <c r="AO41" s="36"/>
      <c r="AP41" s="36"/>
      <c r="AQ41" s="36"/>
      <c r="AR41" s="36"/>
      <c r="AS41" s="36"/>
      <c r="AT41" s="36"/>
      <c r="AU41" s="36"/>
      <c r="AV41" s="36"/>
      <c r="AW41" s="36"/>
      <c r="AX41" s="36"/>
      <c r="AY41" s="36"/>
      <c r="AZ41" s="36"/>
      <c r="BA41" s="36"/>
      <c r="BB41" s="36"/>
      <c r="BC41" s="36"/>
      <c r="BD41" s="36"/>
      <c r="BE41" s="36"/>
      <c r="BF41" s="36"/>
      <c r="BG41" s="36"/>
      <c r="BH41" s="36"/>
      <c r="BI41" s="36"/>
      <c r="BJ41" s="36"/>
      <c r="BK41" s="36"/>
      <c r="BL41" s="36"/>
      <c r="BM41" s="36"/>
      <c r="BN41" s="36"/>
      <c r="BO41" s="36"/>
      <c r="BP41" s="36"/>
      <c r="BQ41" s="36"/>
      <c r="BR41" s="36"/>
      <c r="BS41" s="36"/>
      <c r="BT41" s="36"/>
      <c r="BU41" s="36"/>
      <c r="BV41" s="36"/>
      <c r="BW41" s="36"/>
      <c r="BX41" s="36"/>
      <c r="BY41" s="36"/>
      <c r="BZ41" s="36"/>
      <c r="CA41" s="36"/>
      <c r="CB41" s="36"/>
      <c r="CC41" s="36"/>
      <c r="CD41" s="36"/>
      <c r="CE41" s="36"/>
      <c r="CF41" s="36"/>
    </row>
    <row r="42" spans="1:84" s="2" customFormat="1" ht="30" customHeight="1" thickBot="1" x14ac:dyDescent="0.35">
      <c r="A42" s="50"/>
      <c r="B42" s="66" t="s">
        <v>69</v>
      </c>
      <c r="C42" s="30">
        <v>0</v>
      </c>
      <c r="D42" s="57">
        <f>E41</f>
        <v>44065</v>
      </c>
      <c r="E42" s="57">
        <f>D42+2</f>
        <v>44067</v>
      </c>
      <c r="F42" s="13"/>
      <c r="G42" s="13">
        <f t="shared" si="26"/>
        <v>3</v>
      </c>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c r="AH42" s="36"/>
      <c r="AI42" s="36"/>
      <c r="AJ42" s="36"/>
      <c r="AK42" s="36"/>
      <c r="AL42" s="36"/>
      <c r="AM42" s="36"/>
      <c r="AN42" s="36"/>
      <c r="AO42" s="36"/>
      <c r="AP42" s="36"/>
      <c r="AQ42" s="36"/>
      <c r="AR42" s="36"/>
      <c r="AS42" s="36"/>
      <c r="AT42" s="36"/>
      <c r="AU42" s="36"/>
      <c r="AV42" s="36"/>
      <c r="AW42" s="36"/>
      <c r="AX42" s="36"/>
      <c r="AY42" s="36"/>
      <c r="AZ42" s="36"/>
      <c r="BA42" s="36"/>
      <c r="BB42" s="36"/>
      <c r="BC42" s="36"/>
      <c r="BD42" s="36"/>
      <c r="BE42" s="36"/>
      <c r="BF42" s="36"/>
      <c r="BG42" s="36"/>
      <c r="BH42" s="36"/>
      <c r="BI42" s="36"/>
      <c r="BJ42" s="36"/>
      <c r="BK42" s="36"/>
      <c r="BL42" s="36"/>
      <c r="BM42" s="36"/>
      <c r="BN42" s="36"/>
      <c r="BO42" s="36"/>
      <c r="BP42" s="36"/>
      <c r="BQ42" s="36"/>
      <c r="BR42" s="36"/>
      <c r="BS42" s="36"/>
      <c r="BT42" s="36"/>
      <c r="BU42" s="36"/>
      <c r="BV42" s="36"/>
      <c r="BW42" s="36"/>
      <c r="BX42" s="36"/>
      <c r="BY42" s="36"/>
      <c r="BZ42" s="36"/>
      <c r="CA42" s="36"/>
      <c r="CB42" s="36"/>
      <c r="CC42" s="36"/>
      <c r="CD42" s="36"/>
      <c r="CE42" s="36"/>
      <c r="CF42" s="36"/>
    </row>
    <row r="43" spans="1:84" s="2" customFormat="1" ht="30" customHeight="1" thickBot="1" x14ac:dyDescent="0.35">
      <c r="A43" s="50"/>
      <c r="B43" s="66" t="s">
        <v>71</v>
      </c>
      <c r="C43" s="30">
        <v>0</v>
      </c>
      <c r="D43" s="57">
        <f>E42</f>
        <v>44067</v>
      </c>
      <c r="E43" s="57">
        <f>D43+4</f>
        <v>44071</v>
      </c>
      <c r="F43" s="13"/>
      <c r="G43" s="13">
        <f t="shared" si="26"/>
        <v>5</v>
      </c>
      <c r="H43" s="36"/>
      <c r="I43" s="36"/>
      <c r="J43" s="36"/>
      <c r="K43" s="36"/>
      <c r="L43" s="36"/>
      <c r="M43" s="36"/>
      <c r="N43" s="36"/>
      <c r="O43" s="36"/>
      <c r="P43" s="36"/>
      <c r="Q43" s="36"/>
      <c r="R43" s="36"/>
      <c r="S43" s="36"/>
      <c r="T43" s="36"/>
      <c r="U43" s="36"/>
      <c r="V43" s="36"/>
      <c r="W43" s="36"/>
      <c r="X43" s="36"/>
      <c r="Y43" s="36"/>
      <c r="Z43" s="36"/>
      <c r="AA43" s="36"/>
      <c r="AB43" s="36"/>
      <c r="AC43" s="36"/>
      <c r="AD43" s="36"/>
      <c r="AE43" s="36"/>
      <c r="AF43" s="36"/>
      <c r="AG43" s="36"/>
      <c r="AH43" s="36"/>
      <c r="AI43" s="36"/>
      <c r="AJ43" s="36"/>
      <c r="AK43" s="36"/>
      <c r="AL43" s="36"/>
      <c r="AM43" s="36"/>
      <c r="AN43" s="36"/>
      <c r="AO43" s="36"/>
      <c r="AP43" s="36"/>
      <c r="AQ43" s="36"/>
      <c r="AR43" s="36"/>
      <c r="AS43" s="36"/>
      <c r="AT43" s="36"/>
      <c r="AU43" s="36"/>
      <c r="AV43" s="36"/>
      <c r="AW43" s="36"/>
      <c r="AX43" s="36"/>
      <c r="AY43" s="36"/>
      <c r="AZ43" s="36"/>
      <c r="BA43" s="36"/>
      <c r="BB43" s="36"/>
      <c r="BC43" s="36"/>
      <c r="BD43" s="36"/>
      <c r="BE43" s="36"/>
      <c r="BF43" s="36"/>
      <c r="BG43" s="36"/>
      <c r="BH43" s="36"/>
      <c r="BI43" s="36"/>
      <c r="BJ43" s="36"/>
      <c r="BK43" s="36"/>
      <c r="BL43" s="36"/>
      <c r="BM43" s="36"/>
      <c r="BN43" s="36"/>
      <c r="BO43" s="36"/>
      <c r="BP43" s="36"/>
      <c r="BQ43" s="36"/>
      <c r="BR43" s="36"/>
      <c r="BS43" s="36"/>
      <c r="BT43" s="36"/>
      <c r="BU43" s="36"/>
      <c r="BV43" s="36"/>
      <c r="BW43" s="36"/>
      <c r="BX43" s="36"/>
      <c r="BY43" s="36"/>
      <c r="BZ43" s="36"/>
      <c r="CA43" s="36"/>
      <c r="CB43" s="36"/>
      <c r="CC43" s="36"/>
      <c r="CD43" s="36"/>
      <c r="CE43" s="36"/>
      <c r="CF43" s="36"/>
    </row>
    <row r="44" spans="1:84" s="2" customFormat="1" ht="30" customHeight="1" thickBot="1" x14ac:dyDescent="0.35">
      <c r="A44" s="50"/>
      <c r="B44" s="66" t="s">
        <v>75</v>
      </c>
      <c r="C44" s="30">
        <v>0</v>
      </c>
      <c r="D44" s="57">
        <f>E43</f>
        <v>44071</v>
      </c>
      <c r="E44" s="57">
        <f>D44+2</f>
        <v>44073</v>
      </c>
      <c r="F44" s="13"/>
      <c r="G44" s="13">
        <f t="shared" si="26"/>
        <v>3</v>
      </c>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c r="AW44" s="36"/>
      <c r="AX44" s="36"/>
      <c r="AY44" s="36"/>
      <c r="AZ44" s="36"/>
      <c r="BA44" s="36"/>
      <c r="BB44" s="36"/>
      <c r="BC44" s="36"/>
      <c r="BD44" s="36"/>
      <c r="BE44" s="36"/>
      <c r="BF44" s="36"/>
      <c r="BG44" s="36"/>
      <c r="BH44" s="36"/>
      <c r="BI44" s="36"/>
      <c r="BJ44" s="36"/>
      <c r="BK44" s="36"/>
      <c r="BL44" s="36"/>
      <c r="BM44" s="36"/>
      <c r="BN44" s="36"/>
      <c r="BO44" s="36"/>
      <c r="BP44" s="36"/>
      <c r="BQ44" s="36"/>
      <c r="BR44" s="36"/>
      <c r="BS44" s="36"/>
      <c r="BT44" s="36"/>
      <c r="BU44" s="36"/>
      <c r="BV44" s="36"/>
      <c r="BW44" s="36"/>
      <c r="BX44" s="36"/>
      <c r="BY44" s="36"/>
      <c r="BZ44" s="36"/>
      <c r="CA44" s="36"/>
      <c r="CB44" s="36"/>
      <c r="CC44" s="36"/>
      <c r="CD44" s="36"/>
      <c r="CE44" s="36"/>
      <c r="CF44" s="36"/>
    </row>
    <row r="45" spans="1:84" s="2" customFormat="1" ht="30" customHeight="1" thickBot="1" x14ac:dyDescent="0.35">
      <c r="A45" s="50"/>
      <c r="B45" s="66" t="s">
        <v>72</v>
      </c>
      <c r="C45" s="30">
        <v>0</v>
      </c>
      <c r="D45" s="57">
        <f>E43</f>
        <v>44071</v>
      </c>
      <c r="E45" s="57">
        <f>D45+5</f>
        <v>44076</v>
      </c>
      <c r="F45" s="13"/>
      <c r="G45" s="13">
        <f t="shared" si="26"/>
        <v>6</v>
      </c>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c r="AH45" s="36"/>
      <c r="AI45" s="36"/>
      <c r="AJ45" s="36"/>
      <c r="AK45" s="36"/>
      <c r="AL45" s="36"/>
      <c r="AM45" s="36"/>
      <c r="AN45" s="36"/>
      <c r="AO45" s="36"/>
      <c r="AP45" s="36"/>
      <c r="AQ45" s="36"/>
      <c r="AR45" s="36"/>
      <c r="AS45" s="36"/>
      <c r="AT45" s="36"/>
      <c r="AU45" s="36"/>
      <c r="AV45" s="36"/>
      <c r="AW45" s="36"/>
      <c r="AX45" s="36"/>
      <c r="AY45" s="36"/>
      <c r="AZ45" s="36"/>
      <c r="BA45" s="36"/>
      <c r="BB45" s="36"/>
      <c r="BC45" s="36"/>
      <c r="BD45" s="36"/>
      <c r="BE45" s="36"/>
      <c r="BF45" s="36"/>
      <c r="BG45" s="36"/>
      <c r="BH45" s="36"/>
      <c r="BI45" s="36"/>
      <c r="BJ45" s="36"/>
      <c r="BK45" s="36"/>
      <c r="BL45" s="36"/>
      <c r="BM45" s="36"/>
      <c r="BN45" s="36"/>
      <c r="BO45" s="36"/>
      <c r="BP45" s="36"/>
      <c r="BQ45" s="36"/>
      <c r="BR45" s="36"/>
      <c r="BS45" s="36"/>
      <c r="BT45" s="36"/>
      <c r="BU45" s="36"/>
      <c r="BV45" s="36"/>
      <c r="BW45" s="36"/>
      <c r="BX45" s="36"/>
      <c r="BY45" s="36"/>
      <c r="BZ45" s="36"/>
      <c r="CA45" s="36"/>
      <c r="CB45" s="36"/>
      <c r="CC45" s="36"/>
      <c r="CD45" s="36"/>
      <c r="CE45" s="36"/>
      <c r="CF45" s="36"/>
    </row>
    <row r="46" spans="1:84" s="2" customFormat="1" ht="30" customHeight="1" thickBot="1" x14ac:dyDescent="0.35">
      <c r="A46" s="50"/>
      <c r="B46" s="66" t="s">
        <v>73</v>
      </c>
      <c r="C46" s="30">
        <v>0</v>
      </c>
      <c r="D46" s="57">
        <v>44077</v>
      </c>
      <c r="E46" s="57">
        <f>D46+2</f>
        <v>44079</v>
      </c>
      <c r="F46" s="13"/>
      <c r="G46" s="13">
        <f t="shared" si="26"/>
        <v>3</v>
      </c>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c r="AH46" s="36"/>
      <c r="AI46" s="36"/>
      <c r="AJ46" s="36"/>
      <c r="AK46" s="36"/>
      <c r="AL46" s="36"/>
      <c r="AM46" s="36"/>
      <c r="AN46" s="36"/>
      <c r="AO46" s="36"/>
      <c r="AP46" s="36"/>
      <c r="AQ46" s="36"/>
      <c r="AR46" s="36"/>
      <c r="AS46" s="36"/>
      <c r="AT46" s="36"/>
      <c r="AU46" s="36"/>
      <c r="AV46" s="36"/>
      <c r="AW46" s="36"/>
      <c r="AX46" s="36"/>
      <c r="AY46" s="36"/>
      <c r="AZ46" s="36"/>
      <c r="BA46" s="36"/>
      <c r="BB46" s="36"/>
      <c r="BC46" s="36"/>
      <c r="BD46" s="36"/>
      <c r="BE46" s="36"/>
      <c r="BF46" s="36"/>
      <c r="BG46" s="36"/>
      <c r="BH46" s="36"/>
      <c r="BI46" s="36"/>
      <c r="BJ46" s="36"/>
      <c r="BK46" s="36"/>
      <c r="BL46" s="36"/>
      <c r="BM46" s="36"/>
      <c r="BN46" s="36"/>
      <c r="BO46" s="36"/>
      <c r="BP46" s="36"/>
      <c r="BQ46" s="36"/>
      <c r="BR46" s="36"/>
      <c r="BS46" s="36"/>
      <c r="BT46" s="36"/>
      <c r="BU46" s="36"/>
      <c r="BV46" s="36"/>
      <c r="BW46" s="36"/>
      <c r="BX46" s="36"/>
      <c r="BY46" s="36"/>
      <c r="BZ46" s="36"/>
      <c r="CA46" s="36"/>
      <c r="CB46" s="36"/>
      <c r="CC46" s="36"/>
      <c r="CD46" s="36"/>
      <c r="CE46" s="36"/>
      <c r="CF46" s="36"/>
    </row>
    <row r="47" spans="1:84" s="2" customFormat="1" ht="30" customHeight="1" thickBot="1" x14ac:dyDescent="0.35">
      <c r="A47" s="50"/>
      <c r="B47" s="66" t="s">
        <v>67</v>
      </c>
      <c r="C47" s="30">
        <v>0</v>
      </c>
      <c r="D47" s="57" t="s">
        <v>21</v>
      </c>
      <c r="E47" s="57" t="s">
        <v>21</v>
      </c>
      <c r="F47" s="13"/>
      <c r="G47" s="13" t="e">
        <f t="shared" si="26"/>
        <v>#VALUE!</v>
      </c>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c r="AH47" s="36"/>
      <c r="AI47" s="36"/>
      <c r="AJ47" s="36"/>
      <c r="AK47" s="36"/>
      <c r="AL47" s="36"/>
      <c r="AM47" s="36"/>
      <c r="AN47" s="36"/>
      <c r="AO47" s="36"/>
      <c r="AP47" s="36"/>
      <c r="AQ47" s="36"/>
      <c r="AR47" s="36"/>
      <c r="AS47" s="36"/>
      <c r="AT47" s="36"/>
      <c r="AU47" s="36"/>
      <c r="AV47" s="36"/>
      <c r="AW47" s="36"/>
      <c r="AX47" s="36"/>
      <c r="AY47" s="36"/>
      <c r="AZ47" s="36"/>
      <c r="BA47" s="36"/>
      <c r="BB47" s="36"/>
      <c r="BC47" s="36"/>
      <c r="BD47" s="36"/>
      <c r="BE47" s="36"/>
      <c r="BF47" s="36"/>
      <c r="BG47" s="36"/>
      <c r="BH47" s="36"/>
      <c r="BI47" s="36"/>
      <c r="BJ47" s="36"/>
      <c r="BK47" s="36"/>
      <c r="BL47" s="36"/>
      <c r="BM47" s="36"/>
      <c r="BN47" s="36"/>
      <c r="BO47" s="36"/>
      <c r="BP47" s="36"/>
      <c r="BQ47" s="36"/>
      <c r="BR47" s="36"/>
      <c r="BS47" s="36"/>
      <c r="BT47" s="36"/>
      <c r="BU47" s="36"/>
      <c r="BV47" s="36"/>
      <c r="BW47" s="36"/>
      <c r="BX47" s="36"/>
      <c r="BY47" s="36"/>
      <c r="BZ47" s="36"/>
      <c r="CA47" s="36"/>
      <c r="CB47" s="36"/>
      <c r="CC47" s="36"/>
      <c r="CD47" s="36"/>
      <c r="CE47" s="36"/>
      <c r="CF47" s="36"/>
    </row>
    <row r="48" spans="1:84" s="2" customFormat="1" ht="30" customHeight="1" thickBot="1" x14ac:dyDescent="0.35">
      <c r="A48" s="50" t="s">
        <v>24</v>
      </c>
      <c r="B48" s="59"/>
      <c r="C48" s="12"/>
      <c r="D48" s="58"/>
      <c r="E48" s="58"/>
      <c r="F48" s="13"/>
      <c r="G48" s="13" t="str">
        <f t="shared" si="26"/>
        <v/>
      </c>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c r="AH48" s="36"/>
      <c r="AI48" s="36"/>
      <c r="AJ48" s="36"/>
      <c r="AK48" s="36"/>
      <c r="AL48" s="36"/>
      <c r="AM48" s="36"/>
      <c r="AN48" s="36"/>
      <c r="AO48" s="36"/>
      <c r="AP48" s="36"/>
      <c r="AQ48" s="36"/>
      <c r="AR48" s="36"/>
      <c r="AS48" s="36"/>
      <c r="AT48" s="36"/>
      <c r="AU48" s="36"/>
      <c r="AV48" s="36"/>
      <c r="AW48" s="36"/>
      <c r="AX48" s="36"/>
      <c r="AY48" s="36"/>
      <c r="AZ48" s="36"/>
      <c r="BA48" s="36"/>
      <c r="BB48" s="36"/>
      <c r="BC48" s="36"/>
      <c r="BD48" s="36"/>
      <c r="BE48" s="36"/>
      <c r="BF48" s="36"/>
      <c r="BG48" s="36"/>
      <c r="BH48" s="36"/>
      <c r="BI48" s="36"/>
      <c r="BJ48" s="36"/>
      <c r="BK48" s="36"/>
      <c r="BL48" s="36"/>
      <c r="BM48" s="36"/>
      <c r="BN48" s="36"/>
      <c r="BO48" s="36"/>
      <c r="BP48" s="36"/>
      <c r="BQ48" s="36"/>
      <c r="BR48" s="36"/>
      <c r="BS48" s="36"/>
      <c r="BT48" s="36"/>
      <c r="BU48" s="36"/>
      <c r="BV48" s="36"/>
      <c r="BW48" s="36"/>
      <c r="BX48" s="36"/>
      <c r="BY48" s="36"/>
      <c r="BZ48" s="36"/>
      <c r="CA48" s="36"/>
      <c r="CB48" s="36"/>
      <c r="CC48" s="36"/>
      <c r="CD48" s="36"/>
      <c r="CE48" s="36"/>
      <c r="CF48" s="36"/>
    </row>
    <row r="49" spans="1:84" s="2" customFormat="1" ht="30" customHeight="1" thickBot="1" x14ac:dyDescent="0.35">
      <c r="A49" s="51" t="s">
        <v>23</v>
      </c>
      <c r="B49" s="31" t="s">
        <v>0</v>
      </c>
      <c r="C49" s="32"/>
      <c r="D49" s="33"/>
      <c r="E49" s="34"/>
      <c r="F49" s="35"/>
      <c r="G49" s="35" t="str">
        <f t="shared" si="26"/>
        <v/>
      </c>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c r="AI49" s="38"/>
      <c r="AJ49" s="38"/>
      <c r="AK49" s="38"/>
      <c r="AL49" s="38"/>
      <c r="AM49" s="38"/>
      <c r="AN49" s="38"/>
      <c r="AO49" s="38"/>
      <c r="AP49" s="38"/>
      <c r="AQ49" s="38"/>
      <c r="AR49" s="38"/>
      <c r="AS49" s="38"/>
      <c r="AT49" s="38"/>
      <c r="AU49" s="38"/>
      <c r="AV49" s="38"/>
      <c r="AW49" s="38"/>
      <c r="AX49" s="38"/>
      <c r="AY49" s="38"/>
      <c r="AZ49" s="38"/>
      <c r="BA49" s="38"/>
      <c r="BB49" s="38"/>
      <c r="BC49" s="38"/>
      <c r="BD49" s="38"/>
      <c r="BE49" s="38"/>
      <c r="BF49" s="38"/>
      <c r="BG49" s="38"/>
      <c r="BH49" s="38"/>
      <c r="BI49" s="38"/>
      <c r="BJ49" s="38"/>
      <c r="BK49" s="38"/>
      <c r="BL49" s="38"/>
      <c r="BM49" s="38"/>
      <c r="BN49" s="38"/>
      <c r="BO49" s="38"/>
      <c r="BP49" s="38"/>
      <c r="BQ49" s="38"/>
      <c r="BR49" s="38"/>
      <c r="BS49" s="38"/>
      <c r="BT49" s="38"/>
      <c r="BU49" s="38"/>
      <c r="BV49" s="38"/>
      <c r="BW49" s="38"/>
      <c r="BX49" s="38"/>
      <c r="BY49" s="38"/>
      <c r="BZ49" s="38"/>
      <c r="CA49" s="38"/>
      <c r="CB49" s="38"/>
      <c r="CC49" s="38"/>
      <c r="CD49" s="38"/>
      <c r="CE49" s="38"/>
      <c r="CF49" s="38"/>
    </row>
    <row r="50" spans="1:84" ht="30" customHeight="1" x14ac:dyDescent="0.3">
      <c r="F50" s="5"/>
    </row>
    <row r="51" spans="1:84" ht="30" customHeight="1" x14ac:dyDescent="0.3">
      <c r="E51" s="52"/>
    </row>
  </sheetData>
  <mergeCells count="13">
    <mergeCell ref="BS3:BY3"/>
    <mergeCell ref="BZ3:CF3"/>
    <mergeCell ref="B4:F4"/>
    <mergeCell ref="AJ3:AP3"/>
    <mergeCell ref="AQ3:AW3"/>
    <mergeCell ref="BE3:BK3"/>
    <mergeCell ref="BL3:BR3"/>
    <mergeCell ref="AX3:BD3"/>
    <mergeCell ref="B3:C3"/>
    <mergeCell ref="H3:N3"/>
    <mergeCell ref="O3:U3"/>
    <mergeCell ref="V3:AB3"/>
    <mergeCell ref="AC3:AI3"/>
  </mergeCells>
  <phoneticPr fontId="20" type="noConversion"/>
  <conditionalFormatting sqref="C6:C11 C15:C19 C26:C40 C42:C43 C48:C49 C45">
    <cfRule type="dataBar" priority="241">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H4:BC24 H26:BC40 H42:BC43 H48:BC49 H45:BC45">
    <cfRule type="expression" dxfId="107" priority="260">
      <formula>AND(TODAY()&gt;=H$4,TODAY()&lt;I$4)</formula>
    </cfRule>
  </conditionalFormatting>
  <conditionalFormatting sqref="H6:BC24 H26:BC40 H42:BC43 H48:BC49 H45:BC45">
    <cfRule type="expression" dxfId="106" priority="254">
      <formula>AND(task_start&lt;=H$4,ROUNDDOWN((task_end-task_start+1)*task_progress,0)+task_start-1&gt;=H$4)</formula>
    </cfRule>
    <cfRule type="expression" dxfId="105" priority="255" stopIfTrue="1">
      <formula>AND(task_end&gt;=H$4,task_start&lt;I$4)</formula>
    </cfRule>
  </conditionalFormatting>
  <conditionalFormatting sqref="C12:C14">
    <cfRule type="dataBar" priority="212">
      <dataBar>
        <cfvo type="num" val="0"/>
        <cfvo type="num" val="1"/>
        <color theme="0" tint="-0.249977111117893"/>
      </dataBar>
      <extLst>
        <ext xmlns:x14="http://schemas.microsoft.com/office/spreadsheetml/2009/9/main" uri="{B025F937-C7B1-47D3-B67F-A62EFF666E3E}">
          <x14:id>{DFF3FD1F-1E2C-4317-903D-F5ED027B79BF}</x14:id>
        </ext>
      </extLst>
    </cfRule>
  </conditionalFormatting>
  <conditionalFormatting sqref="C20">
    <cfRule type="dataBar" priority="180">
      <dataBar>
        <cfvo type="num" val="0"/>
        <cfvo type="num" val="1"/>
        <color theme="0" tint="-0.249977111117893"/>
      </dataBar>
      <extLst>
        <ext xmlns:x14="http://schemas.microsoft.com/office/spreadsheetml/2009/9/main" uri="{B025F937-C7B1-47D3-B67F-A62EFF666E3E}">
          <x14:id>{1E2613D8-0082-46B9-BF15-0E59C25C460B}</x14:id>
        </ext>
      </extLst>
    </cfRule>
  </conditionalFormatting>
  <conditionalFormatting sqref="C21">
    <cfRule type="dataBar" priority="164">
      <dataBar>
        <cfvo type="num" val="0"/>
        <cfvo type="num" val="1"/>
        <color theme="0" tint="-0.249977111117893"/>
      </dataBar>
      <extLst>
        <ext xmlns:x14="http://schemas.microsoft.com/office/spreadsheetml/2009/9/main" uri="{B025F937-C7B1-47D3-B67F-A62EFF666E3E}">
          <x14:id>{AD38A4DD-D2CF-4BD1-841E-77B640B32E24}</x14:id>
        </ext>
      </extLst>
    </cfRule>
  </conditionalFormatting>
  <conditionalFormatting sqref="C23">
    <cfRule type="dataBar" priority="148">
      <dataBar>
        <cfvo type="num" val="0"/>
        <cfvo type="num" val="1"/>
        <color theme="0" tint="-0.249977111117893"/>
      </dataBar>
      <extLst>
        <ext xmlns:x14="http://schemas.microsoft.com/office/spreadsheetml/2009/9/main" uri="{B025F937-C7B1-47D3-B67F-A62EFF666E3E}">
          <x14:id>{83802E5C-488E-4500-B491-862A696D2A22}</x14:id>
        </ext>
      </extLst>
    </cfRule>
  </conditionalFormatting>
  <conditionalFormatting sqref="C22">
    <cfRule type="dataBar" priority="144">
      <dataBar>
        <cfvo type="num" val="0"/>
        <cfvo type="num" val="1"/>
        <color theme="0" tint="-0.249977111117893"/>
      </dataBar>
      <extLst>
        <ext xmlns:x14="http://schemas.microsoft.com/office/spreadsheetml/2009/9/main" uri="{B025F937-C7B1-47D3-B67F-A62EFF666E3E}">
          <x14:id>{13F34A9B-C73B-45B7-9F6C-0F6C9681176A}</x14:id>
        </ext>
      </extLst>
    </cfRule>
  </conditionalFormatting>
  <conditionalFormatting sqref="C24">
    <cfRule type="dataBar" priority="140">
      <dataBar>
        <cfvo type="num" val="0"/>
        <cfvo type="num" val="1"/>
        <color theme="0" tint="-0.249977111117893"/>
      </dataBar>
      <extLst>
        <ext xmlns:x14="http://schemas.microsoft.com/office/spreadsheetml/2009/9/main" uri="{B025F937-C7B1-47D3-B67F-A62EFF666E3E}">
          <x14:id>{D58FFDF2-9C35-4C52-B40A-C3A5870BEDBF}</x14:id>
        </ext>
      </extLst>
    </cfRule>
  </conditionalFormatting>
  <conditionalFormatting sqref="BD4:BD24 BD26:BD40 BD42:BD43 BD48:BD49 BD45">
    <cfRule type="expression" dxfId="104" priority="262">
      <formula>AND(TODAY()&gt;=BD$4,TODAY()&lt;#REF!)</formula>
    </cfRule>
  </conditionalFormatting>
  <conditionalFormatting sqref="BD6:BD24 BD26:BD40 BD42:BD43 BD48:BD49 BD45">
    <cfRule type="expression" dxfId="103" priority="273">
      <formula>AND(task_start&lt;=BD$4,ROUNDDOWN((task_end-task_start+1)*task_progress,0)+task_start-1&gt;=BD$4)</formula>
    </cfRule>
    <cfRule type="expression" dxfId="102" priority="274" stopIfTrue="1">
      <formula>AND(task_end&gt;=BD$4,task_start&lt;#REF!)</formula>
    </cfRule>
  </conditionalFormatting>
  <conditionalFormatting sqref="C25">
    <cfRule type="dataBar" priority="101">
      <dataBar>
        <cfvo type="num" val="0"/>
        <cfvo type="num" val="1"/>
        <color theme="0" tint="-0.249977111117893"/>
      </dataBar>
      <extLst>
        <ext xmlns:x14="http://schemas.microsoft.com/office/spreadsheetml/2009/9/main" uri="{B025F937-C7B1-47D3-B67F-A62EFF666E3E}">
          <x14:id>{D4123EFA-47AE-4D47-9367-53C27AB0CC1E}</x14:id>
        </ext>
      </extLst>
    </cfRule>
  </conditionalFormatting>
  <conditionalFormatting sqref="H25:BC25">
    <cfRule type="expression" dxfId="101" priority="104">
      <formula>AND(TODAY()&gt;=H$4,TODAY()&lt;I$4)</formula>
    </cfRule>
  </conditionalFormatting>
  <conditionalFormatting sqref="H25:BC25">
    <cfRule type="expression" dxfId="100" priority="102">
      <formula>AND(task_start&lt;=H$4,ROUNDDOWN((task_end-task_start+1)*task_progress,0)+task_start-1&gt;=H$4)</formula>
    </cfRule>
    <cfRule type="expression" dxfId="99" priority="103" stopIfTrue="1">
      <formula>AND(task_end&gt;=H$4,task_start&lt;I$4)</formula>
    </cfRule>
  </conditionalFormatting>
  <conditionalFormatting sqref="BD25">
    <cfRule type="expression" dxfId="98" priority="105">
      <formula>AND(TODAY()&gt;=BD$4,TODAY()&lt;#REF!)</formula>
    </cfRule>
  </conditionalFormatting>
  <conditionalFormatting sqref="BD25">
    <cfRule type="expression" dxfId="97" priority="106">
      <formula>AND(task_start&lt;=BD$4,ROUNDDOWN((task_end-task_start+1)*task_progress,0)+task_start-1&gt;=BD$4)</formula>
    </cfRule>
    <cfRule type="expression" dxfId="96" priority="107" stopIfTrue="1">
      <formula>AND(task_end&gt;=BD$4,task_start&lt;#REF!)</formula>
    </cfRule>
  </conditionalFormatting>
  <conditionalFormatting sqref="C41">
    <cfRule type="dataBar" priority="94">
      <dataBar>
        <cfvo type="num" val="0"/>
        <cfvo type="num" val="1"/>
        <color theme="0" tint="-0.249977111117893"/>
      </dataBar>
      <extLst>
        <ext xmlns:x14="http://schemas.microsoft.com/office/spreadsheetml/2009/9/main" uri="{B025F937-C7B1-47D3-B67F-A62EFF666E3E}">
          <x14:id>{EDF1E919-47E4-4BE1-A4A2-D706707031D1}</x14:id>
        </ext>
      </extLst>
    </cfRule>
  </conditionalFormatting>
  <conditionalFormatting sqref="H41:BC41">
    <cfRule type="expression" dxfId="95" priority="97">
      <formula>AND(TODAY()&gt;=H$4,TODAY()&lt;I$4)</formula>
    </cfRule>
  </conditionalFormatting>
  <conditionalFormatting sqref="H41:BC41">
    <cfRule type="expression" dxfId="94" priority="95">
      <formula>AND(task_start&lt;=H$4,ROUNDDOWN((task_end-task_start+1)*task_progress,0)+task_start-1&gt;=H$4)</formula>
    </cfRule>
    <cfRule type="expression" dxfId="93" priority="96" stopIfTrue="1">
      <formula>AND(task_end&gt;=H$4,task_start&lt;I$4)</formula>
    </cfRule>
  </conditionalFormatting>
  <conditionalFormatting sqref="BD41">
    <cfRule type="expression" dxfId="92" priority="98">
      <formula>AND(TODAY()&gt;=BD$4,TODAY()&lt;#REF!)</formula>
    </cfRule>
  </conditionalFormatting>
  <conditionalFormatting sqref="BD41">
    <cfRule type="expression" dxfId="91" priority="99">
      <formula>AND(task_start&lt;=BD$4,ROUNDDOWN((task_end-task_start+1)*task_progress,0)+task_start-1&gt;=BD$4)</formula>
    </cfRule>
    <cfRule type="expression" dxfId="90" priority="100" stopIfTrue="1">
      <formula>AND(task_end&gt;=BD$4,task_start&lt;#REF!)</formula>
    </cfRule>
  </conditionalFormatting>
  <conditionalFormatting sqref="C46">
    <cfRule type="dataBar" priority="87">
      <dataBar>
        <cfvo type="num" val="0"/>
        <cfvo type="num" val="1"/>
        <color theme="0" tint="-0.249977111117893"/>
      </dataBar>
      <extLst>
        <ext xmlns:x14="http://schemas.microsoft.com/office/spreadsheetml/2009/9/main" uri="{B025F937-C7B1-47D3-B67F-A62EFF666E3E}">
          <x14:id>{E50C4B57-FE55-49D1-A40C-40204A16813C}</x14:id>
        </ext>
      </extLst>
    </cfRule>
  </conditionalFormatting>
  <conditionalFormatting sqref="H46:BC46">
    <cfRule type="expression" dxfId="89" priority="90">
      <formula>AND(TODAY()&gt;=H$4,TODAY()&lt;I$4)</formula>
    </cfRule>
  </conditionalFormatting>
  <conditionalFormatting sqref="H46:BC46">
    <cfRule type="expression" dxfId="88" priority="88">
      <formula>AND(task_start&lt;=H$4,ROUNDDOWN((task_end-task_start+1)*task_progress,0)+task_start-1&gt;=H$4)</formula>
    </cfRule>
    <cfRule type="expression" dxfId="87" priority="89" stopIfTrue="1">
      <formula>AND(task_end&gt;=H$4,task_start&lt;I$4)</formula>
    </cfRule>
  </conditionalFormatting>
  <conditionalFormatting sqref="BD46">
    <cfRule type="expression" dxfId="86" priority="91">
      <formula>AND(TODAY()&gt;=BD$4,TODAY()&lt;#REF!)</formula>
    </cfRule>
  </conditionalFormatting>
  <conditionalFormatting sqref="BD46">
    <cfRule type="expression" dxfId="85" priority="92">
      <formula>AND(task_start&lt;=BD$4,ROUNDDOWN((task_end-task_start+1)*task_progress,0)+task_start-1&gt;=BD$4)</formula>
    </cfRule>
    <cfRule type="expression" dxfId="84" priority="93" stopIfTrue="1">
      <formula>AND(task_end&gt;=BD$4,task_start&lt;#REF!)</formula>
    </cfRule>
  </conditionalFormatting>
  <conditionalFormatting sqref="C47">
    <cfRule type="dataBar" priority="80">
      <dataBar>
        <cfvo type="num" val="0"/>
        <cfvo type="num" val="1"/>
        <color theme="0" tint="-0.249977111117893"/>
      </dataBar>
      <extLst>
        <ext xmlns:x14="http://schemas.microsoft.com/office/spreadsheetml/2009/9/main" uri="{B025F937-C7B1-47D3-B67F-A62EFF666E3E}">
          <x14:id>{629E59A0-AA8D-4177-8C2D-8265F3CE5F2D}</x14:id>
        </ext>
      </extLst>
    </cfRule>
  </conditionalFormatting>
  <conditionalFormatting sqref="H47:BC47">
    <cfRule type="expression" dxfId="83" priority="83">
      <formula>AND(TODAY()&gt;=H$4,TODAY()&lt;I$4)</formula>
    </cfRule>
  </conditionalFormatting>
  <conditionalFormatting sqref="H47:BC47">
    <cfRule type="expression" dxfId="82" priority="81">
      <formula>AND(task_start&lt;=H$4,ROUNDDOWN((task_end-task_start+1)*task_progress,0)+task_start-1&gt;=H$4)</formula>
    </cfRule>
    <cfRule type="expression" dxfId="81" priority="82" stopIfTrue="1">
      <formula>AND(task_end&gt;=H$4,task_start&lt;I$4)</formula>
    </cfRule>
  </conditionalFormatting>
  <conditionalFormatting sqref="BD47">
    <cfRule type="expression" dxfId="80" priority="84">
      <formula>AND(TODAY()&gt;=BD$4,TODAY()&lt;#REF!)</formula>
    </cfRule>
  </conditionalFormatting>
  <conditionalFormatting sqref="BD47">
    <cfRule type="expression" dxfId="79" priority="85">
      <formula>AND(task_start&lt;=BD$4,ROUNDDOWN((task_end-task_start+1)*task_progress,0)+task_start-1&gt;=BD$4)</formula>
    </cfRule>
    <cfRule type="expression" dxfId="78" priority="86" stopIfTrue="1">
      <formula>AND(task_end&gt;=BD$4,task_start&lt;#REF!)</formula>
    </cfRule>
  </conditionalFormatting>
  <conditionalFormatting sqref="BE4:BQ24 BE26:BQ40 BE42:BQ43 BE48:BQ49 BE45:BR45">
    <cfRule type="expression" dxfId="77" priority="76">
      <formula>AND(TODAY()&gt;=BE$4,TODAY()&lt;BF$4)</formula>
    </cfRule>
  </conditionalFormatting>
  <conditionalFormatting sqref="BE6:BQ24 BE26:BQ40 BE42:BQ43 BE48:BQ49 BE45:BR45">
    <cfRule type="expression" dxfId="76" priority="74">
      <formula>AND(task_start&lt;=BE$4,ROUNDDOWN((task_end-task_start+1)*task_progress,0)+task_start-1&gt;=BE$4)</formula>
    </cfRule>
    <cfRule type="expression" dxfId="75" priority="75" stopIfTrue="1">
      <formula>AND(task_end&gt;=BE$4,task_start&lt;BF$4)</formula>
    </cfRule>
  </conditionalFormatting>
  <conditionalFormatting sqref="BR4:BR24 BR26:BR40 BR42:BR43 BR48:BR49">
    <cfRule type="expression" dxfId="74" priority="77">
      <formula>AND(TODAY()&gt;=BR$4,TODAY()&lt;#REF!)</formula>
    </cfRule>
  </conditionalFormatting>
  <conditionalFormatting sqref="BR6:BR24 BR26:BR40 BR42:BR43 BR48:BR49">
    <cfRule type="expression" dxfId="73" priority="78">
      <formula>AND(task_start&lt;=BR$4,ROUNDDOWN((task_end-task_start+1)*task_progress,0)+task_start-1&gt;=BR$4)</formula>
    </cfRule>
    <cfRule type="expression" dxfId="72" priority="79" stopIfTrue="1">
      <formula>AND(task_end&gt;=BR$4,task_start&lt;#REF!)</formula>
    </cfRule>
  </conditionalFormatting>
  <conditionalFormatting sqref="BE25:BQ25">
    <cfRule type="expression" dxfId="71" priority="70">
      <formula>AND(TODAY()&gt;=BE$4,TODAY()&lt;BF$4)</formula>
    </cfRule>
  </conditionalFormatting>
  <conditionalFormatting sqref="BE25:BQ25">
    <cfRule type="expression" dxfId="70" priority="68">
      <formula>AND(task_start&lt;=BE$4,ROUNDDOWN((task_end-task_start+1)*task_progress,0)+task_start-1&gt;=BE$4)</formula>
    </cfRule>
    <cfRule type="expression" dxfId="69" priority="69" stopIfTrue="1">
      <formula>AND(task_end&gt;=BE$4,task_start&lt;BF$4)</formula>
    </cfRule>
  </conditionalFormatting>
  <conditionalFormatting sqref="BR25">
    <cfRule type="expression" dxfId="68" priority="71">
      <formula>AND(TODAY()&gt;=BR$4,TODAY()&lt;#REF!)</formula>
    </cfRule>
  </conditionalFormatting>
  <conditionalFormatting sqref="BR25">
    <cfRule type="expression" dxfId="67" priority="72">
      <formula>AND(task_start&lt;=BR$4,ROUNDDOWN((task_end-task_start+1)*task_progress,0)+task_start-1&gt;=BR$4)</formula>
    </cfRule>
    <cfRule type="expression" dxfId="66" priority="73" stopIfTrue="1">
      <formula>AND(task_end&gt;=BR$4,task_start&lt;#REF!)</formula>
    </cfRule>
  </conditionalFormatting>
  <conditionalFormatting sqref="BE41:BQ41">
    <cfRule type="expression" dxfId="65" priority="64">
      <formula>AND(TODAY()&gt;=BE$4,TODAY()&lt;BF$4)</formula>
    </cfRule>
  </conditionalFormatting>
  <conditionalFormatting sqref="BE41:BQ41">
    <cfRule type="expression" dxfId="64" priority="62">
      <formula>AND(task_start&lt;=BE$4,ROUNDDOWN((task_end-task_start+1)*task_progress,0)+task_start-1&gt;=BE$4)</formula>
    </cfRule>
    <cfRule type="expression" dxfId="63" priority="63" stopIfTrue="1">
      <formula>AND(task_end&gt;=BE$4,task_start&lt;BF$4)</formula>
    </cfRule>
  </conditionalFormatting>
  <conditionalFormatting sqref="BR41">
    <cfRule type="expression" dxfId="62" priority="65">
      <formula>AND(TODAY()&gt;=BR$4,TODAY()&lt;#REF!)</formula>
    </cfRule>
  </conditionalFormatting>
  <conditionalFormatting sqref="BR41">
    <cfRule type="expression" dxfId="61" priority="66">
      <formula>AND(task_start&lt;=BR$4,ROUNDDOWN((task_end-task_start+1)*task_progress,0)+task_start-1&gt;=BR$4)</formula>
    </cfRule>
    <cfRule type="expression" dxfId="60" priority="67" stopIfTrue="1">
      <formula>AND(task_end&gt;=BR$4,task_start&lt;#REF!)</formula>
    </cfRule>
  </conditionalFormatting>
  <conditionalFormatting sqref="BE46:BQ46">
    <cfRule type="expression" dxfId="59" priority="58">
      <formula>AND(TODAY()&gt;=BE$4,TODAY()&lt;BF$4)</formula>
    </cfRule>
  </conditionalFormatting>
  <conditionalFormatting sqref="BE46:BQ46">
    <cfRule type="expression" dxfId="58" priority="56">
      <formula>AND(task_start&lt;=BE$4,ROUNDDOWN((task_end-task_start+1)*task_progress,0)+task_start-1&gt;=BE$4)</formula>
    </cfRule>
    <cfRule type="expression" dxfId="57" priority="57" stopIfTrue="1">
      <formula>AND(task_end&gt;=BE$4,task_start&lt;BF$4)</formula>
    </cfRule>
  </conditionalFormatting>
  <conditionalFormatting sqref="BR46">
    <cfRule type="expression" dxfId="56" priority="59">
      <formula>AND(TODAY()&gt;=BR$4,TODAY()&lt;#REF!)</formula>
    </cfRule>
  </conditionalFormatting>
  <conditionalFormatting sqref="BR46">
    <cfRule type="expression" dxfId="55" priority="60">
      <formula>AND(task_start&lt;=BR$4,ROUNDDOWN((task_end-task_start+1)*task_progress,0)+task_start-1&gt;=BR$4)</formula>
    </cfRule>
    <cfRule type="expression" dxfId="54" priority="61" stopIfTrue="1">
      <formula>AND(task_end&gt;=BR$4,task_start&lt;#REF!)</formula>
    </cfRule>
  </conditionalFormatting>
  <conditionalFormatting sqref="BE47:BQ47">
    <cfRule type="expression" dxfId="53" priority="52">
      <formula>AND(TODAY()&gt;=BE$4,TODAY()&lt;BF$4)</formula>
    </cfRule>
  </conditionalFormatting>
  <conditionalFormatting sqref="BE47:BQ47">
    <cfRule type="expression" dxfId="52" priority="50">
      <formula>AND(task_start&lt;=BE$4,ROUNDDOWN((task_end-task_start+1)*task_progress,0)+task_start-1&gt;=BE$4)</formula>
    </cfRule>
    <cfRule type="expression" dxfId="51" priority="51" stopIfTrue="1">
      <formula>AND(task_end&gt;=BE$4,task_start&lt;BF$4)</formula>
    </cfRule>
  </conditionalFormatting>
  <conditionalFormatting sqref="BR47">
    <cfRule type="expression" dxfId="50" priority="53">
      <formula>AND(TODAY()&gt;=BR$4,TODAY()&lt;#REF!)</formula>
    </cfRule>
  </conditionalFormatting>
  <conditionalFormatting sqref="BR47">
    <cfRule type="expression" dxfId="49" priority="54">
      <formula>AND(task_start&lt;=BR$4,ROUNDDOWN((task_end-task_start+1)*task_progress,0)+task_start-1&gt;=BR$4)</formula>
    </cfRule>
    <cfRule type="expression" dxfId="48" priority="55" stopIfTrue="1">
      <formula>AND(task_end&gt;=BR$4,task_start&lt;#REF!)</formula>
    </cfRule>
  </conditionalFormatting>
  <conditionalFormatting sqref="BS4:CE24 BS26:CE40 BS42:CE43 BS48:CE49 BS45:CE45">
    <cfRule type="expression" dxfId="47" priority="46">
      <formula>AND(TODAY()&gt;=BS$4,TODAY()&lt;BT$4)</formula>
    </cfRule>
  </conditionalFormatting>
  <conditionalFormatting sqref="BS6:CE24 BS26:CE40 BS42:CE43 BS48:CE49 BS45:CE45">
    <cfRule type="expression" dxfId="46" priority="44">
      <formula>AND(task_start&lt;=BS$4,ROUNDDOWN((task_end-task_start+1)*task_progress,0)+task_start-1&gt;=BS$4)</formula>
    </cfRule>
    <cfRule type="expression" dxfId="45" priority="45" stopIfTrue="1">
      <formula>AND(task_end&gt;=BS$4,task_start&lt;BT$4)</formula>
    </cfRule>
  </conditionalFormatting>
  <conditionalFormatting sqref="CF4:CF24 CF26:CF40 CF42:CF43 CF48:CF49 CF45">
    <cfRule type="expression" dxfId="44" priority="47">
      <formula>AND(TODAY()&gt;=CF$4,TODAY()&lt;#REF!)</formula>
    </cfRule>
  </conditionalFormatting>
  <conditionalFormatting sqref="CF6:CF24 CF26:CF40 CF42:CF43 CF48:CF49 CF45">
    <cfRule type="expression" dxfId="43" priority="48">
      <formula>AND(task_start&lt;=CF$4,ROUNDDOWN((task_end-task_start+1)*task_progress,0)+task_start-1&gt;=CF$4)</formula>
    </cfRule>
    <cfRule type="expression" dxfId="42" priority="49" stopIfTrue="1">
      <formula>AND(task_end&gt;=CF$4,task_start&lt;#REF!)</formula>
    </cfRule>
  </conditionalFormatting>
  <conditionalFormatting sqref="BS25:CE25">
    <cfRule type="expression" dxfId="41" priority="40">
      <formula>AND(TODAY()&gt;=BS$4,TODAY()&lt;BT$4)</formula>
    </cfRule>
  </conditionalFormatting>
  <conditionalFormatting sqref="BS25:CE25">
    <cfRule type="expression" dxfId="40" priority="38">
      <formula>AND(task_start&lt;=BS$4,ROUNDDOWN((task_end-task_start+1)*task_progress,0)+task_start-1&gt;=BS$4)</formula>
    </cfRule>
    <cfRule type="expression" dxfId="39" priority="39" stopIfTrue="1">
      <formula>AND(task_end&gt;=BS$4,task_start&lt;BT$4)</formula>
    </cfRule>
  </conditionalFormatting>
  <conditionalFormatting sqref="CF25">
    <cfRule type="expression" dxfId="38" priority="41">
      <formula>AND(TODAY()&gt;=CF$4,TODAY()&lt;#REF!)</formula>
    </cfRule>
  </conditionalFormatting>
  <conditionalFormatting sqref="CF25">
    <cfRule type="expression" dxfId="37" priority="42">
      <formula>AND(task_start&lt;=CF$4,ROUNDDOWN((task_end-task_start+1)*task_progress,0)+task_start-1&gt;=CF$4)</formula>
    </cfRule>
    <cfRule type="expression" dxfId="36" priority="43" stopIfTrue="1">
      <formula>AND(task_end&gt;=CF$4,task_start&lt;#REF!)</formula>
    </cfRule>
  </conditionalFormatting>
  <conditionalFormatting sqref="BS41:CE41">
    <cfRule type="expression" dxfId="35" priority="34">
      <formula>AND(TODAY()&gt;=BS$4,TODAY()&lt;BT$4)</formula>
    </cfRule>
  </conditionalFormatting>
  <conditionalFormatting sqref="BS41:CE41">
    <cfRule type="expression" dxfId="34" priority="32">
      <formula>AND(task_start&lt;=BS$4,ROUNDDOWN((task_end-task_start+1)*task_progress,0)+task_start-1&gt;=BS$4)</formula>
    </cfRule>
    <cfRule type="expression" dxfId="33" priority="33" stopIfTrue="1">
      <formula>AND(task_end&gt;=BS$4,task_start&lt;BT$4)</formula>
    </cfRule>
  </conditionalFormatting>
  <conditionalFormatting sqref="CF41">
    <cfRule type="expression" dxfId="32" priority="35">
      <formula>AND(TODAY()&gt;=CF$4,TODAY()&lt;#REF!)</formula>
    </cfRule>
  </conditionalFormatting>
  <conditionalFormatting sqref="CF41">
    <cfRule type="expression" dxfId="31" priority="36">
      <formula>AND(task_start&lt;=CF$4,ROUNDDOWN((task_end-task_start+1)*task_progress,0)+task_start-1&gt;=CF$4)</formula>
    </cfRule>
    <cfRule type="expression" dxfId="30" priority="37" stopIfTrue="1">
      <formula>AND(task_end&gt;=CF$4,task_start&lt;#REF!)</formula>
    </cfRule>
  </conditionalFormatting>
  <conditionalFormatting sqref="BS46:CE46">
    <cfRule type="expression" dxfId="29" priority="28">
      <formula>AND(TODAY()&gt;=BS$4,TODAY()&lt;BT$4)</formula>
    </cfRule>
  </conditionalFormatting>
  <conditionalFormatting sqref="BS46:CE46">
    <cfRule type="expression" dxfId="28" priority="26">
      <formula>AND(task_start&lt;=BS$4,ROUNDDOWN((task_end-task_start+1)*task_progress,0)+task_start-1&gt;=BS$4)</formula>
    </cfRule>
    <cfRule type="expression" dxfId="27" priority="27" stopIfTrue="1">
      <formula>AND(task_end&gt;=BS$4,task_start&lt;BT$4)</formula>
    </cfRule>
  </conditionalFormatting>
  <conditionalFormatting sqref="CF46">
    <cfRule type="expression" dxfId="26" priority="29">
      <formula>AND(TODAY()&gt;=CF$4,TODAY()&lt;#REF!)</formula>
    </cfRule>
  </conditionalFormatting>
  <conditionalFormatting sqref="CF46">
    <cfRule type="expression" dxfId="25" priority="30">
      <formula>AND(task_start&lt;=CF$4,ROUNDDOWN((task_end-task_start+1)*task_progress,0)+task_start-1&gt;=CF$4)</formula>
    </cfRule>
    <cfRule type="expression" dxfId="24" priority="31" stopIfTrue="1">
      <formula>AND(task_end&gt;=CF$4,task_start&lt;#REF!)</formula>
    </cfRule>
  </conditionalFormatting>
  <conditionalFormatting sqref="BS47:CE47">
    <cfRule type="expression" dxfId="23" priority="22">
      <formula>AND(TODAY()&gt;=BS$4,TODAY()&lt;BT$4)</formula>
    </cfRule>
  </conditionalFormatting>
  <conditionalFormatting sqref="BS47:CE47">
    <cfRule type="expression" dxfId="22" priority="20">
      <formula>AND(task_start&lt;=BS$4,ROUNDDOWN((task_end-task_start+1)*task_progress,0)+task_start-1&gt;=BS$4)</formula>
    </cfRule>
    <cfRule type="expression" dxfId="21" priority="21" stopIfTrue="1">
      <formula>AND(task_end&gt;=BS$4,task_start&lt;BT$4)</formula>
    </cfRule>
  </conditionalFormatting>
  <conditionalFormatting sqref="CF47">
    <cfRule type="expression" dxfId="20" priority="23">
      <formula>AND(TODAY()&gt;=CF$4,TODAY()&lt;#REF!)</formula>
    </cfRule>
  </conditionalFormatting>
  <conditionalFormatting sqref="CF47">
    <cfRule type="expression" dxfId="19" priority="24">
      <formula>AND(task_start&lt;=CF$4,ROUNDDOWN((task_end-task_start+1)*task_progress,0)+task_start-1&gt;=CF$4)</formula>
    </cfRule>
    <cfRule type="expression" dxfId="18" priority="25" stopIfTrue="1">
      <formula>AND(task_end&gt;=CF$4,task_start&lt;#REF!)</formula>
    </cfRule>
  </conditionalFormatting>
  <conditionalFormatting sqref="C44">
    <cfRule type="dataBar" priority="13">
      <dataBar>
        <cfvo type="num" val="0"/>
        <cfvo type="num" val="1"/>
        <color theme="0" tint="-0.249977111117893"/>
      </dataBar>
      <extLst>
        <ext xmlns:x14="http://schemas.microsoft.com/office/spreadsheetml/2009/9/main" uri="{B025F937-C7B1-47D3-B67F-A62EFF666E3E}">
          <x14:id>{8AFEB28A-2EE3-455C-B43F-D74E3387853B}</x14:id>
        </ext>
      </extLst>
    </cfRule>
  </conditionalFormatting>
  <conditionalFormatting sqref="H44:BC44">
    <cfRule type="expression" dxfId="17" priority="16">
      <formula>AND(TODAY()&gt;=H$4,TODAY()&lt;I$4)</formula>
    </cfRule>
  </conditionalFormatting>
  <conditionalFormatting sqref="H44:BC44">
    <cfRule type="expression" dxfId="16" priority="14">
      <formula>AND(task_start&lt;=H$4,ROUNDDOWN((task_end-task_start+1)*task_progress,0)+task_start-1&gt;=H$4)</formula>
    </cfRule>
    <cfRule type="expression" dxfId="15" priority="15" stopIfTrue="1">
      <formula>AND(task_end&gt;=H$4,task_start&lt;I$4)</formula>
    </cfRule>
  </conditionalFormatting>
  <conditionalFormatting sqref="BD44">
    <cfRule type="expression" dxfId="14" priority="17">
      <formula>AND(TODAY()&gt;=BD$4,TODAY()&lt;#REF!)</formula>
    </cfRule>
  </conditionalFormatting>
  <conditionalFormatting sqref="BD44">
    <cfRule type="expression" dxfId="13" priority="18">
      <formula>AND(task_start&lt;=BD$4,ROUNDDOWN((task_end-task_start+1)*task_progress,0)+task_start-1&gt;=BD$4)</formula>
    </cfRule>
    <cfRule type="expression" dxfId="12" priority="19" stopIfTrue="1">
      <formula>AND(task_end&gt;=BD$4,task_start&lt;#REF!)</formula>
    </cfRule>
  </conditionalFormatting>
  <conditionalFormatting sqref="BE44:BQ44">
    <cfRule type="expression" dxfId="11" priority="9">
      <formula>AND(TODAY()&gt;=BE$4,TODAY()&lt;BF$4)</formula>
    </cfRule>
  </conditionalFormatting>
  <conditionalFormatting sqref="BE44:BQ44">
    <cfRule type="expression" dxfId="10" priority="7">
      <formula>AND(task_start&lt;=BE$4,ROUNDDOWN((task_end-task_start+1)*task_progress,0)+task_start-1&gt;=BE$4)</formula>
    </cfRule>
    <cfRule type="expression" dxfId="9" priority="8" stopIfTrue="1">
      <formula>AND(task_end&gt;=BE$4,task_start&lt;BF$4)</formula>
    </cfRule>
  </conditionalFormatting>
  <conditionalFormatting sqref="BR44">
    <cfRule type="expression" dxfId="8" priority="10">
      <formula>AND(TODAY()&gt;=BR$4,TODAY()&lt;#REF!)</formula>
    </cfRule>
  </conditionalFormatting>
  <conditionalFormatting sqref="BR44">
    <cfRule type="expression" dxfId="7" priority="11">
      <formula>AND(task_start&lt;=BR$4,ROUNDDOWN((task_end-task_start+1)*task_progress,0)+task_start-1&gt;=BR$4)</formula>
    </cfRule>
    <cfRule type="expression" dxfId="6" priority="12" stopIfTrue="1">
      <formula>AND(task_end&gt;=BR$4,task_start&lt;#REF!)</formula>
    </cfRule>
  </conditionalFormatting>
  <conditionalFormatting sqref="BS44:CE44">
    <cfRule type="expression" dxfId="5" priority="3">
      <formula>AND(TODAY()&gt;=BS$4,TODAY()&lt;BT$4)</formula>
    </cfRule>
  </conditionalFormatting>
  <conditionalFormatting sqref="BS44:CE44">
    <cfRule type="expression" dxfId="4" priority="1">
      <formula>AND(task_start&lt;=BS$4,ROUNDDOWN((task_end-task_start+1)*task_progress,0)+task_start-1&gt;=BS$4)</formula>
    </cfRule>
    <cfRule type="expression" dxfId="3" priority="2" stopIfTrue="1">
      <formula>AND(task_end&gt;=BS$4,task_start&lt;BT$4)</formula>
    </cfRule>
  </conditionalFormatting>
  <conditionalFormatting sqref="CF44">
    <cfRule type="expression" dxfId="2" priority="4">
      <formula>AND(TODAY()&gt;=CF$4,TODAY()&lt;#REF!)</formula>
    </cfRule>
  </conditionalFormatting>
  <conditionalFormatting sqref="CF44">
    <cfRule type="expression" dxfId="1" priority="5">
      <formula>AND(task_start&lt;=CF$4,ROUNDDOWN((task_end-task_start+1)*task_progress,0)+task_start-1&gt;=CF$4)</formula>
    </cfRule>
    <cfRule type="expression" dxfId="0" priority="6" stopIfTrue="1">
      <formula>AND(task_end&gt;=CF$4,task_start&lt;#REF!)</formula>
    </cfRule>
  </conditionalFormatting>
  <dataValidations disablePrompts="1" count="1">
    <dataValidation type="whole" operator="greaterThanOrEqual" allowBlank="1" showInputMessage="1" promptTitle="Display Week" prompt="Changing this number will scroll the Gantt Chart view." sqref="D3" xr:uid="{00000000-0002-0000-0000-000000000000}">
      <formula1>1</formula1>
    </dataValidation>
  </dataValidations>
  <printOptions horizontalCentered="1"/>
  <pageMargins left="0.7" right="0.7" top="0.75" bottom="0.75" header="5.55" footer="0"/>
  <pageSetup fitToHeight="0" orientation="portrait"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C6:C11 C15:C19 C26:C40 C42:C43 C48:C49 C45</xm:sqref>
        </x14:conditionalFormatting>
        <x14:conditionalFormatting xmlns:xm="http://schemas.microsoft.com/office/excel/2006/main">
          <x14:cfRule type="dataBar" id="{DFF3FD1F-1E2C-4317-903D-F5ED027B79BF}">
            <x14:dataBar minLength="0" maxLength="100" gradient="0">
              <x14:cfvo type="num">
                <xm:f>0</xm:f>
              </x14:cfvo>
              <x14:cfvo type="num">
                <xm:f>1</xm:f>
              </x14:cfvo>
              <x14:negativeFillColor rgb="FFFF0000"/>
              <x14:axisColor rgb="FF000000"/>
            </x14:dataBar>
          </x14:cfRule>
          <xm:sqref>C12:C14</xm:sqref>
        </x14:conditionalFormatting>
        <x14:conditionalFormatting xmlns:xm="http://schemas.microsoft.com/office/excel/2006/main">
          <x14:cfRule type="dataBar" id="{1E2613D8-0082-46B9-BF15-0E59C25C460B}">
            <x14:dataBar minLength="0" maxLength="100" gradient="0">
              <x14:cfvo type="num">
                <xm:f>0</xm:f>
              </x14:cfvo>
              <x14:cfvo type="num">
                <xm:f>1</xm:f>
              </x14:cfvo>
              <x14:negativeFillColor rgb="FFFF0000"/>
              <x14:axisColor rgb="FF000000"/>
            </x14:dataBar>
          </x14:cfRule>
          <xm:sqref>C20</xm:sqref>
        </x14:conditionalFormatting>
        <x14:conditionalFormatting xmlns:xm="http://schemas.microsoft.com/office/excel/2006/main">
          <x14:cfRule type="dataBar" id="{AD38A4DD-D2CF-4BD1-841E-77B640B32E24}">
            <x14:dataBar minLength="0" maxLength="100" gradient="0">
              <x14:cfvo type="num">
                <xm:f>0</xm:f>
              </x14:cfvo>
              <x14:cfvo type="num">
                <xm:f>1</xm:f>
              </x14:cfvo>
              <x14:negativeFillColor rgb="FFFF0000"/>
              <x14:axisColor rgb="FF000000"/>
            </x14:dataBar>
          </x14:cfRule>
          <xm:sqref>C21</xm:sqref>
        </x14:conditionalFormatting>
        <x14:conditionalFormatting xmlns:xm="http://schemas.microsoft.com/office/excel/2006/main">
          <x14:cfRule type="dataBar" id="{83802E5C-488E-4500-B491-862A696D2A22}">
            <x14:dataBar minLength="0" maxLength="100" gradient="0">
              <x14:cfvo type="num">
                <xm:f>0</xm:f>
              </x14:cfvo>
              <x14:cfvo type="num">
                <xm:f>1</xm:f>
              </x14:cfvo>
              <x14:negativeFillColor rgb="FFFF0000"/>
              <x14:axisColor rgb="FF000000"/>
            </x14:dataBar>
          </x14:cfRule>
          <xm:sqref>C23</xm:sqref>
        </x14:conditionalFormatting>
        <x14:conditionalFormatting xmlns:xm="http://schemas.microsoft.com/office/excel/2006/main">
          <x14:cfRule type="dataBar" id="{13F34A9B-C73B-45B7-9F6C-0F6C9681176A}">
            <x14:dataBar minLength="0" maxLength="100" gradient="0">
              <x14:cfvo type="num">
                <xm:f>0</xm:f>
              </x14:cfvo>
              <x14:cfvo type="num">
                <xm:f>1</xm:f>
              </x14:cfvo>
              <x14:negativeFillColor rgb="FFFF0000"/>
              <x14:axisColor rgb="FF000000"/>
            </x14:dataBar>
          </x14:cfRule>
          <xm:sqref>C22</xm:sqref>
        </x14:conditionalFormatting>
        <x14:conditionalFormatting xmlns:xm="http://schemas.microsoft.com/office/excel/2006/main">
          <x14:cfRule type="dataBar" id="{D58FFDF2-9C35-4C52-B40A-C3A5870BEDBF}">
            <x14:dataBar minLength="0" maxLength="100" gradient="0">
              <x14:cfvo type="num">
                <xm:f>0</xm:f>
              </x14:cfvo>
              <x14:cfvo type="num">
                <xm:f>1</xm:f>
              </x14:cfvo>
              <x14:negativeFillColor rgb="FFFF0000"/>
              <x14:axisColor rgb="FF000000"/>
            </x14:dataBar>
          </x14:cfRule>
          <xm:sqref>C24</xm:sqref>
        </x14:conditionalFormatting>
        <x14:conditionalFormatting xmlns:xm="http://schemas.microsoft.com/office/excel/2006/main">
          <x14:cfRule type="dataBar" id="{D4123EFA-47AE-4D47-9367-53C27AB0CC1E}">
            <x14:dataBar minLength="0" maxLength="100" gradient="0">
              <x14:cfvo type="num">
                <xm:f>0</xm:f>
              </x14:cfvo>
              <x14:cfvo type="num">
                <xm:f>1</xm:f>
              </x14:cfvo>
              <x14:negativeFillColor rgb="FFFF0000"/>
              <x14:axisColor rgb="FF000000"/>
            </x14:dataBar>
          </x14:cfRule>
          <xm:sqref>C25</xm:sqref>
        </x14:conditionalFormatting>
        <x14:conditionalFormatting xmlns:xm="http://schemas.microsoft.com/office/excel/2006/main">
          <x14:cfRule type="dataBar" id="{EDF1E919-47E4-4BE1-A4A2-D706707031D1}">
            <x14:dataBar minLength="0" maxLength="100" gradient="0">
              <x14:cfvo type="num">
                <xm:f>0</xm:f>
              </x14:cfvo>
              <x14:cfvo type="num">
                <xm:f>1</xm:f>
              </x14:cfvo>
              <x14:negativeFillColor rgb="FFFF0000"/>
              <x14:axisColor rgb="FF000000"/>
            </x14:dataBar>
          </x14:cfRule>
          <xm:sqref>C41</xm:sqref>
        </x14:conditionalFormatting>
        <x14:conditionalFormatting xmlns:xm="http://schemas.microsoft.com/office/excel/2006/main">
          <x14:cfRule type="dataBar" id="{E50C4B57-FE55-49D1-A40C-40204A16813C}">
            <x14:dataBar minLength="0" maxLength="100" gradient="0">
              <x14:cfvo type="num">
                <xm:f>0</xm:f>
              </x14:cfvo>
              <x14:cfvo type="num">
                <xm:f>1</xm:f>
              </x14:cfvo>
              <x14:negativeFillColor rgb="FFFF0000"/>
              <x14:axisColor rgb="FF000000"/>
            </x14:dataBar>
          </x14:cfRule>
          <xm:sqref>C46</xm:sqref>
        </x14:conditionalFormatting>
        <x14:conditionalFormatting xmlns:xm="http://schemas.microsoft.com/office/excel/2006/main">
          <x14:cfRule type="dataBar" id="{629E59A0-AA8D-4177-8C2D-8265F3CE5F2D}">
            <x14:dataBar minLength="0" maxLength="100" gradient="0">
              <x14:cfvo type="num">
                <xm:f>0</xm:f>
              </x14:cfvo>
              <x14:cfvo type="num">
                <xm:f>1</xm:f>
              </x14:cfvo>
              <x14:negativeFillColor rgb="FFFF0000"/>
              <x14:axisColor rgb="FF000000"/>
            </x14:dataBar>
          </x14:cfRule>
          <xm:sqref>C47</xm:sqref>
        </x14:conditionalFormatting>
        <x14:conditionalFormatting xmlns:xm="http://schemas.microsoft.com/office/excel/2006/main">
          <x14:cfRule type="dataBar" id="{8AFEB28A-2EE3-455C-B43F-D74E3387853B}">
            <x14:dataBar minLength="0" maxLength="100" gradient="0">
              <x14:cfvo type="num">
                <xm:f>0</xm:f>
              </x14:cfvo>
              <x14:cfvo type="num">
                <xm:f>1</xm:f>
              </x14:cfvo>
              <x14:negativeFillColor rgb="FFFF0000"/>
              <x14:axisColor rgb="FF000000"/>
            </x14:dataBar>
          </x14:cfRule>
          <xm:sqref>C44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topLeftCell="A7" zoomScaleNormal="100" workbookViewId="0">
      <selection activeCell="A10" sqref="A10"/>
    </sheetView>
  </sheetViews>
  <sheetFormatPr defaultColWidth="9.109375" defaultRowHeight="13.8" x14ac:dyDescent="0.3"/>
  <cols>
    <col min="1" max="1" width="87.109375" style="40" customWidth="1"/>
    <col min="2" max="16384" width="9.109375" style="1"/>
  </cols>
  <sheetData>
    <row r="1" spans="1:2" ht="46.5" customHeight="1" x14ac:dyDescent="0.3"/>
    <row r="2" spans="1:2" s="42" customFormat="1" ht="15.6" x14ac:dyDescent="0.3">
      <c r="A2" s="41" t="s">
        <v>9</v>
      </c>
      <c r="B2" s="41"/>
    </row>
    <row r="3" spans="1:2" s="46" customFormat="1" ht="27" customHeight="1" x14ac:dyDescent="0.3">
      <c r="A3" s="47" t="s">
        <v>14</v>
      </c>
      <c r="B3" s="47"/>
    </row>
    <row r="4" spans="1:2" s="43" customFormat="1" ht="25.8" x14ac:dyDescent="0.5">
      <c r="A4" s="44" t="s">
        <v>8</v>
      </c>
    </row>
    <row r="5" spans="1:2" ht="74.099999999999994" customHeight="1" x14ac:dyDescent="0.3">
      <c r="A5" s="45" t="s">
        <v>17</v>
      </c>
    </row>
    <row r="6" spans="1:2" ht="26.25" customHeight="1" x14ac:dyDescent="0.3">
      <c r="A6" s="44" t="s">
        <v>20</v>
      </c>
    </row>
    <row r="7" spans="1:2" s="40" customFormat="1" ht="204.9" customHeight="1" x14ac:dyDescent="0.3">
      <c r="A7" s="49" t="s">
        <v>19</v>
      </c>
    </row>
    <row r="8" spans="1:2" s="43" customFormat="1" ht="25.8" x14ac:dyDescent="0.5">
      <c r="A8" s="44" t="s">
        <v>10</v>
      </c>
    </row>
    <row r="9" spans="1:2" ht="57.6" x14ac:dyDescent="0.3">
      <c r="A9" s="45" t="s">
        <v>18</v>
      </c>
    </row>
    <row r="10" spans="1:2" s="40" customFormat="1" ht="27.9" customHeight="1" x14ac:dyDescent="0.3">
      <c r="A10" s="48" t="s">
        <v>16</v>
      </c>
    </row>
    <row r="11" spans="1:2" s="43" customFormat="1" ht="25.8" x14ac:dyDescent="0.5">
      <c r="A11" s="44" t="s">
        <v>7</v>
      </c>
    </row>
    <row r="12" spans="1:2" ht="28.8" x14ac:dyDescent="0.3">
      <c r="A12" s="45" t="s">
        <v>15</v>
      </c>
    </row>
    <row r="13" spans="1:2" s="40" customFormat="1" ht="27.9" customHeight="1" x14ac:dyDescent="0.3">
      <c r="A13" s="48" t="s">
        <v>2</v>
      </c>
    </row>
    <row r="14" spans="1:2" s="43" customFormat="1" ht="25.8" x14ac:dyDescent="0.5">
      <c r="A14" s="44" t="s">
        <v>11</v>
      </c>
    </row>
    <row r="15" spans="1:2" ht="75" customHeight="1" x14ac:dyDescent="0.3">
      <c r="A15" s="45" t="s">
        <v>12</v>
      </c>
    </row>
    <row r="16" spans="1:2" ht="72" x14ac:dyDescent="0.3">
      <c r="A16" s="45" t="s">
        <v>13</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7</vt:i4>
      </vt:variant>
    </vt:vector>
  </HeadingPairs>
  <TitlesOfParts>
    <vt:vector size="9" baseType="lpstr">
      <vt:lpstr>ProjectSchedule</vt:lpstr>
      <vt:lpstr>About</vt:lpstr>
      <vt:lpstr>Display_Week</vt:lpstr>
      <vt:lpstr>ProjectSchedule!Print_Area</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2020-07-01T00:14:38Z</dcterms:modified>
</cp:coreProperties>
</file>